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★経費NOTE★\経費　出金簿\"/>
    </mc:Choice>
  </mc:AlternateContent>
  <xr:revisionPtr revIDLastSave="0" documentId="13_ncr:1_{1DE11A32-CD03-4A4A-B0CB-EE33FDA590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9" r:id="rId1"/>
    <sheet name="2025" sheetId="8" r:id="rId2"/>
    <sheet name="2024和哉携帯" sheetId="7" r:id="rId3"/>
    <sheet name="2023和哉携帯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9" l="1"/>
  <c r="G11" i="9" s="1"/>
  <c r="G12" i="9" s="1"/>
  <c r="E33" i="9"/>
  <c r="B33" i="9"/>
  <c r="G33" i="9" s="1"/>
  <c r="G10" i="9"/>
  <c r="E70" i="9"/>
  <c r="B70" i="9"/>
  <c r="G3" i="9"/>
  <c r="G4" i="9" s="1"/>
  <c r="G5" i="9" s="1"/>
  <c r="G6" i="9" s="1"/>
  <c r="G7" i="9" s="1"/>
  <c r="G8" i="9" s="1"/>
  <c r="G9" i="9" s="1"/>
  <c r="G38" i="8"/>
  <c r="E70" i="8"/>
  <c r="B70" i="8"/>
  <c r="B33" i="8"/>
  <c r="G19" i="8"/>
  <c r="G18" i="8"/>
  <c r="G17" i="8"/>
  <c r="G16" i="8"/>
  <c r="G15" i="8"/>
  <c r="G20" i="8"/>
  <c r="E33" i="8"/>
  <c r="G14" i="9" l="1"/>
  <c r="G15" i="9" s="1"/>
  <c r="G16" i="9" s="1"/>
  <c r="G17" i="9" s="1"/>
  <c r="G18" i="9" s="1"/>
  <c r="G19" i="9" s="1"/>
  <c r="G20" i="9" s="1"/>
  <c r="G21" i="9" s="1"/>
  <c r="G22" i="9" s="1"/>
  <c r="G23" i="9" s="1"/>
  <c r="G24" i="9" s="1"/>
  <c r="G25" i="9" s="1"/>
  <c r="G26" i="9" s="1"/>
  <c r="G27" i="9" s="1"/>
  <c r="G28" i="9" s="1"/>
  <c r="G29" i="9" s="1"/>
  <c r="G30" i="9" s="1"/>
  <c r="G31" i="9" s="1"/>
  <c r="G32" i="9" s="1"/>
  <c r="G36" i="9"/>
  <c r="G37" i="9" s="1"/>
  <c r="G38" i="9" s="1"/>
  <c r="G39" i="9" s="1"/>
  <c r="G40" i="9" s="1"/>
  <c r="G41" i="9" s="1"/>
  <c r="G42" i="9" s="1"/>
  <c r="G43" i="9" s="1"/>
  <c r="G44" i="9" s="1"/>
  <c r="G45" i="9" s="1"/>
  <c r="G46" i="9" s="1"/>
  <c r="G47" i="9" s="1"/>
  <c r="G48" i="9" s="1"/>
  <c r="G49" i="9" s="1"/>
  <c r="G50" i="9" s="1"/>
  <c r="G51" i="9" s="1"/>
  <c r="G52" i="9" s="1"/>
  <c r="G53" i="9" s="1"/>
  <c r="G54" i="9" s="1"/>
  <c r="G55" i="9" s="1"/>
  <c r="G56" i="9" s="1"/>
  <c r="G57" i="9" s="1"/>
  <c r="G58" i="9" s="1"/>
  <c r="G59" i="9" s="1"/>
  <c r="G60" i="9" s="1"/>
  <c r="G61" i="9" s="1"/>
  <c r="G62" i="9" s="1"/>
  <c r="G63" i="9" s="1"/>
  <c r="G64" i="9" s="1"/>
  <c r="G3" i="8"/>
  <c r="G4" i="8" s="1"/>
  <c r="G67" i="9" l="1"/>
  <c r="G68" i="9" s="1"/>
  <c r="G70" i="9"/>
  <c r="G65" i="9"/>
  <c r="G66" i="9" s="1"/>
  <c r="G69" i="9"/>
  <c r="G33" i="8"/>
  <c r="G5" i="8"/>
  <c r="G6" i="8" s="1"/>
  <c r="G7" i="8" s="1"/>
  <c r="G8" i="8" s="1"/>
  <c r="G9" i="8" s="1"/>
  <c r="G10" i="8" s="1"/>
  <c r="G11" i="8" s="1"/>
  <c r="G12" i="8" s="1"/>
  <c r="G13" i="8" s="1"/>
  <c r="G14" i="8" s="1"/>
  <c r="G36" i="8" l="1"/>
  <c r="G70" i="8"/>
  <c r="G21" i="8"/>
  <c r="G22" i="8" s="1"/>
  <c r="G23" i="8" s="1"/>
  <c r="G24" i="8" s="1"/>
  <c r="G25" i="8" s="1"/>
  <c r="G26" i="8" s="1"/>
  <c r="G27" i="8" s="1"/>
  <c r="D15" i="7"/>
  <c r="B15" i="7" l="1"/>
  <c r="G28" i="8" l="1"/>
  <c r="G29" i="8" s="1"/>
  <c r="G30" i="8" s="1"/>
  <c r="G31" i="8" s="1"/>
  <c r="G32" i="8" s="1"/>
  <c r="G37" i="8" s="1"/>
  <c r="G39" i="8" s="1"/>
  <c r="G40" i="8" s="1"/>
  <c r="G41" i="8" s="1"/>
  <c r="G42" i="8" s="1"/>
  <c r="G43" i="8" s="1"/>
  <c r="G44" i="8" s="1"/>
  <c r="G45" i="8" s="1"/>
  <c r="G46" i="8" s="1"/>
  <c r="G47" i="8" s="1"/>
  <c r="G48" i="8" s="1"/>
  <c r="G49" i="8" s="1"/>
  <c r="G50" i="8" s="1"/>
  <c r="G51" i="8" s="1"/>
  <c r="G52" i="8" s="1"/>
  <c r="G53" i="8" s="1"/>
  <c r="G54" i="8" s="1"/>
  <c r="G55" i="8" s="1"/>
  <c r="G56" i="8" s="1"/>
  <c r="G57" i="8" s="1"/>
  <c r="G58" i="8" s="1"/>
  <c r="G59" i="8" s="1"/>
  <c r="G60" i="8" s="1"/>
  <c r="G61" i="8" s="1"/>
  <c r="G62" i="8" s="1"/>
  <c r="G63" i="8" s="1"/>
  <c r="G64" i="8" s="1"/>
  <c r="B15" i="6"/>
  <c r="G69" i="8" l="1"/>
  <c r="G65" i="8"/>
  <c r="G66" i="8" s="1"/>
  <c r="G67" i="8"/>
  <c r="G68" i="8" s="1"/>
</calcChain>
</file>

<file path=xl/sharedStrings.xml><?xml version="1.0" encoding="utf-8"?>
<sst xmlns="http://schemas.openxmlformats.org/spreadsheetml/2006/main" count="198" uniqueCount="89">
  <si>
    <t>4月</t>
    <rPh sb="1" eb="2">
      <t>ガツ</t>
    </rPh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</si>
  <si>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</si>
  <si>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</si>
  <si>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</si>
  <si>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</si>
  <si>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</si>
  <si>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</si>
  <si>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</si>
  <si>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</si>
  <si>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</si>
  <si>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</si>
  <si>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</si>
  <si>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金額</t>
    <rPh sb="0" eb="2">
      <t>キンガク</t>
    </rPh>
    <phoneticPr fontId="2"/>
  </si>
  <si>
    <t>残額</t>
    <rPh sb="0" eb="2">
      <t>ザンガク</t>
    </rPh>
    <phoneticPr fontId="2"/>
  </si>
  <si>
    <t>1月</t>
    <rPh sb="1" eb="2">
      <t>ガツ</t>
    </rPh>
    <phoneticPr fontId="2"/>
  </si>
  <si>
    <t>4月</t>
  </si>
  <si>
    <t>2月</t>
    <rPh sb="1" eb="2">
      <t>ガツ</t>
    </rPh>
    <phoneticPr fontId="2"/>
  </si>
  <si>
    <t>2023年社長携帯代</t>
    <rPh sb="4" eb="5">
      <t>ネン</t>
    </rPh>
    <rPh sb="5" eb="7">
      <t>シャチョウ</t>
    </rPh>
    <rPh sb="7" eb="10">
      <t>ケイタイダイ</t>
    </rPh>
    <phoneticPr fontId="2"/>
  </si>
  <si>
    <t>(株)ＣＳＩＬｅａｄ</t>
    <rPh sb="0" eb="3">
      <t>カブ</t>
    </rPh>
    <phoneticPr fontId="2"/>
  </si>
  <si>
    <t>出金返済</t>
    <rPh sb="0" eb="2">
      <t>シュッキン</t>
    </rPh>
    <rPh sb="2" eb="4">
      <t>ヘンサイ</t>
    </rPh>
    <phoneticPr fontId="2"/>
  </si>
  <si>
    <t>2024年社長携帯代</t>
    <rPh sb="4" eb="5">
      <t>ネン</t>
    </rPh>
    <rPh sb="5" eb="7">
      <t>シャチョウ</t>
    </rPh>
    <rPh sb="7" eb="10">
      <t>ケイタイダイ</t>
    </rPh>
    <phoneticPr fontId="2"/>
  </si>
  <si>
    <t>2024年前川携帯代</t>
    <rPh sb="4" eb="5">
      <t>ネン</t>
    </rPh>
    <rPh sb="5" eb="7">
      <t>マエカワ</t>
    </rPh>
    <rPh sb="7" eb="10">
      <t>ケイタイダイ</t>
    </rPh>
    <phoneticPr fontId="2"/>
  </si>
  <si>
    <t>国体</t>
    <rPh sb="0" eb="2">
      <t>コクタイ</t>
    </rPh>
    <phoneticPr fontId="2"/>
  </si>
  <si>
    <t>3月追加分</t>
    <rPh sb="1" eb="2">
      <t>ガツ</t>
    </rPh>
    <rPh sb="2" eb="5">
      <t>ツイカブン</t>
    </rPh>
    <phoneticPr fontId="2"/>
  </si>
  <si>
    <t>未</t>
    <rPh sb="0" eb="1">
      <t>ミ</t>
    </rPh>
    <phoneticPr fontId="2"/>
  </si>
  <si>
    <t>カード</t>
    <phoneticPr fontId="2"/>
  </si>
  <si>
    <t>2025年度　経費一覧表</t>
    <rPh sb="4" eb="6">
      <t>ネンド</t>
    </rPh>
    <rPh sb="7" eb="9">
      <t>ケイヒ</t>
    </rPh>
    <rPh sb="9" eb="11">
      <t>イチラン</t>
    </rPh>
    <rPh sb="11" eb="12">
      <t>ヒョウ</t>
    </rPh>
    <phoneticPr fontId="2"/>
  </si>
  <si>
    <t>5月</t>
    <rPh sb="1" eb="2">
      <t>ガツ</t>
    </rPh>
    <phoneticPr fontId="2"/>
  </si>
  <si>
    <t>４月追加分</t>
    <rPh sb="1" eb="2">
      <t>ガツ</t>
    </rPh>
    <rPh sb="2" eb="5">
      <t>ツイカブン</t>
    </rPh>
    <phoneticPr fontId="2"/>
  </si>
  <si>
    <t>6月</t>
    <rPh sb="1" eb="2">
      <t>ガツ</t>
    </rPh>
    <phoneticPr fontId="2"/>
  </si>
  <si>
    <t>びわこ</t>
    <phoneticPr fontId="2"/>
  </si>
  <si>
    <t>５月追加分</t>
    <rPh sb="1" eb="2">
      <t>ガツ</t>
    </rPh>
    <rPh sb="2" eb="5">
      <t>ツイカブン</t>
    </rPh>
    <phoneticPr fontId="2"/>
  </si>
  <si>
    <t>7月</t>
    <rPh sb="1" eb="2">
      <t>ガツ</t>
    </rPh>
    <phoneticPr fontId="2"/>
  </si>
  <si>
    <t>祇園</t>
    <rPh sb="0" eb="2">
      <t>ギオン</t>
    </rPh>
    <phoneticPr fontId="2"/>
  </si>
  <si>
    <t>びわこカード</t>
    <phoneticPr fontId="2"/>
  </si>
  <si>
    <t>６月追加分</t>
    <rPh sb="1" eb="2">
      <t>ガツ</t>
    </rPh>
    <rPh sb="2" eb="4">
      <t>ツイカ</t>
    </rPh>
    <rPh sb="4" eb="5">
      <t>ブン</t>
    </rPh>
    <phoneticPr fontId="2"/>
  </si>
  <si>
    <t>亀岡</t>
    <rPh sb="0" eb="2">
      <t>カメオカ</t>
    </rPh>
    <phoneticPr fontId="2"/>
  </si>
  <si>
    <t>６月びわこ</t>
    <rPh sb="1" eb="2">
      <t>ガツ</t>
    </rPh>
    <phoneticPr fontId="2"/>
  </si>
  <si>
    <t>８月</t>
    <rPh sb="1" eb="2">
      <t>ガツ</t>
    </rPh>
    <phoneticPr fontId="2"/>
  </si>
  <si>
    <t>５・７月現金追加</t>
    <rPh sb="3" eb="4">
      <t>ガツ</t>
    </rPh>
    <rPh sb="4" eb="6">
      <t>ゲンキン</t>
    </rPh>
    <rPh sb="6" eb="8">
      <t>ツイカ</t>
    </rPh>
    <phoneticPr fontId="2"/>
  </si>
  <si>
    <t>びわこ現金</t>
    <rPh sb="3" eb="5">
      <t>ゲンキン</t>
    </rPh>
    <phoneticPr fontId="2"/>
  </si>
  <si>
    <t>亀岡現金</t>
    <rPh sb="0" eb="2">
      <t>カメオカ</t>
    </rPh>
    <rPh sb="2" eb="4">
      <t>ゲンキン</t>
    </rPh>
    <phoneticPr fontId="2"/>
  </si>
  <si>
    <t>びわこ亀岡現金追加</t>
    <rPh sb="3" eb="5">
      <t>カメオカ</t>
    </rPh>
    <rPh sb="5" eb="7">
      <t>ゲンキン</t>
    </rPh>
    <rPh sb="7" eb="9">
      <t>ツイカ</t>
    </rPh>
    <phoneticPr fontId="2"/>
  </si>
  <si>
    <t>8カード</t>
    <phoneticPr fontId="2"/>
  </si>
  <si>
    <t>6現金</t>
    <rPh sb="1" eb="3">
      <t>ゲンキン</t>
    </rPh>
    <phoneticPr fontId="2"/>
  </si>
  <si>
    <t>7カード</t>
    <phoneticPr fontId="2"/>
  </si>
  <si>
    <t>7びわこ現金</t>
    <rPh sb="4" eb="6">
      <t>ゲンキン</t>
    </rPh>
    <phoneticPr fontId="2"/>
  </si>
  <si>
    <t>８びわこ　現金</t>
    <rPh sb="5" eb="7">
      <t>ゲンキン</t>
    </rPh>
    <phoneticPr fontId="2"/>
  </si>
  <si>
    <t>7亀岡　　　現金</t>
    <rPh sb="1" eb="3">
      <t>カメオカ</t>
    </rPh>
    <rPh sb="6" eb="8">
      <t>ゲンキン</t>
    </rPh>
    <phoneticPr fontId="2"/>
  </si>
  <si>
    <t>8亀岡　カード</t>
    <rPh sb="1" eb="3">
      <t>カメオカ</t>
    </rPh>
    <phoneticPr fontId="2"/>
  </si>
  <si>
    <t>8亀岡　　現金</t>
    <rPh sb="1" eb="3">
      <t>カメオカ</t>
    </rPh>
    <rPh sb="5" eb="7">
      <t>ゲンキン</t>
    </rPh>
    <phoneticPr fontId="2"/>
  </si>
  <si>
    <t>びわこ亀岡　　現金追加分</t>
    <rPh sb="3" eb="5">
      <t>カメオカ</t>
    </rPh>
    <rPh sb="7" eb="12">
      <t>ゲンキンツイカブン</t>
    </rPh>
    <phoneticPr fontId="2"/>
  </si>
  <si>
    <t>　</t>
    <phoneticPr fontId="2"/>
  </si>
  <si>
    <t>2025年度　経費一覧表2</t>
    <rPh sb="4" eb="6">
      <t>ネンド</t>
    </rPh>
    <rPh sb="7" eb="9">
      <t>ケイヒ</t>
    </rPh>
    <rPh sb="9" eb="11">
      <t>イチラン</t>
    </rPh>
    <rPh sb="11" eb="12">
      <t>ヒョウ</t>
    </rPh>
    <phoneticPr fontId="2"/>
  </si>
  <si>
    <t>9月</t>
    <rPh sb="1" eb="2">
      <t>ガツ</t>
    </rPh>
    <phoneticPr fontId="2"/>
  </si>
  <si>
    <t>現金追加分</t>
    <rPh sb="0" eb="5">
      <t>ゲンキンツイカブン</t>
    </rPh>
    <phoneticPr fontId="2"/>
  </si>
  <si>
    <t>９月カード</t>
    <rPh sb="1" eb="2">
      <t>ガツ</t>
    </rPh>
    <phoneticPr fontId="2"/>
  </si>
  <si>
    <t>カード追加分</t>
    <rPh sb="3" eb="6">
      <t>ツイカブン</t>
    </rPh>
    <phoneticPr fontId="2"/>
  </si>
  <si>
    <t>10月</t>
    <rPh sb="2" eb="3">
      <t>ガツ</t>
    </rPh>
    <phoneticPr fontId="2"/>
  </si>
  <si>
    <t>講習現金経費</t>
    <rPh sb="0" eb="2">
      <t>コウシュウ</t>
    </rPh>
    <rPh sb="2" eb="6">
      <t>ゲンキンケイヒ</t>
    </rPh>
    <phoneticPr fontId="2"/>
  </si>
  <si>
    <t>１１月</t>
    <rPh sb="2" eb="3">
      <t>ガツ</t>
    </rPh>
    <phoneticPr fontId="2"/>
  </si>
  <si>
    <t>秋花火現金</t>
    <rPh sb="0" eb="3">
      <t>アキハナビ</t>
    </rPh>
    <rPh sb="3" eb="5">
      <t>ゲンキン</t>
    </rPh>
    <phoneticPr fontId="2"/>
  </si>
  <si>
    <t>嵐山現金</t>
    <rPh sb="0" eb="4">
      <t>アラシヤマゲンキン</t>
    </rPh>
    <phoneticPr fontId="2"/>
  </si>
  <si>
    <t>12月</t>
    <rPh sb="2" eb="3">
      <t>ガツ</t>
    </rPh>
    <phoneticPr fontId="2"/>
  </si>
  <si>
    <t>お歳暮</t>
    <rPh sb="1" eb="3">
      <t>セイボ</t>
    </rPh>
    <phoneticPr fontId="2"/>
  </si>
  <si>
    <t>3月</t>
    <rPh sb="1" eb="2">
      <t>ガツ</t>
    </rPh>
    <phoneticPr fontId="2"/>
  </si>
  <si>
    <t>4月現金</t>
    <rPh sb="1" eb="2">
      <t>ガツ</t>
    </rPh>
    <rPh sb="2" eb="4">
      <t>ゲンキン</t>
    </rPh>
    <phoneticPr fontId="2"/>
  </si>
  <si>
    <t>６月現金</t>
    <rPh sb="1" eb="2">
      <t>ガツ</t>
    </rPh>
    <rPh sb="2" eb="4">
      <t>ゲンキン</t>
    </rPh>
    <phoneticPr fontId="2"/>
  </si>
  <si>
    <t>６月カード</t>
    <rPh sb="1" eb="2">
      <t>ガツ</t>
    </rPh>
    <phoneticPr fontId="2"/>
  </si>
  <si>
    <t>６月追加分</t>
    <rPh sb="1" eb="2">
      <t>ガツ</t>
    </rPh>
    <rPh sb="2" eb="5">
      <t>ツイカブン</t>
    </rPh>
    <phoneticPr fontId="2"/>
  </si>
  <si>
    <t>楽天カード追加分</t>
    <rPh sb="0" eb="2">
      <t>ラクテン</t>
    </rPh>
    <rPh sb="5" eb="8">
      <t>ツイカブン</t>
    </rPh>
    <phoneticPr fontId="2"/>
  </si>
  <si>
    <t>７月カード</t>
    <rPh sb="1" eb="2">
      <t>ガツ</t>
    </rPh>
    <phoneticPr fontId="2"/>
  </si>
  <si>
    <t>５・７月追加分</t>
    <rPh sb="3" eb="4">
      <t>ガツ</t>
    </rPh>
    <rPh sb="4" eb="7">
      <t>ツイカブン</t>
    </rPh>
    <phoneticPr fontId="2"/>
  </si>
  <si>
    <t>８月現金</t>
    <rPh sb="1" eb="2">
      <t>ガツ</t>
    </rPh>
    <rPh sb="2" eb="4">
      <t>ゲンキン</t>
    </rPh>
    <phoneticPr fontId="2"/>
  </si>
  <si>
    <t>３月追加分</t>
    <rPh sb="1" eb="2">
      <t>ガツ</t>
    </rPh>
    <rPh sb="2" eb="5">
      <t>ツイカブン</t>
    </rPh>
    <phoneticPr fontId="2"/>
  </si>
  <si>
    <t>国体カード</t>
    <rPh sb="0" eb="2">
      <t>コクタイ</t>
    </rPh>
    <phoneticPr fontId="2"/>
  </si>
  <si>
    <t>５月カード</t>
    <rPh sb="1" eb="2">
      <t>ガツ</t>
    </rPh>
    <phoneticPr fontId="2"/>
  </si>
  <si>
    <t>５月現金</t>
    <rPh sb="1" eb="2">
      <t>ガツ</t>
    </rPh>
    <rPh sb="2" eb="4">
      <t>ゲンキン</t>
    </rPh>
    <phoneticPr fontId="2"/>
  </si>
  <si>
    <t>８月カード</t>
    <rPh sb="1" eb="2">
      <t>ガツ</t>
    </rPh>
    <phoneticPr fontId="2"/>
  </si>
  <si>
    <t>2026年度　経費一覧表</t>
    <rPh sb="4" eb="6">
      <t>ネンド</t>
    </rPh>
    <rPh sb="7" eb="9">
      <t>ケイヒ</t>
    </rPh>
    <rPh sb="9" eb="11">
      <t>イチラン</t>
    </rPh>
    <rPh sb="11" eb="12">
      <t>ヒョウ</t>
    </rPh>
    <phoneticPr fontId="2"/>
  </si>
  <si>
    <t>４月</t>
    <rPh sb="1" eb="2">
      <t>ガツ</t>
    </rPh>
    <phoneticPr fontId="2"/>
  </si>
  <si>
    <t>2025年度追加分</t>
    <rPh sb="4" eb="6">
      <t>ネンド</t>
    </rPh>
    <rPh sb="6" eb="9">
      <t>ツイカブン</t>
    </rPh>
    <phoneticPr fontId="2"/>
  </si>
  <si>
    <t>4月追加分</t>
    <rPh sb="1" eb="5">
      <t>ガツツイカブン</t>
    </rPh>
    <phoneticPr fontId="2"/>
  </si>
  <si>
    <t>大津対応</t>
    <rPh sb="0" eb="4">
      <t>オオツタイオウ</t>
    </rPh>
    <phoneticPr fontId="2"/>
  </si>
  <si>
    <t>二重出金返金</t>
    <rPh sb="0" eb="4">
      <t>ニジュウシュッキン</t>
    </rPh>
    <rPh sb="4" eb="6">
      <t>ヘンキン</t>
    </rPh>
    <phoneticPr fontId="2"/>
  </si>
  <si>
    <t>返金</t>
    <rPh sb="0" eb="2">
      <t>ヘンキン</t>
    </rPh>
    <phoneticPr fontId="2"/>
  </si>
  <si>
    <t>彦根経費</t>
    <rPh sb="0" eb="2">
      <t>ヒコネ</t>
    </rPh>
    <rPh sb="2" eb="4">
      <t>ケイヒ</t>
    </rPh>
    <phoneticPr fontId="2"/>
  </si>
  <si>
    <t>彦根宿泊経費</t>
    <rPh sb="0" eb="6">
      <t>ヒコネシュクハクケイヒ</t>
    </rPh>
    <phoneticPr fontId="2"/>
  </si>
  <si>
    <t>5月追加分</t>
    <rPh sb="1" eb="5">
      <t>ガツツイカブン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</si>
</sst>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[Red]\(0\)"/>
  </numFmts>
  <fonts count="1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sz val="11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i/>
      <sz val="11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7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5"/>
      <color theme="1"/>
      <name val="BIZ UDP明朝 Medium"/>
      <family val="1"/>
      <charset val="128"/>
    </font>
    <font>
      <b/>
      <sz val="10"/>
      <color theme="0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0"/>
      <color rgb="FFFF0000"/>
      <name val="BIZ UDP明朝 Medium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18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vertical="center"/>
    </xf>
    <xf numFmtId="6" fontId="3" fillId="0" borderId="4" xfId="1" applyFont="1" applyBorder="1" applyAlignment="1">
      <alignment vertical="center"/>
    </xf>
    <xf numFmtId="6" fontId="3" fillId="0" borderId="3" xfId="1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6" fontId="4" fillId="0" borderId="1" xfId="1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center" vertical="center"/>
    </xf>
    <xf numFmtId="56" fontId="4" fillId="0" borderId="1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6" fontId="4" fillId="0" borderId="4" xfId="1" applyFont="1" applyBorder="1" applyAlignment="1">
      <alignment horizontal="right" vertical="center"/>
    </xf>
    <xf numFmtId="6" fontId="4" fillId="0" borderId="1" xfId="1" applyFont="1" applyBorder="1" applyAlignment="1">
      <alignment horizontal="right" vertical="center"/>
    </xf>
    <xf numFmtId="6" fontId="4" fillId="0" borderId="3" xfId="0" applyNumberFormat="1" applyFont="1" applyBorder="1" applyAlignment="1">
      <alignment horizontal="right" vertical="center"/>
    </xf>
    <xf numFmtId="6" fontId="4" fillId="2" borderId="4" xfId="1" applyFont="1" applyFill="1" applyBorder="1" applyAlignment="1">
      <alignment horizontal="right" vertical="center"/>
    </xf>
    <xf numFmtId="6" fontId="4" fillId="3" borderId="4" xfId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6" fontId="4" fillId="4" borderId="4" xfId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6" fontId="4" fillId="5" borderId="4" xfId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 wrapText="1"/>
    </xf>
    <xf numFmtId="0" fontId="4" fillId="6" borderId="1" xfId="0" applyFont="1" applyFill="1" applyBorder="1" applyAlignment="1">
      <alignment horizontal="right" vertical="center"/>
    </xf>
    <xf numFmtId="6" fontId="4" fillId="6" borderId="4" xfId="1" applyFont="1" applyFill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56" fontId="4" fillId="0" borderId="10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0" fontId="4" fillId="3" borderId="10" xfId="0" applyFont="1" applyFill="1" applyBorder="1" applyAlignment="1">
      <alignment horizontal="right" vertical="center"/>
    </xf>
    <xf numFmtId="6" fontId="4" fillId="3" borderId="11" xfId="1" applyFont="1" applyFill="1" applyBorder="1" applyAlignment="1">
      <alignment horizontal="right" vertical="center"/>
    </xf>
    <xf numFmtId="6" fontId="4" fillId="0" borderId="11" xfId="1" applyFont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6" fontId="4" fillId="4" borderId="14" xfId="1" applyFont="1" applyFill="1" applyBorder="1" applyAlignment="1">
      <alignment horizontal="right" vertical="center"/>
    </xf>
    <xf numFmtId="56" fontId="4" fillId="0" borderId="14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6" fontId="4" fillId="0" borderId="14" xfId="1" applyFont="1" applyBorder="1" applyAlignment="1">
      <alignment horizontal="right" vertical="center"/>
    </xf>
    <xf numFmtId="0" fontId="4" fillId="4" borderId="10" xfId="0" applyFont="1" applyFill="1" applyBorder="1" applyAlignment="1">
      <alignment horizontal="right" vertical="center"/>
    </xf>
    <xf numFmtId="6" fontId="4" fillId="4" borderId="11" xfId="1" applyFont="1" applyFill="1" applyBorder="1" applyAlignment="1">
      <alignment horizontal="right" vertical="center"/>
    </xf>
    <xf numFmtId="56" fontId="4" fillId="0" borderId="15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6" fontId="4" fillId="0" borderId="16" xfId="1" applyFont="1" applyBorder="1" applyAlignment="1">
      <alignment horizontal="right" vertical="center"/>
    </xf>
    <xf numFmtId="6" fontId="4" fillId="0" borderId="10" xfId="1" applyFont="1" applyBorder="1" applyAlignment="1">
      <alignment horizontal="right" vertical="center"/>
    </xf>
    <xf numFmtId="0" fontId="4" fillId="4" borderId="15" xfId="0" applyFont="1" applyFill="1" applyBorder="1" applyAlignment="1">
      <alignment horizontal="right" vertical="center"/>
    </xf>
    <xf numFmtId="6" fontId="4" fillId="4" borderId="16" xfId="1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right" vertical="center"/>
    </xf>
    <xf numFmtId="6" fontId="4" fillId="2" borderId="14" xfId="1" applyFont="1" applyFill="1" applyBorder="1" applyAlignment="1">
      <alignment horizontal="right" vertical="center"/>
    </xf>
    <xf numFmtId="6" fontId="4" fillId="0" borderId="0" xfId="0" applyNumberFormat="1" applyFont="1" applyAlignment="1">
      <alignment vertical="center"/>
    </xf>
    <xf numFmtId="0" fontId="8" fillId="4" borderId="1" xfId="0" applyFont="1" applyFill="1" applyBorder="1" applyAlignment="1">
      <alignment horizontal="right" vertical="center"/>
    </xf>
    <xf numFmtId="6" fontId="4" fillId="4" borderId="10" xfId="1" applyFont="1" applyFill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0" fontId="4" fillId="3" borderId="14" xfId="0" applyFont="1" applyFill="1" applyBorder="1" applyAlignment="1">
      <alignment horizontal="right" vertical="center"/>
    </xf>
    <xf numFmtId="6" fontId="4" fillId="3" borderId="14" xfId="1" applyFont="1" applyFill="1" applyBorder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6" fontId="4" fillId="7" borderId="4" xfId="1" applyFont="1" applyFill="1" applyBorder="1" applyAlignment="1">
      <alignment horizontal="right" vertical="center"/>
    </xf>
    <xf numFmtId="6" fontId="4" fillId="7" borderId="11" xfId="1" applyFont="1" applyFill="1" applyBorder="1" applyAlignment="1">
      <alignment horizontal="right" vertical="center"/>
    </xf>
    <xf numFmtId="6" fontId="10" fillId="7" borderId="4" xfId="1" applyFont="1" applyFill="1" applyBorder="1" applyAlignment="1">
      <alignment horizontal="right" vertical="center" wrapText="1"/>
    </xf>
    <xf numFmtId="6" fontId="7" fillId="7" borderId="4" xfId="1" applyFont="1" applyFill="1" applyBorder="1" applyAlignment="1">
      <alignment horizontal="right" vertical="center" wrapText="1"/>
    </xf>
    <xf numFmtId="6" fontId="11" fillId="7" borderId="4" xfId="1" applyFont="1" applyFill="1" applyBorder="1" applyAlignment="1">
      <alignment horizontal="right" vertical="center" wrapText="1"/>
    </xf>
    <xf numFmtId="6" fontId="11" fillId="7" borderId="14" xfId="1" applyFont="1" applyFill="1" applyBorder="1" applyAlignment="1">
      <alignment horizontal="right" vertical="center" wrapText="1"/>
    </xf>
    <xf numFmtId="6" fontId="11" fillId="0" borderId="4" xfId="1" applyFont="1" applyBorder="1" applyAlignment="1">
      <alignment horizontal="right" vertical="center" wrapText="1"/>
    </xf>
    <xf numFmtId="6" fontId="4" fillId="8" borderId="4" xfId="1" applyFont="1" applyFill="1" applyBorder="1" applyAlignment="1">
      <alignment horizontal="right" vertical="center"/>
    </xf>
    <xf numFmtId="176" fontId="4" fillId="0" borderId="4" xfId="1" applyNumberFormat="1" applyFont="1" applyBorder="1" applyAlignment="1">
      <alignment vertical="center"/>
    </xf>
    <xf numFmtId="56" fontId="4" fillId="0" borderId="1" xfId="1" applyNumberFormat="1" applyFont="1" applyBorder="1" applyAlignment="1">
      <alignment horizontal="center" vertical="center"/>
    </xf>
    <xf numFmtId="0" fontId="4" fillId="9" borderId="1" xfId="0" applyFont="1" applyFill="1" applyBorder="1" applyAlignment="1">
      <alignment horizontal="right" vertical="center"/>
    </xf>
    <xf numFmtId="6" fontId="4" fillId="9" borderId="4" xfId="1" applyFont="1" applyFill="1" applyBorder="1" applyAlignment="1">
      <alignment horizontal="right" vertical="center"/>
    </xf>
    <xf numFmtId="0" fontId="4" fillId="10" borderId="1" xfId="0" applyFont="1" applyFill="1" applyBorder="1" applyAlignment="1">
      <alignment horizontal="right" vertical="center"/>
    </xf>
    <xf numFmtId="6" fontId="4" fillId="10" borderId="4" xfId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6" fontId="4" fillId="3" borderId="10" xfId="1" applyFont="1" applyFill="1" applyBorder="1" applyAlignment="1">
      <alignment horizontal="right" vertical="center"/>
    </xf>
    <xf numFmtId="6" fontId="8" fillId="0" borderId="4" xfId="1" applyFont="1" applyBorder="1" applyAlignment="1">
      <alignment horizontal="right" vertical="center"/>
    </xf>
    <xf numFmtId="6" fontId="10" fillId="0" borderId="4" xfId="1" applyFont="1" applyBorder="1" applyAlignment="1">
      <alignment horizontal="right" vertical="center"/>
    </xf>
    <xf numFmtId="6" fontId="11" fillId="0" borderId="14" xfId="1" applyFont="1" applyBorder="1" applyAlignment="1">
      <alignment horizontal="right" vertical="center"/>
    </xf>
    <xf numFmtId="6" fontId="4" fillId="3" borderId="16" xfId="1" applyFont="1" applyFill="1" applyBorder="1" applyAlignment="1">
      <alignment horizontal="right" vertical="center"/>
    </xf>
    <xf numFmtId="6" fontId="12" fillId="0" borderId="16" xfId="1" applyFont="1" applyBorder="1" applyAlignment="1">
      <alignment horizontal="right" vertical="center"/>
    </xf>
    <xf numFmtId="6" fontId="12" fillId="0" borderId="4" xfId="1" applyFont="1" applyBorder="1" applyAlignment="1">
      <alignment horizontal="right" vertical="center"/>
    </xf>
    <xf numFmtId="6" fontId="7" fillId="0" borderId="4" xfId="1" applyFont="1" applyBorder="1" applyAlignment="1">
      <alignment horizontal="right" vertical="center"/>
    </xf>
    <xf numFmtId="6" fontId="4" fillId="5" borderId="11" xfId="1" applyFont="1" applyFill="1" applyBorder="1" applyAlignment="1">
      <alignment horizontal="right" vertical="center"/>
    </xf>
    <xf numFmtId="6" fontId="11" fillId="0" borderId="4" xfId="1" applyFont="1" applyBorder="1" applyAlignment="1">
      <alignment horizontal="right" vertical="center"/>
    </xf>
    <xf numFmtId="6" fontId="9" fillId="0" borderId="11" xfId="1" applyFont="1" applyBorder="1" applyAlignment="1">
      <alignment horizontal="right" vertical="center"/>
    </xf>
    <xf numFmtId="6" fontId="11" fillId="0" borderId="10" xfId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6" fontId="4" fillId="0" borderId="12" xfId="0" applyNumberFormat="1" applyFont="1" applyBorder="1" applyAlignment="1">
      <alignment horizontal="center" vertical="center"/>
    </xf>
    <xf numFmtId="6" fontId="4" fillId="0" borderId="13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right" vertical="center"/>
    </xf>
    <xf numFmtId="0" fontId="4" fillId="0" borderId="1" xfId="1" applyNumberFormat="1" applyFont="1" applyBorder="1" applyAlignment="1">
      <alignment horizontal="center" vertical="center"/>
    </xf>
    <xf numFmtId="6" fontId="8" fillId="0" borderId="4" xfId="1" applyFont="1" applyBorder="1" applyAlignment="1">
      <alignment horizontal="center" vertical="center"/>
    </xf>
    <xf numFmtId="6" fontId="4" fillId="8" borderId="11" xfId="1" applyFont="1" applyFill="1" applyBorder="1" applyAlignment="1">
      <alignment horizontal="right" vertical="center"/>
    </xf>
    <xf numFmtId="56" fontId="4" fillId="0" borderId="10" xfId="1" applyNumberFormat="1" applyFont="1" applyBorder="1" applyAlignment="1">
      <alignment horizontal="center" vertical="center"/>
    </xf>
    <xf numFmtId="6" fontId="8" fillId="0" borderId="11" xfId="1" applyFont="1" applyBorder="1" applyAlignment="1">
      <alignment horizontal="center" vertical="center"/>
    </xf>
    <xf numFmtId="6" fontId="4" fillId="8" borderId="14" xfId="1" applyFont="1" applyFill="1" applyBorder="1" applyAlignment="1">
      <alignment horizontal="right" vertical="center"/>
    </xf>
    <xf numFmtId="56" fontId="4" fillId="0" borderId="14" xfId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>
      <alignment vertical="center"/>
    </xf>
    <xf numFmtId="6" fontId="8" fillId="0" borderId="14" xfId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/>
    </xf>
    <xf numFmtId="56" fontId="4" fillId="0" borderId="4" xfId="1" applyNumberFormat="1" applyFont="1" applyBorder="1" applyAlignment="1">
      <alignment horizontal="center" vertical="center"/>
    </xf>
    <xf numFmtId="0" fontId="4" fillId="0" borderId="10" xfId="1" applyNumberFormat="1" applyFont="1" applyBorder="1" applyAlignment="1">
      <alignment horizontal="center" vertical="center"/>
    </xf>
    <xf numFmtId="0" fontId="13" fillId="11" borderId="14" xfId="0" applyFont="1" applyFill="1" applyBorder="1" applyAlignment="1">
      <alignment horizontal="right" vertical="center"/>
    </xf>
    <xf numFmtId="6" fontId="14" fillId="8" borderId="14" xfId="1" applyFont="1" applyFill="1" applyBorder="1" applyAlignment="1">
      <alignment horizontal="right" vertical="center"/>
    </xf>
    <xf numFmtId="6" fontId="14" fillId="0" borderId="14" xfId="1" applyFont="1" applyBorder="1" applyAlignment="1">
      <alignment horizontal="right" vertical="center"/>
    </xf>
    <xf numFmtId="6" fontId="15" fillId="0" borderId="14" xfId="1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CCFF"/>
      <color rgb="FFFFFFCC"/>
      <color rgb="FFCCCCFF"/>
      <color rgb="FFCCFFFF"/>
      <color rgb="FFCCFFCC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98358-1914-43D1-9C6F-74A150068FBE}">
  <dimension ref="A1:K71"/>
  <sheetViews>
    <sheetView tabSelected="1" workbookViewId="0">
      <selection activeCell="E14" sqref="E14"/>
    </sheetView>
  </sheetViews>
  <sheetFormatPr defaultColWidth="6" defaultRowHeight="33" customHeight="1"/>
  <cols>
    <col min="1" max="1" width="11.875" style="10" customWidth="1"/>
    <col min="2" max="2" width="15.75" style="10" customWidth="1"/>
    <col min="3" max="3" width="9.375" style="17" customWidth="1"/>
    <col min="4" max="4" width="5.125" style="18" customWidth="1"/>
    <col min="5" max="5" width="14.375" style="10" customWidth="1"/>
    <col min="6" max="6" width="6.875" style="10" customWidth="1"/>
    <col min="7" max="7" width="13.625" style="10" customWidth="1"/>
    <col min="8" max="10" width="6" style="11"/>
    <col min="11" max="11" width="9.875" style="11" bestFit="1" customWidth="1"/>
    <col min="12" max="16384" width="6" style="11"/>
  </cols>
  <sheetData>
    <row r="1" spans="1:11" ht="20.25" customHeight="1">
      <c r="A1" s="96" t="s">
        <v>79</v>
      </c>
      <c r="B1" s="96"/>
      <c r="C1" s="96"/>
      <c r="D1" s="96"/>
      <c r="E1" s="96"/>
      <c r="F1" s="96"/>
      <c r="G1" s="96"/>
    </row>
    <row r="2" spans="1:11" ht="20.25" customHeight="1">
      <c r="A2" s="8"/>
      <c r="B2" s="9" t="s">
        <v>12</v>
      </c>
      <c r="C2" s="97" t="s">
        <v>19</v>
      </c>
      <c r="D2" s="98"/>
      <c r="E2" s="99"/>
      <c r="F2" s="32"/>
      <c r="G2" s="9" t="s">
        <v>13</v>
      </c>
    </row>
    <row r="3" spans="1:11" ht="20.25" customHeight="1">
      <c r="A3" s="101" t="s">
        <v>81</v>
      </c>
      <c r="B3" s="71">
        <v>102323</v>
      </c>
      <c r="C3" s="73">
        <v>46160</v>
      </c>
      <c r="D3" s="72">
        <v>1</v>
      </c>
      <c r="E3" s="19">
        <v>102323</v>
      </c>
      <c r="F3" s="103"/>
      <c r="G3" s="19">
        <f>B3-E3</f>
        <v>0</v>
      </c>
    </row>
    <row r="4" spans="1:11" ht="20.25" customHeight="1">
      <c r="A4" s="26" t="s">
        <v>80</v>
      </c>
      <c r="B4" s="71">
        <v>346878</v>
      </c>
      <c r="C4" s="73">
        <v>46163</v>
      </c>
      <c r="D4" s="15">
        <v>2</v>
      </c>
      <c r="E4" s="19">
        <v>346878</v>
      </c>
      <c r="F4" s="103"/>
      <c r="G4" s="19">
        <f>G3+B4-E4</f>
        <v>0</v>
      </c>
    </row>
    <row r="5" spans="1:11" ht="20.25" customHeight="1" thickBot="1">
      <c r="A5" s="59" t="s">
        <v>25</v>
      </c>
      <c r="B5" s="107">
        <v>324881</v>
      </c>
      <c r="C5" s="108">
        <v>46163</v>
      </c>
      <c r="D5" s="109">
        <v>3</v>
      </c>
      <c r="E5" s="44">
        <v>324881</v>
      </c>
      <c r="F5" s="110"/>
      <c r="G5" s="44">
        <f t="shared" ref="G5:G32" si="0">G4+B5-E5</f>
        <v>0</v>
      </c>
    </row>
    <row r="6" spans="1:11" ht="20.25" customHeight="1">
      <c r="A6" s="45" t="s">
        <v>27</v>
      </c>
      <c r="B6" s="104">
        <v>293060</v>
      </c>
      <c r="C6" s="105">
        <v>46195</v>
      </c>
      <c r="D6" s="35">
        <v>4</v>
      </c>
      <c r="E6" s="39">
        <v>313850</v>
      </c>
      <c r="F6" s="106"/>
      <c r="G6" s="39">
        <f t="shared" si="0"/>
        <v>-20790</v>
      </c>
      <c r="H6" s="91"/>
      <c r="I6" s="92"/>
      <c r="J6" s="92"/>
      <c r="K6" s="92"/>
    </row>
    <row r="7" spans="1:11" ht="20.25" customHeight="1">
      <c r="A7" s="45" t="s">
        <v>82</v>
      </c>
      <c r="B7" s="71">
        <v>28280</v>
      </c>
      <c r="C7" s="73">
        <v>46195</v>
      </c>
      <c r="D7" s="72">
        <v>5</v>
      </c>
      <c r="E7" s="19">
        <v>28280</v>
      </c>
      <c r="F7" s="103"/>
      <c r="G7" s="20">
        <f t="shared" si="0"/>
        <v>-20790</v>
      </c>
    </row>
    <row r="8" spans="1:11" ht="20.25" customHeight="1">
      <c r="A8" s="37" t="s">
        <v>25</v>
      </c>
      <c r="B8" s="71">
        <v>430579</v>
      </c>
      <c r="C8" s="73">
        <v>46195</v>
      </c>
      <c r="D8" s="15">
        <v>6</v>
      </c>
      <c r="E8" s="19">
        <v>430579</v>
      </c>
      <c r="F8" s="103"/>
      <c r="G8" s="39">
        <f t="shared" si="0"/>
        <v>-20790</v>
      </c>
    </row>
    <row r="9" spans="1:11" ht="20.25" customHeight="1">
      <c r="A9" s="24" t="s">
        <v>28</v>
      </c>
      <c r="B9" s="71">
        <v>53573</v>
      </c>
      <c r="C9" s="73">
        <v>46195</v>
      </c>
      <c r="D9" s="72">
        <v>7</v>
      </c>
      <c r="E9" s="19">
        <v>53573</v>
      </c>
      <c r="F9" s="103"/>
      <c r="G9" s="19">
        <f t="shared" si="0"/>
        <v>-20790</v>
      </c>
    </row>
    <row r="10" spans="1:11" ht="20.25" customHeight="1">
      <c r="A10" s="33" t="s">
        <v>83</v>
      </c>
      <c r="B10" s="71">
        <v>179947</v>
      </c>
      <c r="C10" s="73">
        <v>46195</v>
      </c>
      <c r="D10" s="15">
        <v>8</v>
      </c>
      <c r="E10" s="19">
        <v>179947</v>
      </c>
      <c r="F10" s="103"/>
      <c r="G10" s="19">
        <f>G9+B10-E10</f>
        <v>-20790</v>
      </c>
      <c r="K10" s="16"/>
    </row>
    <row r="11" spans="1:11" ht="20.25" customHeight="1">
      <c r="A11" s="33" t="s">
        <v>86</v>
      </c>
      <c r="B11" s="71">
        <v>471375</v>
      </c>
      <c r="C11" s="73">
        <v>46195</v>
      </c>
      <c r="D11" s="15">
        <v>10</v>
      </c>
      <c r="E11" s="19">
        <v>471375</v>
      </c>
      <c r="F11" s="103"/>
      <c r="G11" s="19">
        <f>G13+B11-E11</f>
        <v>0</v>
      </c>
    </row>
    <row r="12" spans="1:11" ht="20.25" customHeight="1">
      <c r="A12" s="111" t="s">
        <v>87</v>
      </c>
      <c r="B12" s="71">
        <v>374674</v>
      </c>
      <c r="C12" s="112">
        <v>46195</v>
      </c>
      <c r="D12" s="72">
        <v>11</v>
      </c>
      <c r="E12" s="19">
        <v>374674</v>
      </c>
      <c r="F12" s="103"/>
      <c r="G12" s="19">
        <f>G11+B12-E12</f>
        <v>0</v>
      </c>
    </row>
    <row r="13" spans="1:11" ht="20.25" customHeight="1" thickBot="1">
      <c r="A13" s="114" t="s">
        <v>84</v>
      </c>
      <c r="B13" s="115">
        <v>20790</v>
      </c>
      <c r="C13" s="108">
        <v>46202</v>
      </c>
      <c r="D13" s="109">
        <v>9</v>
      </c>
      <c r="E13" s="116"/>
      <c r="F13" s="117" t="s">
        <v>85</v>
      </c>
      <c r="G13" s="44">
        <f>G10+B13</f>
        <v>0</v>
      </c>
    </row>
    <row r="14" spans="1:11" ht="20.25" customHeight="1">
      <c r="A14" s="45" t="s">
        <v>29</v>
      </c>
      <c r="B14" s="104"/>
      <c r="C14" s="113"/>
      <c r="D14" s="35">
        <v>12</v>
      </c>
      <c r="E14" s="39">
        <v>0</v>
      </c>
      <c r="F14" s="106"/>
      <c r="G14" s="39">
        <f>G12+B14-E14</f>
        <v>0</v>
      </c>
    </row>
    <row r="15" spans="1:11" ht="20.25" customHeight="1">
      <c r="A15" s="26" t="s">
        <v>88</v>
      </c>
      <c r="B15" s="71"/>
      <c r="C15" s="102"/>
      <c r="D15" s="72">
        <v>13</v>
      </c>
      <c r="E15" s="19">
        <v>0</v>
      </c>
      <c r="F15" s="103"/>
      <c r="G15" s="20">
        <f t="shared" si="0"/>
        <v>0</v>
      </c>
    </row>
    <row r="16" spans="1:11" ht="20.25" customHeight="1">
      <c r="A16" s="24" t="s">
        <v>25</v>
      </c>
      <c r="B16" s="71"/>
      <c r="C16" s="102"/>
      <c r="D16" s="15">
        <v>14</v>
      </c>
      <c r="E16" s="19">
        <v>0</v>
      </c>
      <c r="F16" s="103"/>
      <c r="G16" s="19">
        <f t="shared" si="0"/>
        <v>0</v>
      </c>
    </row>
    <row r="17" spans="1:11" ht="20.25" customHeight="1">
      <c r="A17" s="24" t="s">
        <v>88</v>
      </c>
      <c r="B17" s="71"/>
      <c r="C17" s="102"/>
      <c r="D17" s="72">
        <v>15</v>
      </c>
      <c r="E17" s="19">
        <v>0</v>
      </c>
      <c r="F17" s="103"/>
      <c r="G17" s="19">
        <f t="shared" si="0"/>
        <v>0</v>
      </c>
    </row>
    <row r="18" spans="1:11" ht="20.25" customHeight="1">
      <c r="A18" s="24"/>
      <c r="B18" s="71"/>
      <c r="C18" s="102"/>
      <c r="D18" s="15">
        <v>16</v>
      </c>
      <c r="E18" s="19">
        <v>0</v>
      </c>
      <c r="F18" s="103"/>
      <c r="G18" s="19">
        <f t="shared" si="0"/>
        <v>0</v>
      </c>
    </row>
    <row r="19" spans="1:11" ht="20.25" customHeight="1">
      <c r="A19" s="30"/>
      <c r="B19" s="71"/>
      <c r="C19" s="102"/>
      <c r="D19" s="72">
        <v>17</v>
      </c>
      <c r="E19" s="19">
        <v>0</v>
      </c>
      <c r="F19" s="103"/>
      <c r="G19" s="19">
        <f t="shared" si="0"/>
        <v>0</v>
      </c>
    </row>
    <row r="20" spans="1:11" ht="20.25" customHeight="1">
      <c r="A20" s="27"/>
      <c r="B20" s="71"/>
      <c r="C20" s="102"/>
      <c r="D20" s="15">
        <v>18</v>
      </c>
      <c r="E20" s="19">
        <v>0</v>
      </c>
      <c r="F20" s="103"/>
      <c r="G20" s="19">
        <f t="shared" si="0"/>
        <v>0</v>
      </c>
      <c r="K20" s="55"/>
    </row>
    <row r="21" spans="1:11" ht="20.25" customHeight="1">
      <c r="A21" s="29"/>
      <c r="B21" s="71"/>
      <c r="C21" s="102"/>
      <c r="D21" s="72">
        <v>19</v>
      </c>
      <c r="E21" s="19">
        <v>0</v>
      </c>
      <c r="F21" s="103"/>
      <c r="G21" s="19">
        <f t="shared" si="0"/>
        <v>0</v>
      </c>
    </row>
    <row r="22" spans="1:11" ht="20.25" customHeight="1">
      <c r="A22" s="27"/>
      <c r="B22" s="71"/>
      <c r="C22" s="102"/>
      <c r="D22" s="15">
        <v>20</v>
      </c>
      <c r="E22" s="19">
        <v>0</v>
      </c>
      <c r="F22" s="103"/>
      <c r="G22" s="20">
        <f t="shared" si="0"/>
        <v>0</v>
      </c>
    </row>
    <row r="23" spans="1:11" ht="20.25" customHeight="1" thickBot="1">
      <c r="A23" s="53"/>
      <c r="B23" s="71"/>
      <c r="C23" s="102"/>
      <c r="D23" s="72">
        <v>21</v>
      </c>
      <c r="E23" s="19">
        <v>0</v>
      </c>
      <c r="F23" s="103"/>
      <c r="G23" s="44">
        <f t="shared" si="0"/>
        <v>0</v>
      </c>
    </row>
    <row r="24" spans="1:11" ht="20.25" customHeight="1">
      <c r="A24" s="45"/>
      <c r="B24" s="71"/>
      <c r="C24" s="102"/>
      <c r="D24" s="15">
        <v>22</v>
      </c>
      <c r="E24" s="19">
        <v>0</v>
      </c>
      <c r="F24" s="103"/>
      <c r="G24" s="50">
        <f t="shared" si="0"/>
        <v>0</v>
      </c>
    </row>
    <row r="25" spans="1:11" ht="20.25" customHeight="1">
      <c r="A25" s="24"/>
      <c r="B25" s="71"/>
      <c r="C25" s="12"/>
      <c r="D25" s="72">
        <v>23</v>
      </c>
      <c r="E25" s="19">
        <v>0</v>
      </c>
      <c r="F25" s="103"/>
      <c r="G25" s="20">
        <f t="shared" si="0"/>
        <v>0</v>
      </c>
    </row>
    <row r="26" spans="1:11" ht="20.25" customHeight="1">
      <c r="A26" s="56"/>
      <c r="B26" s="71"/>
      <c r="C26" s="12"/>
      <c r="D26" s="15">
        <v>24</v>
      </c>
      <c r="E26" s="19">
        <v>0</v>
      </c>
      <c r="F26" s="103"/>
      <c r="G26" s="20">
        <f t="shared" si="0"/>
        <v>0</v>
      </c>
      <c r="H26" s="91"/>
      <c r="I26" s="92"/>
    </row>
    <row r="27" spans="1:11" ht="20.25" customHeight="1">
      <c r="A27" s="27"/>
      <c r="B27" s="71"/>
      <c r="C27" s="12"/>
      <c r="D27" s="72">
        <v>25</v>
      </c>
      <c r="E27" s="19">
        <v>0</v>
      </c>
      <c r="F27" s="80"/>
      <c r="G27" s="20">
        <f t="shared" si="0"/>
        <v>0</v>
      </c>
    </row>
    <row r="28" spans="1:11" ht="20.25" customHeight="1">
      <c r="A28" s="27"/>
      <c r="B28" s="71"/>
      <c r="C28" s="12"/>
      <c r="D28" s="15">
        <v>26</v>
      </c>
      <c r="E28" s="19">
        <v>0</v>
      </c>
      <c r="F28" s="80"/>
      <c r="G28" s="20">
        <f t="shared" si="0"/>
        <v>0</v>
      </c>
    </row>
    <row r="29" spans="1:11" ht="20.25" customHeight="1">
      <c r="A29" s="33"/>
      <c r="B29" s="71"/>
      <c r="C29" s="12"/>
      <c r="D29" s="72">
        <v>27</v>
      </c>
      <c r="E29" s="19">
        <v>0</v>
      </c>
      <c r="F29" s="80"/>
      <c r="G29" s="20">
        <f t="shared" si="0"/>
        <v>0</v>
      </c>
      <c r="H29" s="91"/>
      <c r="I29" s="92"/>
    </row>
    <row r="30" spans="1:11" ht="20.25" customHeight="1">
      <c r="A30" s="33"/>
      <c r="B30" s="71"/>
      <c r="C30" s="12"/>
      <c r="D30" s="15">
        <v>28</v>
      </c>
      <c r="E30" s="19">
        <v>0</v>
      </c>
      <c r="F30" s="80"/>
      <c r="G30" s="20">
        <f t="shared" si="0"/>
        <v>0</v>
      </c>
    </row>
    <row r="31" spans="1:11" ht="20.25" customHeight="1">
      <c r="A31" s="78"/>
      <c r="B31" s="71"/>
      <c r="C31" s="12"/>
      <c r="D31" s="72">
        <v>29</v>
      </c>
      <c r="E31" s="19">
        <v>0</v>
      </c>
      <c r="F31" s="80"/>
      <c r="G31" s="20">
        <f t="shared" si="0"/>
        <v>0</v>
      </c>
    </row>
    <row r="32" spans="1:11" ht="20.25" customHeight="1" thickBot="1">
      <c r="A32" s="8"/>
      <c r="B32" s="71"/>
      <c r="C32" s="12"/>
      <c r="D32" s="15">
        <v>30</v>
      </c>
      <c r="E32" s="19">
        <v>0</v>
      </c>
      <c r="F32" s="80"/>
      <c r="G32" s="20">
        <f t="shared" si="0"/>
        <v>0</v>
      </c>
      <c r="H32" s="91"/>
      <c r="I32" s="92"/>
    </row>
    <row r="33" spans="1:11" ht="20.25" customHeight="1" thickBot="1">
      <c r="B33" s="21">
        <f>SUM(B3:B32)</f>
        <v>2626360</v>
      </c>
      <c r="C33" s="93"/>
      <c r="D33" s="94"/>
      <c r="E33" s="21">
        <f>SUM(E3:E32)</f>
        <v>2626360</v>
      </c>
      <c r="F33" s="21"/>
      <c r="G33" s="21">
        <f>B33-E33</f>
        <v>0</v>
      </c>
    </row>
    <row r="34" spans="1:11" ht="18" customHeight="1">
      <c r="A34" s="96" t="s">
        <v>53</v>
      </c>
      <c r="B34" s="96"/>
      <c r="C34" s="96"/>
      <c r="D34" s="96"/>
      <c r="E34" s="96"/>
      <c r="F34" s="96"/>
      <c r="G34" s="96"/>
    </row>
    <row r="35" spans="1:11" ht="18" customHeight="1">
      <c r="A35" s="8"/>
      <c r="B35" s="9" t="s">
        <v>12</v>
      </c>
      <c r="C35" s="97" t="s">
        <v>19</v>
      </c>
      <c r="D35" s="98"/>
      <c r="E35" s="99"/>
      <c r="F35" s="32"/>
      <c r="G35" s="9" t="s">
        <v>13</v>
      </c>
    </row>
    <row r="36" spans="1:11" ht="18" customHeight="1">
      <c r="A36" s="26" t="s">
        <v>54</v>
      </c>
      <c r="B36" s="25">
        <v>291869</v>
      </c>
      <c r="C36" s="73">
        <v>45953</v>
      </c>
      <c r="D36" s="72">
        <v>1</v>
      </c>
      <c r="E36" s="25">
        <v>291869</v>
      </c>
      <c r="F36" s="19"/>
      <c r="G36" s="19">
        <f>G33+B36-E36</f>
        <v>0</v>
      </c>
    </row>
    <row r="37" spans="1:11" ht="18" customHeight="1">
      <c r="A37" s="26" t="s">
        <v>55</v>
      </c>
      <c r="B37" s="25">
        <v>93095</v>
      </c>
      <c r="C37" s="73">
        <v>45953</v>
      </c>
      <c r="D37" s="15">
        <v>2</v>
      </c>
      <c r="E37" s="25">
        <v>93095</v>
      </c>
      <c r="F37" s="19"/>
      <c r="G37" s="19">
        <f t="shared" ref="G37:G61" si="1">G36+B37-E37</f>
        <v>0</v>
      </c>
    </row>
    <row r="38" spans="1:11" ht="18" customHeight="1">
      <c r="A38" s="24" t="s">
        <v>56</v>
      </c>
      <c r="B38" s="23">
        <v>153440</v>
      </c>
      <c r="C38" s="73">
        <v>45953</v>
      </c>
      <c r="D38" s="15">
        <v>3</v>
      </c>
      <c r="E38" s="23">
        <v>170727</v>
      </c>
      <c r="F38" s="19"/>
      <c r="G38" s="19">
        <f>G37+B38-E38</f>
        <v>-17287</v>
      </c>
    </row>
    <row r="39" spans="1:11" ht="18" customHeight="1" thickBot="1">
      <c r="A39" s="24" t="s">
        <v>57</v>
      </c>
      <c r="B39" s="23">
        <v>54074</v>
      </c>
      <c r="C39" s="73">
        <v>45953</v>
      </c>
      <c r="D39" s="43">
        <v>4</v>
      </c>
      <c r="E39" s="23">
        <v>54074</v>
      </c>
      <c r="F39" s="44"/>
      <c r="G39" s="44">
        <f t="shared" si="1"/>
        <v>-17287</v>
      </c>
      <c r="H39" s="91"/>
      <c r="I39" s="92"/>
      <c r="J39" s="92"/>
      <c r="K39" s="92"/>
    </row>
    <row r="40" spans="1:11" ht="18" customHeight="1">
      <c r="A40" s="26" t="s">
        <v>58</v>
      </c>
      <c r="B40" s="25">
        <v>275527</v>
      </c>
      <c r="C40" s="73">
        <v>45975</v>
      </c>
      <c r="D40" s="58">
        <v>5</v>
      </c>
      <c r="E40" s="25">
        <v>275527</v>
      </c>
      <c r="F40" s="50"/>
      <c r="G40" s="50">
        <f t="shared" si="1"/>
        <v>-17287</v>
      </c>
      <c r="H40" s="91"/>
      <c r="I40" s="92"/>
      <c r="J40" s="92"/>
      <c r="K40" s="92"/>
    </row>
    <row r="41" spans="1:11" ht="18" customHeight="1">
      <c r="A41" s="26" t="s">
        <v>55</v>
      </c>
      <c r="B41" s="25">
        <v>74906</v>
      </c>
      <c r="C41" s="73">
        <v>45975</v>
      </c>
      <c r="D41" s="35">
        <v>6</v>
      </c>
      <c r="E41" s="25">
        <v>74906</v>
      </c>
      <c r="F41" s="39"/>
      <c r="G41" s="39">
        <f t="shared" si="1"/>
        <v>-17287</v>
      </c>
    </row>
    <row r="42" spans="1:11" ht="18" customHeight="1">
      <c r="A42" s="24" t="s">
        <v>25</v>
      </c>
      <c r="B42" s="23">
        <v>336074</v>
      </c>
      <c r="C42" s="73">
        <v>45986</v>
      </c>
      <c r="D42" s="15">
        <v>7</v>
      </c>
      <c r="E42" s="23">
        <v>336074</v>
      </c>
      <c r="F42" s="19"/>
      <c r="G42" s="19">
        <f t="shared" si="1"/>
        <v>-17287</v>
      </c>
    </row>
    <row r="43" spans="1:11" ht="18" customHeight="1">
      <c r="A43" s="24" t="s">
        <v>57</v>
      </c>
      <c r="B43" s="23">
        <v>30297</v>
      </c>
      <c r="C43" s="73">
        <v>45986</v>
      </c>
      <c r="D43" s="15">
        <v>8</v>
      </c>
      <c r="E43" s="23">
        <v>30297</v>
      </c>
      <c r="F43" s="19"/>
      <c r="G43" s="19">
        <f t="shared" si="1"/>
        <v>-17287</v>
      </c>
      <c r="K43" s="16"/>
    </row>
    <row r="44" spans="1:11" ht="18" customHeight="1">
      <c r="A44" s="26" t="s">
        <v>59</v>
      </c>
      <c r="B44" s="25">
        <v>25810</v>
      </c>
      <c r="C44" s="73">
        <v>45986</v>
      </c>
      <c r="D44" s="15">
        <v>9</v>
      </c>
      <c r="E44" s="25">
        <v>25810</v>
      </c>
      <c r="F44" s="19"/>
      <c r="G44" s="19">
        <f t="shared" si="1"/>
        <v>-17287</v>
      </c>
    </row>
    <row r="45" spans="1:11" ht="18" customHeight="1">
      <c r="A45" s="26" t="s">
        <v>60</v>
      </c>
      <c r="B45" s="25">
        <v>154106</v>
      </c>
      <c r="C45" s="73">
        <v>46002</v>
      </c>
      <c r="D45" s="15">
        <v>10</v>
      </c>
      <c r="E45" s="25">
        <v>154106</v>
      </c>
      <c r="F45" s="19"/>
      <c r="G45" s="19">
        <f t="shared" si="1"/>
        <v>-17287</v>
      </c>
    </row>
    <row r="46" spans="1:11" ht="18" customHeight="1" thickBot="1">
      <c r="A46" s="26" t="s">
        <v>55</v>
      </c>
      <c r="B46" s="25">
        <v>88792</v>
      </c>
      <c r="C46" s="73">
        <v>46002</v>
      </c>
      <c r="D46" s="43">
        <v>10</v>
      </c>
      <c r="E46" s="25">
        <v>88792</v>
      </c>
      <c r="F46" s="44"/>
      <c r="G46" s="44">
        <f t="shared" si="1"/>
        <v>-17287</v>
      </c>
    </row>
    <row r="47" spans="1:11" ht="18" customHeight="1">
      <c r="A47" s="24" t="s">
        <v>25</v>
      </c>
      <c r="B47" s="23">
        <v>471377</v>
      </c>
      <c r="C47" s="73">
        <v>46002</v>
      </c>
      <c r="D47" s="48">
        <v>11</v>
      </c>
      <c r="E47" s="23">
        <v>234217</v>
      </c>
      <c r="F47" s="49"/>
      <c r="G47" s="49">
        <f t="shared" si="1"/>
        <v>219873</v>
      </c>
    </row>
    <row r="48" spans="1:11" ht="18" customHeight="1">
      <c r="A48" s="24" t="s">
        <v>57</v>
      </c>
      <c r="B48" s="23">
        <v>74608</v>
      </c>
      <c r="C48" s="73">
        <v>46002</v>
      </c>
      <c r="D48" s="15">
        <v>12</v>
      </c>
      <c r="E48" s="23">
        <v>74608</v>
      </c>
      <c r="F48" s="19"/>
      <c r="G48" s="20">
        <f t="shared" si="1"/>
        <v>219873</v>
      </c>
    </row>
    <row r="49" spans="1:11" ht="18" customHeight="1">
      <c r="A49" s="74" t="s">
        <v>61</v>
      </c>
      <c r="B49" s="75">
        <v>56725</v>
      </c>
      <c r="C49" s="73">
        <v>46002</v>
      </c>
      <c r="D49" s="15">
        <v>13</v>
      </c>
      <c r="E49" s="75">
        <v>56725</v>
      </c>
      <c r="F49" s="19"/>
      <c r="G49" s="19">
        <f t="shared" si="1"/>
        <v>219873</v>
      </c>
    </row>
    <row r="50" spans="1:11" ht="18" customHeight="1">
      <c r="A50" s="74" t="s">
        <v>25</v>
      </c>
      <c r="B50" s="75">
        <v>67310</v>
      </c>
      <c r="C50" s="73">
        <v>46002</v>
      </c>
      <c r="D50" s="15">
        <v>14</v>
      </c>
      <c r="E50" s="75">
        <v>67310</v>
      </c>
      <c r="F50" s="19"/>
      <c r="G50" s="19">
        <f t="shared" si="1"/>
        <v>219873</v>
      </c>
    </row>
    <row r="51" spans="1:11" ht="18" customHeight="1">
      <c r="A51" s="76" t="s">
        <v>62</v>
      </c>
      <c r="B51" s="77">
        <v>100602</v>
      </c>
      <c r="C51" s="73">
        <v>46002</v>
      </c>
      <c r="D51" s="15">
        <v>15</v>
      </c>
      <c r="E51" s="77">
        <v>100602</v>
      </c>
      <c r="F51" s="19"/>
      <c r="G51" s="19">
        <f t="shared" si="1"/>
        <v>219873</v>
      </c>
      <c r="K51" s="55"/>
    </row>
    <row r="52" spans="1:11" ht="18" customHeight="1">
      <c r="A52" s="76" t="s">
        <v>25</v>
      </c>
      <c r="B52" s="77">
        <v>162852</v>
      </c>
      <c r="C52" s="73">
        <v>46002</v>
      </c>
      <c r="D52" s="15">
        <v>16</v>
      </c>
      <c r="E52" s="77">
        <v>162852</v>
      </c>
      <c r="F52" s="19"/>
      <c r="G52" s="19">
        <f t="shared" si="1"/>
        <v>219873</v>
      </c>
    </row>
    <row r="53" spans="1:11" ht="18" customHeight="1">
      <c r="A53" s="26" t="s">
        <v>63</v>
      </c>
      <c r="B53" s="25">
        <v>369394</v>
      </c>
      <c r="C53" s="73">
        <v>46045</v>
      </c>
      <c r="D53" s="15">
        <v>17</v>
      </c>
      <c r="E53" s="25">
        <v>369394</v>
      </c>
      <c r="F53" s="19"/>
      <c r="G53" s="20">
        <f t="shared" si="1"/>
        <v>219873</v>
      </c>
    </row>
    <row r="54" spans="1:11" ht="18" customHeight="1" thickBot="1">
      <c r="A54" s="26" t="s">
        <v>55</v>
      </c>
      <c r="B54" s="25">
        <v>31340</v>
      </c>
      <c r="C54" s="73">
        <v>46045</v>
      </c>
      <c r="D54" s="43">
        <v>18</v>
      </c>
      <c r="E54" s="25">
        <v>31340</v>
      </c>
      <c r="F54" s="19"/>
      <c r="G54" s="44">
        <f t="shared" si="1"/>
        <v>219873</v>
      </c>
    </row>
    <row r="55" spans="1:11" ht="18" customHeight="1">
      <c r="A55" s="24" t="s">
        <v>25</v>
      </c>
      <c r="B55" s="23">
        <v>1033877</v>
      </c>
      <c r="C55" s="73">
        <v>46045</v>
      </c>
      <c r="D55" s="63">
        <v>19</v>
      </c>
      <c r="E55" s="23">
        <v>1033877</v>
      </c>
      <c r="F55" s="19"/>
      <c r="G55" s="50">
        <f t="shared" si="1"/>
        <v>219873</v>
      </c>
    </row>
    <row r="56" spans="1:11" ht="18" customHeight="1">
      <c r="A56" s="24" t="s">
        <v>57</v>
      </c>
      <c r="B56" s="23">
        <v>59099</v>
      </c>
      <c r="C56" s="73">
        <v>46045</v>
      </c>
      <c r="D56" s="62">
        <v>20</v>
      </c>
      <c r="E56" s="23">
        <v>59099</v>
      </c>
      <c r="F56" s="19"/>
      <c r="G56" s="20">
        <f t="shared" si="1"/>
        <v>219873</v>
      </c>
    </row>
    <row r="57" spans="1:11" ht="18" customHeight="1">
      <c r="A57" s="33" t="s">
        <v>64</v>
      </c>
      <c r="B57" s="22">
        <v>122129</v>
      </c>
      <c r="C57" s="73">
        <v>46045</v>
      </c>
      <c r="D57" s="61">
        <v>21</v>
      </c>
      <c r="E57" s="22">
        <v>122129</v>
      </c>
      <c r="F57" s="19"/>
      <c r="G57" s="20">
        <f t="shared" si="1"/>
        <v>219873</v>
      </c>
      <c r="H57" s="91"/>
      <c r="I57" s="92"/>
    </row>
    <row r="58" spans="1:11" ht="18" customHeight="1">
      <c r="A58" s="26" t="s">
        <v>14</v>
      </c>
      <c r="B58" s="25">
        <v>393494</v>
      </c>
      <c r="C58" s="73">
        <v>46077</v>
      </c>
      <c r="D58" s="63">
        <v>22</v>
      </c>
      <c r="E58" s="25">
        <v>393494</v>
      </c>
      <c r="F58" s="19"/>
      <c r="G58" s="20">
        <f t="shared" si="1"/>
        <v>219873</v>
      </c>
    </row>
    <row r="59" spans="1:11" ht="18" customHeight="1">
      <c r="A59" s="26" t="s">
        <v>55</v>
      </c>
      <c r="B59" s="25">
        <v>6948</v>
      </c>
      <c r="C59" s="73">
        <v>46077</v>
      </c>
      <c r="D59" s="62">
        <v>23</v>
      </c>
      <c r="E59" s="25">
        <v>6948</v>
      </c>
      <c r="F59" s="19"/>
      <c r="G59" s="20">
        <f t="shared" si="1"/>
        <v>219873</v>
      </c>
    </row>
    <row r="60" spans="1:11" ht="18" customHeight="1">
      <c r="A60" s="24" t="s">
        <v>25</v>
      </c>
      <c r="B60" s="23">
        <v>264298</v>
      </c>
      <c r="C60" s="73">
        <v>46077</v>
      </c>
      <c r="D60" s="61">
        <v>24</v>
      </c>
      <c r="E60" s="23">
        <v>264298</v>
      </c>
      <c r="F60" s="19"/>
      <c r="G60" s="20">
        <f t="shared" si="1"/>
        <v>219873</v>
      </c>
      <c r="H60" s="91"/>
      <c r="I60" s="92"/>
    </row>
    <row r="61" spans="1:11" ht="18" customHeight="1">
      <c r="A61" s="24" t="s">
        <v>57</v>
      </c>
      <c r="B61" s="23">
        <v>118724</v>
      </c>
      <c r="C61" s="73">
        <v>46077</v>
      </c>
      <c r="D61" s="62">
        <v>25</v>
      </c>
      <c r="E61" s="23">
        <v>118724</v>
      </c>
      <c r="F61" s="19"/>
      <c r="G61" s="20">
        <f t="shared" si="1"/>
        <v>219873</v>
      </c>
    </row>
    <row r="62" spans="1:11" ht="18" customHeight="1">
      <c r="A62" s="26" t="s">
        <v>16</v>
      </c>
      <c r="B62" s="25">
        <v>329181</v>
      </c>
      <c r="C62" s="73">
        <v>46104</v>
      </c>
      <c r="D62" s="62">
        <v>26</v>
      </c>
      <c r="E62" s="25">
        <v>329181</v>
      </c>
      <c r="F62" s="19"/>
      <c r="G62" s="20">
        <f>G61+B62-E62</f>
        <v>219873</v>
      </c>
    </row>
    <row r="63" spans="1:11" ht="18" customHeight="1">
      <c r="A63" s="26" t="s">
        <v>55</v>
      </c>
      <c r="B63" s="25">
        <v>67868</v>
      </c>
      <c r="C63" s="73">
        <v>46104</v>
      </c>
      <c r="D63" s="62">
        <v>23</v>
      </c>
      <c r="E63" s="25">
        <v>67868</v>
      </c>
      <c r="F63" s="19"/>
      <c r="G63" s="20">
        <f>G62+B63-E63</f>
        <v>219873</v>
      </c>
    </row>
    <row r="64" spans="1:11" ht="18" customHeight="1">
      <c r="A64" s="24" t="s">
        <v>25</v>
      </c>
      <c r="B64" s="23">
        <v>438100</v>
      </c>
      <c r="C64" s="73">
        <v>46104</v>
      </c>
      <c r="D64" s="61">
        <v>24</v>
      </c>
      <c r="E64" s="23">
        <v>438100</v>
      </c>
      <c r="F64" s="19"/>
      <c r="G64" s="20">
        <f>G63+B64-E64</f>
        <v>219873</v>
      </c>
      <c r="H64" s="91"/>
      <c r="I64" s="92"/>
    </row>
    <row r="65" spans="1:9" ht="18" customHeight="1">
      <c r="A65" s="24" t="s">
        <v>57</v>
      </c>
      <c r="B65" s="23">
        <v>51608</v>
      </c>
      <c r="C65" s="73">
        <v>46104</v>
      </c>
      <c r="D65" s="62">
        <v>25</v>
      </c>
      <c r="E65" s="23">
        <v>51608</v>
      </c>
      <c r="F65" s="19"/>
      <c r="G65" s="20">
        <f>G64+B65-E65</f>
        <v>219873</v>
      </c>
    </row>
    <row r="66" spans="1:9" ht="18" customHeight="1">
      <c r="A66" s="26" t="s">
        <v>65</v>
      </c>
      <c r="B66" s="25">
        <v>512623</v>
      </c>
      <c r="C66" s="73">
        <v>46134</v>
      </c>
      <c r="D66" s="62">
        <v>26</v>
      </c>
      <c r="E66" s="25">
        <v>512623</v>
      </c>
      <c r="F66" s="19"/>
      <c r="G66" s="20">
        <f>G65+B66-E66</f>
        <v>219873</v>
      </c>
    </row>
    <row r="67" spans="1:9" ht="18" customHeight="1">
      <c r="A67" s="24" t="s">
        <v>25</v>
      </c>
      <c r="B67" s="23">
        <v>274545</v>
      </c>
      <c r="C67" s="73">
        <v>46134</v>
      </c>
      <c r="D67" s="36">
        <v>27</v>
      </c>
      <c r="E67" s="23">
        <v>274545</v>
      </c>
      <c r="F67" s="19"/>
      <c r="G67" s="20">
        <f>G62+B67-E67</f>
        <v>219873</v>
      </c>
      <c r="H67" s="91"/>
      <c r="I67" s="92"/>
    </row>
    <row r="68" spans="1:9" ht="18" customHeight="1">
      <c r="A68" s="24" t="s">
        <v>57</v>
      </c>
      <c r="B68" s="23">
        <v>18176</v>
      </c>
      <c r="C68" s="73">
        <v>46134</v>
      </c>
      <c r="D68" s="62">
        <v>26</v>
      </c>
      <c r="E68" s="23">
        <v>18176</v>
      </c>
      <c r="F68" s="19"/>
      <c r="G68" s="20">
        <f>G67+B68-E68</f>
        <v>219873</v>
      </c>
    </row>
    <row r="69" spans="1:9" ht="18" customHeight="1" thickBot="1">
      <c r="A69" s="8"/>
      <c r="B69" s="19"/>
      <c r="C69" s="14"/>
      <c r="D69" s="36">
        <v>27</v>
      </c>
      <c r="E69" s="19">
        <v>0</v>
      </c>
      <c r="F69" s="19"/>
      <c r="G69" s="20">
        <f>G64+B69-E69</f>
        <v>219873</v>
      </c>
      <c r="H69" s="91"/>
      <c r="I69" s="92"/>
    </row>
    <row r="70" spans="1:9" ht="18" customHeight="1" thickBot="1">
      <c r="B70" s="21">
        <f>SUM(B36:B69)</f>
        <v>6602868</v>
      </c>
      <c r="C70" s="93"/>
      <c r="D70" s="94"/>
      <c r="E70" s="21">
        <f>SUM(E36:E69)</f>
        <v>6382995</v>
      </c>
      <c r="F70" s="21"/>
      <c r="G70" s="21">
        <f>B70-E70+G33</f>
        <v>219873</v>
      </c>
    </row>
    <row r="71" spans="1:9" ht="30" customHeight="1">
      <c r="E71" s="95" t="s">
        <v>52</v>
      </c>
      <c r="F71" s="95"/>
      <c r="G71" s="95"/>
    </row>
  </sheetData>
  <mergeCells count="18">
    <mergeCell ref="H32:I32"/>
    <mergeCell ref="A1:G1"/>
    <mergeCell ref="C2:E2"/>
    <mergeCell ref="H6:K6"/>
    <mergeCell ref="H26:I26"/>
    <mergeCell ref="H29:I29"/>
    <mergeCell ref="E71:G71"/>
    <mergeCell ref="C33:D33"/>
    <mergeCell ref="A34:G34"/>
    <mergeCell ref="C35:E35"/>
    <mergeCell ref="H39:K39"/>
    <mergeCell ref="H40:K40"/>
    <mergeCell ref="H57:I57"/>
    <mergeCell ref="H60:I60"/>
    <mergeCell ref="H64:I64"/>
    <mergeCell ref="H67:I67"/>
    <mergeCell ref="H69:I69"/>
    <mergeCell ref="C70:D70"/>
  </mergeCells>
  <phoneticPr fontId="2"/>
  <pageMargins left="0.16" right="0.25" top="0.64" bottom="0.16" header="0.3" footer="0.16"/>
  <pageSetup paperSiz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CBAEF-B1BC-4563-9F07-A1A5085336C1}">
  <dimension ref="A1:K71"/>
  <sheetViews>
    <sheetView topLeftCell="A43" workbookViewId="0">
      <selection activeCell="F24" sqref="F24"/>
    </sheetView>
  </sheetViews>
  <sheetFormatPr defaultColWidth="6" defaultRowHeight="33" customHeight="1"/>
  <cols>
    <col min="1" max="1" width="11.875" style="10" customWidth="1"/>
    <col min="2" max="2" width="15.75" style="10" customWidth="1"/>
    <col min="3" max="3" width="9.375" style="17" customWidth="1"/>
    <col min="4" max="4" width="5.125" style="18" customWidth="1"/>
    <col min="5" max="5" width="14.375" style="10" customWidth="1"/>
    <col min="6" max="6" width="6.875" style="10" customWidth="1"/>
    <col min="7" max="7" width="13.625" style="10" customWidth="1"/>
    <col min="8" max="10" width="6" style="11"/>
    <col min="11" max="11" width="9.875" style="11" bestFit="1" customWidth="1"/>
    <col min="12" max="16384" width="6" style="11"/>
  </cols>
  <sheetData>
    <row r="1" spans="1:11" ht="20.25" customHeight="1">
      <c r="A1" s="96" t="s">
        <v>26</v>
      </c>
      <c r="B1" s="96"/>
      <c r="C1" s="96"/>
      <c r="D1" s="96"/>
      <c r="E1" s="96"/>
      <c r="F1" s="96"/>
      <c r="G1" s="96"/>
    </row>
    <row r="2" spans="1:11" ht="20.25" customHeight="1">
      <c r="A2" s="8"/>
      <c r="B2" s="9" t="s">
        <v>12</v>
      </c>
      <c r="C2" s="97" t="s">
        <v>19</v>
      </c>
      <c r="D2" s="98"/>
      <c r="E2" s="99"/>
      <c r="F2" s="32"/>
      <c r="G2" s="9" t="s">
        <v>13</v>
      </c>
    </row>
    <row r="3" spans="1:11" ht="20.25" customHeight="1">
      <c r="A3" s="26" t="s">
        <v>0</v>
      </c>
      <c r="B3" s="25">
        <v>174224</v>
      </c>
      <c r="C3" s="12"/>
      <c r="D3" s="13" t="s">
        <v>24</v>
      </c>
      <c r="E3" s="19">
        <v>0</v>
      </c>
      <c r="F3" s="80"/>
      <c r="G3" s="19">
        <f>B3-E3</f>
        <v>174224</v>
      </c>
    </row>
    <row r="4" spans="1:11" ht="20.25" customHeight="1">
      <c r="A4" s="33" t="s">
        <v>22</v>
      </c>
      <c r="B4" s="22">
        <v>1157969</v>
      </c>
      <c r="C4" s="14">
        <v>45796</v>
      </c>
      <c r="D4" s="15">
        <v>1</v>
      </c>
      <c r="E4" s="22">
        <v>1157969</v>
      </c>
      <c r="F4" s="80" t="s">
        <v>22</v>
      </c>
      <c r="G4" s="19">
        <f>G3+B4-E4</f>
        <v>174224</v>
      </c>
    </row>
    <row r="5" spans="1:11" ht="20.25" customHeight="1">
      <c r="A5" s="33" t="s">
        <v>23</v>
      </c>
      <c r="B5" s="22">
        <v>52796</v>
      </c>
      <c r="C5" s="14">
        <v>45796</v>
      </c>
      <c r="D5" s="15">
        <v>2</v>
      </c>
      <c r="E5" s="22">
        <v>52796</v>
      </c>
      <c r="F5" s="88" t="s">
        <v>74</v>
      </c>
      <c r="G5" s="19">
        <f t="shared" ref="G5" si="0">G4+B5-E5</f>
        <v>174224</v>
      </c>
    </row>
    <row r="6" spans="1:11" ht="20.25" customHeight="1" thickBot="1">
      <c r="A6" s="59" t="s">
        <v>25</v>
      </c>
      <c r="B6" s="60">
        <v>1015543</v>
      </c>
      <c r="C6" s="42">
        <v>45796</v>
      </c>
      <c r="D6" s="43">
        <v>3</v>
      </c>
      <c r="E6" s="60">
        <v>1014063</v>
      </c>
      <c r="F6" s="82" t="s">
        <v>75</v>
      </c>
      <c r="G6" s="44">
        <f t="shared" ref="G6:G21" si="1">G5+B6-E6</f>
        <v>175704</v>
      </c>
      <c r="H6" s="91"/>
      <c r="I6" s="92"/>
      <c r="J6" s="92"/>
      <c r="K6" s="92"/>
    </row>
    <row r="7" spans="1:11" ht="20.25" customHeight="1">
      <c r="A7" s="45" t="s">
        <v>27</v>
      </c>
      <c r="B7" s="57">
        <v>362057</v>
      </c>
      <c r="C7" s="34">
        <v>45834</v>
      </c>
      <c r="D7" s="58">
        <v>4</v>
      </c>
      <c r="E7" s="79">
        <v>697659</v>
      </c>
      <c r="F7" s="90" t="s">
        <v>76</v>
      </c>
      <c r="G7" s="50">
        <f t="shared" si="1"/>
        <v>-159898</v>
      </c>
    </row>
    <row r="8" spans="1:11" ht="20.25" customHeight="1">
      <c r="A8" s="37" t="s">
        <v>25</v>
      </c>
      <c r="B8" s="38">
        <v>697659</v>
      </c>
      <c r="C8" s="34">
        <v>45856</v>
      </c>
      <c r="D8" s="35">
        <v>5</v>
      </c>
      <c r="E8" s="46">
        <v>62482</v>
      </c>
      <c r="F8" s="89" t="s">
        <v>28</v>
      </c>
      <c r="G8" s="39">
        <f t="shared" si="1"/>
        <v>475279</v>
      </c>
    </row>
    <row r="9" spans="1:11" ht="20.25" customHeight="1">
      <c r="A9" s="26" t="s">
        <v>28</v>
      </c>
      <c r="B9" s="25">
        <v>62482</v>
      </c>
      <c r="C9" s="14">
        <v>45856</v>
      </c>
      <c r="D9" s="15">
        <v>6</v>
      </c>
      <c r="E9" s="25">
        <v>362057</v>
      </c>
      <c r="F9" s="80" t="s">
        <v>77</v>
      </c>
      <c r="G9" s="19">
        <f t="shared" si="1"/>
        <v>175704</v>
      </c>
    </row>
    <row r="10" spans="1:11" ht="20.25" customHeight="1">
      <c r="A10" s="26" t="s">
        <v>29</v>
      </c>
      <c r="B10" s="25">
        <v>394057</v>
      </c>
      <c r="C10" s="14">
        <v>45856</v>
      </c>
      <c r="D10" s="15">
        <v>7</v>
      </c>
      <c r="E10" s="25">
        <v>174224</v>
      </c>
      <c r="F10" s="80" t="s">
        <v>66</v>
      </c>
      <c r="G10" s="19">
        <f t="shared" si="1"/>
        <v>395537</v>
      </c>
      <c r="K10" s="16"/>
    </row>
    <row r="11" spans="1:11" ht="20.25" customHeight="1">
      <c r="A11" s="27" t="s">
        <v>30</v>
      </c>
      <c r="B11" s="28">
        <v>53969</v>
      </c>
      <c r="C11" s="14">
        <v>45860</v>
      </c>
      <c r="D11" s="15">
        <v>8</v>
      </c>
      <c r="E11" s="25">
        <v>360841</v>
      </c>
      <c r="F11" s="80" t="s">
        <v>67</v>
      </c>
      <c r="G11" s="19">
        <f t="shared" si="1"/>
        <v>88665</v>
      </c>
    </row>
    <row r="12" spans="1:11" ht="20.25" customHeight="1">
      <c r="A12" s="24" t="s">
        <v>25</v>
      </c>
      <c r="B12" s="23">
        <v>294947</v>
      </c>
      <c r="C12" s="14">
        <v>45860</v>
      </c>
      <c r="D12" s="15">
        <v>9</v>
      </c>
      <c r="E12" s="23">
        <v>259421</v>
      </c>
      <c r="F12" s="81" t="s">
        <v>68</v>
      </c>
      <c r="G12" s="19">
        <f t="shared" si="1"/>
        <v>124191</v>
      </c>
    </row>
    <row r="13" spans="1:11" ht="20.25" customHeight="1" thickBot="1">
      <c r="A13" s="40" t="s">
        <v>31</v>
      </c>
      <c r="B13" s="41">
        <v>51816</v>
      </c>
      <c r="C13" s="42">
        <v>45860</v>
      </c>
      <c r="D13" s="43">
        <v>10</v>
      </c>
      <c r="E13" s="60">
        <v>37075</v>
      </c>
      <c r="F13" s="82" t="s">
        <v>69</v>
      </c>
      <c r="G13" s="44">
        <f t="shared" si="1"/>
        <v>138932</v>
      </c>
    </row>
    <row r="14" spans="1:11" ht="20.25" customHeight="1">
      <c r="A14" s="51" t="s">
        <v>32</v>
      </c>
      <c r="B14" s="52">
        <v>125215</v>
      </c>
      <c r="C14" s="47">
        <v>45896</v>
      </c>
      <c r="D14" s="48">
        <v>11</v>
      </c>
      <c r="E14" s="83">
        <v>13576</v>
      </c>
      <c r="F14" s="84" t="s">
        <v>70</v>
      </c>
      <c r="G14" s="49">
        <f t="shared" si="1"/>
        <v>250571</v>
      </c>
    </row>
    <row r="15" spans="1:11" ht="20.25" customHeight="1">
      <c r="A15" s="26" t="s">
        <v>35</v>
      </c>
      <c r="B15" s="25">
        <v>15388</v>
      </c>
      <c r="C15" s="14">
        <v>45896</v>
      </c>
      <c r="D15" s="15">
        <v>12</v>
      </c>
      <c r="E15" s="23">
        <v>9919</v>
      </c>
      <c r="F15" s="85" t="s">
        <v>70</v>
      </c>
      <c r="G15" s="20">
        <f t="shared" ref="G15:G20" si="2">G14+B15-E15</f>
        <v>256040</v>
      </c>
    </row>
    <row r="16" spans="1:11" ht="20.25" customHeight="1">
      <c r="A16" s="24" t="s">
        <v>25</v>
      </c>
      <c r="B16" s="23">
        <v>109889</v>
      </c>
      <c r="C16" s="14">
        <v>45896</v>
      </c>
      <c r="D16" s="15">
        <v>13</v>
      </c>
      <c r="E16" s="28">
        <v>2000000</v>
      </c>
      <c r="F16" s="64" t="s">
        <v>45</v>
      </c>
      <c r="G16" s="19">
        <f t="shared" si="2"/>
        <v>-1634071</v>
      </c>
    </row>
    <row r="17" spans="1:11" ht="20.25" customHeight="1">
      <c r="A17" s="24" t="s">
        <v>25</v>
      </c>
      <c r="B17" s="23">
        <v>9919</v>
      </c>
      <c r="C17" s="14">
        <v>45896</v>
      </c>
      <c r="D17" s="15">
        <v>13</v>
      </c>
      <c r="E17" s="71">
        <v>0</v>
      </c>
      <c r="F17" s="71"/>
      <c r="G17" s="19">
        <f t="shared" si="2"/>
        <v>-1624152</v>
      </c>
    </row>
    <row r="18" spans="1:11" ht="20.25" customHeight="1">
      <c r="A18" s="24" t="s">
        <v>25</v>
      </c>
      <c r="B18" s="23">
        <v>13576</v>
      </c>
      <c r="C18" s="14">
        <v>45896</v>
      </c>
      <c r="D18" s="15">
        <v>13</v>
      </c>
      <c r="E18" s="71">
        <v>0</v>
      </c>
      <c r="F18" s="71"/>
      <c r="G18" s="19">
        <f t="shared" si="2"/>
        <v>-1610576</v>
      </c>
    </row>
    <row r="19" spans="1:11" ht="20.25" customHeight="1">
      <c r="A19" s="30" t="s">
        <v>33</v>
      </c>
      <c r="B19" s="31">
        <v>15800</v>
      </c>
      <c r="C19" s="14">
        <v>45898</v>
      </c>
      <c r="D19" s="15">
        <v>14</v>
      </c>
      <c r="E19" s="25">
        <v>125215</v>
      </c>
      <c r="F19" s="19"/>
      <c r="G19" s="19">
        <f t="shared" si="2"/>
        <v>-1719991</v>
      </c>
    </row>
    <row r="20" spans="1:11" ht="20.25" customHeight="1">
      <c r="A20" s="27" t="s">
        <v>30</v>
      </c>
      <c r="B20" s="28">
        <v>556685</v>
      </c>
      <c r="C20" s="14">
        <v>45919</v>
      </c>
      <c r="D20" s="15">
        <v>15</v>
      </c>
      <c r="E20" s="28">
        <v>556685</v>
      </c>
      <c r="F20" s="66" t="s">
        <v>46</v>
      </c>
      <c r="G20" s="19">
        <f t="shared" si="2"/>
        <v>-1719991</v>
      </c>
      <c r="K20" s="55"/>
    </row>
    <row r="21" spans="1:11" ht="20.25" customHeight="1">
      <c r="A21" s="29" t="s">
        <v>34</v>
      </c>
      <c r="B21" s="28">
        <v>1716352</v>
      </c>
      <c r="C21" s="14">
        <v>45919</v>
      </c>
      <c r="D21" s="15">
        <v>16</v>
      </c>
      <c r="E21" s="28">
        <v>1758101</v>
      </c>
      <c r="F21" s="68" t="s">
        <v>47</v>
      </c>
      <c r="G21" s="19">
        <f t="shared" si="1"/>
        <v>-1761740</v>
      </c>
    </row>
    <row r="22" spans="1:11" ht="20.25" customHeight="1">
      <c r="A22" s="27" t="s">
        <v>37</v>
      </c>
      <c r="B22" s="28">
        <v>15630</v>
      </c>
      <c r="C22" s="14">
        <v>45919</v>
      </c>
      <c r="D22" s="15">
        <v>17</v>
      </c>
      <c r="E22" s="22">
        <v>67208</v>
      </c>
      <c r="F22" s="68" t="s">
        <v>48</v>
      </c>
      <c r="G22" s="20">
        <f t="shared" ref="G22:G32" si="3">G21+B22-E22</f>
        <v>-1813318</v>
      </c>
    </row>
    <row r="23" spans="1:11" ht="20.25" customHeight="1" thickBot="1">
      <c r="A23" s="53" t="s">
        <v>36</v>
      </c>
      <c r="B23" s="54">
        <v>67208</v>
      </c>
      <c r="C23" s="42">
        <v>45919</v>
      </c>
      <c r="D23" s="43">
        <v>18</v>
      </c>
      <c r="E23" s="54">
        <v>479893</v>
      </c>
      <c r="F23" s="69" t="s">
        <v>49</v>
      </c>
      <c r="G23" s="44">
        <f t="shared" si="3"/>
        <v>-2226003</v>
      </c>
    </row>
    <row r="24" spans="1:11" ht="20.25" customHeight="1">
      <c r="A24" s="45" t="s">
        <v>38</v>
      </c>
      <c r="B24" s="46">
        <v>77642</v>
      </c>
      <c r="C24" s="34">
        <v>45919</v>
      </c>
      <c r="D24" s="63">
        <v>19</v>
      </c>
      <c r="E24" s="87">
        <v>15630</v>
      </c>
      <c r="F24" s="65" t="s">
        <v>44</v>
      </c>
      <c r="G24" s="50">
        <f t="shared" si="3"/>
        <v>-2163991</v>
      </c>
    </row>
    <row r="25" spans="1:11" ht="20.25" customHeight="1">
      <c r="A25" s="24" t="s">
        <v>25</v>
      </c>
      <c r="B25" s="23">
        <v>222235</v>
      </c>
      <c r="C25" s="14">
        <v>45919</v>
      </c>
      <c r="D25" s="62">
        <v>20</v>
      </c>
      <c r="E25" s="28">
        <v>1118577</v>
      </c>
      <c r="F25" s="64" t="s">
        <v>43</v>
      </c>
      <c r="G25" s="20">
        <f t="shared" si="3"/>
        <v>-3060333</v>
      </c>
    </row>
    <row r="26" spans="1:11" ht="20.25" customHeight="1">
      <c r="A26" s="56" t="s">
        <v>39</v>
      </c>
      <c r="B26" s="25">
        <v>54337</v>
      </c>
      <c r="C26" s="14">
        <v>45919</v>
      </c>
      <c r="D26" s="61">
        <v>21</v>
      </c>
      <c r="E26" s="31">
        <v>15800</v>
      </c>
      <c r="F26" s="70" t="s">
        <v>33</v>
      </c>
      <c r="G26" s="20">
        <f t="shared" si="3"/>
        <v>-3021796</v>
      </c>
      <c r="H26" s="91"/>
      <c r="I26" s="92"/>
    </row>
    <row r="27" spans="1:11" ht="20.25" customHeight="1">
      <c r="A27" s="27" t="s">
        <v>40</v>
      </c>
      <c r="B27" s="28">
        <v>1758101</v>
      </c>
      <c r="C27" s="14">
        <v>45919</v>
      </c>
      <c r="D27" s="63">
        <v>22</v>
      </c>
      <c r="E27" s="22">
        <v>325289</v>
      </c>
      <c r="F27" s="68" t="s">
        <v>50</v>
      </c>
      <c r="G27" s="20">
        <f t="shared" si="3"/>
        <v>-1588984</v>
      </c>
    </row>
    <row r="28" spans="1:11" ht="20.25" customHeight="1">
      <c r="A28" s="27" t="s">
        <v>25</v>
      </c>
      <c r="B28" s="28">
        <v>1402225</v>
      </c>
      <c r="C28" s="14">
        <v>45922</v>
      </c>
      <c r="D28" s="62">
        <v>23</v>
      </c>
      <c r="E28" s="22">
        <v>36734</v>
      </c>
      <c r="F28" s="67" t="s">
        <v>51</v>
      </c>
      <c r="G28" s="20">
        <f t="shared" si="3"/>
        <v>-223493</v>
      </c>
    </row>
    <row r="29" spans="1:11" ht="20.25" customHeight="1">
      <c r="A29" s="33" t="s">
        <v>41</v>
      </c>
      <c r="B29" s="22">
        <v>325289</v>
      </c>
      <c r="C29" s="14">
        <v>45922</v>
      </c>
      <c r="D29" s="61">
        <v>24</v>
      </c>
      <c r="E29" s="25">
        <v>77642</v>
      </c>
      <c r="F29" s="81" t="s">
        <v>73</v>
      </c>
      <c r="G29" s="20">
        <f t="shared" si="3"/>
        <v>24154</v>
      </c>
      <c r="H29" s="91"/>
      <c r="I29" s="92"/>
    </row>
    <row r="30" spans="1:11" ht="20.25" customHeight="1">
      <c r="A30" s="33" t="s">
        <v>25</v>
      </c>
      <c r="B30" s="22">
        <v>479893</v>
      </c>
      <c r="C30" s="14">
        <v>45922</v>
      </c>
      <c r="D30" s="62">
        <v>25</v>
      </c>
      <c r="E30" s="25">
        <v>54337</v>
      </c>
      <c r="F30" s="86" t="s">
        <v>72</v>
      </c>
      <c r="G30" s="20">
        <f t="shared" si="3"/>
        <v>449710</v>
      </c>
    </row>
    <row r="31" spans="1:11" ht="20.25" customHeight="1">
      <c r="A31" s="78" t="s">
        <v>42</v>
      </c>
      <c r="B31" s="22">
        <v>36724</v>
      </c>
      <c r="C31" s="14">
        <v>45922</v>
      </c>
      <c r="D31" s="62">
        <v>26</v>
      </c>
      <c r="E31" s="23">
        <v>109889</v>
      </c>
      <c r="F31" s="86" t="s">
        <v>71</v>
      </c>
      <c r="G31" s="20">
        <f t="shared" si="3"/>
        <v>376545</v>
      </c>
    </row>
    <row r="32" spans="1:11" ht="20.25" customHeight="1" thickBot="1">
      <c r="A32" s="8"/>
      <c r="B32" s="19"/>
      <c r="C32" s="14">
        <v>45922</v>
      </c>
      <c r="D32" s="36">
        <v>27</v>
      </c>
      <c r="E32" s="23">
        <v>239499</v>
      </c>
      <c r="F32" s="86" t="s">
        <v>78</v>
      </c>
      <c r="G32" s="20">
        <f t="shared" si="3"/>
        <v>137046</v>
      </c>
      <c r="H32" s="91"/>
      <c r="I32" s="92"/>
    </row>
    <row r="33" spans="1:11" ht="20.25" customHeight="1" thickBot="1">
      <c r="B33" s="21">
        <f>SUM(B3:B32)</f>
        <v>11319627</v>
      </c>
      <c r="C33" s="93"/>
      <c r="D33" s="94"/>
      <c r="E33" s="21">
        <f>SUM(E3:E32)</f>
        <v>11182581</v>
      </c>
      <c r="F33" s="21"/>
      <c r="G33" s="21">
        <f>B33-E33</f>
        <v>137046</v>
      </c>
    </row>
    <row r="34" spans="1:11" ht="18" customHeight="1">
      <c r="A34" s="96" t="s">
        <v>53</v>
      </c>
      <c r="B34" s="96"/>
      <c r="C34" s="96"/>
      <c r="D34" s="96"/>
      <c r="E34" s="96"/>
      <c r="F34" s="96"/>
      <c r="G34" s="96"/>
    </row>
    <row r="35" spans="1:11" ht="18" customHeight="1">
      <c r="A35" s="8"/>
      <c r="B35" s="9" t="s">
        <v>12</v>
      </c>
      <c r="C35" s="97" t="s">
        <v>19</v>
      </c>
      <c r="D35" s="98"/>
      <c r="E35" s="99"/>
      <c r="F35" s="32"/>
      <c r="G35" s="9" t="s">
        <v>13</v>
      </c>
    </row>
    <row r="36" spans="1:11" ht="18" customHeight="1">
      <c r="A36" s="26" t="s">
        <v>54</v>
      </c>
      <c r="B36" s="25">
        <v>291869</v>
      </c>
      <c r="C36" s="73">
        <v>45953</v>
      </c>
      <c r="D36" s="72">
        <v>1</v>
      </c>
      <c r="E36" s="25">
        <v>291869</v>
      </c>
      <c r="F36" s="19"/>
      <c r="G36" s="19">
        <f>G33+B36-E36</f>
        <v>137046</v>
      </c>
    </row>
    <row r="37" spans="1:11" ht="18" customHeight="1">
      <c r="A37" s="26" t="s">
        <v>55</v>
      </c>
      <c r="B37" s="25">
        <v>93095</v>
      </c>
      <c r="C37" s="73">
        <v>45953</v>
      </c>
      <c r="D37" s="15">
        <v>2</v>
      </c>
      <c r="E37" s="25">
        <v>93095</v>
      </c>
      <c r="F37" s="19"/>
      <c r="G37" s="19">
        <f t="shared" ref="G37:G61" si="4">G36+B37-E37</f>
        <v>137046</v>
      </c>
    </row>
    <row r="38" spans="1:11" ht="18" customHeight="1">
      <c r="A38" s="24" t="s">
        <v>56</v>
      </c>
      <c r="B38" s="23">
        <v>153440</v>
      </c>
      <c r="C38" s="73">
        <v>45953</v>
      </c>
      <c r="D38" s="15">
        <v>3</v>
      </c>
      <c r="E38" s="23">
        <v>170727</v>
      </c>
      <c r="F38" s="19"/>
      <c r="G38" s="19">
        <f>G37+B38-E38</f>
        <v>119759</v>
      </c>
    </row>
    <row r="39" spans="1:11" ht="18" customHeight="1" thickBot="1">
      <c r="A39" s="24" t="s">
        <v>57</v>
      </c>
      <c r="B39" s="23">
        <v>54074</v>
      </c>
      <c r="C39" s="73">
        <v>45953</v>
      </c>
      <c r="D39" s="43">
        <v>4</v>
      </c>
      <c r="E39" s="23">
        <v>54074</v>
      </c>
      <c r="F39" s="44"/>
      <c r="G39" s="44">
        <f t="shared" si="4"/>
        <v>119759</v>
      </c>
      <c r="H39" s="91"/>
      <c r="I39" s="92"/>
      <c r="J39" s="92"/>
      <c r="K39" s="92"/>
    </row>
    <row r="40" spans="1:11" ht="18" customHeight="1">
      <c r="A40" s="26" t="s">
        <v>58</v>
      </c>
      <c r="B40" s="25">
        <v>275527</v>
      </c>
      <c r="C40" s="73">
        <v>45975</v>
      </c>
      <c r="D40" s="58">
        <v>5</v>
      </c>
      <c r="E40" s="25">
        <v>275527</v>
      </c>
      <c r="F40" s="50"/>
      <c r="G40" s="50">
        <f t="shared" si="4"/>
        <v>119759</v>
      </c>
      <c r="H40" s="91"/>
      <c r="I40" s="92"/>
      <c r="J40" s="92"/>
      <c r="K40" s="92"/>
    </row>
    <row r="41" spans="1:11" ht="18" customHeight="1">
      <c r="A41" s="26" t="s">
        <v>55</v>
      </c>
      <c r="B41" s="25">
        <v>74906</v>
      </c>
      <c r="C41" s="73">
        <v>45975</v>
      </c>
      <c r="D41" s="35">
        <v>6</v>
      </c>
      <c r="E41" s="25">
        <v>74906</v>
      </c>
      <c r="F41" s="39"/>
      <c r="G41" s="39">
        <f t="shared" si="4"/>
        <v>119759</v>
      </c>
    </row>
    <row r="42" spans="1:11" ht="18" customHeight="1">
      <c r="A42" s="24" t="s">
        <v>25</v>
      </c>
      <c r="B42" s="23">
        <v>336074</v>
      </c>
      <c r="C42" s="73">
        <v>45986</v>
      </c>
      <c r="D42" s="15">
        <v>7</v>
      </c>
      <c r="E42" s="23">
        <v>336074</v>
      </c>
      <c r="F42" s="19"/>
      <c r="G42" s="19">
        <f t="shared" si="4"/>
        <v>119759</v>
      </c>
    </row>
    <row r="43" spans="1:11" ht="18" customHeight="1">
      <c r="A43" s="24" t="s">
        <v>57</v>
      </c>
      <c r="B43" s="23">
        <v>30297</v>
      </c>
      <c r="C43" s="73">
        <v>45986</v>
      </c>
      <c r="D43" s="15">
        <v>8</v>
      </c>
      <c r="E43" s="23">
        <v>30297</v>
      </c>
      <c r="F43" s="19"/>
      <c r="G43" s="19">
        <f t="shared" si="4"/>
        <v>119759</v>
      </c>
      <c r="K43" s="16"/>
    </row>
    <row r="44" spans="1:11" ht="18" customHeight="1">
      <c r="A44" s="26" t="s">
        <v>59</v>
      </c>
      <c r="B44" s="25">
        <v>25810</v>
      </c>
      <c r="C44" s="73">
        <v>45986</v>
      </c>
      <c r="D44" s="15">
        <v>9</v>
      </c>
      <c r="E44" s="25">
        <v>25810</v>
      </c>
      <c r="F44" s="19"/>
      <c r="G44" s="19">
        <f t="shared" si="4"/>
        <v>119759</v>
      </c>
    </row>
    <row r="45" spans="1:11" ht="18" customHeight="1">
      <c r="A45" s="26" t="s">
        <v>60</v>
      </c>
      <c r="B45" s="25">
        <v>154106</v>
      </c>
      <c r="C45" s="73">
        <v>46002</v>
      </c>
      <c r="D45" s="15">
        <v>10</v>
      </c>
      <c r="E45" s="25">
        <v>154106</v>
      </c>
      <c r="F45" s="19"/>
      <c r="G45" s="19">
        <f t="shared" si="4"/>
        <v>119759</v>
      </c>
    </row>
    <row r="46" spans="1:11" ht="18" customHeight="1" thickBot="1">
      <c r="A46" s="26" t="s">
        <v>55</v>
      </c>
      <c r="B46" s="25">
        <v>88792</v>
      </c>
      <c r="C46" s="73">
        <v>46002</v>
      </c>
      <c r="D46" s="43">
        <v>10</v>
      </c>
      <c r="E46" s="25">
        <v>88792</v>
      </c>
      <c r="F46" s="44"/>
      <c r="G46" s="44">
        <f t="shared" si="4"/>
        <v>119759</v>
      </c>
    </row>
    <row r="47" spans="1:11" ht="18" customHeight="1">
      <c r="A47" s="24" t="s">
        <v>25</v>
      </c>
      <c r="B47" s="23">
        <v>471377</v>
      </c>
      <c r="C47" s="73">
        <v>46002</v>
      </c>
      <c r="D47" s="48">
        <v>11</v>
      </c>
      <c r="E47" s="23">
        <v>234217</v>
      </c>
      <c r="F47" s="49"/>
      <c r="G47" s="49">
        <f t="shared" si="4"/>
        <v>356919</v>
      </c>
    </row>
    <row r="48" spans="1:11" ht="18" customHeight="1">
      <c r="A48" s="24" t="s">
        <v>57</v>
      </c>
      <c r="B48" s="23">
        <v>74608</v>
      </c>
      <c r="C48" s="73">
        <v>46002</v>
      </c>
      <c r="D48" s="15">
        <v>12</v>
      </c>
      <c r="E48" s="23">
        <v>74608</v>
      </c>
      <c r="F48" s="19"/>
      <c r="G48" s="20">
        <f t="shared" si="4"/>
        <v>356919</v>
      </c>
    </row>
    <row r="49" spans="1:11" ht="18" customHeight="1">
      <c r="A49" s="74" t="s">
        <v>61</v>
      </c>
      <c r="B49" s="75">
        <v>56725</v>
      </c>
      <c r="C49" s="73">
        <v>46002</v>
      </c>
      <c r="D49" s="15">
        <v>13</v>
      </c>
      <c r="E49" s="75">
        <v>56725</v>
      </c>
      <c r="F49" s="19"/>
      <c r="G49" s="19">
        <f t="shared" si="4"/>
        <v>356919</v>
      </c>
    </row>
    <row r="50" spans="1:11" ht="18" customHeight="1">
      <c r="A50" s="74" t="s">
        <v>25</v>
      </c>
      <c r="B50" s="75">
        <v>67310</v>
      </c>
      <c r="C50" s="73">
        <v>46002</v>
      </c>
      <c r="D50" s="15">
        <v>14</v>
      </c>
      <c r="E50" s="75">
        <v>67310</v>
      </c>
      <c r="F50" s="19"/>
      <c r="G50" s="19">
        <f t="shared" si="4"/>
        <v>356919</v>
      </c>
    </row>
    <row r="51" spans="1:11" ht="18" customHeight="1">
      <c r="A51" s="76" t="s">
        <v>62</v>
      </c>
      <c r="B51" s="77">
        <v>100602</v>
      </c>
      <c r="C51" s="73">
        <v>46002</v>
      </c>
      <c r="D51" s="15">
        <v>15</v>
      </c>
      <c r="E51" s="77">
        <v>100602</v>
      </c>
      <c r="F51" s="19"/>
      <c r="G51" s="19">
        <f t="shared" si="4"/>
        <v>356919</v>
      </c>
      <c r="K51" s="55"/>
    </row>
    <row r="52" spans="1:11" ht="18" customHeight="1">
      <c r="A52" s="76" t="s">
        <v>25</v>
      </c>
      <c r="B52" s="77">
        <v>162852</v>
      </c>
      <c r="C52" s="73">
        <v>46002</v>
      </c>
      <c r="D52" s="15">
        <v>16</v>
      </c>
      <c r="E52" s="77">
        <v>162852</v>
      </c>
      <c r="F52" s="19"/>
      <c r="G52" s="19">
        <f t="shared" si="4"/>
        <v>356919</v>
      </c>
    </row>
    <row r="53" spans="1:11" ht="18" customHeight="1">
      <c r="A53" s="26" t="s">
        <v>63</v>
      </c>
      <c r="B53" s="25">
        <v>369394</v>
      </c>
      <c r="C53" s="73">
        <v>46045</v>
      </c>
      <c r="D53" s="15">
        <v>17</v>
      </c>
      <c r="E53" s="25">
        <v>369394</v>
      </c>
      <c r="F53" s="19"/>
      <c r="G53" s="20">
        <f t="shared" si="4"/>
        <v>356919</v>
      </c>
    </row>
    <row r="54" spans="1:11" ht="18" customHeight="1" thickBot="1">
      <c r="A54" s="26" t="s">
        <v>55</v>
      </c>
      <c r="B54" s="25">
        <v>31340</v>
      </c>
      <c r="C54" s="73">
        <v>46045</v>
      </c>
      <c r="D54" s="43">
        <v>18</v>
      </c>
      <c r="E54" s="25">
        <v>31340</v>
      </c>
      <c r="F54" s="19"/>
      <c r="G54" s="44">
        <f t="shared" si="4"/>
        <v>356919</v>
      </c>
    </row>
    <row r="55" spans="1:11" ht="18" customHeight="1">
      <c r="A55" s="24" t="s">
        <v>25</v>
      </c>
      <c r="B55" s="23">
        <v>1033877</v>
      </c>
      <c r="C55" s="73">
        <v>46045</v>
      </c>
      <c r="D55" s="63">
        <v>19</v>
      </c>
      <c r="E55" s="23">
        <v>1033877</v>
      </c>
      <c r="F55" s="19"/>
      <c r="G55" s="50">
        <f t="shared" si="4"/>
        <v>356919</v>
      </c>
    </row>
    <row r="56" spans="1:11" ht="18" customHeight="1">
      <c r="A56" s="24" t="s">
        <v>57</v>
      </c>
      <c r="B56" s="23">
        <v>59099</v>
      </c>
      <c r="C56" s="73">
        <v>46045</v>
      </c>
      <c r="D56" s="62">
        <v>20</v>
      </c>
      <c r="E56" s="23">
        <v>59099</v>
      </c>
      <c r="F56" s="19"/>
      <c r="G56" s="20">
        <f t="shared" si="4"/>
        <v>356919</v>
      </c>
    </row>
    <row r="57" spans="1:11" ht="18" customHeight="1">
      <c r="A57" s="33" t="s">
        <v>64</v>
      </c>
      <c r="B57" s="22">
        <v>122129</v>
      </c>
      <c r="C57" s="73">
        <v>46045</v>
      </c>
      <c r="D57" s="61">
        <v>21</v>
      </c>
      <c r="E57" s="22">
        <v>122129</v>
      </c>
      <c r="F57" s="19"/>
      <c r="G57" s="20">
        <f t="shared" si="4"/>
        <v>356919</v>
      </c>
      <c r="H57" s="91"/>
      <c r="I57" s="92"/>
    </row>
    <row r="58" spans="1:11" ht="18" customHeight="1">
      <c r="A58" s="26" t="s">
        <v>14</v>
      </c>
      <c r="B58" s="25">
        <v>393494</v>
      </c>
      <c r="C58" s="73">
        <v>46077</v>
      </c>
      <c r="D58" s="63">
        <v>22</v>
      </c>
      <c r="E58" s="25">
        <v>393494</v>
      </c>
      <c r="F58" s="19"/>
      <c r="G58" s="20">
        <f t="shared" si="4"/>
        <v>356919</v>
      </c>
    </row>
    <row r="59" spans="1:11" ht="18" customHeight="1">
      <c r="A59" s="26" t="s">
        <v>55</v>
      </c>
      <c r="B59" s="25">
        <v>6948</v>
      </c>
      <c r="C59" s="73">
        <v>46077</v>
      </c>
      <c r="D59" s="62">
        <v>23</v>
      </c>
      <c r="E59" s="25">
        <v>6948</v>
      </c>
      <c r="F59" s="19"/>
      <c r="G59" s="20">
        <f t="shared" si="4"/>
        <v>356919</v>
      </c>
    </row>
    <row r="60" spans="1:11" ht="18" customHeight="1">
      <c r="A60" s="24" t="s">
        <v>25</v>
      </c>
      <c r="B60" s="23">
        <v>264298</v>
      </c>
      <c r="C60" s="73">
        <v>46077</v>
      </c>
      <c r="D60" s="61">
        <v>24</v>
      </c>
      <c r="E60" s="23">
        <v>264298</v>
      </c>
      <c r="F60" s="19"/>
      <c r="G60" s="20">
        <f t="shared" si="4"/>
        <v>356919</v>
      </c>
      <c r="H60" s="91"/>
      <c r="I60" s="92"/>
    </row>
    <row r="61" spans="1:11" ht="18" customHeight="1">
      <c r="A61" s="24" t="s">
        <v>57</v>
      </c>
      <c r="B61" s="23">
        <v>118724</v>
      </c>
      <c r="C61" s="73">
        <v>46077</v>
      </c>
      <c r="D61" s="62">
        <v>25</v>
      </c>
      <c r="E61" s="23">
        <v>118724</v>
      </c>
      <c r="F61" s="19"/>
      <c r="G61" s="20">
        <f t="shared" si="4"/>
        <v>356919</v>
      </c>
    </row>
    <row r="62" spans="1:11" ht="18" customHeight="1">
      <c r="A62" s="26" t="s">
        <v>16</v>
      </c>
      <c r="B62" s="25">
        <v>329181</v>
      </c>
      <c r="C62" s="73">
        <v>46104</v>
      </c>
      <c r="D62" s="62">
        <v>26</v>
      </c>
      <c r="E62" s="25">
        <v>329181</v>
      </c>
      <c r="F62" s="19"/>
      <c r="G62" s="20">
        <f>G61+B62-E62</f>
        <v>356919</v>
      </c>
    </row>
    <row r="63" spans="1:11" ht="18" customHeight="1">
      <c r="A63" s="26" t="s">
        <v>55</v>
      </c>
      <c r="B63" s="25">
        <v>67868</v>
      </c>
      <c r="C63" s="73">
        <v>46104</v>
      </c>
      <c r="D63" s="62">
        <v>23</v>
      </c>
      <c r="E63" s="25">
        <v>67868</v>
      </c>
      <c r="F63" s="19"/>
      <c r="G63" s="20">
        <f>G62+B63-E63</f>
        <v>356919</v>
      </c>
    </row>
    <row r="64" spans="1:11" ht="18" customHeight="1">
      <c r="A64" s="24" t="s">
        <v>25</v>
      </c>
      <c r="B64" s="23">
        <v>438100</v>
      </c>
      <c r="C64" s="73">
        <v>46104</v>
      </c>
      <c r="D64" s="61">
        <v>24</v>
      </c>
      <c r="E64" s="23">
        <v>438100</v>
      </c>
      <c r="F64" s="19"/>
      <c r="G64" s="20">
        <f>G63+B64-E64</f>
        <v>356919</v>
      </c>
      <c r="H64" s="91"/>
      <c r="I64" s="92"/>
    </row>
    <row r="65" spans="1:9" ht="18" customHeight="1">
      <c r="A65" s="24" t="s">
        <v>57</v>
      </c>
      <c r="B65" s="23">
        <v>51608</v>
      </c>
      <c r="C65" s="73">
        <v>46104</v>
      </c>
      <c r="D65" s="62">
        <v>25</v>
      </c>
      <c r="E65" s="23">
        <v>51608</v>
      </c>
      <c r="F65" s="19"/>
      <c r="G65" s="20">
        <f>G64+B65-E65</f>
        <v>356919</v>
      </c>
    </row>
    <row r="66" spans="1:9" ht="18" customHeight="1">
      <c r="A66" s="26" t="s">
        <v>65</v>
      </c>
      <c r="B66" s="25">
        <v>512623</v>
      </c>
      <c r="C66" s="73">
        <v>46134</v>
      </c>
      <c r="D66" s="62">
        <v>26</v>
      </c>
      <c r="E66" s="25">
        <v>512623</v>
      </c>
      <c r="F66" s="19"/>
      <c r="G66" s="20">
        <f>G65+B66-E66</f>
        <v>356919</v>
      </c>
    </row>
    <row r="67" spans="1:9" ht="18" customHeight="1">
      <c r="A67" s="24" t="s">
        <v>25</v>
      </c>
      <c r="B67" s="23">
        <v>274545</v>
      </c>
      <c r="C67" s="73">
        <v>46134</v>
      </c>
      <c r="D67" s="36">
        <v>27</v>
      </c>
      <c r="E67" s="23">
        <v>274545</v>
      </c>
      <c r="F67" s="19"/>
      <c r="G67" s="20">
        <f>G62+B67-E67</f>
        <v>356919</v>
      </c>
      <c r="H67" s="91"/>
      <c r="I67" s="92"/>
    </row>
    <row r="68" spans="1:9" ht="18" customHeight="1">
      <c r="A68" s="24" t="s">
        <v>57</v>
      </c>
      <c r="B68" s="23">
        <v>18176</v>
      </c>
      <c r="C68" s="73">
        <v>46134</v>
      </c>
      <c r="D68" s="62">
        <v>26</v>
      </c>
      <c r="E68" s="23">
        <v>18176</v>
      </c>
      <c r="F68" s="19"/>
      <c r="G68" s="20">
        <f>G67+B68-E68</f>
        <v>356919</v>
      </c>
    </row>
    <row r="69" spans="1:9" ht="18" customHeight="1" thickBot="1">
      <c r="A69" s="8"/>
      <c r="B69" s="19"/>
      <c r="C69" s="14"/>
      <c r="D69" s="36">
        <v>27</v>
      </c>
      <c r="E69" s="19">
        <v>0</v>
      </c>
      <c r="F69" s="19"/>
      <c r="G69" s="20">
        <f>G64+B69-E69</f>
        <v>356919</v>
      </c>
      <c r="H69" s="91"/>
      <c r="I69" s="92"/>
    </row>
    <row r="70" spans="1:9" ht="18" customHeight="1" thickBot="1">
      <c r="B70" s="21">
        <f>SUM(B36:B69)</f>
        <v>6602868</v>
      </c>
      <c r="C70" s="93"/>
      <c r="D70" s="94"/>
      <c r="E70" s="21">
        <f>SUM(E36:E69)</f>
        <v>6382995</v>
      </c>
      <c r="F70" s="21"/>
      <c r="G70" s="21">
        <f>B70-E70+G33</f>
        <v>356919</v>
      </c>
    </row>
    <row r="71" spans="1:9" ht="30" customHeight="1">
      <c r="E71" s="95" t="s">
        <v>52</v>
      </c>
      <c r="F71" s="95"/>
      <c r="G71" s="95"/>
    </row>
  </sheetData>
  <mergeCells count="18">
    <mergeCell ref="A1:G1"/>
    <mergeCell ref="C2:E2"/>
    <mergeCell ref="E71:G71"/>
    <mergeCell ref="C33:D33"/>
    <mergeCell ref="H6:K6"/>
    <mergeCell ref="H29:I29"/>
    <mergeCell ref="H32:I32"/>
    <mergeCell ref="A34:G34"/>
    <mergeCell ref="C35:E35"/>
    <mergeCell ref="H39:K39"/>
    <mergeCell ref="H57:I57"/>
    <mergeCell ref="H60:I60"/>
    <mergeCell ref="H67:I67"/>
    <mergeCell ref="C70:D70"/>
    <mergeCell ref="H40:K40"/>
    <mergeCell ref="H69:I69"/>
    <mergeCell ref="H64:I64"/>
    <mergeCell ref="H26:I26"/>
  </mergeCells>
  <phoneticPr fontId="2"/>
  <pageMargins left="0.16" right="0.25" top="0.64" bottom="0.16" header="0.3" footer="0.16"/>
  <pageSetup paperSize="1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63344-A420-4BFF-B0D3-6CA444CD22D5}">
  <dimension ref="A1:D16"/>
  <sheetViews>
    <sheetView workbookViewId="0">
      <selection activeCell="J8" sqref="J8"/>
    </sheetView>
  </sheetViews>
  <sheetFormatPr defaultColWidth="9" defaultRowHeight="30.75" customHeight="1"/>
  <cols>
    <col min="1" max="1" width="12" style="2" customWidth="1"/>
    <col min="2" max="2" width="24.75" style="2" customWidth="1"/>
    <col min="3" max="3" width="12" style="2" customWidth="1"/>
    <col min="4" max="4" width="24.75" style="2" customWidth="1"/>
    <col min="5" max="16384" width="9" style="2"/>
  </cols>
  <sheetData>
    <row r="1" spans="1:4" ht="30.75" customHeight="1">
      <c r="A1" s="100" t="s">
        <v>20</v>
      </c>
      <c r="B1" s="100"/>
      <c r="C1" s="100" t="s">
        <v>21</v>
      </c>
      <c r="D1" s="100"/>
    </row>
    <row r="3" spans="1:4" ht="30.75" customHeight="1">
      <c r="A3" s="4" t="s">
        <v>9</v>
      </c>
      <c r="B3" s="5"/>
      <c r="C3" s="4" t="s">
        <v>9</v>
      </c>
      <c r="D3" s="5">
        <v>14823</v>
      </c>
    </row>
    <row r="4" spans="1:4" ht="30.75" customHeight="1">
      <c r="A4" s="4" t="s">
        <v>10</v>
      </c>
      <c r="B4" s="5"/>
      <c r="C4" s="4" t="s">
        <v>10</v>
      </c>
      <c r="D4" s="5">
        <v>14823</v>
      </c>
    </row>
    <row r="5" spans="1:4" ht="30.75" customHeight="1">
      <c r="A5" s="4" t="s">
        <v>11</v>
      </c>
      <c r="B5" s="5"/>
      <c r="C5" s="4" t="s">
        <v>11</v>
      </c>
      <c r="D5" s="5">
        <v>14823</v>
      </c>
    </row>
    <row r="6" spans="1:4" ht="30.75" customHeight="1">
      <c r="A6" s="4" t="s">
        <v>15</v>
      </c>
      <c r="B6" s="5"/>
      <c r="C6" s="4" t="s">
        <v>15</v>
      </c>
      <c r="D6" s="5">
        <v>14823</v>
      </c>
    </row>
    <row r="7" spans="1:4" ht="30.75" customHeight="1">
      <c r="A7" s="4" t="s">
        <v>1</v>
      </c>
      <c r="B7" s="5"/>
      <c r="C7" s="4" t="s">
        <v>1</v>
      </c>
      <c r="D7" s="5">
        <v>14823</v>
      </c>
    </row>
    <row r="8" spans="1:4" ht="30.75" customHeight="1">
      <c r="A8" s="4" t="s">
        <v>2</v>
      </c>
      <c r="B8" s="5">
        <v>8060</v>
      </c>
      <c r="C8" s="4" t="s">
        <v>2</v>
      </c>
      <c r="D8" s="5">
        <v>14823</v>
      </c>
    </row>
    <row r="9" spans="1:4" ht="30.75" customHeight="1">
      <c r="A9" s="4" t="s">
        <v>3</v>
      </c>
      <c r="B9" s="5">
        <v>8057</v>
      </c>
      <c r="C9" s="4" t="s">
        <v>3</v>
      </c>
      <c r="D9" s="5">
        <v>14823</v>
      </c>
    </row>
    <row r="10" spans="1:4" ht="30.75" customHeight="1">
      <c r="A10" s="4" t="s">
        <v>4</v>
      </c>
      <c r="B10" s="5">
        <v>8057</v>
      </c>
      <c r="C10" s="4" t="s">
        <v>4</v>
      </c>
      <c r="D10" s="5">
        <v>14823</v>
      </c>
    </row>
    <row r="11" spans="1:4" ht="30.75" customHeight="1">
      <c r="A11" s="4" t="s">
        <v>5</v>
      </c>
      <c r="B11" s="5">
        <v>8214</v>
      </c>
      <c r="C11" s="4" t="s">
        <v>5</v>
      </c>
      <c r="D11" s="5">
        <v>14823</v>
      </c>
    </row>
    <row r="12" spans="1:4" ht="30.75" customHeight="1">
      <c r="A12" s="4" t="s">
        <v>6</v>
      </c>
      <c r="B12" s="5">
        <v>9783</v>
      </c>
      <c r="C12" s="4" t="s">
        <v>6</v>
      </c>
      <c r="D12" s="5">
        <v>14823</v>
      </c>
    </row>
    <row r="13" spans="1:4" ht="30.75" customHeight="1">
      <c r="A13" s="4" t="s">
        <v>7</v>
      </c>
      <c r="B13" s="5">
        <v>9541</v>
      </c>
      <c r="C13" s="4" t="s">
        <v>7</v>
      </c>
      <c r="D13" s="5">
        <v>14823</v>
      </c>
    </row>
    <row r="14" spans="1:4" ht="30.75" customHeight="1" thickBot="1">
      <c r="A14" s="4" t="s">
        <v>8</v>
      </c>
      <c r="B14" s="5"/>
      <c r="C14" s="4" t="s">
        <v>8</v>
      </c>
      <c r="D14" s="5">
        <v>14823</v>
      </c>
    </row>
    <row r="15" spans="1:4" ht="30.75" customHeight="1" thickBot="1">
      <c r="A15" s="3"/>
      <c r="B15" s="7">
        <f>SUM(B3:B14)</f>
        <v>51712</v>
      </c>
      <c r="C15" s="3"/>
      <c r="D15" s="7">
        <f>SUM(D3:D14)</f>
        <v>177876</v>
      </c>
    </row>
    <row r="16" spans="1:4" ht="30.75" customHeight="1">
      <c r="B16" s="1" t="s">
        <v>18</v>
      </c>
      <c r="D16" s="1" t="s">
        <v>18</v>
      </c>
    </row>
  </sheetData>
  <mergeCells count="2">
    <mergeCell ref="A1:B1"/>
    <mergeCell ref="C1:D1"/>
  </mergeCells>
  <phoneticPr fontId="2"/>
  <pageMargins left="1.27" right="0.7" top="0.75" bottom="0.75" header="0.3" footer="0.3"/>
  <pageSetup paperSize="1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097D-6E1E-4090-A6BE-A1379CD6E482}">
  <dimension ref="A1:B16"/>
  <sheetViews>
    <sheetView workbookViewId="0">
      <selection activeCell="D6" sqref="D6"/>
    </sheetView>
  </sheetViews>
  <sheetFormatPr defaultColWidth="9" defaultRowHeight="30.75" customHeight="1"/>
  <cols>
    <col min="1" max="1" width="12" style="2" customWidth="1"/>
    <col min="2" max="2" width="24.75" style="2" customWidth="1"/>
    <col min="3" max="16384" width="9" style="2"/>
  </cols>
  <sheetData>
    <row r="1" spans="1:2" ht="30.75" customHeight="1">
      <c r="A1" s="100" t="s">
        <v>17</v>
      </c>
      <c r="B1" s="100"/>
    </row>
    <row r="3" spans="1:2" ht="30.75" customHeight="1">
      <c r="A3" s="4" t="s">
        <v>14</v>
      </c>
      <c r="B3" s="5">
        <v>6742</v>
      </c>
    </row>
    <row r="4" spans="1:2" ht="30.75" customHeight="1">
      <c r="A4" s="4" t="s">
        <v>16</v>
      </c>
      <c r="B4" s="5">
        <v>6328</v>
      </c>
    </row>
    <row r="5" spans="1:2" ht="30.75" customHeight="1">
      <c r="A5" s="4" t="s">
        <v>11</v>
      </c>
      <c r="B5" s="5">
        <v>7182</v>
      </c>
    </row>
    <row r="6" spans="1:2" ht="30.75" customHeight="1">
      <c r="A6" s="4" t="s">
        <v>15</v>
      </c>
      <c r="B6" s="5">
        <v>7088</v>
      </c>
    </row>
    <row r="7" spans="1:2" ht="30.75" customHeight="1">
      <c r="A7" s="4" t="s">
        <v>1</v>
      </c>
      <c r="B7" s="5">
        <v>7101</v>
      </c>
    </row>
    <row r="8" spans="1:2" ht="30.75" customHeight="1">
      <c r="A8" s="4" t="s">
        <v>2</v>
      </c>
      <c r="B8" s="5">
        <v>7189</v>
      </c>
    </row>
    <row r="9" spans="1:2" ht="30.75" customHeight="1">
      <c r="A9" s="4" t="s">
        <v>3</v>
      </c>
      <c r="B9" s="5">
        <v>7192</v>
      </c>
    </row>
    <row r="10" spans="1:2" ht="30.75" customHeight="1">
      <c r="A10" s="4" t="s">
        <v>4</v>
      </c>
      <c r="B10" s="5">
        <v>7289</v>
      </c>
    </row>
    <row r="11" spans="1:2" ht="30.75" customHeight="1">
      <c r="A11" s="4" t="s">
        <v>5</v>
      </c>
      <c r="B11" s="5">
        <v>7107</v>
      </c>
    </row>
    <row r="12" spans="1:2" ht="30.75" customHeight="1">
      <c r="A12" s="4" t="s">
        <v>6</v>
      </c>
      <c r="B12" s="5">
        <v>7137</v>
      </c>
    </row>
    <row r="13" spans="1:2" ht="30.75" customHeight="1">
      <c r="A13" s="4" t="s">
        <v>7</v>
      </c>
      <c r="B13" s="5">
        <v>7213</v>
      </c>
    </row>
    <row r="14" spans="1:2" ht="30.75" customHeight="1" thickBot="1">
      <c r="A14" s="4" t="s">
        <v>8</v>
      </c>
      <c r="B14" s="6">
        <v>7159</v>
      </c>
    </row>
    <row r="15" spans="1:2" ht="30.75" customHeight="1" thickBot="1">
      <c r="A15" s="3"/>
      <c r="B15" s="7">
        <f>SUM(B3:B14)</f>
        <v>84727</v>
      </c>
    </row>
    <row r="16" spans="1:2" ht="30.75" customHeight="1">
      <c r="B16" s="1" t="s">
        <v>18</v>
      </c>
    </row>
  </sheetData>
  <mergeCells count="1">
    <mergeCell ref="A1:B1"/>
  </mergeCells>
  <phoneticPr fontId="2"/>
  <pageMargins left="1.27" right="0.7" top="0.75" bottom="0.75" header="0.3" footer="0.3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2026</vt:lpstr>
      <vt:lpstr>2025</vt:lpstr>
      <vt:lpstr>2024和哉携帯</vt:lpstr>
      <vt:lpstr>2023和哉携帯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2026-04-23T02:53:08Z</cp:lastPrinted>
  <dcterms:created xsi:type="dcterms:W3CDTF">2015-06-05T18:19:34Z</dcterms:created>
  <dcterms:modified xsi:type="dcterms:W3CDTF">2026-07-17T02:45:09Z</dcterms:modified>
</cp:coreProperties>
</file>