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共有\事務\経費NOTE\"/>
    </mc:Choice>
  </mc:AlternateContent>
  <xr:revisionPtr revIDLastSave="0" documentId="13_ncr:1_{41356B1D-08DB-42AB-A22E-B1400E53A900}" xr6:coauthVersionLast="47" xr6:coauthVersionMax="47" xr10:uidLastSave="{00000000-0000-0000-0000-000000000000}"/>
  <bookViews>
    <workbookView xWindow="-120" yWindow="-120" windowWidth="29040" windowHeight="15720" firstSheet="24" activeTab="25" xr2:uid="{00000000-000D-0000-FFFF-FFFF00000000}"/>
  </bookViews>
  <sheets>
    <sheet name="現金　追加" sheetId="39" r:id="rId1"/>
    <sheet name="カード別" sheetId="37" r:id="rId2"/>
    <sheet name="総計祇園" sheetId="25" r:id="rId3"/>
    <sheet name="総計亀岡" sheetId="26" r:id="rId4"/>
    <sheet name="総計びわ湖" sheetId="19" r:id="rId5"/>
    <sheet name="総計カード" sheetId="27" r:id="rId6"/>
    <sheet name="交通費 現金７月びわ湖" sheetId="36" r:id="rId7"/>
    <sheet name="ホテル 現金７月びわ湖" sheetId="24" r:id="rId8"/>
    <sheet name="ホテル 現金 祇園祭" sheetId="23" r:id="rId9"/>
    <sheet name="ホテル 現金びわ湖" sheetId="22" r:id="rId10"/>
    <sheet name="ホテル 現金" sheetId="20" r:id="rId11"/>
    <sheet name="ホテル カード 亀岡" sheetId="34" r:id="rId12"/>
    <sheet name="ホテル カードびわ湖" sheetId="18" r:id="rId13"/>
    <sheet name="ホテル" sheetId="15" r:id="rId14"/>
    <sheet name="洗濯" sheetId="13" r:id="rId15"/>
    <sheet name="氷" sheetId="12" r:id="rId16"/>
    <sheet name="その他" sheetId="8" r:id="rId17"/>
    <sheet name="救護用品 カード" sheetId="29" r:id="rId18"/>
    <sheet name="救護用品" sheetId="7" r:id="rId19"/>
    <sheet name="車両関係 カード" sheetId="32" r:id="rId20"/>
    <sheet name="車両関係" sheetId="5" r:id="rId21"/>
    <sheet name="飲食・飲料 カード" sheetId="30" r:id="rId22"/>
    <sheet name="飲食・飲料" sheetId="4" r:id="rId23"/>
    <sheet name="資機材 カード" sheetId="31" r:id="rId24"/>
    <sheet name="資機材" sheetId="3" r:id="rId25"/>
    <sheet name="がそりん カード" sheetId="38" r:id="rId26"/>
    <sheet name="がそりん" sheetId="1" r:id="rId27"/>
    <sheet name="亀岡その他" sheetId="11" r:id="rId28"/>
    <sheet name="亀岡飲食飲料" sheetId="10" r:id="rId29"/>
    <sheet name="亀岡車両関係" sheetId="9" r:id="rId30"/>
    <sheet name="Sheet1" sheetId="35" r:id="rId31"/>
    <sheet name="亀岡ガソリン" sheetId="2" r:id="rId32"/>
    <sheet name="亀岡資機材 カード" sheetId="33" r:id="rId33"/>
    <sheet name="亀岡資機材" sheetId="6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27" l="1"/>
  <c r="E17" i="27" l="1"/>
  <c r="C23" i="19"/>
  <c r="D28" i="39"/>
  <c r="E16" i="26"/>
  <c r="E15" i="26"/>
  <c r="C16" i="37"/>
  <c r="C30" i="27"/>
  <c r="D73" i="18" l="1"/>
  <c r="H72" i="18"/>
  <c r="C25" i="27" l="1"/>
  <c r="C24" i="27"/>
  <c r="C23" i="27"/>
  <c r="C26" i="27" s="1"/>
  <c r="F8" i="19"/>
  <c r="D122" i="32"/>
  <c r="F11" i="19" l="1"/>
  <c r="C4" i="37"/>
  <c r="C5" i="37" s="1"/>
  <c r="C24" i="37"/>
  <c r="C26" i="37" s="1"/>
  <c r="I9" i="30"/>
  <c r="D30" i="30"/>
  <c r="H70" i="18"/>
  <c r="D106" i="18"/>
  <c r="G79" i="18" s="1"/>
  <c r="D65" i="38" l="1"/>
  <c r="D29" i="38"/>
  <c r="C31" i="37"/>
  <c r="C36" i="37" s="1"/>
  <c r="D88" i="9"/>
  <c r="D159" i="4"/>
  <c r="C26" i="26"/>
  <c r="D66" i="3"/>
  <c r="D29" i="8"/>
  <c r="D57" i="8"/>
  <c r="D133" i="5"/>
  <c r="D67" i="1"/>
  <c r="D10" i="20"/>
  <c r="D88" i="30"/>
  <c r="D60" i="32"/>
  <c r="D30" i="32"/>
  <c r="D30" i="31"/>
  <c r="D64" i="34"/>
  <c r="D35" i="18"/>
  <c r="D139" i="18"/>
  <c r="C11" i="27" l="1"/>
  <c r="C9" i="37"/>
  <c r="C10" i="37" s="1"/>
  <c r="A38" i="37" s="1"/>
  <c r="D31" i="34"/>
  <c r="D30" i="22"/>
  <c r="D89" i="32"/>
  <c r="D32" i="36"/>
  <c r="D59" i="30"/>
  <c r="D30" i="4"/>
  <c r="D126" i="4"/>
  <c r="D27" i="29"/>
  <c r="D59" i="31"/>
  <c r="D31" i="10"/>
  <c r="D28" i="2"/>
  <c r="D31" i="33"/>
  <c r="C21" i="27" l="1"/>
  <c r="C32" i="27"/>
  <c r="C33" i="27" s="1"/>
  <c r="D33" i="27" s="1"/>
  <c r="E33" i="27" s="1"/>
  <c r="C23" i="37" a="1"/>
  <c r="C23" i="37" s="1"/>
  <c r="B38" i="37" s="1"/>
  <c r="D95" i="4"/>
  <c r="D62" i="4"/>
  <c r="D189" i="4"/>
  <c r="C28" i="25"/>
  <c r="D32" i="24"/>
  <c r="D32" i="23"/>
  <c r="D28" i="13"/>
  <c r="D21" i="20"/>
  <c r="D16" i="20"/>
  <c r="D29" i="1"/>
  <c r="D34" i="3"/>
  <c r="D86" i="7"/>
  <c r="D29" i="7"/>
  <c r="D31" i="12"/>
  <c r="D38" i="37" l="1"/>
  <c r="D195" i="5"/>
  <c r="E96" i="15"/>
  <c r="D59" i="7"/>
  <c r="E118" i="15"/>
  <c r="D30" i="11"/>
  <c r="D30" i="9"/>
  <c r="D30" i="6"/>
  <c r="E88" i="15" l="1"/>
  <c r="D60" i="10"/>
  <c r="D60" i="9"/>
  <c r="E131" i="15" l="1"/>
  <c r="E124" i="15"/>
  <c r="D30" i="5"/>
  <c r="E82" i="15"/>
  <c r="E68" i="15"/>
  <c r="E32" i="15"/>
  <c r="E74" i="15"/>
  <c r="D96" i="3"/>
  <c r="D89" i="5" l="1"/>
  <c r="D60" i="11"/>
  <c r="D60" i="5"/>
  <c r="D61" i="6"/>
  <c r="D12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<sst xmlns="http://schemas.openxmlformats.org/spreadsheetml/2006/main" count="3303" uniqueCount="403">
  <si>
    <t>７月</t>
    <rPh sb="1" eb="2">
      <t>ガツ</t>
    </rPh>
    <phoneticPr fontId="2"/>
  </si>
  <si>
    <t>花火</t>
    <rPh sb="0" eb="2">
      <t>ハナビ</t>
    </rPh>
    <phoneticPr fontId="2"/>
  </si>
  <si>
    <t>日付</t>
    <rPh sb="0" eb="2">
      <t>ヒヅケ</t>
    </rPh>
    <phoneticPr fontId="2"/>
  </si>
  <si>
    <t>用途</t>
    <rPh sb="0" eb="2">
      <t>ヨウト</t>
    </rPh>
    <phoneticPr fontId="2"/>
  </si>
  <si>
    <t>預り金</t>
    <rPh sb="0" eb="1">
      <t>アズカ</t>
    </rPh>
    <rPh sb="2" eb="3">
      <t>キン</t>
    </rPh>
    <phoneticPr fontId="2"/>
  </si>
  <si>
    <t>支出金</t>
    <rPh sb="0" eb="3">
      <t>シシュツキン</t>
    </rPh>
    <phoneticPr fontId="2"/>
  </si>
  <si>
    <t>担当</t>
    <rPh sb="0" eb="2">
      <t>タントウ</t>
    </rPh>
    <phoneticPr fontId="2"/>
  </si>
  <si>
    <t>備考</t>
    <rPh sb="0" eb="2">
      <t>ビコウ</t>
    </rPh>
    <phoneticPr fontId="2"/>
  </si>
  <si>
    <t>１日</t>
    <rPh sb="1" eb="2">
      <t>ニチ</t>
    </rPh>
    <phoneticPr fontId="2"/>
  </si>
  <si>
    <t>燃料費</t>
    <rPh sb="0" eb="3">
      <t>ネンリョウヒ</t>
    </rPh>
    <phoneticPr fontId="2"/>
  </si>
  <si>
    <t>現金</t>
    <rPh sb="0" eb="2">
      <t>ゲンキン</t>
    </rPh>
    <phoneticPr fontId="2"/>
  </si>
  <si>
    <t>消耗品費</t>
    <rPh sb="0" eb="4">
      <t>ショウモウヒンヒ</t>
    </rPh>
    <phoneticPr fontId="2"/>
  </si>
  <si>
    <t>5日</t>
    <rPh sb="1" eb="2">
      <t>カ</t>
    </rPh>
    <phoneticPr fontId="2"/>
  </si>
  <si>
    <t>9日</t>
    <rPh sb="1" eb="2">
      <t>カ</t>
    </rPh>
    <phoneticPr fontId="2"/>
  </si>
  <si>
    <t>10日</t>
    <rPh sb="2" eb="3">
      <t>カ</t>
    </rPh>
    <phoneticPr fontId="2"/>
  </si>
  <si>
    <t>福利厚生費</t>
    <rPh sb="0" eb="5">
      <t>フクリコウセイヒ</t>
    </rPh>
    <phoneticPr fontId="2"/>
  </si>
  <si>
    <t>１７日</t>
    <rPh sb="2" eb="3">
      <t>ニチ</t>
    </rPh>
    <phoneticPr fontId="2"/>
  </si>
  <si>
    <t>１８日</t>
    <rPh sb="2" eb="3">
      <t>ニチ</t>
    </rPh>
    <phoneticPr fontId="2"/>
  </si>
  <si>
    <t>22日</t>
    <rPh sb="2" eb="3">
      <t>ニチ</t>
    </rPh>
    <phoneticPr fontId="2"/>
  </si>
  <si>
    <t>２５日</t>
    <rPh sb="2" eb="3">
      <t>ニチ</t>
    </rPh>
    <phoneticPr fontId="2"/>
  </si>
  <si>
    <t>29日</t>
    <rPh sb="2" eb="3">
      <t>ニチ</t>
    </rPh>
    <phoneticPr fontId="2"/>
  </si>
  <si>
    <t>３０日</t>
    <rPh sb="2" eb="3">
      <t>ニチ</t>
    </rPh>
    <phoneticPr fontId="2"/>
  </si>
  <si>
    <t>３１日</t>
    <rPh sb="2" eb="3">
      <t>ニチ</t>
    </rPh>
    <phoneticPr fontId="2"/>
  </si>
  <si>
    <t>合計</t>
    <rPh sb="0" eb="2">
      <t>ゴウケイ</t>
    </rPh>
    <phoneticPr fontId="2"/>
  </si>
  <si>
    <t>株式会社CSILead</t>
    <rPh sb="0" eb="4">
      <t>カブシキガイシャ</t>
    </rPh>
    <phoneticPr fontId="2"/>
  </si>
  <si>
    <t>８月</t>
    <rPh sb="1" eb="2">
      <t>ガツ</t>
    </rPh>
    <phoneticPr fontId="2"/>
  </si>
  <si>
    <t>２日</t>
    <rPh sb="1" eb="2">
      <t>カ</t>
    </rPh>
    <phoneticPr fontId="2"/>
  </si>
  <si>
    <t>４日</t>
    <rPh sb="1" eb="2">
      <t>カ</t>
    </rPh>
    <phoneticPr fontId="2"/>
  </si>
  <si>
    <t>５日</t>
    <rPh sb="1" eb="2">
      <t>カ</t>
    </rPh>
    <phoneticPr fontId="2"/>
  </si>
  <si>
    <t>７日</t>
    <rPh sb="1" eb="2">
      <t>カ</t>
    </rPh>
    <phoneticPr fontId="2"/>
  </si>
  <si>
    <t>８日</t>
    <rPh sb="1" eb="2">
      <t>ニチ</t>
    </rPh>
    <phoneticPr fontId="2"/>
  </si>
  <si>
    <t>１２日</t>
    <rPh sb="2" eb="3">
      <t>ニチ</t>
    </rPh>
    <phoneticPr fontId="2"/>
  </si>
  <si>
    <t>１３日</t>
    <rPh sb="2" eb="3">
      <t>ニチ</t>
    </rPh>
    <phoneticPr fontId="2"/>
  </si>
  <si>
    <t>14日</t>
    <rPh sb="2" eb="3">
      <t>ニチ</t>
    </rPh>
    <phoneticPr fontId="2"/>
  </si>
  <si>
    <t>１５日</t>
    <rPh sb="2" eb="3">
      <t>ニチ</t>
    </rPh>
    <phoneticPr fontId="2"/>
  </si>
  <si>
    <t>１６日</t>
    <rPh sb="2" eb="3">
      <t>ニチ</t>
    </rPh>
    <phoneticPr fontId="2"/>
  </si>
  <si>
    <t>21日</t>
    <rPh sb="2" eb="3">
      <t>ニチ</t>
    </rPh>
    <phoneticPr fontId="2"/>
  </si>
  <si>
    <t>資機材</t>
    <rPh sb="0" eb="3">
      <t>シキザイ</t>
    </rPh>
    <phoneticPr fontId="2"/>
  </si>
  <si>
    <t>コーナン　</t>
    <phoneticPr fontId="2"/>
  </si>
  <si>
    <t>ジュンテンドー</t>
    <phoneticPr fontId="2"/>
  </si>
  <si>
    <t>カード</t>
    <phoneticPr fontId="2"/>
  </si>
  <si>
    <t>PPロープ</t>
    <phoneticPr fontId="2"/>
  </si>
  <si>
    <t>遮光ネット</t>
    <rPh sb="0" eb="2">
      <t>シャコウ</t>
    </rPh>
    <phoneticPr fontId="2"/>
  </si>
  <si>
    <t>２４日</t>
    <rPh sb="2" eb="3">
      <t>カ</t>
    </rPh>
    <phoneticPr fontId="2"/>
  </si>
  <si>
    <t>結束バンド</t>
    <rPh sb="0" eb="2">
      <t>ケッソク</t>
    </rPh>
    <phoneticPr fontId="2"/>
  </si>
  <si>
    <t>電池</t>
    <rPh sb="0" eb="2">
      <t>デンチ</t>
    </rPh>
    <phoneticPr fontId="2"/>
  </si>
  <si>
    <t>養生テープ</t>
    <rPh sb="0" eb="2">
      <t>ヨウジョウ</t>
    </rPh>
    <phoneticPr fontId="2"/>
  </si>
  <si>
    <t>２６日</t>
    <rPh sb="2" eb="3">
      <t>ニチ</t>
    </rPh>
    <phoneticPr fontId="2"/>
  </si>
  <si>
    <t>トイレットペーパー</t>
    <phoneticPr fontId="2"/>
  </si>
  <si>
    <t>２８日</t>
    <rPh sb="2" eb="3">
      <t>ニチ</t>
    </rPh>
    <phoneticPr fontId="2"/>
  </si>
  <si>
    <t>メガホン</t>
    <phoneticPr fontId="2"/>
  </si>
  <si>
    <t>メガホン２個</t>
    <rPh sb="5" eb="6">
      <t>コ</t>
    </rPh>
    <phoneticPr fontId="2"/>
  </si>
  <si>
    <t>ブルーシート</t>
    <phoneticPr fontId="2"/>
  </si>
  <si>
    <t>電動空気入れ</t>
    <rPh sb="0" eb="5">
      <t>デンドウクウキイ</t>
    </rPh>
    <phoneticPr fontId="2"/>
  </si>
  <si>
    <t>クーラーボックス</t>
    <phoneticPr fontId="2"/>
  </si>
  <si>
    <t>紅善</t>
    <rPh sb="0" eb="2">
      <t>ベニゼン</t>
    </rPh>
    <phoneticPr fontId="2"/>
  </si>
  <si>
    <t>１９日</t>
    <rPh sb="2" eb="3">
      <t>ニチ</t>
    </rPh>
    <phoneticPr fontId="2"/>
  </si>
  <si>
    <t>27日</t>
    <rPh sb="2" eb="3">
      <t>ニチ</t>
    </rPh>
    <phoneticPr fontId="2"/>
  </si>
  <si>
    <t>アヤハディオ</t>
    <phoneticPr fontId="2"/>
  </si>
  <si>
    <t>スギ薬局</t>
    <rPh sb="2" eb="4">
      <t>ヤッキョク</t>
    </rPh>
    <phoneticPr fontId="2"/>
  </si>
  <si>
    <t>イオン</t>
    <phoneticPr fontId="2"/>
  </si>
  <si>
    <t>スギ薬局　氷</t>
    <rPh sb="2" eb="4">
      <t>ヤッキョク</t>
    </rPh>
    <rPh sb="5" eb="6">
      <t>コオリ</t>
    </rPh>
    <phoneticPr fontId="2"/>
  </si>
  <si>
    <t>ユタカ　氷</t>
    <rPh sb="4" eb="5">
      <t>コオリ</t>
    </rPh>
    <phoneticPr fontId="2"/>
  </si>
  <si>
    <t>イオン　氷</t>
    <rPh sb="4" eb="5">
      <t>コオリ</t>
    </rPh>
    <phoneticPr fontId="2"/>
  </si>
  <si>
    <t>ジョイあおやま</t>
    <phoneticPr fontId="2"/>
  </si>
  <si>
    <t>アヤハディオ　</t>
    <phoneticPr fontId="2"/>
  </si>
  <si>
    <t>３日</t>
    <rPh sb="1" eb="2">
      <t>カ</t>
    </rPh>
    <phoneticPr fontId="2"/>
  </si>
  <si>
    <t>コーナン</t>
    <phoneticPr fontId="2"/>
  </si>
  <si>
    <t>サンドラッグ</t>
    <phoneticPr fontId="2"/>
  </si>
  <si>
    <t>６日</t>
    <rPh sb="1" eb="2">
      <t>カ</t>
    </rPh>
    <phoneticPr fontId="2"/>
  </si>
  <si>
    <t>２０日</t>
    <rPh sb="2" eb="3">
      <t>カ</t>
    </rPh>
    <phoneticPr fontId="2"/>
  </si>
  <si>
    <t>カインズ</t>
    <phoneticPr fontId="2"/>
  </si>
  <si>
    <t>11日</t>
    <rPh sb="2" eb="3">
      <t>ニチ</t>
    </rPh>
    <phoneticPr fontId="2"/>
  </si>
  <si>
    <t>ウェルシア</t>
    <phoneticPr fontId="2"/>
  </si>
  <si>
    <t>宝塚北SA</t>
    <rPh sb="0" eb="2">
      <t>タカラヅカ</t>
    </rPh>
    <rPh sb="2" eb="3">
      <t>キタ</t>
    </rPh>
    <phoneticPr fontId="2"/>
  </si>
  <si>
    <t>にぎり長次郎膳所</t>
    <rPh sb="3" eb="6">
      <t>チョウジロウ</t>
    </rPh>
    <rPh sb="6" eb="8">
      <t>ゼゼ</t>
    </rPh>
    <phoneticPr fontId="2"/>
  </si>
  <si>
    <t>麺や虎鉄２名</t>
    <rPh sb="0" eb="1">
      <t>メン</t>
    </rPh>
    <rPh sb="2" eb="4">
      <t>トラテツ</t>
    </rPh>
    <rPh sb="5" eb="6">
      <t>メイ</t>
    </rPh>
    <phoneticPr fontId="2"/>
  </si>
  <si>
    <t>ジョイフル６名</t>
    <rPh sb="6" eb="7">
      <t>メイ</t>
    </rPh>
    <phoneticPr fontId="2"/>
  </si>
  <si>
    <t>なか卯</t>
    <rPh sb="2" eb="3">
      <t>ウ</t>
    </rPh>
    <phoneticPr fontId="2"/>
  </si>
  <si>
    <t>すきや２名</t>
    <rPh sb="4" eb="5">
      <t>メイ</t>
    </rPh>
    <phoneticPr fontId="2"/>
  </si>
  <si>
    <t>めんきや</t>
    <phoneticPr fontId="2"/>
  </si>
  <si>
    <t>ずんどう屋２名</t>
    <rPh sb="4" eb="5">
      <t>ヤ</t>
    </rPh>
    <rPh sb="6" eb="7">
      <t>メイ</t>
    </rPh>
    <phoneticPr fontId="2"/>
  </si>
  <si>
    <t>松屋</t>
    <rPh sb="0" eb="2">
      <t>マツヤ</t>
    </rPh>
    <phoneticPr fontId="2"/>
  </si>
  <si>
    <t>ファミリーマート</t>
    <phoneticPr fontId="2"/>
  </si>
  <si>
    <t>２３日</t>
    <rPh sb="2" eb="3">
      <t>ニチ</t>
    </rPh>
    <phoneticPr fontId="2"/>
  </si>
  <si>
    <t>湖の駅　浜大津店</t>
    <rPh sb="0" eb="1">
      <t>ミズウミ</t>
    </rPh>
    <rPh sb="2" eb="3">
      <t>エキ</t>
    </rPh>
    <rPh sb="4" eb="7">
      <t>ハマオオツ</t>
    </rPh>
    <rPh sb="7" eb="8">
      <t>ミセ</t>
    </rPh>
    <phoneticPr fontId="2"/>
  </si>
  <si>
    <t>炉端かば５名</t>
    <rPh sb="0" eb="2">
      <t>ロバタ</t>
    </rPh>
    <rPh sb="5" eb="6">
      <t>メイ</t>
    </rPh>
    <phoneticPr fontId="2"/>
  </si>
  <si>
    <t>焼肉特急</t>
    <rPh sb="0" eb="4">
      <t>ヤキニクトッキュウ</t>
    </rPh>
    <phoneticPr fontId="2"/>
  </si>
  <si>
    <t>ほっともっと</t>
    <phoneticPr fontId="2"/>
  </si>
  <si>
    <t>酒楽７名</t>
    <rPh sb="0" eb="2">
      <t>シュラク</t>
    </rPh>
    <rPh sb="3" eb="4">
      <t>メイ</t>
    </rPh>
    <phoneticPr fontId="2"/>
  </si>
  <si>
    <t>和食さと</t>
    <rPh sb="0" eb="2">
      <t>ワショク</t>
    </rPh>
    <phoneticPr fontId="2"/>
  </si>
  <si>
    <t>和食さと４名</t>
    <rPh sb="0" eb="2">
      <t>ワショク</t>
    </rPh>
    <rPh sb="5" eb="6">
      <t>メイ</t>
    </rPh>
    <phoneticPr fontId="2"/>
  </si>
  <si>
    <t>笑仁３名</t>
    <rPh sb="0" eb="1">
      <t>ワラ</t>
    </rPh>
    <rPh sb="1" eb="2">
      <t>ジン</t>
    </rPh>
    <rPh sb="3" eb="4">
      <t>メイ</t>
    </rPh>
    <phoneticPr fontId="2"/>
  </si>
  <si>
    <t>業務スーパー</t>
    <rPh sb="0" eb="2">
      <t>ギョウム</t>
    </rPh>
    <phoneticPr fontId="2"/>
  </si>
  <si>
    <t>ローソン</t>
    <phoneticPr fontId="2"/>
  </si>
  <si>
    <t>セブンイレブン</t>
    <phoneticPr fontId="2"/>
  </si>
  <si>
    <t>吉野家</t>
    <rPh sb="0" eb="3">
      <t>ヨシノヤ</t>
    </rPh>
    <phoneticPr fontId="2"/>
  </si>
  <si>
    <t>八角３名</t>
    <rPh sb="0" eb="2">
      <t>ハッカク</t>
    </rPh>
    <rPh sb="3" eb="4">
      <t>メイ</t>
    </rPh>
    <phoneticPr fontId="2"/>
  </si>
  <si>
    <t>牛角</t>
    <rPh sb="0" eb="2">
      <t>ギュウカク</t>
    </rPh>
    <phoneticPr fontId="2"/>
  </si>
  <si>
    <t>バロー</t>
    <phoneticPr fontId="2"/>
  </si>
  <si>
    <t>餃子の王将</t>
    <rPh sb="0" eb="2">
      <t>ギョウザ</t>
    </rPh>
    <rPh sb="3" eb="5">
      <t>オウショウ</t>
    </rPh>
    <phoneticPr fontId="2"/>
  </si>
  <si>
    <t>モスバーガー</t>
    <phoneticPr fontId="2"/>
  </si>
  <si>
    <t>すきや3名</t>
    <rPh sb="4" eb="5">
      <t>メイ</t>
    </rPh>
    <phoneticPr fontId="2"/>
  </si>
  <si>
    <t>吉野家３名</t>
    <rPh sb="0" eb="3">
      <t>ヨシノヤ</t>
    </rPh>
    <rPh sb="4" eb="5">
      <t>メイ</t>
    </rPh>
    <phoneticPr fontId="2"/>
  </si>
  <si>
    <t>MILESTONE</t>
    <phoneticPr fontId="2"/>
  </si>
  <si>
    <t>コメダ珈琲</t>
    <rPh sb="3" eb="5">
      <t>コーヒー</t>
    </rPh>
    <phoneticPr fontId="2"/>
  </si>
  <si>
    <t>ダイレックス</t>
    <phoneticPr fontId="2"/>
  </si>
  <si>
    <t>くら寿司</t>
    <rPh sb="2" eb="4">
      <t>ズシ</t>
    </rPh>
    <phoneticPr fontId="2"/>
  </si>
  <si>
    <t>モテナス</t>
    <phoneticPr fontId="2"/>
  </si>
  <si>
    <t>ラ・ムー</t>
    <phoneticPr fontId="2"/>
  </si>
  <si>
    <t>焼肉いちばん６名</t>
    <rPh sb="0" eb="2">
      <t>ヤキニク</t>
    </rPh>
    <rPh sb="7" eb="8">
      <t>メイ</t>
    </rPh>
    <phoneticPr fontId="2"/>
  </si>
  <si>
    <t>DenverPremium</t>
    <phoneticPr fontId="2"/>
  </si>
  <si>
    <t>ココ壱番屋２名</t>
    <rPh sb="2" eb="5">
      <t>イチバンヤ</t>
    </rPh>
    <rPh sb="6" eb="7">
      <t>メイ</t>
    </rPh>
    <phoneticPr fontId="2"/>
  </si>
  <si>
    <t>びっくりドンキー</t>
    <phoneticPr fontId="2"/>
  </si>
  <si>
    <t>アトリオ</t>
    <phoneticPr fontId="2"/>
  </si>
  <si>
    <t>ロイヤルホスト</t>
    <phoneticPr fontId="2"/>
  </si>
  <si>
    <t>valor</t>
    <phoneticPr fontId="2"/>
  </si>
  <si>
    <t>マクドナルド</t>
    <phoneticPr fontId="2"/>
  </si>
  <si>
    <t>８日</t>
    <rPh sb="1" eb="2">
      <t>カ</t>
    </rPh>
    <phoneticPr fontId="2"/>
  </si>
  <si>
    <t>ランチサービス　ポポロ</t>
    <phoneticPr fontId="2"/>
  </si>
  <si>
    <t>フレンドリー</t>
    <phoneticPr fontId="2"/>
  </si>
  <si>
    <t>最後に勝つ</t>
    <rPh sb="0" eb="2">
      <t>サイゴ</t>
    </rPh>
    <rPh sb="3" eb="4">
      <t>カ</t>
    </rPh>
    <phoneticPr fontId="2"/>
  </si>
  <si>
    <t>播州ラーメンひすい</t>
    <rPh sb="0" eb="2">
      <t>バンシュウ</t>
    </rPh>
    <phoneticPr fontId="2"/>
  </si>
  <si>
    <t>ラーメン　モリン</t>
    <phoneticPr fontId="2"/>
  </si>
  <si>
    <t>biwako kisen</t>
    <phoneticPr fontId="2"/>
  </si>
  <si>
    <t>15日</t>
    <rPh sb="2" eb="3">
      <t>ニチ</t>
    </rPh>
    <phoneticPr fontId="2"/>
  </si>
  <si>
    <t>お好み焼きここやねん</t>
    <rPh sb="1" eb="2">
      <t>コノ</t>
    </rPh>
    <rPh sb="3" eb="4">
      <t>ヤ</t>
    </rPh>
    <phoneticPr fontId="2"/>
  </si>
  <si>
    <t>大阪王将</t>
    <rPh sb="0" eb="4">
      <t>オオサカオウショウ</t>
    </rPh>
    <phoneticPr fontId="2"/>
  </si>
  <si>
    <t>ちゃんぽん亭</t>
    <rPh sb="5" eb="6">
      <t>テイ</t>
    </rPh>
    <phoneticPr fontId="2"/>
  </si>
  <si>
    <t>桂川PA</t>
    <rPh sb="0" eb="2">
      <t>カツラガワ</t>
    </rPh>
    <phoneticPr fontId="2"/>
  </si>
  <si>
    <t>交通費</t>
    <rPh sb="0" eb="3">
      <t>コウツウヒ</t>
    </rPh>
    <phoneticPr fontId="2"/>
  </si>
  <si>
    <t>JR乗車券</t>
    <rPh sb="2" eb="5">
      <t>ジョウシャケン</t>
    </rPh>
    <phoneticPr fontId="2"/>
  </si>
  <si>
    <t>乗車券</t>
    <rPh sb="0" eb="3">
      <t>ジョウシャケン</t>
    </rPh>
    <phoneticPr fontId="2"/>
  </si>
  <si>
    <t>駐車料金</t>
    <rPh sb="0" eb="4">
      <t>チュウシャリョウキン</t>
    </rPh>
    <phoneticPr fontId="2"/>
  </si>
  <si>
    <t>日邦レンタカー</t>
    <rPh sb="0" eb="2">
      <t>ニッポウ</t>
    </rPh>
    <phoneticPr fontId="2"/>
  </si>
  <si>
    <t>高速料金</t>
    <rPh sb="0" eb="4">
      <t>コウソクリョウキン</t>
    </rPh>
    <phoneticPr fontId="2"/>
  </si>
  <si>
    <t>亀岡</t>
    <rPh sb="0" eb="2">
      <t>カメオカ</t>
    </rPh>
    <phoneticPr fontId="2"/>
  </si>
  <si>
    <t>7月</t>
    <rPh sb="1" eb="2">
      <t>ガツ</t>
    </rPh>
    <phoneticPr fontId="2"/>
  </si>
  <si>
    <t>無双心亀岡店</t>
    <rPh sb="0" eb="3">
      <t>ムソウシン</t>
    </rPh>
    <rPh sb="3" eb="6">
      <t>カメオカテン</t>
    </rPh>
    <phoneticPr fontId="2"/>
  </si>
  <si>
    <t>トイダック</t>
    <phoneticPr fontId="2"/>
  </si>
  <si>
    <t>マツモト大井南店</t>
    <rPh sb="4" eb="7">
      <t>オオイミナミ</t>
    </rPh>
    <rPh sb="7" eb="8">
      <t>ミセ</t>
    </rPh>
    <phoneticPr fontId="2"/>
  </si>
  <si>
    <t>フレッシュバザール</t>
    <phoneticPr fontId="2"/>
  </si>
  <si>
    <t>その他</t>
    <rPh sb="2" eb="3">
      <t>タ</t>
    </rPh>
    <phoneticPr fontId="2"/>
  </si>
  <si>
    <t>チヨダ　靴</t>
    <rPh sb="4" eb="5">
      <t>クツ</t>
    </rPh>
    <phoneticPr fontId="2"/>
  </si>
  <si>
    <t>ユニクロ　着替え</t>
    <rPh sb="5" eb="7">
      <t>キガ</t>
    </rPh>
    <phoneticPr fontId="2"/>
  </si>
  <si>
    <t>通信費</t>
    <rPh sb="0" eb="3">
      <t>ツウシンヒ</t>
    </rPh>
    <phoneticPr fontId="2"/>
  </si>
  <si>
    <t>印紙代</t>
    <rPh sb="0" eb="3">
      <t>インシダイ</t>
    </rPh>
    <phoneticPr fontId="2"/>
  </si>
  <si>
    <t>救護用品</t>
    <rPh sb="0" eb="4">
      <t>キュウゴヨウヒン</t>
    </rPh>
    <phoneticPr fontId="2"/>
  </si>
  <si>
    <t>１１日</t>
    <rPh sb="2" eb="3">
      <t>ニチ</t>
    </rPh>
    <phoneticPr fontId="2"/>
  </si>
  <si>
    <t>ダイソー</t>
    <phoneticPr fontId="2"/>
  </si>
  <si>
    <t>水</t>
    <rPh sb="0" eb="1">
      <t>ミズ</t>
    </rPh>
    <phoneticPr fontId="2"/>
  </si>
  <si>
    <t>セリア</t>
    <phoneticPr fontId="2"/>
  </si>
  <si>
    <t>コスモス</t>
    <phoneticPr fontId="2"/>
  </si>
  <si>
    <t>ジャパン　熱中症対策用品</t>
    <rPh sb="5" eb="12">
      <t>ネッチュウショウタイサクヨウヒン</t>
    </rPh>
    <phoneticPr fontId="2"/>
  </si>
  <si>
    <t>業務スーパー熱中症対策氷</t>
    <rPh sb="0" eb="2">
      <t>ギョウム</t>
    </rPh>
    <rPh sb="6" eb="8">
      <t>ネッチュウ</t>
    </rPh>
    <rPh sb="8" eb="9">
      <t>ショウ</t>
    </rPh>
    <rPh sb="9" eb="11">
      <t>タイサク</t>
    </rPh>
    <rPh sb="11" eb="12">
      <t>コオリ</t>
    </rPh>
    <phoneticPr fontId="2"/>
  </si>
  <si>
    <t>サンドラッグ　追加救護用品</t>
    <rPh sb="7" eb="13">
      <t>ツイカキュウゴヨウヒン</t>
    </rPh>
    <phoneticPr fontId="2"/>
  </si>
  <si>
    <t>ダイソー　追加救護用品</t>
    <rPh sb="5" eb="7">
      <t>ツイカ</t>
    </rPh>
    <rPh sb="7" eb="11">
      <t>キュウゴヨウヒン</t>
    </rPh>
    <phoneticPr fontId="2"/>
  </si>
  <si>
    <t>ミーツ　追加救護用品</t>
    <rPh sb="4" eb="10">
      <t>ツイカキュウゴヨウヒン</t>
    </rPh>
    <phoneticPr fontId="2"/>
  </si>
  <si>
    <t>スギ薬局　追加救護用品</t>
    <rPh sb="2" eb="4">
      <t>ヤッキョク</t>
    </rPh>
    <rPh sb="5" eb="11">
      <t>ツイカキュウゴヨウヒン</t>
    </rPh>
    <phoneticPr fontId="2"/>
  </si>
  <si>
    <t>しまむら</t>
    <phoneticPr fontId="2"/>
  </si>
  <si>
    <t>GU</t>
    <phoneticPr fontId="2"/>
  </si>
  <si>
    <t>原田　文具</t>
    <rPh sb="0" eb="2">
      <t>ハラダ</t>
    </rPh>
    <rPh sb="3" eb="5">
      <t>ブング</t>
    </rPh>
    <phoneticPr fontId="2"/>
  </si>
  <si>
    <t>花伝抄　手土産代</t>
    <rPh sb="0" eb="2">
      <t>カデン</t>
    </rPh>
    <rPh sb="2" eb="3">
      <t>ショウ</t>
    </rPh>
    <rPh sb="4" eb="8">
      <t>テミヤゲダイ</t>
    </rPh>
    <phoneticPr fontId="2"/>
  </si>
  <si>
    <t>切手代</t>
    <rPh sb="0" eb="3">
      <t>キッテダイ</t>
    </rPh>
    <phoneticPr fontId="2"/>
  </si>
  <si>
    <t>8日</t>
    <rPh sb="1" eb="2">
      <t>ニチ</t>
    </rPh>
    <phoneticPr fontId="2"/>
  </si>
  <si>
    <t>中野</t>
    <rPh sb="0" eb="2">
      <t>ナカノ</t>
    </rPh>
    <phoneticPr fontId="2"/>
  </si>
  <si>
    <t>セブンイレブン　雨具</t>
    <rPh sb="8" eb="10">
      <t>アマグ</t>
    </rPh>
    <phoneticPr fontId="2"/>
  </si>
  <si>
    <t>フレッシュバザール　ゴミ袋</t>
    <rPh sb="12" eb="13">
      <t>ブクロ</t>
    </rPh>
    <phoneticPr fontId="2"/>
  </si>
  <si>
    <t>アヤハディオ　遮光ネット</t>
    <rPh sb="7" eb="9">
      <t>シャコウ</t>
    </rPh>
    <phoneticPr fontId="2"/>
  </si>
  <si>
    <t>ブルーレイク食事代</t>
    <rPh sb="6" eb="9">
      <t>ショクジダイ</t>
    </rPh>
    <phoneticPr fontId="2"/>
  </si>
  <si>
    <t>９日</t>
    <rPh sb="1" eb="2">
      <t>カ</t>
    </rPh>
    <phoneticPr fontId="2"/>
  </si>
  <si>
    <t>１４日</t>
    <rPh sb="2" eb="3">
      <t>カ</t>
    </rPh>
    <phoneticPr fontId="2"/>
  </si>
  <si>
    <t>雄琴あがりゃんせ夕食代</t>
    <rPh sb="0" eb="2">
      <t>オゴト</t>
    </rPh>
    <rPh sb="8" eb="11">
      <t>ユウショクダイ</t>
    </rPh>
    <phoneticPr fontId="2"/>
  </si>
  <si>
    <t>バロー　昼食代</t>
    <rPh sb="4" eb="7">
      <t>チュウショクダイ</t>
    </rPh>
    <phoneticPr fontId="2"/>
  </si>
  <si>
    <t>7日</t>
    <rPh sb="1" eb="2">
      <t>カ</t>
    </rPh>
    <phoneticPr fontId="2"/>
  </si>
  <si>
    <t>レターパック</t>
    <phoneticPr fontId="2"/>
  </si>
  <si>
    <t>12日</t>
    <rPh sb="2" eb="3">
      <t>ニチ</t>
    </rPh>
    <phoneticPr fontId="2"/>
  </si>
  <si>
    <t>ユタカ</t>
    <phoneticPr fontId="2"/>
  </si>
  <si>
    <t>ミニストップ</t>
    <phoneticPr fontId="2"/>
  </si>
  <si>
    <t>猫バス停</t>
    <rPh sb="0" eb="1">
      <t>ネコ</t>
    </rPh>
    <rPh sb="3" eb="4">
      <t>テイ</t>
    </rPh>
    <phoneticPr fontId="2"/>
  </si>
  <si>
    <t>ケーズデンキ　モニター</t>
    <phoneticPr fontId="2"/>
  </si>
  <si>
    <t>丸亀</t>
    <rPh sb="0" eb="2">
      <t>マルガメ</t>
    </rPh>
    <phoneticPr fontId="2"/>
  </si>
  <si>
    <t>14日</t>
    <rPh sb="2" eb="3">
      <t>カ</t>
    </rPh>
    <phoneticPr fontId="2"/>
  </si>
  <si>
    <t>来来亭</t>
    <rPh sb="0" eb="3">
      <t>ライライテイ</t>
    </rPh>
    <phoneticPr fontId="2"/>
  </si>
  <si>
    <t>内橋ラーメン</t>
    <rPh sb="0" eb="2">
      <t>ウチハシ</t>
    </rPh>
    <phoneticPr fontId="2"/>
  </si>
  <si>
    <t>うまいもん横丁</t>
    <rPh sb="5" eb="7">
      <t>ヨコチョウ</t>
    </rPh>
    <phoneticPr fontId="2"/>
  </si>
  <si>
    <t>２２日</t>
    <rPh sb="2" eb="3">
      <t>ニチ</t>
    </rPh>
    <phoneticPr fontId="2"/>
  </si>
  <si>
    <t>大阪王将</t>
    <rPh sb="0" eb="2">
      <t>オオサカ</t>
    </rPh>
    <rPh sb="2" eb="4">
      <t>オウショウ</t>
    </rPh>
    <phoneticPr fontId="2"/>
  </si>
  <si>
    <t>すしかんた</t>
    <phoneticPr fontId="2"/>
  </si>
  <si>
    <t>すきや</t>
    <phoneticPr fontId="2"/>
  </si>
  <si>
    <t>ココ壱番屋</t>
    <rPh sb="2" eb="5">
      <t>イチバンヤ</t>
    </rPh>
    <phoneticPr fontId="2"/>
  </si>
  <si>
    <t>ラーメン八角</t>
    <rPh sb="4" eb="6">
      <t>ハッカク</t>
    </rPh>
    <phoneticPr fontId="2"/>
  </si>
  <si>
    <t>ステップ</t>
    <phoneticPr fontId="2"/>
  </si>
  <si>
    <t>アイスノン</t>
    <phoneticPr fontId="2"/>
  </si>
  <si>
    <t>瞬間冷却</t>
    <rPh sb="0" eb="4">
      <t>シュンカンレイキャク</t>
    </rPh>
    <phoneticPr fontId="2"/>
  </si>
  <si>
    <t>OS1</t>
    <phoneticPr fontId="2"/>
  </si>
  <si>
    <t>バスタオル</t>
    <phoneticPr fontId="2"/>
  </si>
  <si>
    <t>フェイスタオル</t>
    <phoneticPr fontId="2"/>
  </si>
  <si>
    <t>大判バスタオル</t>
    <rPh sb="0" eb="2">
      <t>オオバン</t>
    </rPh>
    <phoneticPr fontId="2"/>
  </si>
  <si>
    <t>毛布</t>
    <rPh sb="0" eb="2">
      <t>モウフ</t>
    </rPh>
    <phoneticPr fontId="2"/>
  </si>
  <si>
    <t>タオルケット</t>
    <phoneticPr fontId="2"/>
  </si>
  <si>
    <t>血圧計</t>
    <rPh sb="0" eb="3">
      <t>ケツアツケイ</t>
    </rPh>
    <phoneticPr fontId="2"/>
  </si>
  <si>
    <t>アルミシート</t>
    <phoneticPr fontId="2"/>
  </si>
  <si>
    <t>Tシャツ</t>
    <phoneticPr fontId="2"/>
  </si>
  <si>
    <t>人工呼吸マスク</t>
    <rPh sb="0" eb="4">
      <t>ジンコウコキュウ</t>
    </rPh>
    <phoneticPr fontId="2"/>
  </si>
  <si>
    <t>飲料</t>
    <rPh sb="0" eb="2">
      <t>インリョウ</t>
    </rPh>
    <phoneticPr fontId="2"/>
  </si>
  <si>
    <t>飲料　ヨドバシ</t>
    <rPh sb="0" eb="2">
      <t>インリョウ</t>
    </rPh>
    <phoneticPr fontId="2"/>
  </si>
  <si>
    <t>ホテル</t>
    <phoneticPr fontId="2"/>
  </si>
  <si>
    <t>ブルーレイク</t>
    <phoneticPr fontId="2"/>
  </si>
  <si>
    <t>ドーミーイン京都駅前</t>
    <rPh sb="6" eb="10">
      <t>キョウトエキマエ</t>
    </rPh>
    <phoneticPr fontId="2"/>
  </si>
  <si>
    <t>１０日</t>
    <rPh sb="2" eb="3">
      <t>カ</t>
    </rPh>
    <phoneticPr fontId="2"/>
  </si>
  <si>
    <t>ピアザ</t>
    <phoneticPr fontId="2"/>
  </si>
  <si>
    <t>花伝抄</t>
    <rPh sb="0" eb="2">
      <t>カデン</t>
    </rPh>
    <rPh sb="2" eb="3">
      <t>ショウ</t>
    </rPh>
    <phoneticPr fontId="2"/>
  </si>
  <si>
    <t>アヤハ</t>
    <phoneticPr fontId="2"/>
  </si>
  <si>
    <t>ホテルルートイン加西</t>
    <rPh sb="8" eb="10">
      <t>カサイ</t>
    </rPh>
    <phoneticPr fontId="2"/>
  </si>
  <si>
    <t>琵琶湖ホテル</t>
    <rPh sb="0" eb="3">
      <t>ビワコ</t>
    </rPh>
    <phoneticPr fontId="2"/>
  </si>
  <si>
    <t>東横イン</t>
    <rPh sb="0" eb="2">
      <t>トウヨコ</t>
    </rPh>
    <phoneticPr fontId="2"/>
  </si>
  <si>
    <t>プリンスホテル9800×2</t>
    <phoneticPr fontId="2"/>
  </si>
  <si>
    <t>ネオステーションホテル</t>
    <phoneticPr fontId="2"/>
  </si>
  <si>
    <t>ドーミーイン姫路</t>
    <rPh sb="6" eb="8">
      <t>ヒメジ</t>
    </rPh>
    <phoneticPr fontId="2"/>
  </si>
  <si>
    <t>花伝抄</t>
    <rPh sb="0" eb="3">
      <t>カデンショウ</t>
    </rPh>
    <phoneticPr fontId="2"/>
  </si>
  <si>
    <t>プリンスホテル</t>
    <phoneticPr fontId="2"/>
  </si>
  <si>
    <r>
      <rPr>
        <sz val="11"/>
        <color theme="1"/>
        <rFont val="Calibri"/>
        <family val="1"/>
        <charset val="161"/>
      </rPr>
      <t>α</t>
    </r>
    <r>
      <rPr>
        <sz val="11"/>
        <color theme="1"/>
        <rFont val="Calibri"/>
        <family val="1"/>
      </rPr>
      <t>1</t>
    </r>
    <phoneticPr fontId="2"/>
  </si>
  <si>
    <t>ありストンホテル</t>
    <phoneticPr fontId="2"/>
  </si>
  <si>
    <t>ルートイン亀岡駅前</t>
    <rPh sb="5" eb="9">
      <t>カメオカエキマエ</t>
    </rPh>
    <phoneticPr fontId="2"/>
  </si>
  <si>
    <t>サンロイヤル</t>
    <phoneticPr fontId="2"/>
  </si>
  <si>
    <t>ことゆう</t>
    <phoneticPr fontId="2"/>
  </si>
  <si>
    <t>あがりゃんせ</t>
    <phoneticPr fontId="2"/>
  </si>
  <si>
    <t>琵琶湖グランドホテル</t>
    <rPh sb="0" eb="3">
      <t>ビワコ</t>
    </rPh>
    <phoneticPr fontId="2"/>
  </si>
  <si>
    <t>ルートイン加西</t>
    <rPh sb="5" eb="7">
      <t>カサイ</t>
    </rPh>
    <phoneticPr fontId="2"/>
  </si>
  <si>
    <t>いこいのむら</t>
    <phoneticPr fontId="2"/>
  </si>
  <si>
    <t>どーみいん京都駅前</t>
    <rPh sb="5" eb="7">
      <t>キョウト</t>
    </rPh>
    <rPh sb="7" eb="9">
      <t>エキマエ</t>
    </rPh>
    <phoneticPr fontId="2"/>
  </si>
  <si>
    <t>ETC</t>
    <phoneticPr fontId="2"/>
  </si>
  <si>
    <t>Expedia　ホテル</t>
    <phoneticPr fontId="2"/>
  </si>
  <si>
    <t>カード明細</t>
    <rPh sb="3" eb="5">
      <t>メイサイ</t>
    </rPh>
    <phoneticPr fontId="2"/>
  </si>
  <si>
    <t>明細</t>
    <rPh sb="0" eb="2">
      <t>メイサイ</t>
    </rPh>
    <phoneticPr fontId="2"/>
  </si>
  <si>
    <t>ジュンテンドー加西店</t>
    <rPh sb="7" eb="10">
      <t>カサイテン</t>
    </rPh>
    <phoneticPr fontId="2"/>
  </si>
  <si>
    <t>領収書</t>
    <rPh sb="0" eb="3">
      <t>リョウシュウショ</t>
    </rPh>
    <phoneticPr fontId="2"/>
  </si>
  <si>
    <t>6日</t>
    <rPh sb="1" eb="2">
      <t>カ</t>
    </rPh>
    <phoneticPr fontId="2"/>
  </si>
  <si>
    <t>楽天</t>
    <rPh sb="0" eb="2">
      <t>ラクテン</t>
    </rPh>
    <phoneticPr fontId="2"/>
  </si>
  <si>
    <t>７月　楽天</t>
    <rPh sb="1" eb="2">
      <t>ガツ</t>
    </rPh>
    <rPh sb="3" eb="5">
      <t>ラクテン</t>
    </rPh>
    <phoneticPr fontId="2"/>
  </si>
  <si>
    <t>びわこ　　宿泊</t>
    <rPh sb="5" eb="7">
      <t>シュクハク</t>
    </rPh>
    <phoneticPr fontId="2"/>
  </si>
  <si>
    <t>領収書有</t>
    <rPh sb="0" eb="3">
      <t>リョウシュウショ</t>
    </rPh>
    <rPh sb="3" eb="4">
      <t>アリ</t>
    </rPh>
    <phoneticPr fontId="2"/>
  </si>
  <si>
    <t>paypay</t>
    <phoneticPr fontId="2"/>
  </si>
  <si>
    <t>ホテルテトラ</t>
    <phoneticPr fontId="2"/>
  </si>
  <si>
    <t>８月　楽天</t>
    <rPh sb="1" eb="2">
      <t>ガツ</t>
    </rPh>
    <rPh sb="3" eb="5">
      <t>ラクテン</t>
    </rPh>
    <phoneticPr fontId="2"/>
  </si>
  <si>
    <t>亀岡　宿泊</t>
    <rPh sb="0" eb="2">
      <t>カメオカ</t>
    </rPh>
    <rPh sb="3" eb="5">
      <t>シュクハク</t>
    </rPh>
    <phoneticPr fontId="2"/>
  </si>
  <si>
    <t>領収書有</t>
    <rPh sb="0" eb="4">
      <t>リョウシュウショアリ</t>
    </rPh>
    <phoneticPr fontId="2"/>
  </si>
  <si>
    <t>1日</t>
    <rPh sb="1" eb="2">
      <t>ニチ</t>
    </rPh>
    <phoneticPr fontId="2"/>
  </si>
  <si>
    <t>スターバックス</t>
    <phoneticPr fontId="2"/>
  </si>
  <si>
    <t>ハローズ</t>
    <phoneticPr fontId="2"/>
  </si>
  <si>
    <t>リアン</t>
    <phoneticPr fontId="2"/>
  </si>
  <si>
    <t>メガドンキ</t>
    <phoneticPr fontId="2"/>
  </si>
  <si>
    <t>ガソリン</t>
    <phoneticPr fontId="2"/>
  </si>
  <si>
    <t>7月　現金</t>
    <rPh sb="1" eb="2">
      <t>ガツ</t>
    </rPh>
    <rPh sb="3" eb="5">
      <t>ゲンキン</t>
    </rPh>
    <phoneticPr fontId="2"/>
  </si>
  <si>
    <t>　祇園　宿泊</t>
    <rPh sb="1" eb="3">
      <t>ギオン</t>
    </rPh>
    <rPh sb="4" eb="6">
      <t>シュクハク</t>
    </rPh>
    <phoneticPr fontId="2"/>
  </si>
  <si>
    <t>三交いん</t>
    <rPh sb="0" eb="1">
      <t>サン</t>
    </rPh>
    <rPh sb="1" eb="2">
      <t>コウ</t>
    </rPh>
    <phoneticPr fontId="2"/>
  </si>
  <si>
    <t>　びわこ　宿泊</t>
    <rPh sb="5" eb="7">
      <t>シュクハク</t>
    </rPh>
    <phoneticPr fontId="2"/>
  </si>
  <si>
    <t>どーみいん　野乃</t>
    <rPh sb="6" eb="8">
      <t>ノノ</t>
    </rPh>
    <phoneticPr fontId="2"/>
  </si>
  <si>
    <t>亀岡　　宿泊</t>
    <rPh sb="0" eb="2">
      <t>カメオカ</t>
    </rPh>
    <rPh sb="4" eb="6">
      <t>シュクハク</t>
    </rPh>
    <phoneticPr fontId="2"/>
  </si>
  <si>
    <t>8月　ペイペイ</t>
    <rPh sb="1" eb="2">
      <t>ガツ</t>
    </rPh>
    <phoneticPr fontId="2"/>
  </si>
  <si>
    <t>ペイペイ</t>
    <phoneticPr fontId="2"/>
  </si>
  <si>
    <t>焼肉いちばん</t>
    <rPh sb="0" eb="2">
      <t>ヤキニク</t>
    </rPh>
    <phoneticPr fontId="2"/>
  </si>
  <si>
    <t>2日</t>
    <rPh sb="1" eb="2">
      <t>カ</t>
    </rPh>
    <phoneticPr fontId="2"/>
  </si>
  <si>
    <t>3日</t>
    <rPh sb="1" eb="2">
      <t>カ</t>
    </rPh>
    <phoneticPr fontId="2"/>
  </si>
  <si>
    <t>ニトリ</t>
    <phoneticPr fontId="2"/>
  </si>
  <si>
    <t>スギ薬局　追加救護用品</t>
    <rPh sb="2" eb="4">
      <t>ヤッキョク</t>
    </rPh>
    <rPh sb="5" eb="7">
      <t>ツイカ</t>
    </rPh>
    <rPh sb="7" eb="11">
      <t>キュウゴヨウヒン</t>
    </rPh>
    <phoneticPr fontId="2"/>
  </si>
  <si>
    <t>８月　現金</t>
    <rPh sb="1" eb="2">
      <t>ガツ</t>
    </rPh>
    <rPh sb="3" eb="5">
      <t>ゲンキン</t>
    </rPh>
    <phoneticPr fontId="2"/>
  </si>
  <si>
    <t>びわこ　宿泊</t>
    <rPh sb="4" eb="6">
      <t>シュクハク</t>
    </rPh>
    <phoneticPr fontId="2"/>
  </si>
  <si>
    <t>8日</t>
    <rPh sb="1" eb="2">
      <t>カ</t>
    </rPh>
    <phoneticPr fontId="2"/>
  </si>
  <si>
    <t>京都プラザホテル</t>
    <rPh sb="0" eb="2">
      <t>キョウト</t>
    </rPh>
    <phoneticPr fontId="2"/>
  </si>
  <si>
    <t>ホテルテトラ朝食代</t>
    <rPh sb="6" eb="9">
      <t>チョウショクダイ</t>
    </rPh>
    <phoneticPr fontId="2"/>
  </si>
  <si>
    <t>エディオン</t>
    <phoneticPr fontId="2"/>
  </si>
  <si>
    <t>マツモト</t>
    <phoneticPr fontId="2"/>
  </si>
  <si>
    <t>桂川PAモテナス</t>
    <rPh sb="0" eb="2">
      <t>カツラガワ</t>
    </rPh>
    <phoneticPr fontId="2"/>
  </si>
  <si>
    <t>辛慶うどん</t>
    <rPh sb="0" eb="1">
      <t>シン</t>
    </rPh>
    <rPh sb="1" eb="2">
      <t>ケイ</t>
    </rPh>
    <phoneticPr fontId="2"/>
  </si>
  <si>
    <t>ホテルルートイン京都</t>
    <rPh sb="8" eb="10">
      <t>キョウト</t>
    </rPh>
    <phoneticPr fontId="2"/>
  </si>
  <si>
    <t>7月　楽天</t>
    <rPh sb="1" eb="2">
      <t>ガツ</t>
    </rPh>
    <rPh sb="3" eb="5">
      <t>ラクテン</t>
    </rPh>
    <phoneticPr fontId="2"/>
  </si>
  <si>
    <t>ぎおん　宿泊</t>
    <rPh sb="4" eb="6">
      <t>シュクハク</t>
    </rPh>
    <phoneticPr fontId="2"/>
  </si>
  <si>
    <t>さんこういん</t>
    <phoneticPr fontId="2"/>
  </si>
  <si>
    <t>アパ</t>
    <phoneticPr fontId="2"/>
  </si>
  <si>
    <t>２２日</t>
    <phoneticPr fontId="2"/>
  </si>
  <si>
    <t>α1</t>
    <phoneticPr fontId="2"/>
  </si>
  <si>
    <t>出金</t>
    <rPh sb="0" eb="2">
      <t>シュッキン</t>
    </rPh>
    <phoneticPr fontId="2"/>
  </si>
  <si>
    <t>α1　朝食１０名</t>
    <rPh sb="3" eb="5">
      <t>チョウショク</t>
    </rPh>
    <rPh sb="7" eb="8">
      <t>メイ</t>
    </rPh>
    <phoneticPr fontId="2"/>
  </si>
  <si>
    <t>飲食</t>
    <rPh sb="0" eb="2">
      <t>インショク</t>
    </rPh>
    <phoneticPr fontId="2"/>
  </si>
  <si>
    <t>備考</t>
    <phoneticPr fontId="2"/>
  </si>
  <si>
    <t>入金</t>
    <rPh sb="0" eb="2">
      <t>ニュウキン</t>
    </rPh>
    <phoneticPr fontId="2"/>
  </si>
  <si>
    <t>残高</t>
    <rPh sb="0" eb="2">
      <t>ザンダカ</t>
    </rPh>
    <phoneticPr fontId="2"/>
  </si>
  <si>
    <t>現金</t>
    <phoneticPr fontId="2"/>
  </si>
  <si>
    <t>８月</t>
  </si>
  <si>
    <t>現金支払い</t>
    <rPh sb="0" eb="2">
      <t>ゲンキン</t>
    </rPh>
    <rPh sb="2" eb="4">
      <t>シハラ</t>
    </rPh>
    <phoneticPr fontId="2"/>
  </si>
  <si>
    <t>8月カード支払　亀岡</t>
    <rPh sb="1" eb="2">
      <t>ガツ</t>
    </rPh>
    <rPh sb="5" eb="7">
      <t>シハラ</t>
    </rPh>
    <rPh sb="8" eb="10">
      <t>カメオカ</t>
    </rPh>
    <phoneticPr fontId="2"/>
  </si>
  <si>
    <t>7月カード支払　祇園祭</t>
    <rPh sb="1" eb="2">
      <t>ガツ</t>
    </rPh>
    <rPh sb="5" eb="7">
      <t>シハラ</t>
    </rPh>
    <rPh sb="8" eb="11">
      <t>ギオンマツリ</t>
    </rPh>
    <phoneticPr fontId="2"/>
  </si>
  <si>
    <t>８月　現金　　　　株式会社中野　　氷・ドライアイス</t>
    <rPh sb="1" eb="2">
      <t>ガツ</t>
    </rPh>
    <rPh sb="3" eb="5">
      <t>ゲンキン</t>
    </rPh>
    <rPh sb="9" eb="13">
      <t>カブシキガイシャ</t>
    </rPh>
    <rPh sb="13" eb="15">
      <t>ナカノ</t>
    </rPh>
    <rPh sb="17" eb="18">
      <t>コオリ</t>
    </rPh>
    <phoneticPr fontId="2"/>
  </si>
  <si>
    <t>車両費</t>
    <rPh sb="0" eb="3">
      <t>シャリョウヒ</t>
    </rPh>
    <phoneticPr fontId="2"/>
  </si>
  <si>
    <t>8月 現金①　　　　  びわ湖　飲　　食</t>
    <rPh sb="1" eb="2">
      <t>ガツ</t>
    </rPh>
    <rPh sb="3" eb="5">
      <t>ゲンキン</t>
    </rPh>
    <rPh sb="14" eb="15">
      <t>コ</t>
    </rPh>
    <rPh sb="16" eb="17">
      <t>イン</t>
    </rPh>
    <rPh sb="19" eb="20">
      <t>ショク</t>
    </rPh>
    <phoneticPr fontId="2"/>
  </si>
  <si>
    <t>8月 現金②　　　　  びわ湖　飲　　食</t>
    <rPh sb="1" eb="2">
      <t>ガツ</t>
    </rPh>
    <rPh sb="3" eb="5">
      <t>ゲンキン</t>
    </rPh>
    <rPh sb="14" eb="15">
      <t>コ</t>
    </rPh>
    <rPh sb="16" eb="17">
      <t>イン</t>
    </rPh>
    <rPh sb="19" eb="20">
      <t>ショク</t>
    </rPh>
    <phoneticPr fontId="2"/>
  </si>
  <si>
    <t>8月 現金③　　　　  びわ湖　飲　　食</t>
    <rPh sb="1" eb="2">
      <t>ガツ</t>
    </rPh>
    <rPh sb="3" eb="5">
      <t>ゲンキン</t>
    </rPh>
    <rPh sb="14" eb="15">
      <t>コ</t>
    </rPh>
    <rPh sb="16" eb="17">
      <t>イン</t>
    </rPh>
    <rPh sb="19" eb="20">
      <t>ショク</t>
    </rPh>
    <phoneticPr fontId="2"/>
  </si>
  <si>
    <t>7月 現金　　　　  びわ湖　資　機　材</t>
    <rPh sb="1" eb="2">
      <t>ガツ</t>
    </rPh>
    <rPh sb="3" eb="5">
      <t>ゲンキン</t>
    </rPh>
    <rPh sb="13" eb="14">
      <t>コ</t>
    </rPh>
    <rPh sb="15" eb="16">
      <t>シ</t>
    </rPh>
    <rPh sb="17" eb="18">
      <t>キ</t>
    </rPh>
    <rPh sb="19" eb="20">
      <t>ザイ</t>
    </rPh>
    <phoneticPr fontId="2"/>
  </si>
  <si>
    <t>8月 現金　　　　  びわ湖　資　機　材</t>
    <rPh sb="1" eb="2">
      <t>ガツ</t>
    </rPh>
    <rPh sb="3" eb="5">
      <t>ゲンキン</t>
    </rPh>
    <rPh sb="13" eb="14">
      <t>コ</t>
    </rPh>
    <rPh sb="15" eb="16">
      <t>シ</t>
    </rPh>
    <rPh sb="17" eb="18">
      <t>キ</t>
    </rPh>
    <rPh sb="19" eb="20">
      <t>ザイ</t>
    </rPh>
    <phoneticPr fontId="2"/>
  </si>
  <si>
    <t>7月 カード　　　　  びわ湖　資　機　材</t>
    <rPh sb="1" eb="2">
      <t>ガツ</t>
    </rPh>
    <rPh sb="14" eb="15">
      <t>コ</t>
    </rPh>
    <rPh sb="16" eb="17">
      <t>シ</t>
    </rPh>
    <rPh sb="18" eb="19">
      <t>キ</t>
    </rPh>
    <rPh sb="20" eb="21">
      <t>ザイ</t>
    </rPh>
    <phoneticPr fontId="2"/>
  </si>
  <si>
    <t>8月 カード　　　　  びわ湖　資　機　材</t>
    <rPh sb="1" eb="2">
      <t>ガツ</t>
    </rPh>
    <rPh sb="14" eb="15">
      <t>コ</t>
    </rPh>
    <rPh sb="16" eb="17">
      <t>シ</t>
    </rPh>
    <rPh sb="18" eb="19">
      <t>キ</t>
    </rPh>
    <rPh sb="20" eb="21">
      <t>ザイ</t>
    </rPh>
    <phoneticPr fontId="2"/>
  </si>
  <si>
    <t>７月 現金　　　　  びわ湖　　燃　料　費</t>
    <rPh sb="1" eb="2">
      <t>ガツ</t>
    </rPh>
    <rPh sb="3" eb="5">
      <t>ゲンキン</t>
    </rPh>
    <rPh sb="13" eb="14">
      <t>コ</t>
    </rPh>
    <rPh sb="16" eb="17">
      <t>ネン</t>
    </rPh>
    <rPh sb="18" eb="19">
      <t>リョウ</t>
    </rPh>
    <rPh sb="20" eb="21">
      <t>ヒ</t>
    </rPh>
    <phoneticPr fontId="2"/>
  </si>
  <si>
    <t>8月 現金　　　　  びわ湖　　燃　料　費</t>
    <rPh sb="1" eb="2">
      <t>ガツ</t>
    </rPh>
    <rPh sb="3" eb="5">
      <t>ゲンキン</t>
    </rPh>
    <rPh sb="13" eb="14">
      <t>コ</t>
    </rPh>
    <rPh sb="16" eb="17">
      <t>ネン</t>
    </rPh>
    <rPh sb="18" eb="19">
      <t>リョウ</t>
    </rPh>
    <rPh sb="20" eb="21">
      <t>ヒ</t>
    </rPh>
    <phoneticPr fontId="2"/>
  </si>
  <si>
    <t>8月 現金　　　　  亀岡　　その他</t>
    <rPh sb="1" eb="2">
      <t>ガツ</t>
    </rPh>
    <rPh sb="3" eb="5">
      <t>ゲンキン</t>
    </rPh>
    <rPh sb="11" eb="13">
      <t>カメオカ</t>
    </rPh>
    <rPh sb="17" eb="18">
      <t>タ</t>
    </rPh>
    <phoneticPr fontId="2"/>
  </si>
  <si>
    <t>7月 現金　　　　  亀岡　　その他</t>
    <rPh sb="1" eb="2">
      <t>ガツ</t>
    </rPh>
    <rPh sb="3" eb="5">
      <t>ゲンキン</t>
    </rPh>
    <rPh sb="11" eb="13">
      <t>カメオカ</t>
    </rPh>
    <rPh sb="17" eb="18">
      <t>タ</t>
    </rPh>
    <phoneticPr fontId="2"/>
  </si>
  <si>
    <t>8月 現金　　　　  亀岡　　飲　　食</t>
    <rPh sb="1" eb="2">
      <t>ガツ</t>
    </rPh>
    <rPh sb="3" eb="5">
      <t>ゲンキン</t>
    </rPh>
    <rPh sb="11" eb="13">
      <t>カメオカ</t>
    </rPh>
    <rPh sb="15" eb="16">
      <t>イン</t>
    </rPh>
    <rPh sb="18" eb="19">
      <t>ショク</t>
    </rPh>
    <phoneticPr fontId="2"/>
  </si>
  <si>
    <t>7月 現金　　　　  亀岡　　飲　　食</t>
    <rPh sb="1" eb="2">
      <t>ガツ</t>
    </rPh>
    <rPh sb="3" eb="5">
      <t>ゲンキン</t>
    </rPh>
    <rPh sb="11" eb="13">
      <t>カメオカ</t>
    </rPh>
    <rPh sb="15" eb="16">
      <t>イン</t>
    </rPh>
    <rPh sb="18" eb="19">
      <t>ショク</t>
    </rPh>
    <phoneticPr fontId="2"/>
  </si>
  <si>
    <t>8月 現金　　　　  亀岡　　交通費</t>
    <rPh sb="1" eb="2">
      <t>ガツ</t>
    </rPh>
    <rPh sb="3" eb="5">
      <t>ゲンキン</t>
    </rPh>
    <rPh sb="11" eb="13">
      <t>カメオカ</t>
    </rPh>
    <rPh sb="15" eb="18">
      <t>コウツウヒ</t>
    </rPh>
    <phoneticPr fontId="2"/>
  </si>
  <si>
    <t>7月 現金　　　　  亀岡　　交通費</t>
    <rPh sb="1" eb="2">
      <t>ガツ</t>
    </rPh>
    <rPh sb="3" eb="5">
      <t>ゲンキン</t>
    </rPh>
    <rPh sb="11" eb="13">
      <t>カメオカ</t>
    </rPh>
    <rPh sb="15" eb="18">
      <t>コウツウヒ</t>
    </rPh>
    <phoneticPr fontId="2"/>
  </si>
  <si>
    <t>8月 現金　　　　  亀岡　　燃料費</t>
    <rPh sb="1" eb="2">
      <t>ガツ</t>
    </rPh>
    <rPh sb="3" eb="5">
      <t>ゲンキン</t>
    </rPh>
    <rPh sb="11" eb="13">
      <t>カメオカ</t>
    </rPh>
    <rPh sb="15" eb="18">
      <t>ネンリョウヒ</t>
    </rPh>
    <phoneticPr fontId="2"/>
  </si>
  <si>
    <t>8月 現金　　　　  亀岡　　資機材</t>
    <rPh sb="1" eb="2">
      <t>ガツ</t>
    </rPh>
    <rPh sb="3" eb="5">
      <t>ゲンキン</t>
    </rPh>
    <rPh sb="11" eb="13">
      <t>カメオカ</t>
    </rPh>
    <rPh sb="15" eb="18">
      <t>シキザイ</t>
    </rPh>
    <phoneticPr fontId="2"/>
  </si>
  <si>
    <t>7月 現金　　　　  亀岡　　資機材</t>
    <rPh sb="1" eb="2">
      <t>ガツ</t>
    </rPh>
    <rPh sb="3" eb="5">
      <t>ゲンキン</t>
    </rPh>
    <rPh sb="11" eb="13">
      <t>カメオカ</t>
    </rPh>
    <rPh sb="15" eb="18">
      <t>シキザイ</t>
    </rPh>
    <phoneticPr fontId="2"/>
  </si>
  <si>
    <t>8月 カード　　　　  亀岡　　資機材</t>
    <rPh sb="1" eb="2">
      <t>ガツ</t>
    </rPh>
    <rPh sb="12" eb="14">
      <t>カメオカ</t>
    </rPh>
    <rPh sb="16" eb="19">
      <t>シキザイ</t>
    </rPh>
    <phoneticPr fontId="2"/>
  </si>
  <si>
    <t>８月　現金　　　　びわ湖　洗  濯</t>
    <rPh sb="1" eb="2">
      <t>ガツ</t>
    </rPh>
    <rPh sb="3" eb="5">
      <t>ゲンキン</t>
    </rPh>
    <rPh sb="11" eb="12">
      <t>コ</t>
    </rPh>
    <rPh sb="13" eb="14">
      <t>セン</t>
    </rPh>
    <rPh sb="16" eb="17">
      <t>タク</t>
    </rPh>
    <phoneticPr fontId="2"/>
  </si>
  <si>
    <t>7月　現金　　　　びわ湖　その他</t>
    <rPh sb="1" eb="2">
      <t>ガツ</t>
    </rPh>
    <rPh sb="3" eb="5">
      <t>ゲンキン</t>
    </rPh>
    <rPh sb="11" eb="12">
      <t>コ</t>
    </rPh>
    <rPh sb="15" eb="16">
      <t>タ</t>
    </rPh>
    <phoneticPr fontId="2"/>
  </si>
  <si>
    <t>8月　現金　　　　びわ湖　その他</t>
    <rPh sb="1" eb="2">
      <t>ガツ</t>
    </rPh>
    <rPh sb="3" eb="5">
      <t>ゲンキン</t>
    </rPh>
    <rPh sb="11" eb="12">
      <t>コ</t>
    </rPh>
    <rPh sb="15" eb="16">
      <t>タ</t>
    </rPh>
    <phoneticPr fontId="2"/>
  </si>
  <si>
    <t>8月　現金　　　　びわ湖　　救護用品</t>
    <rPh sb="1" eb="2">
      <t>ガツ</t>
    </rPh>
    <rPh sb="3" eb="5">
      <t>ゲンキン</t>
    </rPh>
    <rPh sb="11" eb="12">
      <t>コ</t>
    </rPh>
    <rPh sb="14" eb="18">
      <t>キュウゴヨウヒン</t>
    </rPh>
    <phoneticPr fontId="2"/>
  </si>
  <si>
    <t>7月　現金　　　びわ湖　　救護用品</t>
    <rPh sb="1" eb="2">
      <t>ガツ</t>
    </rPh>
    <rPh sb="3" eb="5">
      <t>ゲンキン</t>
    </rPh>
    <rPh sb="10" eb="11">
      <t>コ</t>
    </rPh>
    <rPh sb="13" eb="17">
      <t>キュウゴヨウヒン</t>
    </rPh>
    <phoneticPr fontId="2"/>
  </si>
  <si>
    <t>7月　カード　　　　びわ湖　救護用品</t>
    <rPh sb="1" eb="2">
      <t>ガツ</t>
    </rPh>
    <rPh sb="12" eb="13">
      <t>コ</t>
    </rPh>
    <rPh sb="14" eb="18">
      <t>キュウゴヨウヒン</t>
    </rPh>
    <phoneticPr fontId="2"/>
  </si>
  <si>
    <t>7月　現金　　　　  びわ湖  交通費</t>
    <rPh sb="1" eb="2">
      <t>ガツ</t>
    </rPh>
    <rPh sb="3" eb="5">
      <t>ゲンキン</t>
    </rPh>
    <rPh sb="13" eb="14">
      <t>コ</t>
    </rPh>
    <rPh sb="16" eb="19">
      <t>コウツウヒ</t>
    </rPh>
    <phoneticPr fontId="2"/>
  </si>
  <si>
    <t>8月　カード　　　　びわ湖  レンタカー</t>
    <rPh sb="1" eb="2">
      <t>ガツ</t>
    </rPh>
    <rPh sb="12" eb="13">
      <t>コ</t>
    </rPh>
    <phoneticPr fontId="2"/>
  </si>
  <si>
    <t>8月　現金　　　　  びわ湖　交通費</t>
    <rPh sb="1" eb="2">
      <t>ガツ</t>
    </rPh>
    <rPh sb="3" eb="5">
      <t>ゲンキン</t>
    </rPh>
    <rPh sb="13" eb="14">
      <t>コ</t>
    </rPh>
    <rPh sb="15" eb="18">
      <t>コウツウヒ</t>
    </rPh>
    <phoneticPr fontId="2"/>
  </si>
  <si>
    <t>6月　現金　　　　  びわ湖　交通費</t>
    <rPh sb="1" eb="2">
      <t>ガツ</t>
    </rPh>
    <rPh sb="3" eb="5">
      <t>ゲンキン</t>
    </rPh>
    <rPh sb="13" eb="14">
      <t>コ</t>
    </rPh>
    <rPh sb="15" eb="18">
      <t>コウツウヒ</t>
    </rPh>
    <phoneticPr fontId="2"/>
  </si>
  <si>
    <t>8月　現金　　びわ湖　宿泊</t>
    <rPh sb="1" eb="2">
      <t>ガツ</t>
    </rPh>
    <rPh sb="3" eb="5">
      <t>ゲンキン</t>
    </rPh>
    <rPh sb="9" eb="10">
      <t>コ</t>
    </rPh>
    <rPh sb="11" eb="13">
      <t>シュクハク</t>
    </rPh>
    <phoneticPr fontId="2"/>
  </si>
  <si>
    <t>7月　現金　　祇園祭　宿泊</t>
    <rPh sb="1" eb="2">
      <t>ガツ</t>
    </rPh>
    <rPh sb="3" eb="5">
      <t>ゲンキン</t>
    </rPh>
    <rPh sb="7" eb="10">
      <t>ギオンマツリ</t>
    </rPh>
    <rPh sb="11" eb="13">
      <t>シュクハク</t>
    </rPh>
    <phoneticPr fontId="2"/>
  </si>
  <si>
    <t>7月　現金　　びわ湖　宿泊</t>
    <rPh sb="1" eb="2">
      <t>ガツ</t>
    </rPh>
    <rPh sb="3" eb="5">
      <t>ゲンキン</t>
    </rPh>
    <rPh sb="9" eb="10">
      <t>コ</t>
    </rPh>
    <rPh sb="11" eb="13">
      <t>シュクハク</t>
    </rPh>
    <phoneticPr fontId="2"/>
  </si>
  <si>
    <t>びわ湖</t>
    <rPh sb="2" eb="3">
      <t>コ</t>
    </rPh>
    <phoneticPr fontId="2"/>
  </si>
  <si>
    <t>祇園祭</t>
    <rPh sb="0" eb="3">
      <t>ギオンマツリ</t>
    </rPh>
    <phoneticPr fontId="2"/>
  </si>
  <si>
    <t>宿泊</t>
    <rPh sb="0" eb="2">
      <t>シュクハク</t>
    </rPh>
    <phoneticPr fontId="2"/>
  </si>
  <si>
    <t>飲食①</t>
    <rPh sb="0" eb="2">
      <t>インショク</t>
    </rPh>
    <phoneticPr fontId="2"/>
  </si>
  <si>
    <t>飲食②</t>
    <rPh sb="0" eb="2">
      <t>インショク</t>
    </rPh>
    <phoneticPr fontId="2"/>
  </si>
  <si>
    <t>8月 カード　　　  びわ湖　飲　　食</t>
    <rPh sb="1" eb="2">
      <t>ガツ</t>
    </rPh>
    <rPh sb="13" eb="14">
      <t>コ</t>
    </rPh>
    <rPh sb="15" eb="16">
      <t>イン</t>
    </rPh>
    <rPh sb="18" eb="19">
      <t>ショク</t>
    </rPh>
    <phoneticPr fontId="2"/>
  </si>
  <si>
    <t>7月 現金　①　　　  びわ湖　飲　　食</t>
    <rPh sb="1" eb="2">
      <t>ガツ</t>
    </rPh>
    <rPh sb="3" eb="5">
      <t>ゲンキン</t>
    </rPh>
    <rPh sb="14" eb="15">
      <t>コ</t>
    </rPh>
    <rPh sb="16" eb="17">
      <t>イン</t>
    </rPh>
    <rPh sb="19" eb="20">
      <t>ショク</t>
    </rPh>
    <phoneticPr fontId="2"/>
  </si>
  <si>
    <t>7月 現金　②　　　  びわ湖　飲　　食</t>
    <rPh sb="1" eb="2">
      <t>ガツ</t>
    </rPh>
    <rPh sb="3" eb="5">
      <t>ゲンキン</t>
    </rPh>
    <rPh sb="14" eb="15">
      <t>コ</t>
    </rPh>
    <rPh sb="16" eb="17">
      <t>イン</t>
    </rPh>
    <rPh sb="19" eb="20">
      <t>ショク</t>
    </rPh>
    <phoneticPr fontId="2"/>
  </si>
  <si>
    <t>飲食③</t>
    <rPh sb="0" eb="2">
      <t>インショク</t>
    </rPh>
    <phoneticPr fontId="2"/>
  </si>
  <si>
    <t>洗濯（コインランドリー）</t>
    <rPh sb="0" eb="2">
      <t>センタク</t>
    </rPh>
    <phoneticPr fontId="2"/>
  </si>
  <si>
    <t>㈱中野　氷・ドライアイス</t>
    <rPh sb="1" eb="3">
      <t>ナカノ</t>
    </rPh>
    <rPh sb="4" eb="5">
      <t>コオリ</t>
    </rPh>
    <phoneticPr fontId="2"/>
  </si>
  <si>
    <t>宿泊費</t>
    <rPh sb="0" eb="3">
      <t>シュクハクヒ</t>
    </rPh>
    <phoneticPr fontId="2"/>
  </si>
  <si>
    <t>印紙</t>
    <rPh sb="0" eb="2">
      <t>インシ</t>
    </rPh>
    <phoneticPr fontId="2"/>
  </si>
  <si>
    <t>8月カード　　びわ湖</t>
    <rPh sb="1" eb="2">
      <t>ガツ</t>
    </rPh>
    <rPh sb="9" eb="10">
      <t>コ</t>
    </rPh>
    <phoneticPr fontId="2"/>
  </si>
  <si>
    <t>７月カード    びわ湖</t>
    <rPh sb="1" eb="2">
      <t>ガツ</t>
    </rPh>
    <rPh sb="11" eb="12">
      <t>コ</t>
    </rPh>
    <phoneticPr fontId="2"/>
  </si>
  <si>
    <t>金額</t>
    <rPh sb="0" eb="2">
      <t>キンガク</t>
    </rPh>
    <phoneticPr fontId="2"/>
  </si>
  <si>
    <t>三交イン・アパホテル</t>
    <rPh sb="0" eb="4">
      <t>サンコウ</t>
    </rPh>
    <phoneticPr fontId="2"/>
  </si>
  <si>
    <t>びわ湖花火大会</t>
    <rPh sb="2" eb="3">
      <t>コ</t>
    </rPh>
    <rPh sb="3" eb="7">
      <t>ハナビタイカイ</t>
    </rPh>
    <phoneticPr fontId="2"/>
  </si>
  <si>
    <t>カード会社</t>
    <rPh sb="3" eb="5">
      <t>カイシャ</t>
    </rPh>
    <phoneticPr fontId="2"/>
  </si>
  <si>
    <t>亀岡花火大会</t>
    <rPh sb="0" eb="2">
      <t>カメオカ</t>
    </rPh>
    <rPh sb="2" eb="6">
      <t>ハナビタイカイ</t>
    </rPh>
    <phoneticPr fontId="2"/>
  </si>
  <si>
    <t>レンタカー</t>
    <phoneticPr fontId="2"/>
  </si>
  <si>
    <t>びわ湖花火大会</t>
    <rPh sb="2" eb="7">
      <t>コハナビタイカイ</t>
    </rPh>
    <phoneticPr fontId="2"/>
  </si>
  <si>
    <t>１５日</t>
    <rPh sb="2" eb="3">
      <t>カ</t>
    </rPh>
    <phoneticPr fontId="2"/>
  </si>
  <si>
    <t>空気入れ</t>
    <rPh sb="0" eb="3">
      <t>クウキイ</t>
    </rPh>
    <phoneticPr fontId="2"/>
  </si>
  <si>
    <t>7月　カード　　　　 びわ湖　 レンタカー</t>
    <rPh sb="1" eb="2">
      <t>ガツ</t>
    </rPh>
    <rPh sb="13" eb="14">
      <t>コ</t>
    </rPh>
    <phoneticPr fontId="2"/>
  </si>
  <si>
    <t>4日</t>
    <rPh sb="1" eb="2">
      <t>カ</t>
    </rPh>
    <phoneticPr fontId="2"/>
  </si>
  <si>
    <t>スーパーホテル大津駅前</t>
    <rPh sb="7" eb="10">
      <t>オオツエキ</t>
    </rPh>
    <rPh sb="10" eb="11">
      <t>マエ</t>
    </rPh>
    <phoneticPr fontId="2"/>
  </si>
  <si>
    <t>8月 カード　　　　  びわ湖　飲　　料</t>
    <rPh sb="1" eb="2">
      <t>ガツ</t>
    </rPh>
    <rPh sb="14" eb="15">
      <t>コ</t>
    </rPh>
    <rPh sb="16" eb="17">
      <t>イン</t>
    </rPh>
    <rPh sb="19" eb="20">
      <t>リョウ</t>
    </rPh>
    <phoneticPr fontId="2"/>
  </si>
  <si>
    <t>7月 カード　　　　  びわ湖　飲　　料</t>
    <rPh sb="1" eb="2">
      <t>ガツ</t>
    </rPh>
    <rPh sb="14" eb="15">
      <t>コ</t>
    </rPh>
    <rPh sb="16" eb="17">
      <t>イン</t>
    </rPh>
    <rPh sb="19" eb="20">
      <t>リョウ</t>
    </rPh>
    <phoneticPr fontId="2"/>
  </si>
  <si>
    <t>プリンスホテル  楽天</t>
    <rPh sb="9" eb="11">
      <t>ラクテン</t>
    </rPh>
    <phoneticPr fontId="2"/>
  </si>
  <si>
    <t>7月カード　　　　 びわ湖　 交通費</t>
    <rPh sb="1" eb="2">
      <t>ガツ</t>
    </rPh>
    <rPh sb="12" eb="13">
      <t>コ</t>
    </rPh>
    <rPh sb="15" eb="18">
      <t>コウツウヒ</t>
    </rPh>
    <phoneticPr fontId="2"/>
  </si>
  <si>
    <t>6月　カード　　びわ湖　交通費</t>
    <rPh sb="1" eb="2">
      <t>ガツ</t>
    </rPh>
    <rPh sb="10" eb="11">
      <t>コ</t>
    </rPh>
    <rPh sb="12" eb="15">
      <t>コウツウヒ</t>
    </rPh>
    <phoneticPr fontId="2"/>
  </si>
  <si>
    <t>２１日</t>
    <rPh sb="2" eb="3">
      <t>ニチ</t>
    </rPh>
    <phoneticPr fontId="2"/>
  </si>
  <si>
    <t>どーみいん京都野乃</t>
    <rPh sb="5" eb="7">
      <t>キョウト</t>
    </rPh>
    <rPh sb="7" eb="9">
      <t>ノノ</t>
    </rPh>
    <phoneticPr fontId="2"/>
  </si>
  <si>
    <t>8月カード　　　　 びわこ　 交通費</t>
    <rPh sb="1" eb="2">
      <t>ガツ</t>
    </rPh>
    <rPh sb="15" eb="18">
      <t>コウツウヒ</t>
    </rPh>
    <phoneticPr fontId="2"/>
  </si>
  <si>
    <t>Agoda　ホテル</t>
    <phoneticPr fontId="2"/>
  </si>
  <si>
    <t>7月　カード　　　　びわ湖  レンタカー</t>
    <rPh sb="1" eb="2">
      <t>ガツ</t>
    </rPh>
    <rPh sb="12" eb="13">
      <t>コ</t>
    </rPh>
    <phoneticPr fontId="2"/>
  </si>
  <si>
    <t>飲料ネット購入</t>
    <rPh sb="0" eb="2">
      <t>インリョウ</t>
    </rPh>
    <rPh sb="5" eb="7">
      <t>コウニュウ</t>
    </rPh>
    <phoneticPr fontId="2"/>
  </si>
  <si>
    <t>24日</t>
    <rPh sb="2" eb="3">
      <t>カ</t>
    </rPh>
    <phoneticPr fontId="2"/>
  </si>
  <si>
    <t>燃料費</t>
    <phoneticPr fontId="2"/>
  </si>
  <si>
    <t>送料</t>
    <rPh sb="0" eb="2">
      <t>ソウリョウ</t>
    </rPh>
    <phoneticPr fontId="2"/>
  </si>
  <si>
    <t>6月</t>
    <rPh sb="1" eb="2">
      <t>ガツ</t>
    </rPh>
    <phoneticPr fontId="2"/>
  </si>
  <si>
    <t>23日</t>
    <rPh sb="2" eb="3">
      <t>ニチ</t>
    </rPh>
    <phoneticPr fontId="2"/>
  </si>
  <si>
    <t>かおるちゃんラーメン</t>
    <phoneticPr fontId="2"/>
  </si>
  <si>
    <t>　　　　　　　　　　　　　　　　　　b</t>
    <phoneticPr fontId="2"/>
  </si>
  <si>
    <t>７月 　　　  びわ湖　　燃　料　費</t>
    <rPh sb="1" eb="2">
      <t>ガツ</t>
    </rPh>
    <rPh sb="10" eb="11">
      <t>コ</t>
    </rPh>
    <rPh sb="13" eb="14">
      <t>ネン</t>
    </rPh>
    <rPh sb="15" eb="16">
      <t>リョウ</t>
    </rPh>
    <rPh sb="17" eb="18">
      <t>ヒ</t>
    </rPh>
    <phoneticPr fontId="2"/>
  </si>
  <si>
    <t>8月 　　　  びわ湖　　燃　料　費</t>
    <rPh sb="1" eb="2">
      <t>ガツ</t>
    </rPh>
    <rPh sb="10" eb="11">
      <t>コ</t>
    </rPh>
    <rPh sb="13" eb="14">
      <t>ネン</t>
    </rPh>
    <rPh sb="15" eb="16">
      <t>リョウ</t>
    </rPh>
    <rPh sb="17" eb="18">
      <t>ヒ</t>
    </rPh>
    <phoneticPr fontId="2"/>
  </si>
  <si>
    <t>食事</t>
    <rPh sb="0" eb="2">
      <t>ショクジ</t>
    </rPh>
    <phoneticPr fontId="2"/>
  </si>
  <si>
    <t>ことゆう　楽天</t>
    <rPh sb="5" eb="7">
      <t>ラクテン</t>
    </rPh>
    <phoneticPr fontId="2"/>
  </si>
  <si>
    <t>資機材ネット購入</t>
    <rPh sb="0" eb="3">
      <t>シキザイ</t>
    </rPh>
    <rPh sb="6" eb="8">
      <t>コウニュウ</t>
    </rPh>
    <phoneticPr fontId="2"/>
  </si>
  <si>
    <t>バロー　飲食代</t>
    <rPh sb="4" eb="7">
      <t>インショクダイ</t>
    </rPh>
    <phoneticPr fontId="2"/>
  </si>
  <si>
    <t>peipei</t>
    <phoneticPr fontId="2"/>
  </si>
  <si>
    <t>7月合計</t>
    <rPh sb="1" eb="2">
      <t>ガツ</t>
    </rPh>
    <rPh sb="2" eb="4">
      <t>ゴウケイ</t>
    </rPh>
    <phoneticPr fontId="2"/>
  </si>
  <si>
    <t>８月合計</t>
    <rPh sb="1" eb="2">
      <t>ガツ</t>
    </rPh>
    <rPh sb="2" eb="4">
      <t>ゴウケイ</t>
    </rPh>
    <phoneticPr fontId="2"/>
  </si>
  <si>
    <t>７月合計</t>
    <rPh sb="1" eb="2">
      <t>ガツ</t>
    </rPh>
    <rPh sb="2" eb="4">
      <t>ゴウケイ</t>
    </rPh>
    <phoneticPr fontId="2"/>
  </si>
  <si>
    <t>びわこ亀岡ETC</t>
    <rPh sb="3" eb="5">
      <t>カメオカ</t>
    </rPh>
    <phoneticPr fontId="2"/>
  </si>
  <si>
    <t>びわこ亀岡</t>
    <rPh sb="3" eb="5">
      <t>カメオカ</t>
    </rPh>
    <phoneticPr fontId="2"/>
  </si>
  <si>
    <t>びわこ</t>
    <phoneticPr fontId="2"/>
  </si>
  <si>
    <t>祇園</t>
    <rPh sb="0" eb="2">
      <t>ギオン</t>
    </rPh>
    <phoneticPr fontId="2"/>
  </si>
  <si>
    <t>ドーミーイン</t>
    <phoneticPr fontId="2"/>
  </si>
  <si>
    <t>7月会社</t>
    <rPh sb="1" eb="2">
      <t>ガツ</t>
    </rPh>
    <rPh sb="2" eb="4">
      <t>カイシャ</t>
    </rPh>
    <phoneticPr fontId="2"/>
  </si>
  <si>
    <t>８月会社</t>
    <rPh sb="1" eb="4">
      <t>ガツカイシャ</t>
    </rPh>
    <phoneticPr fontId="2"/>
  </si>
  <si>
    <t>６月追加分</t>
    <rPh sb="1" eb="2">
      <t>ガツ</t>
    </rPh>
    <rPh sb="2" eb="5">
      <t>ツイカブン</t>
    </rPh>
    <phoneticPr fontId="2"/>
  </si>
  <si>
    <t>残金びわこ亀岡のみ↓</t>
    <rPh sb="0" eb="2">
      <t>ザンキン</t>
    </rPh>
    <rPh sb="5" eb="7">
      <t>カメオカ</t>
    </rPh>
    <phoneticPr fontId="2"/>
  </si>
  <si>
    <t>7月　　　556685</t>
    <rPh sb="1" eb="2">
      <t>ガツ</t>
    </rPh>
    <phoneticPr fontId="2"/>
  </si>
  <si>
    <t>８月　　　　1758101</t>
    <rPh sb="1" eb="2">
      <t>ガツ</t>
    </rPh>
    <phoneticPr fontId="2"/>
  </si>
  <si>
    <t>7月合計</t>
    <rPh sb="1" eb="4">
      <t>ガツゴウケイ</t>
    </rPh>
    <phoneticPr fontId="2"/>
  </si>
  <si>
    <t>８月びわこ合計</t>
    <rPh sb="1" eb="2">
      <t>ガツ</t>
    </rPh>
    <rPh sb="5" eb="7">
      <t>ゴウケイ</t>
    </rPh>
    <phoneticPr fontId="2"/>
  </si>
  <si>
    <t>7月　現金　　　　びわこ　亀岡　追加</t>
    <rPh sb="1" eb="2">
      <t>ガツ</t>
    </rPh>
    <rPh sb="3" eb="5">
      <t>ゲンキン</t>
    </rPh>
    <rPh sb="13" eb="15">
      <t>カメオカ</t>
    </rPh>
    <rPh sb="16" eb="18">
      <t>ツイカ</t>
    </rPh>
    <phoneticPr fontId="2"/>
  </si>
  <si>
    <t>アヤハディオ　資機材</t>
    <rPh sb="7" eb="10">
      <t>シキザイ</t>
    </rPh>
    <phoneticPr fontId="2"/>
  </si>
  <si>
    <t>アトリオ　資機材</t>
    <rPh sb="5" eb="8">
      <t>シキザイ</t>
    </rPh>
    <phoneticPr fontId="2"/>
  </si>
  <si>
    <t>接待交際費</t>
    <rPh sb="0" eb="5">
      <t>セッタイコウサイヒ</t>
    </rPh>
    <phoneticPr fontId="2"/>
  </si>
  <si>
    <t>さかもと　手土産</t>
    <rPh sb="5" eb="8">
      <t>テミヤゲ</t>
    </rPh>
    <phoneticPr fontId="2"/>
  </si>
  <si>
    <t>セブンイレブン　昼食代</t>
    <rPh sb="8" eb="11">
      <t>チュウショクダイ</t>
    </rPh>
    <phoneticPr fontId="2"/>
  </si>
  <si>
    <t>追加</t>
    <rPh sb="0" eb="2">
      <t>ツイカ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</si>
</sst>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26">
    <font>
      <sz val="11"/>
      <color theme="1"/>
      <name val="Yu Gothic"/>
      <family val="2"/>
      <scheme val="minor"/>
    </font>
    <font>
      <b/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1"/>
      <color theme="1"/>
      <name val="Calibri"/>
      <family val="1"/>
      <charset val="161"/>
    </font>
    <font>
      <sz val="11"/>
      <color theme="1"/>
      <name val="Calibri"/>
      <family val="1"/>
    </font>
    <font>
      <sz val="1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11"/>
      <color theme="1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sz val="18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Yu Gothic"/>
      <family val="2"/>
      <scheme val="minor"/>
    </font>
    <font>
      <sz val="16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6" fontId="18" fillId="0" borderId="0" applyFont="0" applyFill="0" applyBorder="0" applyAlignment="0" applyProtection="0">
      <alignment vertical="center"/>
    </xf>
  </cellStyleXfs>
  <cellXfs count="26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56" fontId="3" fillId="2" borderId="2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5" fontId="3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shrinkToFit="1"/>
    </xf>
    <xf numFmtId="56" fontId="3" fillId="2" borderId="5" xfId="0" applyNumberFormat="1" applyFont="1" applyFill="1" applyBorder="1" applyAlignment="1">
      <alignment vertical="center"/>
    </xf>
    <xf numFmtId="56" fontId="4" fillId="0" borderId="2" xfId="0" applyNumberFormat="1" applyFont="1" applyBorder="1" applyAlignment="1">
      <alignment vertical="center"/>
    </xf>
    <xf numFmtId="56" fontId="4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6" fontId="1" fillId="0" borderId="10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2" xfId="0" applyBorder="1"/>
    <xf numFmtId="0" fontId="7" fillId="0" borderId="2" xfId="0" applyFont="1" applyBorder="1" applyAlignment="1">
      <alignment horizontal="left" vertical="center" shrinkToFit="1"/>
    </xf>
    <xf numFmtId="5" fontId="3" fillId="0" borderId="13" xfId="0" applyNumberFormat="1" applyFont="1" applyBorder="1" applyAlignment="1">
      <alignment horizontal="right" vertical="center"/>
    </xf>
    <xf numFmtId="5" fontId="11" fillId="0" borderId="17" xfId="0" applyNumberFormat="1" applyFont="1" applyBorder="1"/>
    <xf numFmtId="0" fontId="0" fillId="0" borderId="17" xfId="0" applyBorder="1"/>
    <xf numFmtId="0" fontId="17" fillId="0" borderId="2" xfId="0" applyFont="1" applyBorder="1" applyAlignment="1">
      <alignment horizontal="left" vertical="center" shrinkToFit="1"/>
    </xf>
    <xf numFmtId="0" fontId="3" fillId="3" borderId="2" xfId="0" applyFont="1" applyFill="1" applyBorder="1" applyAlignment="1">
      <alignment horizontal="left" vertical="center" shrinkToFit="1"/>
    </xf>
    <xf numFmtId="0" fontId="0" fillId="0" borderId="2" xfId="0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56" fontId="1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56" fontId="3" fillId="2" borderId="2" xfId="0" applyNumberFormat="1" applyFont="1" applyFill="1" applyBorder="1" applyAlignment="1">
      <alignment horizontal="right" vertical="center"/>
    </xf>
    <xf numFmtId="56" fontId="3" fillId="2" borderId="5" xfId="0" applyNumberFormat="1" applyFont="1" applyFill="1" applyBorder="1" applyAlignment="1">
      <alignment horizontal="right" vertical="center"/>
    </xf>
    <xf numFmtId="56" fontId="4" fillId="0" borderId="5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0" fillId="0" borderId="0" xfId="0" applyAlignment="1">
      <alignment horizontal="right"/>
    </xf>
    <xf numFmtId="56" fontId="3" fillId="2" borderId="6" xfId="0" applyNumberFormat="1" applyFont="1" applyFill="1" applyBorder="1" applyAlignment="1">
      <alignment horizontal="right" vertical="center"/>
    </xf>
    <xf numFmtId="56" fontId="3" fillId="2" borderId="12" xfId="0" applyNumberFormat="1" applyFont="1" applyFill="1" applyBorder="1" applyAlignment="1">
      <alignment horizontal="right" vertical="center"/>
    </xf>
    <xf numFmtId="0" fontId="9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5" fontId="3" fillId="0" borderId="18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shrinkToFit="1"/>
    </xf>
    <xf numFmtId="0" fontId="9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5" fontId="3" fillId="0" borderId="22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5" fontId="3" fillId="0" borderId="26" xfId="0" applyNumberFormat="1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3" fillId="0" borderId="1" xfId="0" applyFont="1" applyBorder="1" applyAlignment="1">
      <alignment horizontal="right"/>
    </xf>
    <xf numFmtId="5" fontId="3" fillId="0" borderId="30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3" fillId="0" borderId="0" xfId="0" applyFont="1"/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6" fontId="1" fillId="0" borderId="35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6" fontId="1" fillId="0" borderId="0" xfId="0" applyNumberFormat="1" applyFont="1" applyAlignment="1">
      <alignment horizontal="right" vertical="center"/>
    </xf>
    <xf numFmtId="56" fontId="4" fillId="0" borderId="2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shrinkToFit="1"/>
    </xf>
    <xf numFmtId="56" fontId="3" fillId="2" borderId="0" xfId="0" applyNumberFormat="1" applyFont="1" applyFill="1" applyAlignment="1">
      <alignment horizontal="right" vertical="center"/>
    </xf>
    <xf numFmtId="5" fontId="3" fillId="0" borderId="17" xfId="0" applyNumberFormat="1" applyFont="1" applyBorder="1" applyAlignment="1">
      <alignment horizontal="right" vertical="center"/>
    </xf>
    <xf numFmtId="0" fontId="3" fillId="2" borderId="19" xfId="0" applyFont="1" applyFill="1" applyBorder="1" applyAlignment="1">
      <alignment horizontal="left" vertical="center" shrinkToFit="1"/>
    </xf>
    <xf numFmtId="0" fontId="3" fillId="2" borderId="23" xfId="0" applyFont="1" applyFill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left" vertical="center" shrinkToFit="1"/>
    </xf>
    <xf numFmtId="56" fontId="0" fillId="0" borderId="2" xfId="0" applyNumberFormat="1" applyBorder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 shrinkToFit="1"/>
    </xf>
    <xf numFmtId="5" fontId="16" fillId="0" borderId="17" xfId="0" applyNumberFormat="1" applyFont="1" applyBorder="1" applyAlignment="1">
      <alignment horizontal="right"/>
    </xf>
    <xf numFmtId="0" fontId="21" fillId="0" borderId="2" xfId="0" applyFont="1" applyBorder="1" applyAlignment="1">
      <alignment horizontal="center" vertical="center"/>
    </xf>
    <xf numFmtId="6" fontId="3" fillId="0" borderId="2" xfId="1" applyFont="1" applyBorder="1" applyAlignment="1">
      <alignment horizontal="right" vertical="center"/>
    </xf>
    <xf numFmtId="6" fontId="3" fillId="0" borderId="6" xfId="1" applyFont="1" applyBorder="1" applyAlignment="1">
      <alignment horizontal="right" vertical="center"/>
    </xf>
    <xf numFmtId="6" fontId="3" fillId="0" borderId="0" xfId="1" applyFont="1" applyAlignment="1">
      <alignment horizontal="right" vertical="center"/>
    </xf>
    <xf numFmtId="6" fontId="1" fillId="0" borderId="17" xfId="1" applyFont="1" applyBorder="1" applyAlignment="1">
      <alignment horizontal="right" vertical="center"/>
    </xf>
    <xf numFmtId="6" fontId="3" fillId="0" borderId="17" xfId="1" applyFont="1" applyBorder="1" applyAlignment="1">
      <alignment horizontal="right" vertical="center"/>
    </xf>
    <xf numFmtId="5" fontId="1" fillId="0" borderId="17" xfId="0" applyNumberFormat="1" applyFont="1" applyBorder="1" applyAlignment="1">
      <alignment horizontal="right" vertical="center"/>
    </xf>
    <xf numFmtId="0" fontId="3" fillId="3" borderId="19" xfId="0" applyFont="1" applyFill="1" applyBorder="1" applyAlignment="1">
      <alignment horizontal="left" vertical="center" shrinkToFit="1"/>
    </xf>
    <xf numFmtId="0" fontId="3" fillId="3" borderId="23" xfId="0" applyFont="1" applyFill="1" applyBorder="1" applyAlignment="1">
      <alignment horizontal="left" vertical="center" shrinkToFit="1"/>
    </xf>
    <xf numFmtId="0" fontId="3" fillId="3" borderId="27" xfId="0" applyFont="1" applyFill="1" applyBorder="1" applyAlignment="1">
      <alignment horizontal="left" vertical="center" shrinkToFit="1"/>
    </xf>
    <xf numFmtId="56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5" fontId="3" fillId="0" borderId="37" xfId="0" applyNumberFormat="1" applyFont="1" applyBorder="1" applyAlignment="1">
      <alignment horizontal="right" vertical="center"/>
    </xf>
    <xf numFmtId="6" fontId="3" fillId="0" borderId="19" xfId="1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6" fontId="3" fillId="0" borderId="23" xfId="1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6" fontId="3" fillId="0" borderId="27" xfId="1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6" fontId="3" fillId="0" borderId="32" xfId="1" applyFont="1" applyBorder="1" applyAlignment="1">
      <alignment horizontal="right" vertical="center"/>
    </xf>
    <xf numFmtId="0" fontId="3" fillId="0" borderId="23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6" fontId="3" fillId="0" borderId="31" xfId="1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5" fontId="1" fillId="0" borderId="14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20" fillId="0" borderId="0" xfId="0" applyFont="1" applyAlignment="1">
      <alignment vertical="center"/>
    </xf>
    <xf numFmtId="6" fontId="3" fillId="0" borderId="2" xfId="1" applyFont="1" applyBorder="1" applyAlignment="1">
      <alignment horizontal="center" vertical="center"/>
    </xf>
    <xf numFmtId="6" fontId="3" fillId="0" borderId="0" xfId="1" applyFont="1" applyAlignment="1">
      <alignment horizontal="center" vertical="center"/>
    </xf>
    <xf numFmtId="6" fontId="3" fillId="0" borderId="0" xfId="1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 shrinkToFit="1"/>
    </xf>
    <xf numFmtId="0" fontId="9" fillId="0" borderId="3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 shrinkToFit="1"/>
    </xf>
    <xf numFmtId="0" fontId="9" fillId="0" borderId="19" xfId="0" applyFont="1" applyBorder="1" applyAlignment="1">
      <alignment horizontal="center" vertical="center"/>
    </xf>
    <xf numFmtId="5" fontId="3" fillId="0" borderId="19" xfId="0" applyNumberFormat="1" applyFont="1" applyBorder="1" applyAlignment="1">
      <alignment horizontal="right" vertical="center"/>
    </xf>
    <xf numFmtId="0" fontId="3" fillId="0" borderId="32" xfId="0" applyFont="1" applyBorder="1" applyAlignment="1">
      <alignment horizontal="left" vertical="center"/>
    </xf>
    <xf numFmtId="0" fontId="3" fillId="2" borderId="37" xfId="0" applyFont="1" applyFill="1" applyBorder="1" applyAlignment="1">
      <alignment horizontal="center" vertical="center"/>
    </xf>
    <xf numFmtId="56" fontId="4" fillId="0" borderId="7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vertical="center" shrinkToFit="1"/>
    </xf>
    <xf numFmtId="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6" fontId="3" fillId="0" borderId="0" xfId="0" applyNumberFormat="1" applyFont="1" applyAlignment="1">
      <alignment horizontal="center" vertical="center"/>
    </xf>
    <xf numFmtId="6" fontId="3" fillId="0" borderId="14" xfId="1" applyFont="1" applyBorder="1" applyAlignment="1">
      <alignment horizontal="right" vertical="center"/>
    </xf>
    <xf numFmtId="6" fontId="1" fillId="0" borderId="14" xfId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shrinkToFit="1"/>
    </xf>
    <xf numFmtId="6" fontId="3" fillId="0" borderId="23" xfId="0" applyNumberFormat="1" applyFont="1" applyBorder="1" applyAlignment="1">
      <alignment horizontal="left" vertical="center"/>
    </xf>
    <xf numFmtId="6" fontId="3" fillId="0" borderId="34" xfId="0" applyNumberFormat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5" fontId="3" fillId="0" borderId="2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right" vertical="center"/>
    </xf>
    <xf numFmtId="6" fontId="3" fillId="0" borderId="17" xfId="1" applyFont="1" applyBorder="1" applyAlignment="1">
      <alignment horizontal="center" vertical="center"/>
    </xf>
    <xf numFmtId="6" fontId="25" fillId="0" borderId="6" xfId="1" applyFont="1" applyBorder="1" applyAlignment="1">
      <alignment horizontal="right" vertical="center"/>
    </xf>
    <xf numFmtId="6" fontId="3" fillId="0" borderId="17" xfId="0" applyNumberFormat="1" applyFont="1" applyBorder="1" applyAlignment="1">
      <alignment horizontal="center" vertical="center"/>
    </xf>
    <xf numFmtId="6" fontId="3" fillId="0" borderId="3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left" vertical="center"/>
    </xf>
    <xf numFmtId="56" fontId="3" fillId="2" borderId="6" xfId="0" applyNumberFormat="1" applyFont="1" applyFill="1" applyBorder="1" applyAlignment="1">
      <alignment horizontal="right" vertical="center"/>
    </xf>
    <xf numFmtId="56" fontId="3" fillId="2" borderId="5" xfId="0" applyNumberFormat="1" applyFont="1" applyFill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24" fillId="0" borderId="0" xfId="0" applyFont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56" fontId="3" fillId="2" borderId="19" xfId="0" applyNumberFormat="1" applyFont="1" applyFill="1" applyBorder="1" applyAlignment="1">
      <alignment horizontal="right" vertical="center"/>
    </xf>
    <xf numFmtId="56" fontId="3" fillId="2" borderId="27" xfId="0" applyNumberFormat="1" applyFont="1" applyFill="1" applyBorder="1" applyAlignment="1">
      <alignment horizontal="right" vertical="center"/>
    </xf>
    <xf numFmtId="56" fontId="3" fillId="2" borderId="23" xfId="0" applyNumberFormat="1" applyFont="1" applyFill="1" applyBorder="1" applyAlignment="1">
      <alignment horizontal="right" vertical="center"/>
    </xf>
    <xf numFmtId="0" fontId="3" fillId="0" borderId="19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 shrinkToFit="1"/>
    </xf>
    <xf numFmtId="56" fontId="3" fillId="2" borderId="12" xfId="0" applyNumberFormat="1" applyFont="1" applyFill="1" applyBorder="1" applyAlignment="1">
      <alignment horizontal="right" vertical="center"/>
    </xf>
    <xf numFmtId="56" fontId="3" fillId="2" borderId="13" xfId="0" applyNumberFormat="1" applyFont="1" applyFill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 shrinkToFit="1"/>
    </xf>
    <xf numFmtId="56" fontId="3" fillId="2" borderId="2" xfId="0" applyNumberFormat="1" applyFont="1" applyFill="1" applyBorder="1" applyAlignment="1">
      <alignment horizontal="right" vertical="center"/>
    </xf>
    <xf numFmtId="56" fontId="3" fillId="2" borderId="6" xfId="0" applyNumberFormat="1" applyFont="1" applyFill="1" applyBorder="1" applyAlignment="1">
      <alignment horizontal="right" vertical="center" wrapText="1"/>
    </xf>
    <xf numFmtId="56" fontId="3" fillId="2" borderId="5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56" fontId="4" fillId="0" borderId="6" xfId="0" applyNumberFormat="1" applyFont="1" applyBorder="1" applyAlignment="1">
      <alignment horizontal="right" vertical="center"/>
    </xf>
    <xf numFmtId="56" fontId="4" fillId="0" borderId="12" xfId="0" applyNumberFormat="1" applyFont="1" applyBorder="1" applyAlignment="1">
      <alignment horizontal="right" vertical="center"/>
    </xf>
    <xf numFmtId="56" fontId="4" fillId="0" borderId="5" xfId="0" applyNumberFormat="1" applyFont="1" applyBorder="1" applyAlignment="1">
      <alignment horizontal="right" vertical="center"/>
    </xf>
    <xf numFmtId="6" fontId="3" fillId="0" borderId="0" xfId="0" applyNumberFormat="1" applyFont="1" applyAlignment="1">
      <alignment horizontal="center" vertical="center"/>
    </xf>
    <xf numFmtId="5" fontId="3" fillId="0" borderId="34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left" vertical="center" shrinkToFit="1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9" xfId="0" applyFont="1" applyBorder="1" applyAlignment="1">
      <alignment horizontal="left" vertical="center" shrinkToFit="1"/>
    </xf>
    <xf numFmtId="0" fontId="7" fillId="0" borderId="23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center" shrinkToFi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56" fontId="4" fillId="0" borderId="2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left" vertical="center" shrinkToFit="1"/>
    </xf>
    <xf numFmtId="0" fontId="3" fillId="2" borderId="21" xfId="0" applyFont="1" applyFill="1" applyBorder="1" applyAlignment="1">
      <alignment horizontal="left" vertical="center" shrinkToFit="1"/>
    </xf>
    <xf numFmtId="0" fontId="3" fillId="2" borderId="22" xfId="0" applyFont="1" applyFill="1" applyBorder="1" applyAlignment="1">
      <alignment horizontal="left" vertical="center" shrinkToFit="1"/>
    </xf>
    <xf numFmtId="0" fontId="3" fillId="2" borderId="25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left" vertical="center" shrinkToFit="1"/>
    </xf>
    <xf numFmtId="56" fontId="3" fillId="2" borderId="6" xfId="0" applyNumberFormat="1" applyFont="1" applyFill="1" applyBorder="1" applyAlignment="1">
      <alignment horizontal="center" vertical="center"/>
    </xf>
    <xf numFmtId="56" fontId="3" fillId="2" borderId="5" xfId="0" applyNumberFormat="1" applyFont="1" applyFill="1" applyBorder="1" applyAlignment="1">
      <alignment horizontal="center" vertical="center"/>
    </xf>
    <xf numFmtId="56" fontId="3" fillId="2" borderId="12" xfId="0" applyNumberFormat="1" applyFont="1" applyFill="1" applyBorder="1" applyAlignment="1">
      <alignment horizontal="center" vertical="center"/>
    </xf>
    <xf numFmtId="56" fontId="4" fillId="0" borderId="19" xfId="0" applyNumberFormat="1" applyFont="1" applyBorder="1" applyAlignment="1">
      <alignment horizontal="right" vertical="center"/>
    </xf>
    <xf numFmtId="56" fontId="4" fillId="0" borderId="23" xfId="0" applyNumberFormat="1" applyFont="1" applyBorder="1" applyAlignment="1">
      <alignment horizontal="right" vertical="center"/>
    </xf>
    <xf numFmtId="56" fontId="4" fillId="0" borderId="27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13" xfId="0" applyFont="1" applyFill="1" applyBorder="1" applyAlignment="1">
      <alignment horizontal="left" vertical="center" shrinkToFit="1"/>
    </xf>
    <xf numFmtId="0" fontId="3" fillId="2" borderId="34" xfId="0" applyFont="1" applyFill="1" applyBorder="1" applyAlignment="1">
      <alignment horizontal="left" vertical="center" shrinkToFit="1"/>
    </xf>
    <xf numFmtId="0" fontId="3" fillId="2" borderId="33" xfId="0" applyFont="1" applyFill="1" applyBorder="1" applyAlignment="1">
      <alignment horizontal="left" vertical="center" shrinkToFit="1"/>
    </xf>
    <xf numFmtId="56" fontId="4" fillId="0" borderId="32" xfId="0" applyNumberFormat="1" applyFont="1" applyBorder="1" applyAlignment="1">
      <alignment horizontal="right" vertical="center"/>
    </xf>
    <xf numFmtId="56" fontId="4" fillId="0" borderId="6" xfId="0" applyNumberFormat="1" applyFont="1" applyBorder="1" applyAlignment="1">
      <alignment horizontal="center" vertical="center"/>
    </xf>
    <xf numFmtId="56" fontId="4" fillId="0" borderId="5" xfId="0" applyNumberFormat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01623-9031-4F14-BDC6-D8EF734D28E4}">
  <dimension ref="A1:H28"/>
  <sheetViews>
    <sheetView workbookViewId="0">
      <selection activeCell="D29" sqref="D29"/>
    </sheetView>
  </sheetViews>
  <sheetFormatPr defaultRowHeight="18.75"/>
  <cols>
    <col min="1" max="1" width="6.625" style="38" customWidth="1"/>
    <col min="2" max="2" width="15.75" customWidth="1"/>
    <col min="3" max="4" width="14.75" customWidth="1"/>
    <col min="5" max="5" width="10.5" customWidth="1"/>
    <col min="7" max="7" width="19.5" customWidth="1"/>
  </cols>
  <sheetData>
    <row r="1" spans="1:8" s="1" customFormat="1" ht="44.25" customHeight="1">
      <c r="A1" s="153" t="s">
        <v>396</v>
      </c>
      <c r="B1" s="153"/>
      <c r="C1" s="153"/>
      <c r="D1" s="153"/>
      <c r="E1" s="153"/>
      <c r="F1" s="153"/>
      <c r="G1" s="153"/>
      <c r="H1" s="3"/>
    </row>
    <row r="2" spans="1:8" s="1" customFormat="1" ht="27.75" customHeight="1">
      <c r="A2" s="33" t="s">
        <v>2</v>
      </c>
      <c r="B2" s="4" t="s">
        <v>3</v>
      </c>
      <c r="C2" s="4"/>
      <c r="D2" s="4" t="s">
        <v>283</v>
      </c>
      <c r="E2" s="4"/>
      <c r="F2" s="5" t="s">
        <v>6</v>
      </c>
      <c r="G2" s="6" t="s">
        <v>7</v>
      </c>
    </row>
    <row r="3" spans="1:8" s="1" customFormat="1" ht="27.75" customHeight="1">
      <c r="A3" s="34" t="s">
        <v>16</v>
      </c>
      <c r="B3" s="17" t="s">
        <v>11</v>
      </c>
      <c r="C3" s="26"/>
      <c r="D3" s="9">
        <v>7798</v>
      </c>
      <c r="E3" s="8" t="s">
        <v>10</v>
      </c>
      <c r="F3" s="5"/>
      <c r="G3" s="10" t="s">
        <v>397</v>
      </c>
    </row>
    <row r="4" spans="1:8" s="1" customFormat="1" ht="27.75" customHeight="1">
      <c r="A4" s="34" t="s">
        <v>17</v>
      </c>
      <c r="B4" s="17" t="s">
        <v>11</v>
      </c>
      <c r="C4" s="8"/>
      <c r="D4" s="9">
        <v>21237</v>
      </c>
      <c r="E4" s="8" t="s">
        <v>10</v>
      </c>
      <c r="F4" s="5"/>
      <c r="G4" s="10" t="s">
        <v>398</v>
      </c>
    </row>
    <row r="5" spans="1:8" s="1" customFormat="1" ht="27.75" customHeight="1">
      <c r="A5" s="154" t="s">
        <v>56</v>
      </c>
      <c r="B5" s="17" t="s">
        <v>399</v>
      </c>
      <c r="C5" s="4"/>
      <c r="D5" s="9">
        <v>3030</v>
      </c>
      <c r="E5" s="8" t="s">
        <v>10</v>
      </c>
      <c r="F5" s="5"/>
      <c r="G5" s="10" t="s">
        <v>400</v>
      </c>
    </row>
    <row r="6" spans="1:8" s="1" customFormat="1" ht="27.75" customHeight="1">
      <c r="A6" s="155"/>
      <c r="B6" s="17" t="s">
        <v>15</v>
      </c>
      <c r="C6" s="4"/>
      <c r="D6" s="9">
        <v>4669</v>
      </c>
      <c r="E6" s="8" t="s">
        <v>10</v>
      </c>
      <c r="F6" s="5"/>
      <c r="G6" s="10" t="s">
        <v>401</v>
      </c>
    </row>
    <row r="7" spans="1:8" s="1" customFormat="1" ht="27.75" customHeight="1">
      <c r="A7" s="34"/>
      <c r="B7" s="17"/>
      <c r="C7" s="4"/>
      <c r="D7" s="9"/>
      <c r="E7" s="8"/>
      <c r="F7" s="5"/>
      <c r="G7" s="10"/>
    </row>
    <row r="8" spans="1:8" s="1" customFormat="1" ht="27.75" customHeight="1">
      <c r="A8" s="34"/>
      <c r="B8" s="17"/>
      <c r="C8" s="4"/>
      <c r="D8" s="9"/>
      <c r="E8" s="8"/>
      <c r="F8" s="5"/>
      <c r="G8" s="10"/>
    </row>
    <row r="9" spans="1:8" s="1" customFormat="1" ht="27.75" customHeight="1">
      <c r="A9" s="7"/>
      <c r="B9" s="17"/>
      <c r="C9" s="4"/>
      <c r="D9" s="9"/>
      <c r="E9" s="8"/>
      <c r="F9" s="5"/>
      <c r="G9" s="10"/>
    </row>
    <row r="10" spans="1:8" s="1" customFormat="1" ht="27.75" customHeight="1">
      <c r="A10" s="7"/>
      <c r="B10" s="17"/>
      <c r="C10" s="4"/>
      <c r="D10" s="9"/>
      <c r="E10" s="8"/>
      <c r="F10" s="5"/>
      <c r="G10" s="10"/>
    </row>
    <row r="11" spans="1:8" s="1" customFormat="1" ht="27.75" customHeight="1">
      <c r="A11" s="34"/>
      <c r="B11" s="17"/>
      <c r="C11" s="4"/>
      <c r="D11" s="9"/>
      <c r="E11" s="8"/>
      <c r="F11" s="5"/>
      <c r="G11" s="10"/>
    </row>
    <row r="12" spans="1:8" s="1" customFormat="1" ht="27.75" customHeight="1">
      <c r="A12" s="34"/>
      <c r="B12" s="17"/>
      <c r="C12" s="26"/>
      <c r="D12" s="9"/>
      <c r="E12" s="8"/>
      <c r="F12" s="5"/>
      <c r="G12" s="10"/>
    </row>
    <row r="13" spans="1:8" s="1" customFormat="1" ht="27.75" customHeight="1">
      <c r="A13" s="34"/>
      <c r="B13" s="17"/>
      <c r="C13" s="26"/>
      <c r="D13" s="9"/>
      <c r="E13" s="8"/>
      <c r="F13" s="5"/>
      <c r="G13" s="10"/>
    </row>
    <row r="14" spans="1:8" s="1" customFormat="1" ht="27.75" customHeight="1">
      <c r="A14" s="36"/>
      <c r="B14" s="17"/>
      <c r="C14" s="26"/>
      <c r="D14" s="9"/>
      <c r="E14" s="8"/>
      <c r="F14" s="5"/>
      <c r="G14" s="10"/>
    </row>
    <row r="15" spans="1:8" ht="27.75" customHeight="1">
      <c r="A15" s="25"/>
      <c r="B15" s="18"/>
      <c r="C15" s="18"/>
      <c r="D15" s="9"/>
      <c r="E15" s="8"/>
      <c r="F15" s="18"/>
      <c r="G15" s="18"/>
    </row>
    <row r="16" spans="1:8" ht="27.75" customHeight="1">
      <c r="A16" s="25"/>
      <c r="B16" s="18"/>
      <c r="C16" s="18"/>
      <c r="D16" s="18"/>
      <c r="E16" s="18"/>
      <c r="F16" s="18"/>
      <c r="G16" s="18"/>
    </row>
    <row r="17" spans="1:7" ht="27.75" customHeight="1">
      <c r="A17" s="25"/>
      <c r="B17" s="18"/>
      <c r="C17" s="18"/>
      <c r="D17" s="18"/>
      <c r="E17" s="18"/>
      <c r="F17" s="18"/>
      <c r="G17" s="18"/>
    </row>
    <row r="18" spans="1:7" ht="27.75" customHeight="1">
      <c r="A18" s="25"/>
      <c r="B18" s="18"/>
      <c r="C18" s="18"/>
      <c r="D18" s="18"/>
      <c r="E18" s="18"/>
      <c r="F18" s="18"/>
      <c r="G18" s="18"/>
    </row>
    <row r="19" spans="1:7" ht="27.75" customHeight="1">
      <c r="A19" s="25"/>
      <c r="B19" s="18"/>
      <c r="C19" s="18"/>
      <c r="D19" s="18"/>
      <c r="E19" s="18"/>
      <c r="F19" s="18"/>
      <c r="G19" s="18"/>
    </row>
    <row r="20" spans="1:7" ht="27.75" customHeight="1">
      <c r="A20" s="25"/>
      <c r="B20" s="18"/>
      <c r="C20" s="18"/>
      <c r="D20" s="18"/>
      <c r="E20" s="18"/>
      <c r="F20" s="18"/>
      <c r="G20" s="18"/>
    </row>
    <row r="21" spans="1:7" ht="27.75" customHeight="1">
      <c r="A21" s="25"/>
      <c r="B21" s="18"/>
      <c r="C21" s="18"/>
      <c r="D21" s="18"/>
      <c r="E21" s="18"/>
      <c r="F21" s="18"/>
      <c r="G21" s="18"/>
    </row>
    <row r="22" spans="1:7" ht="27.75" customHeight="1">
      <c r="A22" s="25"/>
      <c r="B22" s="18"/>
      <c r="C22" s="18"/>
      <c r="D22" s="18"/>
      <c r="E22" s="18"/>
      <c r="F22" s="18"/>
      <c r="G22" s="18"/>
    </row>
    <row r="23" spans="1:7" ht="27.75" customHeight="1">
      <c r="A23" s="25"/>
      <c r="B23" s="18"/>
      <c r="C23" s="18"/>
      <c r="D23" s="18"/>
      <c r="E23" s="18"/>
      <c r="F23" s="18"/>
      <c r="G23" s="18"/>
    </row>
    <row r="24" spans="1:7" ht="27.75" customHeight="1">
      <c r="A24" s="25"/>
      <c r="B24" s="18"/>
      <c r="C24" s="18"/>
      <c r="D24" s="18"/>
      <c r="E24" s="18"/>
      <c r="F24" s="18"/>
      <c r="G24" s="18"/>
    </row>
    <row r="25" spans="1:7" ht="27.75" customHeight="1">
      <c r="A25" s="25"/>
      <c r="B25" s="18"/>
      <c r="C25" s="18"/>
      <c r="D25" s="18"/>
      <c r="E25" s="18"/>
      <c r="F25" s="18"/>
      <c r="G25" s="18"/>
    </row>
    <row r="26" spans="1:7" ht="27.75" customHeight="1">
      <c r="A26" s="25"/>
      <c r="B26" s="18"/>
      <c r="C26" s="18"/>
      <c r="D26" s="18"/>
      <c r="E26" s="18"/>
      <c r="F26" s="18"/>
      <c r="G26" s="18"/>
    </row>
    <row r="27" spans="1:7" ht="27.75" customHeight="1">
      <c r="A27" s="25"/>
      <c r="B27" s="18"/>
      <c r="C27" s="18"/>
      <c r="D27" s="18"/>
      <c r="E27" s="18"/>
      <c r="F27" s="18"/>
      <c r="G27" s="18"/>
    </row>
    <row r="28" spans="1:7" s="1" customFormat="1" ht="34.5" customHeight="1" thickBot="1">
      <c r="A28" s="66"/>
      <c r="C28" s="67" t="s">
        <v>23</v>
      </c>
      <c r="D28" s="68">
        <f>SUM(D3:D27)</f>
        <v>36734</v>
      </c>
      <c r="E28" s="156" t="s">
        <v>24</v>
      </c>
      <c r="F28" s="157"/>
      <c r="G28" s="157"/>
    </row>
  </sheetData>
  <mergeCells count="3">
    <mergeCell ref="A1:G1"/>
    <mergeCell ref="A5:A6"/>
    <mergeCell ref="E28:G28"/>
  </mergeCells>
  <phoneticPr fontId="2"/>
  <pageMargins left="0.28000000000000003" right="0.16" top="0.38" bottom="0.1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1D13-E319-4E6F-87A4-F53003E65296}">
  <sheetPr>
    <tabColor rgb="FFFFFF00"/>
  </sheetPr>
  <dimension ref="A1:F38"/>
  <sheetViews>
    <sheetView topLeftCell="A3" zoomScale="70" zoomScaleNormal="70" workbookViewId="0">
      <selection activeCell="C16" sqref="C16"/>
    </sheetView>
  </sheetViews>
  <sheetFormatPr defaultColWidth="15.25" defaultRowHeight="24" customHeight="1"/>
  <cols>
    <col min="1" max="1" width="10.75" style="1" customWidth="1"/>
    <col min="2" max="4" width="17.75" style="1" customWidth="1"/>
    <col min="5" max="5" width="28.25" style="1" customWidth="1"/>
    <col min="6" max="16384" width="15.25" style="1"/>
  </cols>
  <sheetData>
    <row r="1" spans="1:6" ht="20.25" customHeight="1">
      <c r="A1" s="153" t="s">
        <v>379</v>
      </c>
      <c r="B1" s="153"/>
      <c r="C1" s="153"/>
      <c r="D1" s="153"/>
      <c r="E1" s="153"/>
    </row>
    <row r="2" spans="1:6" ht="20.25" customHeight="1">
      <c r="A2" s="87">
        <v>6</v>
      </c>
      <c r="B2" s="4" t="s">
        <v>287</v>
      </c>
      <c r="C2" s="4" t="s">
        <v>283</v>
      </c>
      <c r="D2" s="4" t="s">
        <v>288</v>
      </c>
      <c r="E2" s="4" t="s">
        <v>7</v>
      </c>
    </row>
    <row r="3" spans="1:6" ht="20.25" customHeight="1">
      <c r="A3" s="97"/>
      <c r="B3" s="88"/>
      <c r="C3" s="88">
        <v>15630</v>
      </c>
      <c r="D3" s="88"/>
      <c r="E3" s="4" t="s">
        <v>232</v>
      </c>
    </row>
    <row r="4" spans="1:6" ht="20.25" customHeight="1" thickBot="1">
      <c r="A4" s="33"/>
      <c r="B4" s="88"/>
      <c r="C4" s="88">
        <f>'がそりん カード'!D24</f>
        <v>0</v>
      </c>
      <c r="D4" s="88"/>
      <c r="E4" s="4"/>
    </row>
    <row r="5" spans="1:6" ht="20.25" customHeight="1" thickBot="1">
      <c r="B5" s="90"/>
      <c r="C5" s="92">
        <f>SUM(C3:C4)</f>
        <v>15630</v>
      </c>
      <c r="D5" s="91"/>
    </row>
    <row r="6" spans="1:6" ht="20.25" customHeight="1">
      <c r="A6" s="153" t="s">
        <v>239</v>
      </c>
      <c r="B6" s="153"/>
      <c r="C6" s="153"/>
      <c r="D6" s="153"/>
      <c r="E6" s="153"/>
    </row>
    <row r="7" spans="1:6" ht="20.25" customHeight="1">
      <c r="A7" s="87">
        <v>7</v>
      </c>
      <c r="B7" s="4" t="s">
        <v>287</v>
      </c>
      <c r="C7" s="4" t="s">
        <v>283</v>
      </c>
      <c r="D7" s="4" t="s">
        <v>288</v>
      </c>
      <c r="E7" s="4" t="s">
        <v>7</v>
      </c>
    </row>
    <row r="8" spans="1:6" ht="20.25" customHeight="1">
      <c r="A8" s="97"/>
      <c r="B8" s="88"/>
      <c r="C8" s="88">
        <v>19600</v>
      </c>
      <c r="D8" s="88"/>
      <c r="E8" s="4" t="s">
        <v>221</v>
      </c>
    </row>
    <row r="9" spans="1:6" ht="20.25" customHeight="1" thickBot="1">
      <c r="A9" s="33"/>
      <c r="B9" s="88"/>
      <c r="C9" s="88">
        <f>'がそりん カード'!D29</f>
        <v>13629</v>
      </c>
      <c r="D9" s="88"/>
      <c r="E9" s="4" t="s">
        <v>253</v>
      </c>
    </row>
    <row r="10" spans="1:6" ht="20.25" customHeight="1" thickBot="1">
      <c r="B10" s="90"/>
      <c r="C10" s="92">
        <f>SUM(C8:C9)</f>
        <v>33229</v>
      </c>
      <c r="D10" s="91"/>
    </row>
    <row r="11" spans="1:6" ht="20.25" customHeight="1">
      <c r="A11" s="153" t="s">
        <v>239</v>
      </c>
      <c r="B11" s="153"/>
      <c r="C11" s="153"/>
      <c r="D11" s="153"/>
      <c r="E11" s="153"/>
    </row>
    <row r="12" spans="1:6" ht="20.25" customHeight="1">
      <c r="A12" s="87">
        <v>8</v>
      </c>
      <c r="B12" s="4" t="s">
        <v>287</v>
      </c>
      <c r="C12" s="4" t="s">
        <v>283</v>
      </c>
      <c r="D12" s="4" t="s">
        <v>288</v>
      </c>
      <c r="E12" s="4" t="s">
        <v>7</v>
      </c>
    </row>
    <row r="13" spans="1:6" ht="20.25" customHeight="1">
      <c r="A13" s="97"/>
      <c r="B13" s="88"/>
      <c r="C13" s="88">
        <v>34705</v>
      </c>
      <c r="D13" s="88"/>
      <c r="E13" s="4" t="s">
        <v>253</v>
      </c>
    </row>
    <row r="14" spans="1:6" ht="20.25" customHeight="1">
      <c r="A14" s="33"/>
      <c r="B14" s="88"/>
      <c r="C14" s="88">
        <v>127700</v>
      </c>
      <c r="D14" s="88"/>
      <c r="E14" s="4" t="s">
        <v>207</v>
      </c>
    </row>
    <row r="15" spans="1:6" ht="20.25" customHeight="1" thickBot="1">
      <c r="A15" s="33"/>
      <c r="B15" s="88"/>
      <c r="C15" s="88">
        <v>45274</v>
      </c>
      <c r="D15" s="88"/>
      <c r="E15" s="4" t="s">
        <v>375</v>
      </c>
    </row>
    <row r="16" spans="1:6" ht="20.25" customHeight="1" thickBot="1">
      <c r="B16" s="90"/>
      <c r="C16" s="92">
        <f>SUM(C13:C15)</f>
        <v>207679</v>
      </c>
      <c r="D16" s="91"/>
      <c r="F16" s="1">
        <v>207679</v>
      </c>
    </row>
    <row r="17" spans="1:5" ht="20.25" customHeight="1"/>
    <row r="18" spans="1:5" ht="20.25" customHeight="1">
      <c r="A18" s="153" t="s">
        <v>261</v>
      </c>
      <c r="B18" s="153"/>
      <c r="C18" s="153"/>
      <c r="D18" s="153"/>
      <c r="E18" s="153"/>
    </row>
    <row r="19" spans="1:5" ht="20.25" customHeight="1">
      <c r="A19" s="87">
        <v>8</v>
      </c>
      <c r="B19" s="4" t="s">
        <v>287</v>
      </c>
      <c r="C19" s="4" t="s">
        <v>283</v>
      </c>
      <c r="D19" s="4" t="s">
        <v>288</v>
      </c>
      <c r="E19" s="4" t="s">
        <v>7</v>
      </c>
    </row>
    <row r="20" spans="1:5" ht="20.25" customHeight="1">
      <c r="A20" s="97"/>
      <c r="B20" s="88"/>
      <c r="C20" s="88">
        <v>49350</v>
      </c>
      <c r="D20" s="88"/>
      <c r="E20" s="4" t="s">
        <v>232</v>
      </c>
    </row>
    <row r="21" spans="1:5" ht="20.25" customHeight="1">
      <c r="A21" s="33"/>
      <c r="B21" s="88"/>
      <c r="C21" s="88">
        <v>292200</v>
      </c>
      <c r="D21" s="88"/>
      <c r="E21" s="4" t="s">
        <v>348</v>
      </c>
    </row>
    <row r="22" spans="1:5" ht="20.25" customHeight="1">
      <c r="A22" s="33"/>
      <c r="B22" s="88"/>
      <c r="C22" s="88">
        <v>219662</v>
      </c>
      <c r="D22" s="88"/>
      <c r="E22" s="4" t="s">
        <v>37</v>
      </c>
    </row>
    <row r="23" spans="1:5" ht="20.25" customHeight="1">
      <c r="A23" s="33"/>
      <c r="B23" s="88"/>
      <c r="C23" s="88" cm="1">
        <f t="array" ref="C23:D23">'飲食・飲料 カード'!I9:J9</f>
        <v>111951</v>
      </c>
      <c r="D23" s="88">
        <v>0</v>
      </c>
      <c r="E23" s="4" t="s">
        <v>285</v>
      </c>
    </row>
    <row r="24" spans="1:5" ht="20.25" customHeight="1">
      <c r="A24" s="33"/>
      <c r="B24" s="88"/>
      <c r="C24" s="88">
        <f>'ホテル カードびわ湖'!D73+'ホテル カードびわ湖'!D79+'ホテル カードびわ湖'!D80</f>
        <v>1022996</v>
      </c>
      <c r="D24" s="88"/>
      <c r="E24" s="4" t="s">
        <v>207</v>
      </c>
    </row>
    <row r="25" spans="1:5" ht="20.25" customHeight="1">
      <c r="A25" s="33"/>
      <c r="B25" s="88"/>
      <c r="C25" s="88">
        <v>12450</v>
      </c>
      <c r="D25" s="88"/>
      <c r="E25" s="4" t="s">
        <v>205</v>
      </c>
    </row>
    <row r="26" spans="1:5" ht="20.25" customHeight="1" thickBot="1">
      <c r="B26" s="90"/>
      <c r="C26" s="138">
        <f>SUM(C20:C25)</f>
        <v>1708609</v>
      </c>
      <c r="D26" s="139"/>
    </row>
    <row r="27" spans="1:5" ht="20.25" customHeight="1"/>
    <row r="28" spans="1:5" ht="20.25" customHeight="1">
      <c r="A28" s="153" t="s">
        <v>261</v>
      </c>
      <c r="B28" s="153"/>
      <c r="C28" s="153"/>
      <c r="D28" s="153"/>
      <c r="E28" s="153"/>
    </row>
    <row r="29" spans="1:5" ht="20.25" customHeight="1">
      <c r="A29" s="87">
        <v>7</v>
      </c>
      <c r="B29" s="4" t="s">
        <v>287</v>
      </c>
      <c r="C29" s="4" t="s">
        <v>283</v>
      </c>
      <c r="D29" s="4" t="s">
        <v>288</v>
      </c>
      <c r="E29" s="4" t="s">
        <v>7</v>
      </c>
    </row>
    <row r="30" spans="1:5" ht="20.25" customHeight="1">
      <c r="A30" s="97"/>
      <c r="B30" s="88"/>
      <c r="C30" s="88">
        <v>98220</v>
      </c>
      <c r="D30" s="88"/>
      <c r="E30" s="4" t="s">
        <v>205</v>
      </c>
    </row>
    <row r="31" spans="1:5" ht="20.25" customHeight="1">
      <c r="A31" s="33"/>
      <c r="B31" s="88"/>
      <c r="C31" s="88">
        <f>901273-19600</f>
        <v>881673</v>
      </c>
      <c r="D31" s="88"/>
      <c r="E31" s="4" t="s">
        <v>207</v>
      </c>
    </row>
    <row r="32" spans="1:5" ht="20.25" customHeight="1">
      <c r="A32" s="33"/>
      <c r="B32" s="88"/>
      <c r="C32" s="88">
        <v>251417</v>
      </c>
      <c r="D32" s="88"/>
      <c r="E32" s="4" t="s">
        <v>377</v>
      </c>
    </row>
    <row r="33" spans="1:5" ht="20.25" customHeight="1">
      <c r="A33" s="33"/>
      <c r="B33" s="88"/>
      <c r="C33" s="88">
        <v>315748</v>
      </c>
      <c r="D33" s="88"/>
      <c r="E33" s="4" t="s">
        <v>147</v>
      </c>
    </row>
    <row r="34" spans="1:5" ht="20.25" customHeight="1">
      <c r="A34" s="33"/>
      <c r="B34" s="88"/>
      <c r="C34" s="88">
        <v>55440</v>
      </c>
      <c r="D34" s="88"/>
      <c r="E34" s="4" t="s">
        <v>348</v>
      </c>
    </row>
    <row r="35" spans="1:5" ht="20.25" customHeight="1" thickBot="1">
      <c r="A35" s="33"/>
      <c r="B35" s="88"/>
      <c r="C35" s="88">
        <v>44890</v>
      </c>
      <c r="D35" s="88"/>
      <c r="E35" s="4" t="s">
        <v>130</v>
      </c>
    </row>
    <row r="36" spans="1:5" ht="20.25" customHeight="1" thickBot="1">
      <c r="B36" s="90"/>
      <c r="C36" s="92">
        <f>SUM(C30:C35)</f>
        <v>1647388</v>
      </c>
      <c r="D36" s="91"/>
    </row>
    <row r="37" spans="1:5" ht="20.25" customHeight="1">
      <c r="A37" s="1" t="s">
        <v>239</v>
      </c>
      <c r="B37" s="1" t="s">
        <v>261</v>
      </c>
    </row>
    <row r="38" spans="1:5" ht="20.25" customHeight="1">
      <c r="A38" s="135">
        <f>C10+C16</f>
        <v>240908</v>
      </c>
      <c r="B38" s="135">
        <f>C26+C36+C5</f>
        <v>3371627</v>
      </c>
      <c r="C38" s="66" t="s">
        <v>23</v>
      </c>
      <c r="D38" s="135">
        <f>A38+B38</f>
        <v>3612535</v>
      </c>
      <c r="E38" s="136"/>
    </row>
  </sheetData>
  <mergeCells count="5">
    <mergeCell ref="A11:E11"/>
    <mergeCell ref="A18:E18"/>
    <mergeCell ref="A28:E28"/>
    <mergeCell ref="A6:E6"/>
    <mergeCell ref="A1:E1"/>
  </mergeCells>
  <phoneticPr fontId="2"/>
  <pageMargins left="0.17" right="0.16" top="0.24" bottom="0.1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DC71-2F9F-434F-B0F4-2E90FED0F90A}">
  <sheetPr>
    <tabColor rgb="FFFFFF00"/>
  </sheetPr>
  <dimension ref="A1:E28"/>
  <sheetViews>
    <sheetView topLeftCell="A13" workbookViewId="0">
      <selection activeCell="D31" sqref="D31"/>
    </sheetView>
  </sheetViews>
  <sheetFormatPr defaultColWidth="15.25" defaultRowHeight="24" customHeight="1"/>
  <cols>
    <col min="1" max="1" width="10.75" style="1" customWidth="1"/>
    <col min="2" max="4" width="17.75" style="1" customWidth="1"/>
    <col min="5" max="5" width="28.25" style="1" customWidth="1"/>
    <col min="6" max="16384" width="15.25" style="1"/>
  </cols>
  <sheetData>
    <row r="1" spans="1:5" ht="52.5" customHeight="1">
      <c r="A1" s="153" t="s">
        <v>329</v>
      </c>
      <c r="B1" s="153"/>
      <c r="C1" s="153"/>
      <c r="D1" s="153"/>
      <c r="E1" s="153"/>
    </row>
    <row r="2" spans="1:5" ht="27.75" customHeight="1">
      <c r="A2" s="87" t="s">
        <v>289</v>
      </c>
      <c r="B2" s="4" t="s">
        <v>287</v>
      </c>
      <c r="C2" s="4" t="s">
        <v>283</v>
      </c>
      <c r="D2" s="4" t="s">
        <v>288</v>
      </c>
      <c r="E2" s="4" t="s">
        <v>7</v>
      </c>
    </row>
    <row r="3" spans="1:5" ht="27.75" customHeight="1">
      <c r="A3" s="97">
        <v>45852</v>
      </c>
      <c r="B3" s="88"/>
      <c r="C3" s="88">
        <v>15800</v>
      </c>
      <c r="D3" s="88"/>
      <c r="E3" s="4" t="s">
        <v>330</v>
      </c>
    </row>
    <row r="4" spans="1:5" ht="27.75" customHeight="1">
      <c r="A4" s="33"/>
      <c r="B4" s="88"/>
      <c r="C4" s="88"/>
      <c r="D4" s="88"/>
      <c r="E4" s="4"/>
    </row>
    <row r="5" spans="1:5" ht="27.75" customHeight="1">
      <c r="A5" s="33"/>
      <c r="B5" s="88"/>
      <c r="C5" s="88"/>
      <c r="D5" s="88"/>
      <c r="E5" s="4"/>
    </row>
    <row r="6" spans="1:5" ht="27.75" customHeight="1">
      <c r="A6" s="33"/>
      <c r="B6" s="88"/>
      <c r="C6" s="88"/>
      <c r="D6" s="88"/>
      <c r="E6" s="4"/>
    </row>
    <row r="7" spans="1:5" ht="27.75" customHeight="1">
      <c r="A7" s="33"/>
      <c r="B7" s="88"/>
      <c r="C7" s="88"/>
      <c r="D7" s="88"/>
      <c r="E7" s="4"/>
    </row>
    <row r="8" spans="1:5" ht="27.75" customHeight="1">
      <c r="A8" s="33"/>
      <c r="B8" s="88"/>
      <c r="C8" s="88"/>
      <c r="D8" s="88"/>
      <c r="E8" s="4"/>
    </row>
    <row r="9" spans="1:5" ht="27.75" customHeight="1">
      <c r="A9" s="33"/>
      <c r="B9" s="88"/>
      <c r="C9" s="88"/>
      <c r="D9" s="88"/>
      <c r="E9" s="4"/>
    </row>
    <row r="10" spans="1:5" ht="27.75" customHeight="1">
      <c r="A10" s="33"/>
      <c r="B10" s="88"/>
      <c r="C10" s="88"/>
      <c r="D10" s="88"/>
      <c r="E10" s="4"/>
    </row>
    <row r="11" spans="1:5" ht="27.75" customHeight="1">
      <c r="A11" s="33"/>
      <c r="B11" s="88"/>
      <c r="C11" s="88"/>
      <c r="D11" s="88"/>
      <c r="E11" s="4"/>
    </row>
    <row r="12" spans="1:5" ht="27.75" customHeight="1">
      <c r="A12" s="33"/>
      <c r="B12" s="88"/>
      <c r="C12" s="88"/>
      <c r="D12" s="88"/>
      <c r="E12" s="4"/>
    </row>
    <row r="13" spans="1:5" ht="27.75" customHeight="1">
      <c r="A13" s="33"/>
      <c r="B13" s="88"/>
      <c r="C13" s="88"/>
      <c r="D13" s="88"/>
      <c r="E13" s="4"/>
    </row>
    <row r="14" spans="1:5" ht="27.75" customHeight="1">
      <c r="A14" s="33"/>
      <c r="B14" s="88"/>
      <c r="C14" s="88"/>
      <c r="D14" s="88"/>
      <c r="E14" s="4"/>
    </row>
    <row r="15" spans="1:5" ht="27.75" customHeight="1">
      <c r="A15" s="33"/>
      <c r="B15" s="88"/>
      <c r="C15" s="88"/>
      <c r="D15" s="88"/>
      <c r="E15" s="4"/>
    </row>
    <row r="16" spans="1:5" ht="27.75" customHeight="1">
      <c r="A16" s="33"/>
      <c r="B16" s="88"/>
      <c r="C16" s="88"/>
      <c r="D16" s="88"/>
      <c r="E16" s="4"/>
    </row>
    <row r="17" spans="1:5" ht="27.75" customHeight="1">
      <c r="A17" s="33"/>
      <c r="B17" s="88"/>
      <c r="C17" s="88"/>
      <c r="D17" s="88"/>
      <c r="E17" s="4"/>
    </row>
    <row r="18" spans="1:5" ht="27.75" customHeight="1">
      <c r="A18" s="33"/>
      <c r="B18" s="88"/>
      <c r="C18" s="88"/>
      <c r="D18" s="88"/>
      <c r="E18" s="4"/>
    </row>
    <row r="19" spans="1:5" ht="27.75" customHeight="1">
      <c r="A19" s="33"/>
      <c r="B19" s="88"/>
      <c r="C19" s="88"/>
      <c r="D19" s="88"/>
      <c r="E19" s="4"/>
    </row>
    <row r="20" spans="1:5" ht="27.75" customHeight="1">
      <c r="A20" s="33"/>
      <c r="B20" s="88"/>
      <c r="C20" s="88"/>
      <c r="D20" s="88"/>
      <c r="E20" s="4"/>
    </row>
    <row r="21" spans="1:5" ht="27.75" customHeight="1">
      <c r="A21" s="33"/>
      <c r="B21" s="88"/>
      <c r="C21" s="88"/>
      <c r="D21" s="88"/>
      <c r="E21" s="4"/>
    </row>
    <row r="22" spans="1:5" ht="27.75" customHeight="1">
      <c r="A22" s="33"/>
      <c r="B22" s="88"/>
      <c r="C22" s="88"/>
      <c r="D22" s="88"/>
      <c r="E22" s="4"/>
    </row>
    <row r="23" spans="1:5" ht="27.75" customHeight="1">
      <c r="A23" s="33"/>
      <c r="B23" s="88"/>
      <c r="C23" s="88"/>
      <c r="D23" s="88"/>
      <c r="E23" s="4"/>
    </row>
    <row r="24" spans="1:5" ht="27.75" customHeight="1">
      <c r="A24" s="33"/>
      <c r="B24" s="88"/>
      <c r="C24" s="88"/>
      <c r="D24" s="88"/>
      <c r="E24" s="4"/>
    </row>
    <row r="25" spans="1:5" ht="27.75" customHeight="1">
      <c r="A25" s="33"/>
      <c r="B25" s="88"/>
      <c r="C25" s="88"/>
      <c r="D25" s="88"/>
      <c r="E25" s="4"/>
    </row>
    <row r="26" spans="1:5" ht="27.75" customHeight="1">
      <c r="A26" s="33"/>
      <c r="B26" s="88"/>
      <c r="C26" s="88"/>
      <c r="D26" s="88"/>
      <c r="E26" s="4"/>
    </row>
    <row r="27" spans="1:5" ht="27.75" customHeight="1" thickBot="1">
      <c r="A27" s="33"/>
      <c r="B27" s="88"/>
      <c r="C27" s="89"/>
      <c r="D27" s="88"/>
      <c r="E27" s="4"/>
    </row>
    <row r="28" spans="1:5" ht="27.75" customHeight="1" thickBot="1">
      <c r="B28" s="90"/>
      <c r="C28" s="92">
        <f>SUM(C3:C27)</f>
        <v>15800</v>
      </c>
      <c r="D28" s="91"/>
    </row>
  </sheetData>
  <mergeCells count="1">
    <mergeCell ref="A1:E1"/>
  </mergeCells>
  <phoneticPr fontId="2"/>
  <pageMargins left="0.17" right="0.16" top="0.24" bottom="0.1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F1F0C-48FA-45D3-88C0-4284603EAA3A}">
  <sheetPr>
    <tabColor rgb="FFFFFF00"/>
  </sheetPr>
  <dimension ref="A1:E27"/>
  <sheetViews>
    <sheetView topLeftCell="A4" zoomScale="120" workbookViewId="0">
      <selection activeCell="E17" sqref="E17"/>
    </sheetView>
  </sheetViews>
  <sheetFormatPr defaultColWidth="15.25" defaultRowHeight="24" customHeight="1"/>
  <cols>
    <col min="1" max="1" width="12.5" style="1" customWidth="1"/>
    <col min="2" max="4" width="17.875" style="1" customWidth="1"/>
    <col min="5" max="5" width="25.875" style="99" customWidth="1"/>
    <col min="6" max="16384" width="15.25" style="1"/>
  </cols>
  <sheetData>
    <row r="1" spans="1:5" ht="52.5" customHeight="1">
      <c r="A1" s="153" t="s">
        <v>136</v>
      </c>
      <c r="B1" s="153"/>
      <c r="C1" s="153"/>
      <c r="D1" s="153"/>
      <c r="E1" s="153"/>
    </row>
    <row r="2" spans="1:5" ht="30.75" customHeight="1">
      <c r="A2" s="87" t="s">
        <v>289</v>
      </c>
      <c r="B2" s="4" t="s">
        <v>287</v>
      </c>
      <c r="C2" s="4" t="s">
        <v>283</v>
      </c>
      <c r="D2" s="4" t="s">
        <v>288</v>
      </c>
      <c r="E2" s="4" t="s">
        <v>7</v>
      </c>
    </row>
    <row r="3" spans="1:5" ht="30.75" customHeight="1">
      <c r="A3" s="158" t="s">
        <v>0</v>
      </c>
      <c r="B3" s="104"/>
      <c r="C3" s="104">
        <v>60000</v>
      </c>
      <c r="D3" s="104"/>
      <c r="E3" s="105" t="s">
        <v>340</v>
      </c>
    </row>
    <row r="4" spans="1:5" ht="30.75" customHeight="1">
      <c r="A4" s="159"/>
      <c r="B4" s="104"/>
      <c r="C4" s="104">
        <v>2000</v>
      </c>
      <c r="D4" s="104"/>
      <c r="E4" s="105" t="s">
        <v>285</v>
      </c>
    </row>
    <row r="5" spans="1:5" ht="30.75" customHeight="1">
      <c r="A5" s="159"/>
      <c r="B5" s="104"/>
      <c r="C5" s="104">
        <v>4708</v>
      </c>
      <c r="D5" s="104"/>
      <c r="E5" s="105" t="s">
        <v>37</v>
      </c>
    </row>
    <row r="6" spans="1:5" ht="30.75" customHeight="1">
      <c r="A6" s="160"/>
      <c r="B6" s="104"/>
      <c r="C6" s="104">
        <v>500</v>
      </c>
      <c r="D6" s="104"/>
      <c r="E6" s="105" t="s">
        <v>130</v>
      </c>
    </row>
    <row r="7" spans="1:5" ht="30.75" customHeight="1">
      <c r="A7" s="158" t="s">
        <v>25</v>
      </c>
      <c r="B7" s="102"/>
      <c r="C7" s="102">
        <v>16812</v>
      </c>
      <c r="D7" s="102"/>
      <c r="E7" s="103" t="s">
        <v>9</v>
      </c>
    </row>
    <row r="8" spans="1:5" ht="30.75" customHeight="1">
      <c r="A8" s="159"/>
      <c r="B8" s="104"/>
      <c r="C8" s="104">
        <v>153829</v>
      </c>
      <c r="D8" s="104"/>
      <c r="E8" s="105" t="s">
        <v>285</v>
      </c>
    </row>
    <row r="9" spans="1:5" ht="30.75" customHeight="1">
      <c r="A9" s="159"/>
      <c r="B9" s="104"/>
      <c r="C9" s="104">
        <v>90601</v>
      </c>
      <c r="D9" s="104"/>
      <c r="E9" s="105" t="s">
        <v>37</v>
      </c>
    </row>
    <row r="10" spans="1:5" ht="30.75" customHeight="1">
      <c r="A10" s="159"/>
      <c r="B10" s="108"/>
      <c r="C10" s="108">
        <v>61407</v>
      </c>
      <c r="D10" s="108"/>
      <c r="E10" s="131" t="s">
        <v>142</v>
      </c>
    </row>
    <row r="11" spans="1:5" ht="30.75" customHeight="1">
      <c r="A11" s="160"/>
      <c r="B11" s="106"/>
      <c r="C11" s="106">
        <v>2640</v>
      </c>
      <c r="D11" s="106"/>
      <c r="E11" s="107" t="s">
        <v>130</v>
      </c>
    </row>
    <row r="12" spans="1:5" ht="30.75" customHeight="1">
      <c r="A12" s="110"/>
      <c r="B12" s="111"/>
      <c r="C12" s="111"/>
      <c r="D12" s="111"/>
      <c r="E12" s="112"/>
    </row>
    <row r="13" spans="1:5" ht="30.75" customHeight="1">
      <c r="A13" s="109"/>
      <c r="B13" s="104"/>
      <c r="C13" s="104"/>
      <c r="D13" s="104"/>
      <c r="E13" s="105"/>
    </row>
    <row r="14" spans="1:5" ht="30.75" customHeight="1">
      <c r="A14" s="109"/>
      <c r="B14" s="104"/>
      <c r="C14" s="104"/>
      <c r="D14" s="104"/>
      <c r="E14" s="105"/>
    </row>
    <row r="15" spans="1:5" ht="30.75" customHeight="1">
      <c r="A15" s="109"/>
      <c r="B15" s="104"/>
      <c r="C15" s="104"/>
      <c r="D15" s="104" t="s">
        <v>380</v>
      </c>
      <c r="E15" s="142">
        <f>C3+C4+C5+C6</f>
        <v>67208</v>
      </c>
    </row>
    <row r="16" spans="1:5" ht="30.75" customHeight="1">
      <c r="A16" s="109"/>
      <c r="B16" s="104"/>
      <c r="C16" s="104"/>
      <c r="D16" s="104" t="s">
        <v>381</v>
      </c>
      <c r="E16" s="142">
        <f>C7+C8+C9+C10+C11</f>
        <v>325289</v>
      </c>
    </row>
    <row r="17" spans="1:5" ht="30.75" customHeight="1">
      <c r="A17" s="109"/>
      <c r="B17" s="104"/>
      <c r="C17" s="104"/>
      <c r="D17" s="104"/>
      <c r="E17" s="105"/>
    </row>
    <row r="18" spans="1:5" ht="30.75" customHeight="1">
      <c r="A18" s="109"/>
      <c r="B18" s="104"/>
      <c r="C18" s="104"/>
      <c r="D18" s="104"/>
      <c r="E18" s="105"/>
    </row>
    <row r="19" spans="1:5" ht="30.75" customHeight="1">
      <c r="A19" s="109"/>
      <c r="B19" s="104"/>
      <c r="C19" s="104"/>
      <c r="D19" s="104"/>
      <c r="E19" s="105"/>
    </row>
    <row r="20" spans="1:5" ht="30.75" customHeight="1">
      <c r="A20" s="109"/>
      <c r="B20" s="104"/>
      <c r="C20" s="104"/>
      <c r="D20" s="104"/>
      <c r="E20" s="105"/>
    </row>
    <row r="21" spans="1:5" ht="30.75" customHeight="1">
      <c r="A21" s="109"/>
      <c r="B21" s="104"/>
      <c r="C21" s="104"/>
      <c r="D21" s="104"/>
      <c r="E21" s="105"/>
    </row>
    <row r="22" spans="1:5" ht="30.75" customHeight="1">
      <c r="A22" s="109"/>
      <c r="B22" s="104"/>
      <c r="C22" s="104"/>
      <c r="D22" s="104"/>
      <c r="E22" s="105"/>
    </row>
    <row r="23" spans="1:5" ht="30.75" customHeight="1">
      <c r="A23" s="109"/>
      <c r="B23" s="104"/>
      <c r="C23" s="104"/>
      <c r="D23" s="104"/>
      <c r="E23" s="105"/>
    </row>
    <row r="24" spans="1:5" ht="30.75" customHeight="1">
      <c r="A24" s="109"/>
      <c r="B24" s="104"/>
      <c r="C24" s="104"/>
      <c r="D24" s="104"/>
      <c r="E24" s="105"/>
    </row>
    <row r="25" spans="1:5" ht="30.75" customHeight="1" thickBot="1">
      <c r="A25" s="109"/>
      <c r="B25" s="104"/>
      <c r="C25" s="104"/>
      <c r="D25" s="104"/>
      <c r="E25" s="105"/>
    </row>
    <row r="26" spans="1:5" ht="30.75" customHeight="1" thickBot="1">
      <c r="B26" s="90"/>
      <c r="C26" s="92">
        <f>SUM(C3:C25)</f>
        <v>392497</v>
      </c>
      <c r="D26" s="91"/>
    </row>
    <row r="27" spans="1:5" ht="24" customHeight="1">
      <c r="B27" s="90"/>
      <c r="C27" s="90"/>
      <c r="D27" s="90"/>
    </row>
  </sheetData>
  <mergeCells count="3">
    <mergeCell ref="A1:E1"/>
    <mergeCell ref="A3:A6"/>
    <mergeCell ref="A7:A11"/>
  </mergeCells>
  <phoneticPr fontId="2"/>
  <pageMargins left="0.16" right="0.16" top="0.28000000000000003" bottom="0.1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B99D-D531-46BE-AE7C-A74138A37F29}">
  <sheetPr>
    <tabColor rgb="FFFFFF00"/>
  </sheetPr>
  <dimension ref="A1:G24"/>
  <sheetViews>
    <sheetView zoomScaleNormal="100" workbookViewId="0">
      <selection activeCell="E22" sqref="E22"/>
    </sheetView>
  </sheetViews>
  <sheetFormatPr defaultColWidth="15.25" defaultRowHeight="24" customHeight="1"/>
  <cols>
    <col min="1" max="1" width="12.5" style="1" customWidth="1"/>
    <col min="2" max="4" width="17.875" style="1" customWidth="1"/>
    <col min="5" max="5" width="25.875" style="99" customWidth="1"/>
    <col min="6" max="16384" width="15.25" style="1"/>
  </cols>
  <sheetData>
    <row r="1" spans="1:7" ht="52.5" customHeight="1">
      <c r="A1" s="153" t="s">
        <v>328</v>
      </c>
      <c r="B1" s="153"/>
      <c r="C1" s="153"/>
      <c r="D1" s="153"/>
      <c r="E1" s="153"/>
    </row>
    <row r="2" spans="1:7" ht="34.5" customHeight="1">
      <c r="A2" s="87" t="s">
        <v>289</v>
      </c>
      <c r="B2" s="4" t="s">
        <v>287</v>
      </c>
      <c r="C2" s="4" t="s">
        <v>283</v>
      </c>
      <c r="D2" s="4" t="s">
        <v>288</v>
      </c>
      <c r="E2" s="4" t="s">
        <v>7</v>
      </c>
    </row>
    <row r="3" spans="1:7" ht="34.5" customHeight="1">
      <c r="A3" s="161" t="s">
        <v>392</v>
      </c>
      <c r="B3" s="104"/>
      <c r="C3" s="104">
        <v>70372</v>
      </c>
      <c r="D3" s="104"/>
      <c r="E3" s="105" t="s">
        <v>9</v>
      </c>
    </row>
    <row r="4" spans="1:7" ht="34.5" customHeight="1">
      <c r="A4" s="161"/>
      <c r="B4" s="104"/>
      <c r="C4" s="104">
        <v>162630</v>
      </c>
      <c r="D4" s="104"/>
      <c r="E4" s="105" t="s">
        <v>37</v>
      </c>
    </row>
    <row r="5" spans="1:7" ht="34.5" customHeight="1">
      <c r="A5" s="161"/>
      <c r="B5" s="104"/>
      <c r="C5" s="104">
        <v>88401</v>
      </c>
      <c r="D5" s="104"/>
      <c r="E5" s="105" t="s">
        <v>331</v>
      </c>
    </row>
    <row r="6" spans="1:7" ht="34.5" customHeight="1">
      <c r="A6" s="161"/>
      <c r="B6" s="104"/>
      <c r="C6" s="104">
        <v>117684</v>
      </c>
      <c r="D6" s="104"/>
      <c r="E6" s="105" t="s">
        <v>332</v>
      </c>
      <c r="F6" s="164"/>
      <c r="G6" s="165"/>
    </row>
    <row r="7" spans="1:7" ht="34.5" customHeight="1">
      <c r="A7" s="161"/>
      <c r="B7" s="104"/>
      <c r="C7" s="104">
        <v>6150</v>
      </c>
      <c r="D7" s="104"/>
      <c r="E7" s="105" t="s">
        <v>130</v>
      </c>
      <c r="F7" s="1" t="s">
        <v>382</v>
      </c>
    </row>
    <row r="8" spans="1:7" ht="34.5" customHeight="1">
      <c r="A8" s="161"/>
      <c r="B8" s="104"/>
      <c r="C8" s="104">
        <v>93067</v>
      </c>
      <c r="D8" s="104"/>
      <c r="E8" s="105" t="s">
        <v>147</v>
      </c>
      <c r="F8" s="143">
        <f>C3+C4+C5+C6+C7+C8+C9</f>
        <v>556685</v>
      </c>
      <c r="G8" s="136"/>
    </row>
    <row r="9" spans="1:7" ht="34.5" customHeight="1">
      <c r="A9" s="162"/>
      <c r="B9" s="106"/>
      <c r="C9" s="106">
        <v>18381</v>
      </c>
      <c r="D9" s="106"/>
      <c r="E9" s="107" t="s">
        <v>142</v>
      </c>
    </row>
    <row r="10" spans="1:7" ht="34.5" customHeight="1">
      <c r="A10" s="163" t="s">
        <v>393</v>
      </c>
      <c r="B10" s="102"/>
      <c r="C10" s="102">
        <v>12450</v>
      </c>
      <c r="D10" s="102"/>
      <c r="E10" s="103" t="s">
        <v>205</v>
      </c>
      <c r="F10" s="1" t="s">
        <v>381</v>
      </c>
    </row>
    <row r="11" spans="1:7" ht="34.5" customHeight="1">
      <c r="A11" s="161"/>
      <c r="B11" s="104"/>
      <c r="C11" s="104">
        <v>153226</v>
      </c>
      <c r="D11" s="104"/>
      <c r="E11" s="105" t="s">
        <v>9</v>
      </c>
      <c r="F11" s="137">
        <f>C10+C11+C12+C13+C14+C15+C16+C17+C18+C19+C20+C21</f>
        <v>1758101</v>
      </c>
    </row>
    <row r="12" spans="1:7" ht="34.5" customHeight="1">
      <c r="A12" s="161"/>
      <c r="B12" s="104"/>
      <c r="C12" s="104">
        <v>203612</v>
      </c>
      <c r="D12" s="104"/>
      <c r="E12" s="105" t="s">
        <v>37</v>
      </c>
    </row>
    <row r="13" spans="1:7" ht="34.5" customHeight="1">
      <c r="A13" s="161"/>
      <c r="B13" s="104"/>
      <c r="C13" s="104">
        <v>162647</v>
      </c>
      <c r="D13" s="104"/>
      <c r="E13" s="105" t="s">
        <v>331</v>
      </c>
    </row>
    <row r="14" spans="1:7" ht="34.5" customHeight="1">
      <c r="A14" s="161"/>
      <c r="B14" s="104"/>
      <c r="C14" s="104">
        <v>329978</v>
      </c>
      <c r="D14" s="104"/>
      <c r="E14" s="105" t="s">
        <v>332</v>
      </c>
    </row>
    <row r="15" spans="1:7" ht="34.5" customHeight="1">
      <c r="A15" s="161"/>
      <c r="B15" s="104"/>
      <c r="C15" s="104">
        <v>130078</v>
      </c>
      <c r="D15" s="104"/>
      <c r="E15" s="105" t="s">
        <v>336</v>
      </c>
    </row>
    <row r="16" spans="1:7" ht="34.5" customHeight="1">
      <c r="A16" s="161"/>
      <c r="B16" s="104"/>
      <c r="C16" s="104">
        <v>37467</v>
      </c>
      <c r="D16" s="104"/>
      <c r="E16" s="105" t="s">
        <v>147</v>
      </c>
    </row>
    <row r="17" spans="1:5" ht="34.5" customHeight="1">
      <c r="A17" s="161"/>
      <c r="B17" s="104"/>
      <c r="C17" s="104">
        <v>19461</v>
      </c>
      <c r="D17" s="104"/>
      <c r="E17" s="105" t="s">
        <v>337</v>
      </c>
    </row>
    <row r="18" spans="1:5" ht="34.5" customHeight="1">
      <c r="A18" s="161"/>
      <c r="B18" s="104"/>
      <c r="C18" s="104">
        <v>224480</v>
      </c>
      <c r="D18" s="104"/>
      <c r="E18" s="105" t="s">
        <v>338</v>
      </c>
    </row>
    <row r="19" spans="1:5" ht="34.5" customHeight="1">
      <c r="A19" s="161"/>
      <c r="B19" s="104"/>
      <c r="C19" s="104">
        <v>31280</v>
      </c>
      <c r="D19" s="104"/>
      <c r="E19" s="105" t="s">
        <v>130</v>
      </c>
    </row>
    <row r="20" spans="1:5" ht="34.5" customHeight="1">
      <c r="A20" s="161"/>
      <c r="B20" s="104"/>
      <c r="C20" s="104">
        <v>395709</v>
      </c>
      <c r="D20" s="104"/>
      <c r="E20" s="105" t="s">
        <v>339</v>
      </c>
    </row>
    <row r="21" spans="1:5" ht="34.5" customHeight="1">
      <c r="A21" s="161"/>
      <c r="B21" s="108"/>
      <c r="C21" s="108">
        <v>57713</v>
      </c>
      <c r="D21" s="108"/>
      <c r="E21" s="131" t="s">
        <v>142</v>
      </c>
    </row>
    <row r="22" spans="1:5" ht="34.5" customHeight="1">
      <c r="A22" s="152" t="s">
        <v>402</v>
      </c>
      <c r="B22" s="88"/>
      <c r="C22" s="88">
        <v>36734</v>
      </c>
      <c r="D22" s="88"/>
      <c r="E22" s="98"/>
    </row>
    <row r="23" spans="1:5" ht="34.5" customHeight="1" thickBot="1">
      <c r="B23" s="90"/>
      <c r="C23" s="138">
        <f>SUM(C3:C22)</f>
        <v>2351520</v>
      </c>
      <c r="D23" s="139"/>
    </row>
    <row r="24" spans="1:5" ht="24" customHeight="1">
      <c r="B24" s="90"/>
      <c r="C24" s="90"/>
      <c r="D24" s="90"/>
    </row>
  </sheetData>
  <mergeCells count="4">
    <mergeCell ref="A1:E1"/>
    <mergeCell ref="A3:A9"/>
    <mergeCell ref="A10:A21"/>
    <mergeCell ref="F6:G6"/>
  </mergeCells>
  <phoneticPr fontId="2"/>
  <pageMargins left="0.16" right="0.16" top="0.28000000000000003" bottom="0.1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0DAD0-2D65-4A4E-A4BA-9DB5C43823DA}">
  <sheetPr>
    <tabColor rgb="FFFFFF00"/>
  </sheetPr>
  <dimension ref="A1:G52"/>
  <sheetViews>
    <sheetView topLeftCell="A13" zoomScaleNormal="100" workbookViewId="0">
      <selection activeCell="E10" sqref="E10"/>
    </sheetView>
  </sheetViews>
  <sheetFormatPr defaultRowHeight="13.5"/>
  <cols>
    <col min="1" max="1" width="9.375" style="1" customWidth="1"/>
    <col min="2" max="2" width="17.375" style="1" customWidth="1"/>
    <col min="3" max="3" width="18.25" style="118" customWidth="1"/>
    <col min="4" max="4" width="19.375" style="118" customWidth="1"/>
    <col min="5" max="5" width="28.375" style="1" customWidth="1"/>
    <col min="6" max="16384" width="9" style="1"/>
  </cols>
  <sheetData>
    <row r="1" spans="1:7" ht="36.75" customHeight="1">
      <c r="A1" s="166" t="s">
        <v>40</v>
      </c>
      <c r="B1" s="166"/>
      <c r="C1" s="166"/>
      <c r="D1" s="166"/>
      <c r="E1" s="166"/>
      <c r="F1" s="116"/>
      <c r="G1" s="116"/>
    </row>
    <row r="2" spans="1:7" ht="36.75" customHeight="1">
      <c r="A2" s="4"/>
      <c r="B2" s="4" t="s">
        <v>3</v>
      </c>
      <c r="C2" s="117" t="s">
        <v>343</v>
      </c>
      <c r="D2" s="117" t="s">
        <v>346</v>
      </c>
      <c r="E2" s="4" t="s">
        <v>7</v>
      </c>
    </row>
    <row r="3" spans="1:7" ht="36.75" customHeight="1">
      <c r="A3" s="4" t="s">
        <v>369</v>
      </c>
      <c r="B3" s="103" t="s">
        <v>232</v>
      </c>
      <c r="C3" s="102">
        <v>15630</v>
      </c>
      <c r="D3" s="102"/>
      <c r="E3" s="103"/>
    </row>
    <row r="4" spans="1:7" ht="36.75" customHeight="1">
      <c r="A4" s="167" t="s">
        <v>0</v>
      </c>
      <c r="B4" s="103" t="s">
        <v>329</v>
      </c>
      <c r="C4" s="102">
        <v>35735</v>
      </c>
      <c r="D4" s="102"/>
      <c r="E4" s="103" t="s">
        <v>344</v>
      </c>
    </row>
    <row r="5" spans="1:7" ht="36.75" customHeight="1">
      <c r="A5" s="168"/>
      <c r="B5" s="105" t="s">
        <v>339</v>
      </c>
      <c r="C5" s="104">
        <v>901273</v>
      </c>
      <c r="D5" s="104"/>
      <c r="E5" s="105" t="s">
        <v>345</v>
      </c>
    </row>
    <row r="6" spans="1:7" ht="36.75" customHeight="1">
      <c r="A6" s="168"/>
      <c r="B6" s="105" t="s">
        <v>37</v>
      </c>
      <c r="C6" s="104">
        <v>251417</v>
      </c>
      <c r="D6" s="104"/>
      <c r="E6" s="105"/>
    </row>
    <row r="7" spans="1:7" ht="36.75" customHeight="1">
      <c r="A7" s="169"/>
      <c r="B7" s="105" t="s">
        <v>365</v>
      </c>
      <c r="C7" s="104">
        <v>98220</v>
      </c>
      <c r="D7" s="104"/>
      <c r="E7" s="105"/>
    </row>
    <row r="8" spans="1:7" ht="36.75" customHeight="1">
      <c r="A8" s="169"/>
      <c r="B8" s="105" t="s">
        <v>348</v>
      </c>
      <c r="C8" s="104">
        <v>55440</v>
      </c>
      <c r="D8" s="104"/>
      <c r="E8" s="147" t="s">
        <v>394</v>
      </c>
    </row>
    <row r="9" spans="1:7" ht="36.75" customHeight="1">
      <c r="A9" s="169"/>
      <c r="B9" s="131" t="s">
        <v>147</v>
      </c>
      <c r="C9" s="108">
        <v>315748</v>
      </c>
      <c r="D9" s="108"/>
      <c r="E9" s="151">
        <f>C4+C5+C6+C7+C8+C9+C10+C11</f>
        <v>1716352</v>
      </c>
    </row>
    <row r="10" spans="1:7" ht="36.75" customHeight="1">
      <c r="A10" s="169"/>
      <c r="B10" s="131" t="s">
        <v>130</v>
      </c>
      <c r="C10" s="108">
        <v>44890</v>
      </c>
      <c r="D10" s="108"/>
      <c r="E10" s="131"/>
    </row>
    <row r="11" spans="1:7" ht="36.75" customHeight="1">
      <c r="A11" s="170"/>
      <c r="B11" s="107" t="s">
        <v>9</v>
      </c>
      <c r="C11" s="106">
        <f>'がそりん カード'!D29</f>
        <v>13629</v>
      </c>
      <c r="D11" s="106"/>
      <c r="E11" s="107"/>
    </row>
    <row r="12" spans="1:7" ht="36.75" customHeight="1">
      <c r="A12" s="158" t="s">
        <v>290</v>
      </c>
      <c r="B12" s="103" t="s">
        <v>339</v>
      </c>
      <c r="C12" s="102">
        <v>735756</v>
      </c>
      <c r="D12" s="102"/>
      <c r="E12" s="103" t="s">
        <v>345</v>
      </c>
    </row>
    <row r="13" spans="1:7" ht="36.75" customHeight="1">
      <c r="A13" s="159"/>
      <c r="B13" s="105" t="s">
        <v>339</v>
      </c>
      <c r="C13" s="104">
        <v>371900</v>
      </c>
      <c r="D13" s="104"/>
      <c r="E13" s="105" t="s">
        <v>347</v>
      </c>
    </row>
    <row r="14" spans="1:7" ht="36.75" customHeight="1">
      <c r="A14" s="159"/>
      <c r="B14" s="105" t="s">
        <v>37</v>
      </c>
      <c r="C14" s="104">
        <v>128481</v>
      </c>
      <c r="D14" s="104"/>
      <c r="E14" s="105" t="s">
        <v>349</v>
      </c>
    </row>
    <row r="15" spans="1:7" ht="36.75" customHeight="1">
      <c r="A15" s="159"/>
      <c r="B15" s="105" t="s">
        <v>348</v>
      </c>
      <c r="C15" s="104">
        <v>292200</v>
      </c>
      <c r="D15" s="104"/>
      <c r="E15" s="105"/>
    </row>
    <row r="16" spans="1:7" ht="36.75" customHeight="1">
      <c r="A16" s="159"/>
      <c r="B16" s="131" t="s">
        <v>285</v>
      </c>
      <c r="C16" s="108">
        <v>157225</v>
      </c>
      <c r="D16" s="108"/>
      <c r="E16" s="147" t="s">
        <v>395</v>
      </c>
    </row>
    <row r="17" spans="1:5" ht="36.75" customHeight="1">
      <c r="A17" s="159"/>
      <c r="B17" s="131" t="s">
        <v>365</v>
      </c>
      <c r="C17" s="108">
        <v>12450</v>
      </c>
      <c r="D17" s="108"/>
      <c r="E17" s="151">
        <f>C12+C14+C15+C16+C17+C18+C19</f>
        <v>1402225</v>
      </c>
    </row>
    <row r="18" spans="1:5" ht="36.75" customHeight="1">
      <c r="A18" s="159"/>
      <c r="B18" s="131" t="s">
        <v>130</v>
      </c>
      <c r="C18" s="108">
        <v>49350</v>
      </c>
      <c r="D18" s="108"/>
      <c r="E18" s="131" t="s">
        <v>383</v>
      </c>
    </row>
    <row r="19" spans="1:5" ht="36.75" customHeight="1">
      <c r="A19" s="159"/>
      <c r="B19" s="107" t="s">
        <v>9</v>
      </c>
      <c r="C19" s="106">
        <v>26763</v>
      </c>
      <c r="D19" s="106"/>
      <c r="E19" s="107"/>
    </row>
    <row r="20" spans="1:5" ht="36.75" customHeight="1" thickBot="1">
      <c r="A20" s="160"/>
      <c r="B20" s="107" t="s">
        <v>37</v>
      </c>
      <c r="C20" s="106">
        <v>91181</v>
      </c>
      <c r="D20" s="106"/>
      <c r="E20" s="107" t="s">
        <v>136</v>
      </c>
    </row>
    <row r="21" spans="1:5" ht="36.75" customHeight="1" thickBot="1">
      <c r="C21" s="92">
        <f>SUM(C3:C20)</f>
        <v>3597288</v>
      </c>
      <c r="D21" s="119"/>
      <c r="E21" s="137"/>
    </row>
    <row r="22" spans="1:5" ht="27.75" customHeight="1"/>
    <row r="23" spans="1:5" ht="27.75" customHeight="1">
      <c r="A23" s="4" t="s">
        <v>10</v>
      </c>
      <c r="B23" s="98" t="s">
        <v>385</v>
      </c>
      <c r="C23" s="88">
        <f>総計びわ湖!C23</f>
        <v>2351520</v>
      </c>
      <c r="D23" s="88"/>
      <c r="E23" s="98"/>
    </row>
    <row r="24" spans="1:5" ht="27.75" customHeight="1">
      <c r="A24" s="4" t="s">
        <v>10</v>
      </c>
      <c r="B24" s="98" t="s">
        <v>136</v>
      </c>
      <c r="C24" s="88">
        <f>総計亀岡!C26</f>
        <v>392497</v>
      </c>
      <c r="D24" s="88"/>
      <c r="E24" s="98"/>
    </row>
    <row r="25" spans="1:5" ht="27.75" customHeight="1" thickBot="1">
      <c r="A25" s="4" t="s">
        <v>10</v>
      </c>
      <c r="B25" s="98" t="s">
        <v>386</v>
      </c>
      <c r="C25" s="88">
        <f>総計祇園!C28</f>
        <v>15800</v>
      </c>
      <c r="D25" s="88"/>
      <c r="E25" s="98"/>
    </row>
    <row r="26" spans="1:5" ht="27.75" customHeight="1" thickBot="1">
      <c r="C26" s="92">
        <f>SUM(C23:C25)</f>
        <v>2759817</v>
      </c>
      <c r="D26" s="119"/>
    </row>
    <row r="27" spans="1:5" ht="27.75" customHeight="1"/>
    <row r="28" spans="1:5" ht="27.75" customHeight="1"/>
    <row r="29" spans="1:5" ht="27.75" customHeight="1">
      <c r="A29" s="4" t="s">
        <v>40</v>
      </c>
      <c r="B29" s="98" t="s">
        <v>390</v>
      </c>
      <c r="C29" s="88">
        <v>13576</v>
      </c>
      <c r="D29" s="117"/>
      <c r="E29" s="4"/>
    </row>
    <row r="30" spans="1:5" ht="27.75" customHeight="1">
      <c r="A30" s="4" t="s">
        <v>40</v>
      </c>
      <c r="B30" s="98" t="s">
        <v>388</v>
      </c>
      <c r="C30" s="88">
        <f>109889+9919</f>
        <v>119808</v>
      </c>
      <c r="D30" s="117"/>
      <c r="E30" s="4"/>
    </row>
    <row r="31" spans="1:5" ht="27.75" customHeight="1">
      <c r="A31" s="4" t="s">
        <v>40</v>
      </c>
      <c r="B31" s="98" t="s">
        <v>389</v>
      </c>
      <c r="C31" s="88">
        <v>242371</v>
      </c>
      <c r="D31" s="117"/>
      <c r="E31" s="4"/>
    </row>
    <row r="32" spans="1:5" ht="27.75" customHeight="1" thickBot="1">
      <c r="A32" s="4" t="s">
        <v>40</v>
      </c>
      <c r="B32" s="98" t="s">
        <v>384</v>
      </c>
      <c r="C32" s="89">
        <f>C21</f>
        <v>3597288</v>
      </c>
      <c r="D32" s="149">
        <v>2000000</v>
      </c>
      <c r="E32" s="140" t="s">
        <v>391</v>
      </c>
    </row>
    <row r="33" spans="3:5" ht="27.75" customHeight="1" thickBot="1">
      <c r="C33" s="92">
        <f>SUM(C29:C32)</f>
        <v>3973043</v>
      </c>
      <c r="D33" s="148">
        <f>C33-D32</f>
        <v>1973043</v>
      </c>
      <c r="E33" s="150">
        <f>D33-C29-C30-C31</f>
        <v>1597288</v>
      </c>
    </row>
    <row r="34" spans="3:5" ht="27.75" customHeight="1"/>
    <row r="35" spans="3:5" ht="27.75" customHeight="1"/>
    <row r="36" spans="3:5" ht="27.75" customHeight="1"/>
    <row r="37" spans="3:5" ht="27.75" customHeight="1"/>
    <row r="38" spans="3:5" ht="27.75" customHeight="1"/>
    <row r="39" spans="3:5" ht="27.75" customHeight="1"/>
    <row r="40" spans="3:5" ht="27.75" customHeight="1"/>
    <row r="41" spans="3:5" ht="27.75" customHeight="1"/>
    <row r="42" spans="3:5" ht="27.75" customHeight="1"/>
    <row r="43" spans="3:5" ht="27.75" customHeight="1"/>
    <row r="44" spans="3:5" ht="27.75" customHeight="1"/>
    <row r="45" spans="3:5" ht="27.75" customHeight="1"/>
    <row r="46" spans="3:5" ht="27.75" customHeight="1"/>
    <row r="47" spans="3:5" ht="27.75" customHeight="1"/>
    <row r="48" spans="3:5" ht="27.75" customHeight="1"/>
    <row r="49" ht="27.75" customHeight="1"/>
    <row r="50" ht="27.75" customHeight="1"/>
    <row r="51" ht="27.75" customHeight="1"/>
    <row r="52" ht="27.75" customHeight="1"/>
  </sheetData>
  <mergeCells count="3">
    <mergeCell ref="A12:A20"/>
    <mergeCell ref="A1:E1"/>
    <mergeCell ref="A4:A11"/>
  </mergeCells>
  <phoneticPr fontId="2"/>
  <pageMargins left="0.16" right="0.16" top="0.28000000000000003" bottom="0.1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A7442-8801-4EC0-BDD8-DC09B4138F4F}">
  <sheetPr>
    <tabColor theme="8" tint="0.39997558519241921"/>
  </sheetPr>
  <dimension ref="A1:F32"/>
  <sheetViews>
    <sheetView workbookViewId="0">
      <selection activeCell="D33" sqref="D33"/>
    </sheetView>
  </sheetViews>
  <sheetFormatPr defaultRowHeight="24" customHeight="1"/>
  <cols>
    <col min="1" max="1" width="8" style="65" customWidth="1"/>
    <col min="2" max="2" width="11.25" style="63" customWidth="1"/>
    <col min="3" max="3" width="15.625" style="63" customWidth="1"/>
    <col min="4" max="4" width="15.625" style="66" customWidth="1"/>
    <col min="5" max="5" width="13.25" style="63" customWidth="1"/>
    <col min="6" max="6" width="26.25" style="63" customWidth="1"/>
    <col min="7" max="16384" width="9" style="63"/>
  </cols>
  <sheetData>
    <row r="1" spans="1:6" ht="50.25" customHeight="1">
      <c r="A1" s="171" t="s">
        <v>359</v>
      </c>
      <c r="B1" s="171"/>
      <c r="C1" s="171"/>
      <c r="D1" s="171"/>
      <c r="E1" s="171"/>
      <c r="F1" s="171"/>
    </row>
    <row r="2" spans="1:6" s="1" customFormat="1" ht="26.25" customHeight="1">
      <c r="A2" s="154" t="s">
        <v>35</v>
      </c>
      <c r="B2" s="17" t="s">
        <v>130</v>
      </c>
      <c r="C2" s="4"/>
      <c r="D2" s="9">
        <v>1630</v>
      </c>
      <c r="E2" s="4"/>
      <c r="F2" s="10" t="s">
        <v>232</v>
      </c>
    </row>
    <row r="3" spans="1:6" s="1" customFormat="1" ht="24" customHeight="1">
      <c r="A3" s="155"/>
      <c r="B3" s="17" t="s">
        <v>130</v>
      </c>
      <c r="C3" s="4"/>
      <c r="D3" s="9">
        <v>1630</v>
      </c>
      <c r="E3" s="4"/>
      <c r="F3" s="10" t="s">
        <v>232</v>
      </c>
    </row>
    <row r="4" spans="1:6" s="1" customFormat="1" ht="24" customHeight="1">
      <c r="A4" s="154" t="s">
        <v>17</v>
      </c>
      <c r="B4" s="17" t="s">
        <v>130</v>
      </c>
      <c r="C4" s="4"/>
      <c r="D4" s="9">
        <v>2660</v>
      </c>
      <c r="E4" s="4"/>
      <c r="F4" s="10" t="s">
        <v>232</v>
      </c>
    </row>
    <row r="5" spans="1:6" s="1" customFormat="1" ht="24" customHeight="1">
      <c r="A5" s="155"/>
      <c r="B5" s="17" t="s">
        <v>130</v>
      </c>
      <c r="C5" s="4"/>
      <c r="D5" s="9">
        <v>420</v>
      </c>
      <c r="E5" s="4"/>
      <c r="F5" s="10" t="s">
        <v>232</v>
      </c>
    </row>
    <row r="6" spans="1:6" s="1" customFormat="1" ht="24" customHeight="1">
      <c r="A6" s="154" t="s">
        <v>360</v>
      </c>
      <c r="B6" s="17" t="s">
        <v>130</v>
      </c>
      <c r="C6" s="4"/>
      <c r="D6" s="9">
        <v>2660</v>
      </c>
      <c r="E6" s="4"/>
      <c r="F6" s="10" t="s">
        <v>232</v>
      </c>
    </row>
    <row r="7" spans="1:6" s="1" customFormat="1" ht="24" customHeight="1">
      <c r="A7" s="155"/>
      <c r="B7" s="17" t="s">
        <v>130</v>
      </c>
      <c r="C7" s="4"/>
      <c r="D7" s="9">
        <v>770</v>
      </c>
      <c r="E7" s="4"/>
      <c r="F7" s="10" t="s">
        <v>232</v>
      </c>
    </row>
    <row r="8" spans="1:6" s="1" customFormat="1" ht="24" customHeight="1">
      <c r="A8" s="154" t="s">
        <v>84</v>
      </c>
      <c r="B8" s="17" t="s">
        <v>130</v>
      </c>
      <c r="C8" s="4"/>
      <c r="D8" s="9">
        <v>1630</v>
      </c>
      <c r="E8" s="4"/>
      <c r="F8" s="10" t="s">
        <v>232</v>
      </c>
    </row>
    <row r="9" spans="1:6" s="1" customFormat="1" ht="24" customHeight="1">
      <c r="A9" s="155"/>
      <c r="B9" s="17" t="s">
        <v>130</v>
      </c>
      <c r="C9" s="4"/>
      <c r="D9" s="9">
        <v>1370</v>
      </c>
      <c r="E9" s="4"/>
      <c r="F9" s="10" t="s">
        <v>232</v>
      </c>
    </row>
    <row r="10" spans="1:6" s="1" customFormat="1" ht="24" customHeight="1">
      <c r="A10" s="34" t="s">
        <v>43</v>
      </c>
      <c r="B10" s="17" t="s">
        <v>130</v>
      </c>
      <c r="C10" s="4"/>
      <c r="D10" s="9">
        <v>420</v>
      </c>
      <c r="E10" s="4"/>
      <c r="F10" s="10" t="s">
        <v>232</v>
      </c>
    </row>
    <row r="11" spans="1:6" s="1" customFormat="1" ht="24" customHeight="1">
      <c r="A11" s="34" t="s">
        <v>19</v>
      </c>
      <c r="B11" s="17" t="s">
        <v>130</v>
      </c>
      <c r="C11" s="4"/>
      <c r="D11" s="9">
        <v>2440</v>
      </c>
      <c r="E11" s="4"/>
      <c r="F11" s="10" t="s">
        <v>232</v>
      </c>
    </row>
    <row r="12" spans="1:6" s="1" customFormat="1" ht="24" customHeight="1">
      <c r="A12" s="34"/>
      <c r="B12" s="17"/>
      <c r="C12" s="4"/>
      <c r="D12" s="9"/>
      <c r="E12" s="4"/>
      <c r="F12" s="10"/>
    </row>
    <row r="13" spans="1:6" s="1" customFormat="1" ht="24" customHeight="1">
      <c r="A13" s="34"/>
      <c r="B13" s="17"/>
      <c r="C13" s="4"/>
      <c r="D13" s="9"/>
      <c r="E13" s="4"/>
      <c r="F13" s="10"/>
    </row>
    <row r="14" spans="1:6" s="1" customFormat="1" ht="24" customHeight="1">
      <c r="A14" s="34"/>
      <c r="B14" s="17"/>
      <c r="C14" s="4"/>
      <c r="D14" s="9"/>
      <c r="E14" s="4"/>
      <c r="F14" s="10"/>
    </row>
    <row r="15" spans="1:6" s="1" customFormat="1" ht="24" customHeight="1">
      <c r="A15" s="34"/>
      <c r="B15" s="17"/>
      <c r="C15" s="4"/>
      <c r="D15" s="9"/>
      <c r="E15" s="4"/>
      <c r="F15" s="10"/>
    </row>
    <row r="16" spans="1:6" s="1" customFormat="1" ht="24" customHeight="1">
      <c r="A16" s="34"/>
      <c r="B16" s="17"/>
      <c r="C16" s="4"/>
      <c r="D16" s="9"/>
      <c r="E16" s="4"/>
      <c r="F16" s="10"/>
    </row>
    <row r="17" spans="1:6" s="1" customFormat="1" ht="24" customHeight="1">
      <c r="A17" s="34"/>
      <c r="B17" s="17"/>
      <c r="C17" s="4"/>
      <c r="D17" s="9"/>
      <c r="E17" s="4"/>
      <c r="F17" s="10"/>
    </row>
    <row r="18" spans="1:6" s="1" customFormat="1" ht="24" customHeight="1">
      <c r="A18" s="34"/>
      <c r="B18" s="17"/>
      <c r="C18" s="4"/>
      <c r="D18" s="9"/>
      <c r="E18" s="4"/>
      <c r="F18" s="10"/>
    </row>
    <row r="19" spans="1:6" s="1" customFormat="1" ht="24" customHeight="1">
      <c r="A19" s="34"/>
      <c r="B19" s="17"/>
      <c r="C19" s="4"/>
      <c r="D19" s="9"/>
      <c r="E19" s="4"/>
      <c r="F19" s="10"/>
    </row>
    <row r="20" spans="1:6" s="1" customFormat="1" ht="24" customHeight="1">
      <c r="A20" s="34"/>
      <c r="B20" s="17"/>
      <c r="C20" s="4"/>
      <c r="D20" s="9"/>
      <c r="E20" s="4"/>
      <c r="F20" s="10"/>
    </row>
    <row r="21" spans="1:6" s="1" customFormat="1" ht="24" customHeight="1">
      <c r="A21" s="34"/>
      <c r="B21" s="17"/>
      <c r="C21" s="4"/>
      <c r="D21" s="9"/>
      <c r="E21" s="4"/>
      <c r="F21" s="10"/>
    </row>
    <row r="22" spans="1:6" s="1" customFormat="1" ht="24" customHeight="1">
      <c r="A22" s="34"/>
      <c r="B22" s="17"/>
      <c r="C22" s="4"/>
      <c r="D22" s="9"/>
      <c r="E22" s="4"/>
      <c r="F22" s="10"/>
    </row>
    <row r="23" spans="1:6" s="1" customFormat="1" ht="24" customHeight="1">
      <c r="A23" s="34"/>
      <c r="B23" s="17"/>
      <c r="C23" s="4"/>
      <c r="D23" s="9"/>
      <c r="E23" s="4"/>
      <c r="F23" s="10"/>
    </row>
    <row r="24" spans="1:6" s="1" customFormat="1" ht="24" customHeight="1">
      <c r="A24" s="34"/>
      <c r="B24" s="17"/>
      <c r="C24" s="4"/>
      <c r="D24" s="9"/>
      <c r="E24" s="4"/>
      <c r="F24" s="10"/>
    </row>
    <row r="25" spans="1:6" s="1" customFormat="1" ht="24" customHeight="1">
      <c r="A25" s="34"/>
      <c r="B25" s="17"/>
      <c r="C25" s="4"/>
      <c r="D25" s="9"/>
      <c r="E25" s="4"/>
      <c r="F25" s="10"/>
    </row>
    <row r="26" spans="1:6" s="1" customFormat="1" ht="24" customHeight="1">
      <c r="A26" s="34"/>
      <c r="B26" s="17"/>
      <c r="C26" s="4"/>
      <c r="D26" s="9"/>
      <c r="E26" s="4"/>
      <c r="F26" s="10"/>
    </row>
    <row r="27" spans="1:6" s="1" customFormat="1" ht="24" customHeight="1">
      <c r="A27" s="34"/>
      <c r="B27" s="17"/>
      <c r="C27" s="4"/>
      <c r="D27" s="9"/>
      <c r="E27" s="4"/>
      <c r="F27" s="10"/>
    </row>
    <row r="28" spans="1:6" s="1" customFormat="1" ht="24" customHeight="1">
      <c r="A28" s="34"/>
      <c r="B28" s="17"/>
      <c r="C28" s="4"/>
      <c r="D28" s="9"/>
      <c r="E28" s="4"/>
      <c r="F28" s="10"/>
    </row>
    <row r="29" spans="1:6" s="1" customFormat="1" ht="24" customHeight="1">
      <c r="A29" s="34"/>
      <c r="B29" s="17"/>
      <c r="C29" s="4"/>
      <c r="D29" s="9"/>
      <c r="E29" s="4"/>
      <c r="F29" s="10"/>
    </row>
    <row r="30" spans="1:6" s="1" customFormat="1" ht="24" customHeight="1">
      <c r="A30" s="34"/>
      <c r="B30" s="17"/>
      <c r="C30" s="4"/>
      <c r="D30" s="9"/>
      <c r="E30" s="4"/>
      <c r="F30" s="10"/>
    </row>
    <row r="31" spans="1:6" s="1" customFormat="1" ht="24" customHeight="1" thickBot="1">
      <c r="A31" s="34"/>
      <c r="B31" s="17"/>
      <c r="C31" s="4"/>
      <c r="D31" s="9"/>
      <c r="E31" s="4"/>
      <c r="F31" s="10"/>
    </row>
    <row r="32" spans="1:6" ht="24" customHeight="1" thickBot="1">
      <c r="D32" s="93">
        <f>SUM(D2:D11)</f>
        <v>15630</v>
      </c>
    </row>
  </sheetData>
  <mergeCells count="5">
    <mergeCell ref="A1:F1"/>
    <mergeCell ref="A2:A3"/>
    <mergeCell ref="A4:A5"/>
    <mergeCell ref="A6:A7"/>
    <mergeCell ref="A8:A9"/>
  </mergeCells>
  <phoneticPr fontId="2"/>
  <pageMargins left="0.33" right="0.16" top="0.26" bottom="0.28000000000000003" header="0.17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EEC6-8A9B-4E70-8076-7034752D962C}">
  <sheetPr>
    <tabColor rgb="FFFF0000"/>
  </sheetPr>
  <dimension ref="A1:F32"/>
  <sheetViews>
    <sheetView workbookViewId="0">
      <selection activeCell="D33" sqref="D33"/>
    </sheetView>
  </sheetViews>
  <sheetFormatPr defaultRowHeight="24" customHeight="1"/>
  <cols>
    <col min="1" max="1" width="8" style="65" customWidth="1"/>
    <col min="2" max="2" width="11.25" style="63" customWidth="1"/>
    <col min="3" max="3" width="15.625" style="63" customWidth="1"/>
    <col min="4" max="4" width="15.625" style="66" customWidth="1"/>
    <col min="5" max="5" width="13.25" style="63" customWidth="1"/>
    <col min="6" max="6" width="26.25" style="63" customWidth="1"/>
    <col min="7" max="16384" width="9" style="63"/>
  </cols>
  <sheetData>
    <row r="1" spans="1:6" ht="50.25" customHeight="1">
      <c r="A1" s="171" t="s">
        <v>327</v>
      </c>
      <c r="B1" s="171"/>
      <c r="C1" s="171"/>
      <c r="D1" s="171"/>
      <c r="E1" s="171"/>
      <c r="F1" s="171"/>
    </row>
    <row r="2" spans="1:6" s="1" customFormat="1" ht="26.25" customHeight="1">
      <c r="A2" s="34" t="s">
        <v>22</v>
      </c>
      <c r="B2" s="17" t="s">
        <v>15</v>
      </c>
      <c r="C2" s="4"/>
      <c r="D2" s="9">
        <v>15244</v>
      </c>
      <c r="E2" s="4"/>
      <c r="F2" s="10" t="s">
        <v>258</v>
      </c>
    </row>
    <row r="3" spans="1:6" s="1" customFormat="1" ht="24" customHeight="1">
      <c r="A3" s="34"/>
      <c r="B3" s="17"/>
      <c r="C3" s="4"/>
      <c r="D3" s="9"/>
      <c r="E3" s="4"/>
      <c r="F3" s="10"/>
    </row>
    <row r="4" spans="1:6" s="1" customFormat="1" ht="24" customHeight="1">
      <c r="A4" s="34"/>
      <c r="B4" s="17"/>
      <c r="C4" s="4"/>
      <c r="D4" s="9"/>
      <c r="E4" s="4"/>
      <c r="F4" s="10"/>
    </row>
    <row r="5" spans="1:6" s="1" customFormat="1" ht="24" customHeight="1">
      <c r="A5" s="34"/>
      <c r="B5" s="17"/>
      <c r="C5" s="4"/>
      <c r="D5" s="9"/>
      <c r="E5" s="4"/>
      <c r="F5" s="10"/>
    </row>
    <row r="6" spans="1:6" s="1" customFormat="1" ht="24" customHeight="1">
      <c r="A6" s="34"/>
      <c r="B6" s="17"/>
      <c r="C6" s="4"/>
      <c r="D6" s="9"/>
      <c r="E6" s="4"/>
      <c r="F6" s="10"/>
    </row>
    <row r="7" spans="1:6" s="1" customFormat="1" ht="24" customHeight="1">
      <c r="A7" s="34"/>
      <c r="B7" s="17"/>
      <c r="C7" s="4"/>
      <c r="D7" s="9"/>
      <c r="E7" s="4"/>
      <c r="F7" s="10"/>
    </row>
    <row r="8" spans="1:6" s="1" customFormat="1" ht="24" customHeight="1">
      <c r="A8" s="34"/>
      <c r="B8" s="17"/>
      <c r="C8" s="4"/>
      <c r="D8" s="9"/>
      <c r="E8" s="4"/>
      <c r="F8" s="10"/>
    </row>
    <row r="9" spans="1:6" s="1" customFormat="1" ht="24" customHeight="1">
      <c r="A9" s="34"/>
      <c r="B9" s="17"/>
      <c r="C9" s="4"/>
      <c r="D9" s="9"/>
      <c r="E9" s="4"/>
      <c r="F9" s="10"/>
    </row>
    <row r="10" spans="1:6" s="1" customFormat="1" ht="24" customHeight="1">
      <c r="A10" s="34"/>
      <c r="B10" s="17"/>
      <c r="C10" s="4"/>
      <c r="D10" s="9"/>
      <c r="E10" s="4"/>
      <c r="F10" s="10"/>
    </row>
    <row r="11" spans="1:6" s="1" customFormat="1" ht="24" customHeight="1">
      <c r="A11" s="34"/>
      <c r="B11" s="17"/>
      <c r="C11" s="4"/>
      <c r="D11" s="9"/>
      <c r="E11" s="4"/>
      <c r="F11" s="10"/>
    </row>
    <row r="12" spans="1:6" s="1" customFormat="1" ht="24" customHeight="1">
      <c r="A12" s="34"/>
      <c r="B12" s="17"/>
      <c r="C12" s="4"/>
      <c r="D12" s="9"/>
      <c r="E12" s="4"/>
      <c r="F12" s="10"/>
    </row>
    <row r="13" spans="1:6" s="1" customFormat="1" ht="24" customHeight="1">
      <c r="A13" s="34"/>
      <c r="B13" s="17"/>
      <c r="C13" s="4"/>
      <c r="D13" s="9"/>
      <c r="E13" s="4"/>
      <c r="F13" s="10"/>
    </row>
    <row r="14" spans="1:6" s="1" customFormat="1" ht="24" customHeight="1">
      <c r="A14" s="34"/>
      <c r="B14" s="17"/>
      <c r="C14" s="4"/>
      <c r="D14" s="9"/>
      <c r="E14" s="4"/>
      <c r="F14" s="10"/>
    </row>
    <row r="15" spans="1:6" s="1" customFormat="1" ht="24" customHeight="1">
      <c r="A15" s="34"/>
      <c r="B15" s="17"/>
      <c r="C15" s="4"/>
      <c r="D15" s="9"/>
      <c r="E15" s="4"/>
      <c r="F15" s="10"/>
    </row>
    <row r="16" spans="1:6" s="1" customFormat="1" ht="24" customHeight="1">
      <c r="A16" s="34"/>
      <c r="B16" s="17"/>
      <c r="C16" s="4"/>
      <c r="D16" s="9"/>
      <c r="E16" s="4"/>
      <c r="F16" s="10"/>
    </row>
    <row r="17" spans="1:6" s="1" customFormat="1" ht="24" customHeight="1">
      <c r="A17" s="34"/>
      <c r="B17" s="17"/>
      <c r="C17" s="4"/>
      <c r="D17" s="9"/>
      <c r="E17" s="4"/>
      <c r="F17" s="10"/>
    </row>
    <row r="18" spans="1:6" s="1" customFormat="1" ht="24" customHeight="1">
      <c r="A18" s="34"/>
      <c r="B18" s="17"/>
      <c r="C18" s="4"/>
      <c r="D18" s="9"/>
      <c r="E18" s="4"/>
      <c r="F18" s="10"/>
    </row>
    <row r="19" spans="1:6" s="1" customFormat="1" ht="24" customHeight="1">
      <c r="A19" s="34"/>
      <c r="B19" s="17"/>
      <c r="C19" s="4"/>
      <c r="D19" s="9"/>
      <c r="E19" s="4"/>
      <c r="F19" s="10"/>
    </row>
    <row r="20" spans="1:6" s="1" customFormat="1" ht="24" customHeight="1">
      <c r="A20" s="34"/>
      <c r="B20" s="17"/>
      <c r="C20" s="4"/>
      <c r="D20" s="9"/>
      <c r="E20" s="4"/>
      <c r="F20" s="10"/>
    </row>
    <row r="21" spans="1:6" s="1" customFormat="1" ht="24" customHeight="1">
      <c r="A21" s="34"/>
      <c r="B21" s="17"/>
      <c r="C21" s="4"/>
      <c r="D21" s="9"/>
      <c r="E21" s="4"/>
      <c r="F21" s="10"/>
    </row>
    <row r="22" spans="1:6" s="1" customFormat="1" ht="24" customHeight="1">
      <c r="A22" s="34"/>
      <c r="B22" s="17"/>
      <c r="C22" s="4"/>
      <c r="D22" s="9"/>
      <c r="E22" s="4"/>
      <c r="F22" s="10"/>
    </row>
    <row r="23" spans="1:6" s="1" customFormat="1" ht="24" customHeight="1">
      <c r="A23" s="34"/>
      <c r="B23" s="17"/>
      <c r="C23" s="4"/>
      <c r="D23" s="9"/>
      <c r="E23" s="4"/>
      <c r="F23" s="10"/>
    </row>
    <row r="24" spans="1:6" s="1" customFormat="1" ht="24" customHeight="1">
      <c r="A24" s="34"/>
      <c r="B24" s="17"/>
      <c r="C24" s="4"/>
      <c r="D24" s="9"/>
      <c r="E24" s="4"/>
      <c r="F24" s="10"/>
    </row>
    <row r="25" spans="1:6" s="1" customFormat="1" ht="24" customHeight="1">
      <c r="A25" s="34"/>
      <c r="B25" s="17"/>
      <c r="C25" s="4"/>
      <c r="D25" s="9"/>
      <c r="E25" s="4"/>
      <c r="F25" s="10"/>
    </row>
    <row r="26" spans="1:6" s="1" customFormat="1" ht="24" customHeight="1">
      <c r="A26" s="34"/>
      <c r="B26" s="17"/>
      <c r="C26" s="4"/>
      <c r="D26" s="9"/>
      <c r="E26" s="4"/>
      <c r="F26" s="10"/>
    </row>
    <row r="27" spans="1:6" s="1" customFormat="1" ht="24" customHeight="1">
      <c r="A27" s="34"/>
      <c r="B27" s="17"/>
      <c r="C27" s="4"/>
      <c r="D27" s="9"/>
      <c r="E27" s="4"/>
      <c r="F27" s="10"/>
    </row>
    <row r="28" spans="1:6" s="1" customFormat="1" ht="24" customHeight="1">
      <c r="A28" s="34"/>
      <c r="B28" s="17"/>
      <c r="C28" s="4"/>
      <c r="D28" s="9"/>
      <c r="E28" s="4"/>
      <c r="F28" s="10"/>
    </row>
    <row r="29" spans="1:6" s="1" customFormat="1" ht="24" customHeight="1">
      <c r="A29" s="34"/>
      <c r="B29" s="17"/>
      <c r="C29" s="4"/>
      <c r="D29" s="9"/>
      <c r="E29" s="4"/>
      <c r="F29" s="10"/>
    </row>
    <row r="30" spans="1:6" s="1" customFormat="1" ht="24" customHeight="1">
      <c r="A30" s="34"/>
      <c r="B30" s="17"/>
      <c r="C30" s="4"/>
      <c r="D30" s="9"/>
      <c r="E30" s="4"/>
      <c r="F30" s="10"/>
    </row>
    <row r="31" spans="1:6" s="1" customFormat="1" ht="24" customHeight="1" thickBot="1">
      <c r="A31" s="34"/>
      <c r="B31" s="17"/>
      <c r="C31" s="4"/>
      <c r="D31" s="9"/>
      <c r="E31" s="4"/>
      <c r="F31" s="10"/>
    </row>
    <row r="32" spans="1:6" ht="24" customHeight="1" thickBot="1">
      <c r="D32" s="93">
        <f>SUM(D2:D6)</f>
        <v>15244</v>
      </c>
    </row>
  </sheetData>
  <mergeCells count="1">
    <mergeCell ref="A1:F1"/>
  </mergeCells>
  <phoneticPr fontId="2"/>
  <pageMargins left="0.33" right="0.16" top="0.26" bottom="0.28000000000000003" header="0.17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6187-69CF-41A8-BA01-37E3093E0199}">
  <sheetPr>
    <tabColor rgb="FFFF0000"/>
  </sheetPr>
  <dimension ref="A1:F32"/>
  <sheetViews>
    <sheetView zoomScale="115" zoomScaleNormal="115" workbookViewId="0">
      <selection activeCell="D33" sqref="D33"/>
    </sheetView>
  </sheetViews>
  <sheetFormatPr defaultRowHeight="24" customHeight="1"/>
  <cols>
    <col min="1" max="1" width="8" style="65" customWidth="1"/>
    <col min="2" max="2" width="11.25" style="63" customWidth="1"/>
    <col min="3" max="3" width="15.625" style="63" customWidth="1"/>
    <col min="4" max="4" width="15.625" style="66" customWidth="1"/>
    <col min="5" max="5" width="13.25" style="63" customWidth="1"/>
    <col min="6" max="6" width="26.25" style="63" customWidth="1"/>
    <col min="7" max="16384" width="9" style="63"/>
  </cols>
  <sheetData>
    <row r="1" spans="1:6" ht="50.25" customHeight="1">
      <c r="A1" s="171" t="s">
        <v>326</v>
      </c>
      <c r="B1" s="171"/>
      <c r="C1" s="171"/>
      <c r="D1" s="171"/>
      <c r="E1" s="171"/>
      <c r="F1" s="171"/>
    </row>
    <row r="2" spans="1:6" s="1" customFormat="1" ht="24" customHeight="1">
      <c r="A2" s="34" t="s">
        <v>171</v>
      </c>
      <c r="B2" s="17" t="s">
        <v>15</v>
      </c>
      <c r="C2" s="4"/>
      <c r="D2" s="9">
        <v>7900</v>
      </c>
      <c r="E2" s="4"/>
      <c r="F2" s="10" t="s">
        <v>256</v>
      </c>
    </row>
    <row r="3" spans="1:6" s="1" customFormat="1" ht="24" customHeight="1">
      <c r="A3" s="34" t="s">
        <v>171</v>
      </c>
      <c r="B3" s="17" t="s">
        <v>15</v>
      </c>
      <c r="C3" s="26"/>
      <c r="D3" s="9">
        <v>7900</v>
      </c>
      <c r="E3" s="4"/>
      <c r="F3" s="10" t="s">
        <v>256</v>
      </c>
    </row>
    <row r="4" spans="1:6" s="1" customFormat="1" ht="24" customHeight="1">
      <c r="A4" s="34"/>
      <c r="B4" s="17"/>
      <c r="C4" s="26"/>
      <c r="D4" s="9"/>
      <c r="E4" s="4"/>
      <c r="F4" s="10"/>
    </row>
    <row r="5" spans="1:6" s="1" customFormat="1" ht="24" customHeight="1">
      <c r="A5" s="34"/>
      <c r="B5" s="17"/>
      <c r="C5" s="26"/>
      <c r="D5" s="9"/>
      <c r="E5" s="4"/>
      <c r="F5" s="10"/>
    </row>
    <row r="6" spans="1:6" s="1" customFormat="1" ht="24" customHeight="1">
      <c r="A6" s="34"/>
      <c r="B6" s="17"/>
      <c r="C6" s="26"/>
      <c r="D6" s="9"/>
      <c r="E6" s="4"/>
      <c r="F6" s="10"/>
    </row>
    <row r="7" spans="1:6" s="1" customFormat="1" ht="24" customHeight="1">
      <c r="A7" s="34"/>
      <c r="B7" s="17"/>
      <c r="C7" s="4"/>
      <c r="D7" s="9"/>
      <c r="E7" s="4"/>
      <c r="F7" s="10"/>
    </row>
    <row r="8" spans="1:6" s="1" customFormat="1" ht="24" customHeight="1">
      <c r="A8" s="34"/>
      <c r="B8" s="17"/>
      <c r="C8" s="4"/>
      <c r="D8" s="9"/>
      <c r="E8" s="4"/>
      <c r="F8" s="10"/>
    </row>
    <row r="9" spans="1:6" s="1" customFormat="1" ht="24" customHeight="1">
      <c r="A9" s="34"/>
      <c r="B9" s="17"/>
      <c r="C9" s="4"/>
      <c r="D9" s="9"/>
      <c r="E9" s="4"/>
      <c r="F9" s="10"/>
    </row>
    <row r="10" spans="1:6" s="1" customFormat="1" ht="24" customHeight="1">
      <c r="A10" s="34"/>
      <c r="B10" s="17"/>
      <c r="C10" s="4"/>
      <c r="D10" s="9"/>
      <c r="E10" s="4"/>
      <c r="F10" s="10"/>
    </row>
    <row r="11" spans="1:6" s="1" customFormat="1" ht="24" customHeight="1">
      <c r="A11" s="34"/>
      <c r="B11" s="17"/>
      <c r="C11" s="4"/>
      <c r="D11" s="9"/>
      <c r="E11" s="4"/>
      <c r="F11" s="10"/>
    </row>
    <row r="12" spans="1:6" s="1" customFormat="1" ht="24" customHeight="1">
      <c r="A12" s="34"/>
      <c r="B12" s="17"/>
      <c r="C12" s="4"/>
      <c r="D12" s="9"/>
      <c r="E12" s="4"/>
      <c r="F12" s="10"/>
    </row>
    <row r="13" spans="1:6" s="1" customFormat="1" ht="24" customHeight="1">
      <c r="A13" s="34"/>
      <c r="B13" s="17"/>
      <c r="C13" s="4"/>
      <c r="D13" s="9"/>
      <c r="E13" s="4"/>
      <c r="F13" s="10"/>
    </row>
    <row r="14" spans="1:6" s="1" customFormat="1" ht="24" customHeight="1">
      <c r="A14" s="34"/>
      <c r="B14" s="17"/>
      <c r="C14" s="4"/>
      <c r="D14" s="9"/>
      <c r="E14" s="4"/>
      <c r="F14" s="10"/>
    </row>
    <row r="15" spans="1:6" s="1" customFormat="1" ht="24" customHeight="1">
      <c r="A15" s="34"/>
      <c r="B15" s="17"/>
      <c r="C15" s="4"/>
      <c r="D15" s="9"/>
      <c r="E15" s="4"/>
      <c r="F15" s="10"/>
    </row>
    <row r="16" spans="1:6" s="1" customFormat="1" ht="24" customHeight="1">
      <c r="A16" s="34"/>
      <c r="B16" s="17"/>
      <c r="C16" s="4"/>
      <c r="D16" s="9"/>
      <c r="E16" s="4"/>
      <c r="F16" s="10"/>
    </row>
    <row r="17" spans="1:6" s="1" customFormat="1" ht="24" customHeight="1">
      <c r="A17" s="34"/>
      <c r="B17" s="17"/>
      <c r="C17" s="4"/>
      <c r="D17" s="9"/>
      <c r="E17" s="4"/>
      <c r="F17" s="10"/>
    </row>
    <row r="18" spans="1:6" s="1" customFormat="1" ht="24" customHeight="1">
      <c r="A18" s="34"/>
      <c r="B18" s="17"/>
      <c r="C18" s="4"/>
      <c r="D18" s="9"/>
      <c r="E18" s="4"/>
      <c r="F18" s="10"/>
    </row>
    <row r="19" spans="1:6" s="1" customFormat="1" ht="24" customHeight="1">
      <c r="A19" s="34"/>
      <c r="B19" s="17"/>
      <c r="C19" s="4"/>
      <c r="D19" s="9"/>
      <c r="E19" s="4"/>
      <c r="F19" s="10"/>
    </row>
    <row r="20" spans="1:6" s="1" customFormat="1" ht="24" customHeight="1">
      <c r="A20" s="34"/>
      <c r="B20" s="17"/>
      <c r="C20" s="4"/>
      <c r="D20" s="9"/>
      <c r="E20" s="4"/>
      <c r="F20" s="10"/>
    </row>
    <row r="21" spans="1:6" s="1" customFormat="1" ht="24" customHeight="1">
      <c r="A21" s="34"/>
      <c r="B21" s="17"/>
      <c r="C21" s="4"/>
      <c r="D21" s="9"/>
      <c r="E21" s="4"/>
      <c r="F21" s="10"/>
    </row>
    <row r="22" spans="1:6" s="1" customFormat="1" ht="24" customHeight="1">
      <c r="A22" s="34"/>
      <c r="B22" s="17"/>
      <c r="C22" s="4"/>
      <c r="D22" s="9"/>
      <c r="E22" s="4"/>
      <c r="F22" s="10"/>
    </row>
    <row r="23" spans="1:6" s="1" customFormat="1" ht="24" customHeight="1">
      <c r="A23" s="34"/>
      <c r="B23" s="17"/>
      <c r="C23" s="4"/>
      <c r="D23" s="9"/>
      <c r="E23" s="4"/>
      <c r="F23" s="10"/>
    </row>
    <row r="24" spans="1:6" s="1" customFormat="1" ht="24" customHeight="1">
      <c r="A24" s="34"/>
      <c r="B24" s="17"/>
      <c r="C24" s="4"/>
      <c r="D24" s="9"/>
      <c r="E24" s="4"/>
      <c r="F24" s="10"/>
    </row>
    <row r="25" spans="1:6" s="1" customFormat="1" ht="24" customHeight="1">
      <c r="A25" s="34"/>
      <c r="B25" s="17"/>
      <c r="C25" s="4"/>
      <c r="D25" s="9"/>
      <c r="E25" s="4"/>
      <c r="F25" s="10"/>
    </row>
    <row r="26" spans="1:6" s="1" customFormat="1" ht="24" customHeight="1">
      <c r="A26" s="34"/>
      <c r="B26" s="17"/>
      <c r="C26" s="4"/>
      <c r="D26" s="9"/>
      <c r="E26" s="4"/>
      <c r="F26" s="10"/>
    </row>
    <row r="27" spans="1:6" s="1" customFormat="1" ht="24" customHeight="1">
      <c r="A27" s="34"/>
      <c r="B27" s="17"/>
      <c r="C27" s="4"/>
      <c r="D27" s="9"/>
      <c r="E27" s="4"/>
      <c r="F27" s="10"/>
    </row>
    <row r="28" spans="1:6" s="1" customFormat="1" ht="24" customHeight="1">
      <c r="A28" s="34"/>
      <c r="B28" s="17"/>
      <c r="C28" s="4"/>
      <c r="D28" s="9"/>
      <c r="E28" s="4"/>
      <c r="F28" s="10"/>
    </row>
    <row r="29" spans="1:6" s="1" customFormat="1" ht="24" customHeight="1">
      <c r="A29" s="34"/>
      <c r="B29" s="17"/>
      <c r="C29" s="4"/>
      <c r="D29" s="9"/>
      <c r="E29" s="4"/>
      <c r="F29" s="10"/>
    </row>
    <row r="30" spans="1:6" s="1" customFormat="1" ht="24" customHeight="1">
      <c r="A30" s="34"/>
      <c r="B30" s="17"/>
      <c r="C30" s="4"/>
      <c r="D30" s="9"/>
      <c r="E30" s="4"/>
      <c r="F30" s="10"/>
    </row>
    <row r="31" spans="1:6" s="1" customFormat="1" ht="24" customHeight="1" thickBot="1">
      <c r="A31" s="34"/>
      <c r="B31" s="17"/>
      <c r="C31" s="4"/>
      <c r="D31" s="9"/>
      <c r="E31" s="4"/>
      <c r="F31" s="10"/>
    </row>
    <row r="32" spans="1:6" ht="24" customHeight="1" thickBot="1">
      <c r="D32" s="93">
        <f>SUM(D2:D6)</f>
        <v>15800</v>
      </c>
    </row>
  </sheetData>
  <mergeCells count="1">
    <mergeCell ref="A1:F1"/>
  </mergeCells>
  <phoneticPr fontId="2"/>
  <pageMargins left="0.33" right="0.16" top="0.26" bottom="0.28000000000000003" header="0.17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01AB0-DE89-4334-B01F-7EA3DAF310CC}">
  <sheetPr>
    <tabColor rgb="FFFF0000"/>
  </sheetPr>
  <dimension ref="A1:F30"/>
  <sheetViews>
    <sheetView workbookViewId="0">
      <selection activeCell="A8" sqref="A8:XFD8"/>
    </sheetView>
  </sheetViews>
  <sheetFormatPr defaultRowHeight="24" customHeight="1"/>
  <cols>
    <col min="1" max="1" width="8" style="65" customWidth="1"/>
    <col min="2" max="2" width="11.25" style="63" customWidth="1"/>
    <col min="3" max="3" width="15.625" style="63" customWidth="1"/>
    <col min="4" max="4" width="15.625" style="66" customWidth="1"/>
    <col min="5" max="5" width="13.25" style="63" customWidth="1"/>
    <col min="6" max="6" width="26.25" style="63" customWidth="1"/>
    <col min="7" max="16384" width="9" style="63"/>
  </cols>
  <sheetData>
    <row r="1" spans="1:6" ht="50.25" customHeight="1">
      <c r="A1" s="171" t="s">
        <v>325</v>
      </c>
      <c r="B1" s="171"/>
      <c r="C1" s="171"/>
      <c r="D1" s="171"/>
      <c r="E1" s="171"/>
      <c r="F1" s="171"/>
    </row>
    <row r="2" spans="1:6" s="1" customFormat="1" ht="24" customHeight="1">
      <c r="A2" s="34" t="s">
        <v>248</v>
      </c>
      <c r="B2" s="17" t="s">
        <v>15</v>
      </c>
      <c r="C2" s="4"/>
      <c r="D2" s="9">
        <v>41741</v>
      </c>
      <c r="E2" s="4" t="s">
        <v>10</v>
      </c>
      <c r="F2" s="10" t="s">
        <v>215</v>
      </c>
    </row>
    <row r="3" spans="1:6" s="1" customFormat="1" ht="24" customHeight="1">
      <c r="A3" s="34" t="s">
        <v>238</v>
      </c>
      <c r="B3" s="17" t="s">
        <v>15</v>
      </c>
      <c r="C3" s="26"/>
      <c r="D3" s="9">
        <v>111720</v>
      </c>
      <c r="E3" s="4" t="s">
        <v>10</v>
      </c>
      <c r="F3" s="10" t="s">
        <v>354</v>
      </c>
    </row>
    <row r="4" spans="1:6" s="1" customFormat="1" ht="24" customHeight="1">
      <c r="A4" s="34" t="s">
        <v>269</v>
      </c>
      <c r="B4" s="17" t="s">
        <v>15</v>
      </c>
      <c r="C4" s="26"/>
      <c r="D4" s="9">
        <v>127908</v>
      </c>
      <c r="E4" s="4" t="s">
        <v>10</v>
      </c>
      <c r="F4" s="10" t="s">
        <v>208</v>
      </c>
    </row>
    <row r="5" spans="1:6" s="1" customFormat="1" ht="24" customHeight="1">
      <c r="A5" s="34" t="s">
        <v>269</v>
      </c>
      <c r="B5" s="17" t="s">
        <v>15</v>
      </c>
      <c r="C5" s="26"/>
      <c r="D5" s="9">
        <v>22000</v>
      </c>
      <c r="E5" s="4" t="s">
        <v>10</v>
      </c>
      <c r="F5" s="10" t="s">
        <v>282</v>
      </c>
    </row>
    <row r="6" spans="1:6" s="1" customFormat="1" ht="24" customHeight="1">
      <c r="A6" s="34" t="s">
        <v>269</v>
      </c>
      <c r="B6" s="17" t="s">
        <v>15</v>
      </c>
      <c r="C6" s="26"/>
      <c r="D6" s="9">
        <v>25440</v>
      </c>
      <c r="E6" s="4" t="s">
        <v>10</v>
      </c>
      <c r="F6" s="10" t="s">
        <v>270</v>
      </c>
    </row>
    <row r="7" spans="1:6" s="1" customFormat="1" ht="24" customHeight="1">
      <c r="A7" s="34" t="s">
        <v>34</v>
      </c>
      <c r="B7" s="17" t="s">
        <v>15</v>
      </c>
      <c r="C7" s="4"/>
      <c r="D7" s="20">
        <v>66900</v>
      </c>
      <c r="E7" s="4" t="s">
        <v>10</v>
      </c>
      <c r="F7" s="10" t="s">
        <v>228</v>
      </c>
    </row>
    <row r="8" spans="1:6" s="1" customFormat="1" ht="24" customHeight="1">
      <c r="A8" s="34"/>
      <c r="B8" s="17"/>
      <c r="C8" s="4"/>
      <c r="D8" s="9"/>
      <c r="E8" s="4"/>
      <c r="F8" s="10"/>
    </row>
    <row r="9" spans="1:6" s="1" customFormat="1" ht="24" customHeight="1">
      <c r="A9" s="34"/>
      <c r="B9" s="17"/>
      <c r="C9" s="4"/>
      <c r="D9" s="9"/>
      <c r="E9" s="4"/>
      <c r="F9" s="10"/>
    </row>
    <row r="10" spans="1:6" s="1" customFormat="1" ht="24" customHeight="1">
      <c r="A10" s="34"/>
      <c r="B10" s="17"/>
      <c r="C10" s="4"/>
      <c r="D10" s="9"/>
      <c r="E10" s="4"/>
      <c r="F10" s="10"/>
    </row>
    <row r="11" spans="1:6" s="1" customFormat="1" ht="24" customHeight="1">
      <c r="A11" s="34"/>
      <c r="B11" s="17"/>
      <c r="C11" s="4"/>
      <c r="D11" s="9"/>
      <c r="E11" s="4"/>
      <c r="F11" s="10"/>
    </row>
    <row r="12" spans="1:6" s="1" customFormat="1" ht="24" customHeight="1">
      <c r="A12" s="34"/>
      <c r="B12" s="17"/>
      <c r="C12" s="4"/>
      <c r="D12" s="9"/>
      <c r="E12" s="4"/>
      <c r="F12" s="10"/>
    </row>
    <row r="13" spans="1:6" s="1" customFormat="1" ht="24" customHeight="1">
      <c r="A13" s="34"/>
      <c r="B13" s="17"/>
      <c r="C13" s="4"/>
      <c r="D13" s="9"/>
      <c r="E13" s="4"/>
      <c r="F13" s="10"/>
    </row>
    <row r="14" spans="1:6" s="1" customFormat="1" ht="24" customHeight="1">
      <c r="A14" s="34"/>
      <c r="B14" s="17"/>
      <c r="C14" s="4"/>
      <c r="D14" s="9"/>
      <c r="E14" s="4"/>
      <c r="F14" s="10"/>
    </row>
    <row r="15" spans="1:6" s="1" customFormat="1" ht="24" customHeight="1">
      <c r="A15" s="34"/>
      <c r="B15" s="17"/>
      <c r="C15" s="4"/>
      <c r="D15" s="9"/>
      <c r="E15" s="4"/>
      <c r="F15" s="10"/>
    </row>
    <row r="16" spans="1:6" s="1" customFormat="1" ht="24" customHeight="1">
      <c r="A16" s="34"/>
      <c r="B16" s="17"/>
      <c r="C16" s="4"/>
      <c r="D16" s="9"/>
      <c r="E16" s="4"/>
      <c r="F16" s="10"/>
    </row>
    <row r="17" spans="1:6" s="1" customFormat="1" ht="24" customHeight="1">
      <c r="A17" s="34"/>
      <c r="B17" s="17"/>
      <c r="C17" s="4"/>
      <c r="D17" s="9"/>
      <c r="E17" s="4"/>
      <c r="F17" s="10"/>
    </row>
    <row r="18" spans="1:6" s="1" customFormat="1" ht="24" customHeight="1">
      <c r="A18" s="34"/>
      <c r="B18" s="17"/>
      <c r="C18" s="4"/>
      <c r="D18" s="9"/>
      <c r="E18" s="4"/>
      <c r="F18" s="10"/>
    </row>
    <row r="19" spans="1:6" s="1" customFormat="1" ht="24" customHeight="1">
      <c r="A19" s="34"/>
      <c r="B19" s="17"/>
      <c r="C19" s="4"/>
      <c r="D19" s="9"/>
      <c r="E19" s="4"/>
      <c r="F19" s="10"/>
    </row>
    <row r="20" spans="1:6" s="1" customFormat="1" ht="24" customHeight="1">
      <c r="A20" s="34"/>
      <c r="B20" s="17"/>
      <c r="C20" s="4"/>
      <c r="D20" s="9"/>
      <c r="E20" s="4"/>
      <c r="F20" s="10"/>
    </row>
    <row r="21" spans="1:6" s="1" customFormat="1" ht="24" customHeight="1">
      <c r="A21" s="34"/>
      <c r="B21" s="17"/>
      <c r="C21" s="4"/>
      <c r="D21" s="9"/>
      <c r="E21" s="4"/>
      <c r="F21" s="10"/>
    </row>
    <row r="22" spans="1:6" s="1" customFormat="1" ht="24" customHeight="1">
      <c r="A22" s="34"/>
      <c r="B22" s="17"/>
      <c r="C22" s="4"/>
      <c r="D22" s="9"/>
      <c r="E22" s="4"/>
      <c r="F22" s="10"/>
    </row>
    <row r="23" spans="1:6" s="1" customFormat="1" ht="24" customHeight="1">
      <c r="A23" s="34"/>
      <c r="B23" s="17"/>
      <c r="C23" s="4"/>
      <c r="D23" s="9"/>
      <c r="E23" s="4"/>
      <c r="F23" s="10"/>
    </row>
    <row r="24" spans="1:6" s="1" customFormat="1" ht="24" customHeight="1">
      <c r="A24" s="34"/>
      <c r="B24" s="17"/>
      <c r="C24" s="4"/>
      <c r="D24" s="9"/>
      <c r="E24" s="4"/>
      <c r="F24" s="10"/>
    </row>
    <row r="25" spans="1:6" s="1" customFormat="1" ht="24" customHeight="1">
      <c r="A25" s="34"/>
      <c r="B25" s="17"/>
      <c r="C25" s="4"/>
      <c r="D25" s="9"/>
      <c r="E25" s="4"/>
      <c r="F25" s="10"/>
    </row>
    <row r="26" spans="1:6" s="1" customFormat="1" ht="24" customHeight="1">
      <c r="A26" s="34"/>
      <c r="B26" s="17"/>
      <c r="C26" s="4"/>
      <c r="D26" s="9"/>
      <c r="E26" s="4"/>
      <c r="F26" s="10"/>
    </row>
    <row r="27" spans="1:6" s="1" customFormat="1" ht="24" customHeight="1">
      <c r="A27" s="34"/>
      <c r="B27" s="17"/>
      <c r="C27" s="4"/>
      <c r="D27" s="9"/>
      <c r="E27" s="4"/>
      <c r="F27" s="10"/>
    </row>
    <row r="28" spans="1:6" s="1" customFormat="1" ht="24" customHeight="1">
      <c r="A28" s="34"/>
      <c r="B28" s="17"/>
      <c r="C28" s="4"/>
      <c r="D28" s="9"/>
      <c r="E28" s="4"/>
      <c r="F28" s="10"/>
    </row>
    <row r="29" spans="1:6" s="1" customFormat="1" ht="24" customHeight="1" thickBot="1">
      <c r="A29" s="34"/>
      <c r="B29" s="17"/>
      <c r="C29" s="4"/>
      <c r="D29" s="9"/>
      <c r="E29" s="4"/>
      <c r="F29" s="10"/>
    </row>
    <row r="30" spans="1:6" ht="24" customHeight="1" thickBot="1">
      <c r="D30" s="93">
        <f>SUM(D2:D7)</f>
        <v>395709</v>
      </c>
    </row>
  </sheetData>
  <mergeCells count="1">
    <mergeCell ref="A1:F1"/>
  </mergeCells>
  <phoneticPr fontId="2"/>
  <pageMargins left="0.33" right="0.16" top="0.26" bottom="0.28000000000000003" header="0.17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15597-DB18-4E90-A1AC-D1485ACF6A17}">
  <sheetPr>
    <tabColor rgb="FFFF0000"/>
  </sheetPr>
  <dimension ref="A1:F21"/>
  <sheetViews>
    <sheetView topLeftCell="A10" workbookViewId="0">
      <selection activeCell="G19" sqref="G19"/>
    </sheetView>
  </sheetViews>
  <sheetFormatPr defaultRowHeight="24" customHeight="1"/>
  <cols>
    <col min="1" max="1" width="8" style="65" customWidth="1"/>
    <col min="2" max="2" width="11.25" style="63" customWidth="1"/>
    <col min="3" max="3" width="15.625" style="63" customWidth="1"/>
    <col min="4" max="4" width="15.625" style="66" customWidth="1"/>
    <col min="5" max="5" width="13.25" style="63" customWidth="1"/>
    <col min="6" max="6" width="26.25" style="63" customWidth="1"/>
    <col min="7" max="16384" width="9" style="63"/>
  </cols>
  <sheetData>
    <row r="1" spans="1:6" ht="61.5" customHeight="1">
      <c r="A1" s="176" t="s">
        <v>291</v>
      </c>
      <c r="B1" s="176"/>
      <c r="C1" s="176"/>
      <c r="D1" s="176"/>
      <c r="E1" s="176"/>
      <c r="F1" s="176"/>
    </row>
    <row r="2" spans="1:6" ht="24" customHeight="1">
      <c r="A2" s="172" t="s">
        <v>25</v>
      </c>
      <c r="B2" s="172"/>
      <c r="C2" s="62"/>
      <c r="D2" s="174" t="s">
        <v>268</v>
      </c>
      <c r="E2" s="174"/>
    </row>
    <row r="3" spans="1:6" ht="24" customHeight="1">
      <c r="A3" s="173"/>
      <c r="B3" s="173"/>
      <c r="C3" s="64"/>
      <c r="D3" s="175"/>
      <c r="E3" s="175"/>
    </row>
    <row r="4" spans="1:6" s="1" customFormat="1" ht="24" customHeight="1">
      <c r="A4" s="34" t="s">
        <v>248</v>
      </c>
      <c r="B4" s="17" t="s">
        <v>15</v>
      </c>
      <c r="C4" s="4"/>
      <c r="D4" s="9">
        <v>41741</v>
      </c>
      <c r="E4" s="4" t="s">
        <v>10</v>
      </c>
      <c r="F4" s="10" t="s">
        <v>215</v>
      </c>
    </row>
    <row r="5" spans="1:6" s="1" customFormat="1" ht="24" customHeight="1">
      <c r="A5" s="34" t="s">
        <v>238</v>
      </c>
      <c r="B5" s="17" t="s">
        <v>15</v>
      </c>
      <c r="C5" s="26"/>
      <c r="D5" s="9">
        <v>111720</v>
      </c>
      <c r="E5" s="4" t="s">
        <v>10</v>
      </c>
      <c r="F5" s="10" t="s">
        <v>354</v>
      </c>
    </row>
    <row r="6" spans="1:6" s="1" customFormat="1" ht="24" customHeight="1">
      <c r="A6" s="34" t="s">
        <v>269</v>
      </c>
      <c r="B6" s="17" t="s">
        <v>15</v>
      </c>
      <c r="C6" s="26"/>
      <c r="D6" s="9">
        <v>127908</v>
      </c>
      <c r="E6" s="4" t="s">
        <v>10</v>
      </c>
      <c r="F6" s="10" t="s">
        <v>208</v>
      </c>
    </row>
    <row r="7" spans="1:6" s="1" customFormat="1" ht="24" customHeight="1">
      <c r="A7" s="34" t="s">
        <v>269</v>
      </c>
      <c r="B7" s="17" t="s">
        <v>15</v>
      </c>
      <c r="C7" s="26"/>
      <c r="D7" s="9">
        <v>22000</v>
      </c>
      <c r="E7" s="4" t="s">
        <v>10</v>
      </c>
      <c r="F7" s="10" t="s">
        <v>282</v>
      </c>
    </row>
    <row r="8" spans="1:6" s="1" customFormat="1" ht="24" customHeight="1">
      <c r="A8" s="34" t="s">
        <v>269</v>
      </c>
      <c r="B8" s="17" t="s">
        <v>15</v>
      </c>
      <c r="C8" s="26"/>
      <c r="D8" s="9">
        <v>25440</v>
      </c>
      <c r="E8" s="4" t="s">
        <v>10</v>
      </c>
      <c r="F8" s="10" t="s">
        <v>270</v>
      </c>
    </row>
    <row r="9" spans="1:6" s="1" customFormat="1" ht="24" customHeight="1" thickBot="1">
      <c r="A9" s="34" t="s">
        <v>34</v>
      </c>
      <c r="B9" s="17" t="s">
        <v>15</v>
      </c>
      <c r="C9" s="4"/>
      <c r="D9" s="20">
        <v>66900</v>
      </c>
      <c r="E9" s="4" t="s">
        <v>10</v>
      </c>
      <c r="F9" s="10" t="s">
        <v>228</v>
      </c>
    </row>
    <row r="10" spans="1:6" ht="24" customHeight="1" thickBot="1">
      <c r="D10" s="93">
        <f>SUM(D4:D9)</f>
        <v>395709</v>
      </c>
    </row>
    <row r="11" spans="1:6" ht="24" customHeight="1">
      <c r="A11" s="172" t="s">
        <v>137</v>
      </c>
      <c r="B11" s="172"/>
      <c r="C11" s="62"/>
      <c r="D11" s="174" t="s">
        <v>255</v>
      </c>
      <c r="E11" s="174"/>
    </row>
    <row r="12" spans="1:6" ht="24" customHeight="1">
      <c r="A12" s="173"/>
      <c r="B12" s="173"/>
      <c r="C12" s="64"/>
      <c r="D12" s="175"/>
      <c r="E12" s="175"/>
    </row>
    <row r="13" spans="1:6" s="1" customFormat="1" ht="24" customHeight="1">
      <c r="A13" s="34" t="s">
        <v>171</v>
      </c>
      <c r="B13" s="17" t="s">
        <v>15</v>
      </c>
      <c r="C13" s="4"/>
      <c r="D13" s="9">
        <v>7900</v>
      </c>
      <c r="E13" s="4"/>
      <c r="F13" s="10" t="s">
        <v>256</v>
      </c>
    </row>
    <row r="14" spans="1:6" s="1" customFormat="1" ht="24" customHeight="1">
      <c r="A14" s="34" t="s">
        <v>171</v>
      </c>
      <c r="B14" s="17" t="s">
        <v>15</v>
      </c>
      <c r="C14" s="26"/>
      <c r="D14" s="9">
        <v>7900</v>
      </c>
      <c r="E14" s="4"/>
      <c r="F14" s="10" t="s">
        <v>256</v>
      </c>
    </row>
    <row r="15" spans="1:6" s="1" customFormat="1" ht="24" customHeight="1" thickBot="1">
      <c r="A15" s="34"/>
      <c r="B15" s="17"/>
      <c r="C15" s="4"/>
      <c r="D15" s="20"/>
      <c r="E15" s="4"/>
      <c r="F15" s="10"/>
    </row>
    <row r="16" spans="1:6" ht="24" customHeight="1" thickBot="1">
      <c r="D16" s="93">
        <f>SUM(D13:D15)</f>
        <v>15800</v>
      </c>
    </row>
    <row r="17" spans="1:6" ht="24" customHeight="1">
      <c r="A17" s="172" t="s">
        <v>137</v>
      </c>
      <c r="B17" s="172"/>
      <c r="C17" s="62"/>
      <c r="D17" s="174" t="s">
        <v>257</v>
      </c>
      <c r="E17" s="174"/>
    </row>
    <row r="18" spans="1:6" ht="24" customHeight="1">
      <c r="A18" s="173"/>
      <c r="B18" s="173"/>
      <c r="C18" s="64"/>
      <c r="D18" s="175"/>
      <c r="E18" s="175"/>
    </row>
    <row r="19" spans="1:6" s="1" customFormat="1" ht="26.25" customHeight="1">
      <c r="A19" s="34" t="s">
        <v>22</v>
      </c>
      <c r="B19" s="17" t="s">
        <v>15</v>
      </c>
      <c r="C19" s="4"/>
      <c r="D19" s="9">
        <v>15244</v>
      </c>
      <c r="E19" s="4"/>
      <c r="F19" s="10" t="s">
        <v>258</v>
      </c>
    </row>
    <row r="20" spans="1:6" s="1" customFormat="1" ht="24" customHeight="1" thickBot="1">
      <c r="A20" s="34"/>
      <c r="B20" s="17"/>
      <c r="C20" s="4"/>
      <c r="D20" s="20"/>
      <c r="E20" s="4"/>
      <c r="F20" s="10"/>
    </row>
    <row r="21" spans="1:6" ht="24" customHeight="1" thickBot="1">
      <c r="D21" s="93">
        <f>SUM(D19:D20)</f>
        <v>15244</v>
      </c>
    </row>
  </sheetData>
  <mergeCells count="7">
    <mergeCell ref="A17:B18"/>
    <mergeCell ref="D17:E18"/>
    <mergeCell ref="A1:F1"/>
    <mergeCell ref="A2:B3"/>
    <mergeCell ref="D2:E3"/>
    <mergeCell ref="A11:B12"/>
    <mergeCell ref="D11:E12"/>
  </mergeCells>
  <phoneticPr fontId="2"/>
  <pageMargins left="0.33" right="0.16" top="0.26" bottom="0.28000000000000003" header="0.17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0A776-F9DD-4C62-9477-4F963CBDA107}">
  <sheetPr>
    <tabColor rgb="FFFF0000"/>
  </sheetPr>
  <dimension ref="A1:F64"/>
  <sheetViews>
    <sheetView zoomScale="70" zoomScaleNormal="70" workbookViewId="0">
      <selection activeCell="E5" sqref="E5"/>
    </sheetView>
  </sheetViews>
  <sheetFormatPr defaultRowHeight="24" customHeight="1"/>
  <cols>
    <col min="1" max="1" width="8" style="65" customWidth="1"/>
    <col min="2" max="2" width="11.25" style="63" customWidth="1"/>
    <col min="3" max="3" width="15.625" style="63" customWidth="1"/>
    <col min="4" max="4" width="15.625" style="66" customWidth="1"/>
    <col min="5" max="5" width="13.25" style="63" customWidth="1"/>
    <col min="6" max="6" width="26.25" style="63" customWidth="1"/>
    <col min="7" max="16384" width="9" style="63"/>
  </cols>
  <sheetData>
    <row r="1" spans="1:6" s="1" customFormat="1" ht="59.25" customHeight="1">
      <c r="A1" s="177" t="s">
        <v>292</v>
      </c>
      <c r="B1" s="177"/>
      <c r="C1" s="177"/>
      <c r="D1" s="177"/>
      <c r="E1" s="177"/>
      <c r="F1" s="177"/>
    </row>
    <row r="2" spans="1:6" s="1" customFormat="1" ht="24" customHeight="1">
      <c r="A2" s="34" t="s">
        <v>148</v>
      </c>
      <c r="B2" s="17" t="s">
        <v>15</v>
      </c>
      <c r="C2" s="4"/>
      <c r="D2" s="9">
        <v>71260</v>
      </c>
      <c r="E2" s="8" t="s">
        <v>239</v>
      </c>
      <c r="F2" s="10" t="s">
        <v>224</v>
      </c>
    </row>
    <row r="3" spans="1:6" s="1" customFormat="1" ht="24" customHeight="1">
      <c r="A3" s="34" t="s">
        <v>31</v>
      </c>
      <c r="B3" s="17" t="s">
        <v>15</v>
      </c>
      <c r="C3" s="26"/>
      <c r="D3" s="9">
        <v>13400</v>
      </c>
      <c r="E3" s="4" t="s">
        <v>239</v>
      </c>
      <c r="F3" s="10" t="s">
        <v>224</v>
      </c>
    </row>
    <row r="4" spans="1:6" s="1" customFormat="1" ht="24" customHeight="1">
      <c r="A4" s="34" t="s">
        <v>31</v>
      </c>
      <c r="B4" s="17" t="s">
        <v>15</v>
      </c>
      <c r="C4" s="4"/>
      <c r="D4" s="20">
        <v>272140</v>
      </c>
      <c r="E4" s="8" t="s">
        <v>261</v>
      </c>
      <c r="F4" s="10" t="s">
        <v>225</v>
      </c>
    </row>
    <row r="5" spans="1:6" ht="24" customHeight="1">
      <c r="A5" s="39" t="s">
        <v>350</v>
      </c>
      <c r="B5" s="17" t="s">
        <v>15</v>
      </c>
      <c r="C5" s="115"/>
      <c r="D5" s="88">
        <v>15100</v>
      </c>
      <c r="E5" s="4" t="s">
        <v>261</v>
      </c>
      <c r="F5" s="10" t="s">
        <v>224</v>
      </c>
    </row>
    <row r="6" spans="1:6" ht="24" customHeight="1">
      <c r="A6" s="114"/>
      <c r="B6" s="115"/>
      <c r="C6" s="115"/>
      <c r="D6" s="33"/>
      <c r="E6" s="115"/>
      <c r="F6" s="115"/>
    </row>
    <row r="7" spans="1:6" ht="24" customHeight="1">
      <c r="A7" s="114"/>
      <c r="B7" s="115"/>
      <c r="C7" s="115"/>
      <c r="D7" s="33"/>
      <c r="E7" s="115"/>
      <c r="F7" s="115"/>
    </row>
    <row r="8" spans="1:6" ht="24" customHeight="1">
      <c r="A8" s="114"/>
      <c r="B8" s="115"/>
      <c r="C8" s="115"/>
      <c r="D8" s="33"/>
      <c r="E8" s="115"/>
      <c r="F8" s="115"/>
    </row>
    <row r="9" spans="1:6" ht="24" customHeight="1">
      <c r="A9" s="114"/>
      <c r="B9" s="115"/>
      <c r="C9" s="115"/>
      <c r="D9" s="33"/>
      <c r="E9" s="115"/>
      <c r="F9" s="115"/>
    </row>
    <row r="10" spans="1:6" ht="24" customHeight="1">
      <c r="A10" s="114"/>
      <c r="B10" s="115"/>
      <c r="C10" s="115"/>
      <c r="D10" s="33"/>
      <c r="E10" s="115"/>
      <c r="F10" s="115"/>
    </row>
    <row r="11" spans="1:6" ht="24" customHeight="1">
      <c r="A11" s="114"/>
      <c r="B11" s="115"/>
      <c r="C11" s="115"/>
      <c r="D11" s="33"/>
      <c r="E11" s="115"/>
      <c r="F11" s="115"/>
    </row>
    <row r="12" spans="1:6" ht="24" customHeight="1">
      <c r="A12" s="114"/>
      <c r="B12" s="115"/>
      <c r="C12" s="115"/>
      <c r="D12" s="33"/>
      <c r="E12" s="115"/>
      <c r="F12" s="115"/>
    </row>
    <row r="13" spans="1:6" ht="24" customHeight="1">
      <c r="A13" s="114"/>
      <c r="B13" s="115"/>
      <c r="C13" s="115"/>
      <c r="D13" s="33"/>
      <c r="E13" s="115"/>
      <c r="F13" s="115"/>
    </row>
    <row r="14" spans="1:6" ht="24" customHeight="1">
      <c r="A14" s="114"/>
      <c r="B14" s="115"/>
      <c r="C14" s="115"/>
      <c r="D14" s="33"/>
      <c r="E14" s="115"/>
      <c r="F14" s="115"/>
    </row>
    <row r="15" spans="1:6" ht="24" customHeight="1">
      <c r="A15" s="114"/>
      <c r="B15" s="115"/>
      <c r="C15" s="115"/>
      <c r="D15" s="33"/>
      <c r="E15" s="115"/>
      <c r="F15" s="115"/>
    </row>
    <row r="16" spans="1:6" ht="24" customHeight="1">
      <c r="A16" s="114"/>
      <c r="B16" s="115"/>
      <c r="C16" s="115"/>
      <c r="D16" s="33"/>
      <c r="E16" s="115"/>
      <c r="F16" s="115"/>
    </row>
    <row r="17" spans="1:6" ht="24" customHeight="1">
      <c r="A17" s="114"/>
      <c r="B17" s="115"/>
      <c r="C17" s="115"/>
      <c r="D17" s="33"/>
      <c r="E17" s="115"/>
      <c r="F17" s="115"/>
    </row>
    <row r="18" spans="1:6" ht="24" customHeight="1">
      <c r="A18" s="114"/>
      <c r="B18" s="115"/>
      <c r="C18" s="115"/>
      <c r="D18" s="33"/>
      <c r="E18" s="115"/>
      <c r="F18" s="115"/>
    </row>
    <row r="19" spans="1:6" ht="24" customHeight="1">
      <c r="A19" s="114"/>
      <c r="B19" s="115"/>
      <c r="C19" s="115"/>
      <c r="D19" s="33"/>
      <c r="E19" s="115"/>
      <c r="F19" s="115"/>
    </row>
    <row r="20" spans="1:6" ht="24" customHeight="1">
      <c r="A20" s="114"/>
      <c r="B20" s="115"/>
      <c r="C20" s="115"/>
      <c r="D20" s="33"/>
      <c r="E20" s="115"/>
      <c r="F20" s="115"/>
    </row>
    <row r="21" spans="1:6" ht="24" customHeight="1">
      <c r="A21" s="114"/>
      <c r="B21" s="115"/>
      <c r="C21" s="115"/>
      <c r="D21" s="33"/>
      <c r="E21" s="115"/>
      <c r="F21" s="115"/>
    </row>
    <row r="22" spans="1:6" ht="24" customHeight="1">
      <c r="A22" s="114"/>
      <c r="B22" s="115"/>
      <c r="C22" s="115"/>
      <c r="D22" s="33"/>
      <c r="E22" s="115"/>
      <c r="F22" s="115"/>
    </row>
    <row r="23" spans="1:6" ht="24" customHeight="1">
      <c r="A23" s="114"/>
      <c r="B23" s="115"/>
      <c r="C23" s="115"/>
      <c r="D23" s="33"/>
      <c r="E23" s="115"/>
      <c r="F23" s="115"/>
    </row>
    <row r="24" spans="1:6" ht="24" customHeight="1">
      <c r="A24" s="114"/>
      <c r="B24" s="115"/>
      <c r="C24" s="115"/>
      <c r="D24" s="33"/>
      <c r="E24" s="115"/>
      <c r="F24" s="115"/>
    </row>
    <row r="25" spans="1:6" ht="24" customHeight="1">
      <c r="A25" s="114"/>
      <c r="B25" s="115"/>
      <c r="C25" s="115"/>
      <c r="D25" s="33"/>
      <c r="E25" s="115"/>
      <c r="F25" s="115"/>
    </row>
    <row r="26" spans="1:6" ht="24" customHeight="1">
      <c r="A26" s="114"/>
      <c r="B26" s="115"/>
      <c r="C26" s="115"/>
      <c r="D26" s="33"/>
      <c r="E26" s="115"/>
      <c r="F26" s="115"/>
    </row>
    <row r="27" spans="1:6" ht="24" customHeight="1">
      <c r="A27" s="114"/>
      <c r="B27" s="115"/>
      <c r="C27" s="115"/>
      <c r="D27" s="33"/>
      <c r="E27" s="115"/>
      <c r="F27" s="115"/>
    </row>
    <row r="28" spans="1:6" ht="24" customHeight="1">
      <c r="A28" s="114"/>
      <c r="B28" s="115"/>
      <c r="C28" s="115"/>
      <c r="D28" s="33"/>
      <c r="E28" s="115"/>
      <c r="F28" s="115"/>
    </row>
    <row r="29" spans="1:6" ht="24" customHeight="1">
      <c r="A29" s="114"/>
      <c r="B29" s="115"/>
      <c r="C29" s="115"/>
      <c r="D29" s="33"/>
      <c r="E29" s="115"/>
      <c r="F29" s="115"/>
    </row>
    <row r="30" spans="1:6" ht="24" customHeight="1">
      <c r="A30" s="114"/>
      <c r="B30" s="115"/>
      <c r="C30" s="115"/>
      <c r="D30" s="33"/>
      <c r="E30" s="115"/>
      <c r="F30" s="115"/>
    </row>
    <row r="31" spans="1:6" ht="24" customHeight="1" thickBot="1">
      <c r="D31" s="113">
        <f>SUM(D2:D5)</f>
        <v>371900</v>
      </c>
    </row>
    <row r="32" spans="1:6" s="1" customFormat="1" ht="58.5" customHeight="1">
      <c r="A32" s="166" t="s">
        <v>293</v>
      </c>
      <c r="B32" s="166"/>
      <c r="C32" s="166"/>
      <c r="D32" s="166"/>
      <c r="E32" s="166"/>
      <c r="F32" s="166"/>
    </row>
    <row r="33" spans="1:6" s="1" customFormat="1" ht="22.5" customHeight="1">
      <c r="A33" s="34" t="s">
        <v>32</v>
      </c>
      <c r="B33" s="17" t="s">
        <v>15</v>
      </c>
      <c r="C33" s="4"/>
      <c r="D33" s="9">
        <v>5100</v>
      </c>
      <c r="E33" s="8" t="s">
        <v>242</v>
      </c>
      <c r="F33" s="10" t="s">
        <v>208</v>
      </c>
    </row>
    <row r="34" spans="1:6" s="1" customFormat="1" ht="24" customHeight="1">
      <c r="A34" s="34" t="s">
        <v>171</v>
      </c>
      <c r="B34" s="17" t="s">
        <v>15</v>
      </c>
      <c r="C34" s="4"/>
      <c r="D34" s="9">
        <v>7900</v>
      </c>
      <c r="E34" s="8" t="s">
        <v>242</v>
      </c>
      <c r="F34" s="10" t="s">
        <v>279</v>
      </c>
    </row>
    <row r="35" spans="1:6" s="1" customFormat="1" ht="24" customHeight="1">
      <c r="A35" s="34" t="s">
        <v>35</v>
      </c>
      <c r="B35" s="17" t="s">
        <v>15</v>
      </c>
      <c r="C35" s="26"/>
      <c r="D35" s="9">
        <v>22735</v>
      </c>
      <c r="E35" s="8" t="s">
        <v>242</v>
      </c>
      <c r="F35" s="10" t="s">
        <v>280</v>
      </c>
    </row>
    <row r="36" spans="1:6" ht="24" customHeight="1">
      <c r="A36" s="114"/>
      <c r="B36" s="115"/>
      <c r="C36" s="115"/>
      <c r="D36" s="33"/>
      <c r="E36" s="115"/>
      <c r="F36" s="115"/>
    </row>
    <row r="37" spans="1:6" ht="24" customHeight="1">
      <c r="A37" s="114"/>
      <c r="B37" s="115"/>
      <c r="C37" s="115"/>
      <c r="D37" s="33"/>
      <c r="E37" s="115"/>
      <c r="F37" s="115"/>
    </row>
    <row r="38" spans="1:6" ht="24" customHeight="1">
      <c r="A38" s="114"/>
      <c r="B38" s="115"/>
      <c r="C38" s="115"/>
      <c r="D38" s="33"/>
      <c r="E38" s="115"/>
      <c r="F38" s="115"/>
    </row>
    <row r="39" spans="1:6" ht="24" customHeight="1">
      <c r="A39" s="114"/>
      <c r="B39" s="115"/>
      <c r="C39" s="115"/>
      <c r="D39" s="33"/>
      <c r="E39" s="115"/>
      <c r="F39" s="115"/>
    </row>
    <row r="40" spans="1:6" ht="24" customHeight="1">
      <c r="A40" s="114"/>
      <c r="B40" s="115"/>
      <c r="C40" s="115"/>
      <c r="D40" s="33"/>
      <c r="E40" s="115"/>
      <c r="F40" s="115"/>
    </row>
    <row r="41" spans="1:6" ht="24" customHeight="1">
      <c r="A41" s="114"/>
      <c r="B41" s="115"/>
      <c r="C41" s="115"/>
      <c r="D41" s="33"/>
      <c r="E41" s="115"/>
      <c r="F41" s="115"/>
    </row>
    <row r="42" spans="1:6" ht="24" customHeight="1">
      <c r="A42" s="114"/>
      <c r="B42" s="115"/>
      <c r="C42" s="115"/>
      <c r="D42" s="33"/>
      <c r="E42" s="115"/>
      <c r="F42" s="115"/>
    </row>
    <row r="43" spans="1:6" ht="24" customHeight="1">
      <c r="A43" s="114"/>
      <c r="B43" s="115"/>
      <c r="C43" s="115"/>
      <c r="D43" s="33"/>
      <c r="E43" s="115"/>
      <c r="F43" s="115"/>
    </row>
    <row r="44" spans="1:6" ht="24" customHeight="1">
      <c r="A44" s="114"/>
      <c r="B44" s="115"/>
      <c r="C44" s="115"/>
      <c r="D44" s="33"/>
      <c r="E44" s="115"/>
      <c r="F44" s="115"/>
    </row>
    <row r="45" spans="1:6" ht="24" customHeight="1">
      <c r="A45" s="114"/>
      <c r="B45" s="115"/>
      <c r="C45" s="115"/>
      <c r="D45" s="33"/>
      <c r="E45" s="115"/>
      <c r="F45" s="115"/>
    </row>
    <row r="46" spans="1:6" ht="24" customHeight="1">
      <c r="A46" s="114"/>
      <c r="B46" s="115"/>
      <c r="C46" s="115"/>
      <c r="D46" s="33"/>
      <c r="E46" s="115"/>
      <c r="F46" s="115"/>
    </row>
    <row r="47" spans="1:6" ht="24" customHeight="1">
      <c r="A47" s="114"/>
      <c r="B47" s="115"/>
      <c r="C47" s="115"/>
      <c r="D47" s="33"/>
      <c r="E47" s="115"/>
      <c r="F47" s="115"/>
    </row>
    <row r="48" spans="1:6" ht="24" customHeight="1">
      <c r="A48" s="114"/>
      <c r="B48" s="115"/>
      <c r="C48" s="115"/>
      <c r="D48" s="33"/>
      <c r="E48" s="115"/>
      <c r="F48" s="115"/>
    </row>
    <row r="49" spans="1:6" ht="24" customHeight="1">
      <c r="A49" s="114"/>
      <c r="B49" s="115"/>
      <c r="C49" s="115"/>
      <c r="D49" s="33"/>
      <c r="E49" s="115"/>
      <c r="F49" s="115"/>
    </row>
    <row r="50" spans="1:6" ht="24" customHeight="1">
      <c r="A50" s="114"/>
      <c r="B50" s="115"/>
      <c r="C50" s="115"/>
      <c r="D50" s="33"/>
      <c r="E50" s="115"/>
      <c r="F50" s="115"/>
    </row>
    <row r="51" spans="1:6" ht="24" customHeight="1">
      <c r="A51" s="114"/>
      <c r="B51" s="115"/>
      <c r="C51" s="115"/>
      <c r="D51" s="33"/>
      <c r="E51" s="115"/>
      <c r="F51" s="115"/>
    </row>
    <row r="52" spans="1:6" ht="24" customHeight="1">
      <c r="A52" s="114"/>
      <c r="B52" s="115"/>
      <c r="C52" s="115"/>
      <c r="D52" s="33"/>
      <c r="E52" s="115"/>
      <c r="F52" s="115"/>
    </row>
    <row r="53" spans="1:6" ht="24" customHeight="1">
      <c r="A53" s="114"/>
      <c r="B53" s="115"/>
      <c r="C53" s="115"/>
      <c r="D53" s="33"/>
      <c r="E53" s="115"/>
      <c r="F53" s="115"/>
    </row>
    <row r="54" spans="1:6" ht="24" customHeight="1">
      <c r="A54" s="114"/>
      <c r="B54" s="115"/>
      <c r="C54" s="115"/>
      <c r="D54" s="33"/>
      <c r="E54" s="115"/>
      <c r="F54" s="115"/>
    </row>
    <row r="55" spans="1:6" ht="24" customHeight="1">
      <c r="A55" s="114"/>
      <c r="B55" s="115"/>
      <c r="C55" s="115"/>
      <c r="D55" s="33"/>
      <c r="E55" s="115"/>
      <c r="F55" s="115"/>
    </row>
    <row r="56" spans="1:6" ht="24" customHeight="1">
      <c r="A56" s="114"/>
      <c r="B56" s="115"/>
      <c r="C56" s="115"/>
      <c r="D56" s="33"/>
      <c r="E56" s="115"/>
      <c r="F56" s="115"/>
    </row>
    <row r="57" spans="1:6" ht="24" customHeight="1">
      <c r="A57" s="114"/>
      <c r="B57" s="115"/>
      <c r="C57" s="115"/>
      <c r="D57" s="33"/>
      <c r="E57" s="115"/>
      <c r="F57" s="115"/>
    </row>
    <row r="58" spans="1:6" ht="24" customHeight="1">
      <c r="A58" s="114"/>
      <c r="B58" s="115"/>
      <c r="C58" s="115"/>
      <c r="D58" s="33"/>
      <c r="E58" s="115"/>
      <c r="F58" s="115"/>
    </row>
    <row r="59" spans="1:6" ht="24" customHeight="1">
      <c r="A59" s="114"/>
      <c r="B59" s="115"/>
      <c r="C59" s="115"/>
      <c r="D59" s="33"/>
      <c r="E59" s="115"/>
      <c r="F59" s="115"/>
    </row>
    <row r="60" spans="1:6" ht="24" customHeight="1">
      <c r="A60" s="114"/>
      <c r="B60" s="115"/>
      <c r="C60" s="115"/>
      <c r="D60" s="33"/>
      <c r="E60" s="115"/>
      <c r="F60" s="115"/>
    </row>
    <row r="61" spans="1:6" ht="24" customHeight="1">
      <c r="A61" s="114"/>
      <c r="B61" s="115"/>
      <c r="C61" s="115"/>
      <c r="D61" s="33"/>
      <c r="E61" s="115"/>
      <c r="F61" s="115"/>
    </row>
    <row r="62" spans="1:6" ht="24" customHeight="1">
      <c r="A62" s="114"/>
      <c r="B62" s="115"/>
      <c r="C62" s="115"/>
      <c r="D62" s="33"/>
      <c r="E62" s="115"/>
      <c r="F62" s="115"/>
    </row>
    <row r="63" spans="1:6" ht="24" customHeight="1" thickBot="1">
      <c r="A63" s="114"/>
      <c r="B63" s="115"/>
      <c r="C63" s="115"/>
      <c r="D63" s="73"/>
      <c r="E63" s="115"/>
      <c r="F63" s="115"/>
    </row>
    <row r="64" spans="1:6" ht="24" customHeight="1" thickBot="1">
      <c r="D64" s="79">
        <f>SUM(D33:D63)</f>
        <v>35735</v>
      </c>
    </row>
  </sheetData>
  <mergeCells count="2">
    <mergeCell ref="A1:F1"/>
    <mergeCell ref="A32:F32"/>
  </mergeCells>
  <phoneticPr fontId="2"/>
  <pageMargins left="0.33" right="0.16" top="0.21" bottom="0.16" header="0.2" footer="0.16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9144-7098-48E6-9593-04AAEBD82077}">
  <sheetPr>
    <tabColor rgb="FFFF0000"/>
  </sheetPr>
  <dimension ref="A1:L139"/>
  <sheetViews>
    <sheetView topLeftCell="A109" zoomScaleNormal="100" workbookViewId="0">
      <selection activeCell="A100" sqref="A100:XFD101"/>
    </sheetView>
  </sheetViews>
  <sheetFormatPr defaultRowHeight="24" customHeight="1"/>
  <cols>
    <col min="1" max="1" width="8" style="65" customWidth="1"/>
    <col min="2" max="2" width="11.25" style="63" customWidth="1"/>
    <col min="3" max="3" width="15.625" style="63" customWidth="1"/>
    <col min="4" max="4" width="15.625" style="66" customWidth="1"/>
    <col min="5" max="5" width="13.25" style="63" customWidth="1"/>
    <col min="6" max="6" width="26.25" style="63" customWidth="1"/>
    <col min="7" max="16384" width="9" style="63"/>
  </cols>
  <sheetData>
    <row r="1" spans="1:6" s="1" customFormat="1" ht="39.75" customHeight="1">
      <c r="A1" s="177" t="s">
        <v>342</v>
      </c>
      <c r="B1" s="177"/>
      <c r="C1" s="177"/>
      <c r="D1" s="177"/>
      <c r="E1" s="177"/>
      <c r="F1" s="177"/>
    </row>
    <row r="2" spans="1:6" s="1" customFormat="1" ht="22.5" customHeight="1">
      <c r="A2" s="33" t="s">
        <v>2</v>
      </c>
      <c r="B2" s="4" t="s">
        <v>3</v>
      </c>
      <c r="C2" s="4" t="s">
        <v>4</v>
      </c>
      <c r="D2" s="33" t="s">
        <v>5</v>
      </c>
      <c r="E2" s="8"/>
      <c r="F2" s="6" t="s">
        <v>7</v>
      </c>
    </row>
    <row r="3" spans="1:6" s="1" customFormat="1" ht="22.5" customHeight="1">
      <c r="A3" s="34" t="s">
        <v>8</v>
      </c>
      <c r="B3" s="17" t="s">
        <v>15</v>
      </c>
      <c r="C3" s="4"/>
      <c r="D3" s="9">
        <v>11312</v>
      </c>
      <c r="E3" s="8" t="s">
        <v>242</v>
      </c>
      <c r="F3" s="10" t="s">
        <v>209</v>
      </c>
    </row>
    <row r="4" spans="1:6" s="1" customFormat="1" ht="22.5" customHeight="1">
      <c r="A4" s="154" t="s">
        <v>238</v>
      </c>
      <c r="B4" s="41" t="s">
        <v>15</v>
      </c>
      <c r="C4" s="57"/>
      <c r="D4" s="43">
        <v>17900</v>
      </c>
      <c r="E4" s="44" t="s">
        <v>242</v>
      </c>
      <c r="F4" s="192" t="s">
        <v>218</v>
      </c>
    </row>
    <row r="5" spans="1:6" s="1" customFormat="1" ht="22.5" customHeight="1">
      <c r="A5" s="155"/>
      <c r="B5" s="50" t="s">
        <v>15</v>
      </c>
      <c r="C5" s="51"/>
      <c r="D5" s="52">
        <v>9540</v>
      </c>
      <c r="E5" s="53" t="s">
        <v>242</v>
      </c>
      <c r="F5" s="193"/>
    </row>
    <row r="6" spans="1:6" s="1" customFormat="1" ht="22.5" customHeight="1">
      <c r="A6" s="35" t="s">
        <v>148</v>
      </c>
      <c r="B6" s="17" t="s">
        <v>15</v>
      </c>
      <c r="C6" s="4"/>
      <c r="D6" s="9">
        <v>9300</v>
      </c>
      <c r="E6" s="8" t="s">
        <v>242</v>
      </c>
      <c r="F6" s="10" t="s">
        <v>211</v>
      </c>
    </row>
    <row r="7" spans="1:6" s="1" customFormat="1" ht="22.5" customHeight="1">
      <c r="A7" s="154" t="s">
        <v>125</v>
      </c>
      <c r="B7" s="41" t="s">
        <v>15</v>
      </c>
      <c r="C7" s="42"/>
      <c r="D7" s="43">
        <v>18000</v>
      </c>
      <c r="E7" s="53" t="s">
        <v>234</v>
      </c>
      <c r="F7" s="45" t="s">
        <v>231</v>
      </c>
    </row>
    <row r="8" spans="1:6" s="1" customFormat="1" ht="22.5" customHeight="1">
      <c r="A8" s="155"/>
      <c r="B8" s="41" t="s">
        <v>15</v>
      </c>
      <c r="C8" s="42"/>
      <c r="D8" s="43">
        <v>67750</v>
      </c>
      <c r="E8" s="53" t="s">
        <v>234</v>
      </c>
      <c r="F8" s="45" t="s">
        <v>363</v>
      </c>
    </row>
    <row r="9" spans="1:6" s="1" customFormat="1" ht="22.5" customHeight="1">
      <c r="A9" s="34" t="s">
        <v>17</v>
      </c>
      <c r="B9" s="17" t="s">
        <v>15</v>
      </c>
      <c r="C9" s="4"/>
      <c r="D9" s="9">
        <v>15930</v>
      </c>
      <c r="E9" s="8" t="s">
        <v>242</v>
      </c>
      <c r="F9" s="10" t="s">
        <v>212</v>
      </c>
    </row>
    <row r="10" spans="1:6" s="1" customFormat="1" ht="22.5" customHeight="1">
      <c r="A10" s="154" t="s">
        <v>281</v>
      </c>
      <c r="B10" s="41" t="s">
        <v>15</v>
      </c>
      <c r="C10" s="42"/>
      <c r="D10" s="43">
        <v>10000</v>
      </c>
      <c r="E10" s="44" t="s">
        <v>242</v>
      </c>
      <c r="F10" s="45" t="s">
        <v>213</v>
      </c>
    </row>
    <row r="11" spans="1:6" s="1" customFormat="1" ht="22.5" customHeight="1">
      <c r="A11" s="184"/>
      <c r="B11" s="46" t="s">
        <v>15</v>
      </c>
      <c r="C11" s="47"/>
      <c r="D11" s="48">
        <v>8302</v>
      </c>
      <c r="E11" s="49" t="s">
        <v>242</v>
      </c>
      <c r="F11" s="182" t="s">
        <v>209</v>
      </c>
    </row>
    <row r="12" spans="1:6" s="1" customFormat="1" ht="22.5" customHeight="1">
      <c r="A12" s="155"/>
      <c r="B12" s="50" t="s">
        <v>15</v>
      </c>
      <c r="C12" s="56"/>
      <c r="D12" s="52">
        <v>8302</v>
      </c>
      <c r="E12" s="53" t="s">
        <v>242</v>
      </c>
      <c r="F12" s="188"/>
    </row>
    <row r="13" spans="1:6" s="1" customFormat="1" ht="22.5" customHeight="1">
      <c r="A13" s="194" t="s">
        <v>84</v>
      </c>
      <c r="B13" s="41" t="s">
        <v>15</v>
      </c>
      <c r="C13" s="57"/>
      <c r="D13" s="43">
        <v>10081</v>
      </c>
      <c r="E13" s="44" t="s">
        <v>234</v>
      </c>
      <c r="F13" s="45" t="s">
        <v>233</v>
      </c>
    </row>
    <row r="14" spans="1:6" s="1" customFormat="1" ht="22.5" customHeight="1">
      <c r="A14" s="195"/>
      <c r="B14" s="46" t="s">
        <v>15</v>
      </c>
      <c r="C14" s="58"/>
      <c r="D14" s="48">
        <v>7450</v>
      </c>
      <c r="E14" s="49" t="s">
        <v>242</v>
      </c>
      <c r="F14" s="54" t="s">
        <v>214</v>
      </c>
    </row>
    <row r="15" spans="1:6" s="1" customFormat="1" ht="22.5" customHeight="1">
      <c r="A15" s="196"/>
      <c r="B15" s="50" t="s">
        <v>15</v>
      </c>
      <c r="C15" s="51"/>
      <c r="D15" s="52">
        <v>17600</v>
      </c>
      <c r="E15" s="53" t="s">
        <v>242</v>
      </c>
      <c r="F15" s="55" t="s">
        <v>213</v>
      </c>
    </row>
    <row r="16" spans="1:6" s="1" customFormat="1" ht="22.5" customHeight="1">
      <c r="A16" s="190" t="s">
        <v>43</v>
      </c>
      <c r="B16" s="41" t="s">
        <v>15</v>
      </c>
      <c r="C16" s="42"/>
      <c r="D16" s="43">
        <v>18810</v>
      </c>
      <c r="E16" s="44" t="s">
        <v>242</v>
      </c>
      <c r="F16" s="192" t="s">
        <v>214</v>
      </c>
    </row>
    <row r="17" spans="1:6" s="1" customFormat="1" ht="22.5" customHeight="1">
      <c r="A17" s="191"/>
      <c r="B17" s="50" t="s">
        <v>15</v>
      </c>
      <c r="C17" s="56"/>
      <c r="D17" s="52">
        <v>10400</v>
      </c>
      <c r="E17" s="53" t="s">
        <v>242</v>
      </c>
      <c r="F17" s="193"/>
    </row>
    <row r="18" spans="1:6" s="1" customFormat="1" ht="22.5" customHeight="1">
      <c r="A18" s="154" t="s">
        <v>47</v>
      </c>
      <c r="B18" s="41" t="s">
        <v>15</v>
      </c>
      <c r="C18" s="42"/>
      <c r="D18" s="43">
        <v>25600</v>
      </c>
      <c r="E18" s="44" t="s">
        <v>242</v>
      </c>
      <c r="F18" s="45" t="s">
        <v>214</v>
      </c>
    </row>
    <row r="19" spans="1:6" s="1" customFormat="1" ht="22.5" customHeight="1">
      <c r="A19" s="155"/>
      <c r="B19" s="50" t="s">
        <v>15</v>
      </c>
      <c r="C19" s="51"/>
      <c r="D19" s="52">
        <v>28240</v>
      </c>
      <c r="E19" s="53" t="s">
        <v>242</v>
      </c>
      <c r="F19" s="55" t="s">
        <v>215</v>
      </c>
    </row>
    <row r="20" spans="1:6" s="1" customFormat="1" ht="22.5" customHeight="1">
      <c r="A20" s="34" t="s">
        <v>57</v>
      </c>
      <c r="B20" s="17" t="s">
        <v>15</v>
      </c>
      <c r="C20" s="26"/>
      <c r="D20" s="9">
        <v>11000</v>
      </c>
      <c r="E20" s="8" t="s">
        <v>242</v>
      </c>
      <c r="F20" s="10" t="s">
        <v>219</v>
      </c>
    </row>
    <row r="21" spans="1:6" s="1" customFormat="1" ht="22.5" customHeight="1">
      <c r="A21" s="178" t="s">
        <v>49</v>
      </c>
      <c r="B21" s="41" t="s">
        <v>15</v>
      </c>
      <c r="C21" s="42"/>
      <c r="D21" s="43">
        <v>34490</v>
      </c>
      <c r="E21" s="44" t="s">
        <v>242</v>
      </c>
      <c r="F21" s="45" t="s">
        <v>216</v>
      </c>
    </row>
    <row r="22" spans="1:6" s="1" customFormat="1" ht="22.5" customHeight="1">
      <c r="A22" s="180"/>
      <c r="B22" s="46" t="s">
        <v>15</v>
      </c>
      <c r="C22" s="47"/>
      <c r="D22" s="48">
        <v>11362</v>
      </c>
      <c r="E22" s="49" t="s">
        <v>242</v>
      </c>
      <c r="F22" s="182" t="s">
        <v>208</v>
      </c>
    </row>
    <row r="23" spans="1:6" s="1" customFormat="1" ht="22.5" customHeight="1">
      <c r="A23" s="179"/>
      <c r="B23" s="50" t="s">
        <v>15</v>
      </c>
      <c r="C23" s="51"/>
      <c r="D23" s="52">
        <v>11160</v>
      </c>
      <c r="E23" s="53" t="s">
        <v>242</v>
      </c>
      <c r="F23" s="188"/>
    </row>
    <row r="24" spans="1:6" s="1" customFormat="1" ht="22.5" customHeight="1">
      <c r="A24" s="154" t="s">
        <v>22</v>
      </c>
      <c r="B24" s="41" t="s">
        <v>15</v>
      </c>
      <c r="C24" s="44"/>
      <c r="D24" s="43">
        <v>23740</v>
      </c>
      <c r="E24" s="44" t="s">
        <v>242</v>
      </c>
      <c r="F24" s="45" t="s">
        <v>212</v>
      </c>
    </row>
    <row r="25" spans="1:6" s="1" customFormat="1" ht="22.5" customHeight="1">
      <c r="A25" s="184"/>
      <c r="B25" s="46" t="s">
        <v>15</v>
      </c>
      <c r="C25" s="49"/>
      <c r="D25" s="48">
        <v>19600</v>
      </c>
      <c r="E25" s="49" t="s">
        <v>242</v>
      </c>
      <c r="F25" s="54" t="s">
        <v>357</v>
      </c>
    </row>
    <row r="26" spans="1:6" s="1" customFormat="1" ht="22.5" customHeight="1">
      <c r="A26" s="184"/>
      <c r="B26" s="46" t="s">
        <v>15</v>
      </c>
      <c r="C26" s="49"/>
      <c r="D26" s="48">
        <v>249500</v>
      </c>
      <c r="E26" s="49" t="s">
        <v>242</v>
      </c>
      <c r="F26" s="199" t="s">
        <v>208</v>
      </c>
    </row>
    <row r="27" spans="1:6" s="1" customFormat="1" ht="22.5" customHeight="1">
      <c r="A27" s="184"/>
      <c r="B27" s="46" t="s">
        <v>15</v>
      </c>
      <c r="C27" s="49"/>
      <c r="D27" s="48">
        <v>84200</v>
      </c>
      <c r="E27" s="49" t="s">
        <v>242</v>
      </c>
      <c r="F27" s="200"/>
    </row>
    <row r="28" spans="1:6" s="1" customFormat="1" ht="22.5" customHeight="1">
      <c r="A28" s="184"/>
      <c r="B28" s="46" t="s">
        <v>15</v>
      </c>
      <c r="C28" s="49"/>
      <c r="D28" s="48">
        <v>35940</v>
      </c>
      <c r="E28" s="49" t="s">
        <v>242</v>
      </c>
      <c r="F28" s="200"/>
    </row>
    <row r="29" spans="1:6" s="1" customFormat="1" ht="22.5" customHeight="1">
      <c r="A29" s="184"/>
      <c r="B29" s="46" t="s">
        <v>15</v>
      </c>
      <c r="C29" s="49"/>
      <c r="D29" s="48">
        <v>33940</v>
      </c>
      <c r="E29" s="49" t="s">
        <v>242</v>
      </c>
      <c r="F29" s="200"/>
    </row>
    <row r="30" spans="1:6" s="1" customFormat="1" ht="22.5" customHeight="1">
      <c r="A30" s="184"/>
      <c r="B30" s="46" t="s">
        <v>15</v>
      </c>
      <c r="C30" s="49"/>
      <c r="D30" s="48">
        <v>21600</v>
      </c>
      <c r="E30" s="49" t="s">
        <v>242</v>
      </c>
      <c r="F30" s="200"/>
    </row>
    <row r="31" spans="1:6" s="1" customFormat="1" ht="22.5" customHeight="1">
      <c r="A31" s="184"/>
      <c r="B31" s="46" t="s">
        <v>15</v>
      </c>
      <c r="C31" s="49"/>
      <c r="D31" s="48">
        <v>15960</v>
      </c>
      <c r="E31" s="49" t="s">
        <v>242</v>
      </c>
      <c r="F31" s="200"/>
    </row>
    <row r="32" spans="1:6" s="1" customFormat="1" ht="22.5" customHeight="1">
      <c r="A32" s="184"/>
      <c r="B32" s="46" t="s">
        <v>15</v>
      </c>
      <c r="C32" s="49"/>
      <c r="D32" s="48">
        <v>13700</v>
      </c>
      <c r="E32" s="49" t="s">
        <v>242</v>
      </c>
      <c r="F32" s="200"/>
    </row>
    <row r="33" spans="1:6" s="1" customFormat="1" ht="22.5" customHeight="1">
      <c r="A33" s="184"/>
      <c r="B33" s="50" t="s">
        <v>15</v>
      </c>
      <c r="C33" s="51"/>
      <c r="D33" s="52">
        <v>25320</v>
      </c>
      <c r="E33" s="53" t="s">
        <v>242</v>
      </c>
      <c r="F33" s="201"/>
    </row>
    <row r="34" spans="1:6" s="1" customFormat="1" ht="22.5" customHeight="1" thickBot="1">
      <c r="A34" s="155"/>
      <c r="B34" s="50" t="s">
        <v>15</v>
      </c>
      <c r="C34" s="123"/>
      <c r="D34" s="52">
        <v>15244</v>
      </c>
      <c r="E34" s="53" t="s">
        <v>242</v>
      </c>
      <c r="F34" s="124" t="s">
        <v>361</v>
      </c>
    </row>
    <row r="35" spans="1:6" s="1" customFormat="1" ht="22.5" customHeight="1" thickBot="1">
      <c r="A35" s="37"/>
      <c r="B35" s="14"/>
      <c r="C35" s="28" t="s">
        <v>23</v>
      </c>
      <c r="D35" s="15">
        <f>SUM(D3:D34)</f>
        <v>901273</v>
      </c>
      <c r="E35" s="186" t="s">
        <v>24</v>
      </c>
      <c r="F35" s="187"/>
    </row>
    <row r="37" spans="1:6" s="1" customFormat="1" ht="45" customHeight="1">
      <c r="A37" s="177" t="s">
        <v>341</v>
      </c>
      <c r="B37" s="177"/>
      <c r="C37" s="177"/>
      <c r="D37" s="177"/>
      <c r="E37" s="177"/>
      <c r="F37" s="177"/>
    </row>
    <row r="38" spans="1:6" s="1" customFormat="1" ht="21.75" customHeight="1">
      <c r="A38" s="33" t="s">
        <v>2</v>
      </c>
      <c r="B38" s="4" t="s">
        <v>3</v>
      </c>
      <c r="C38" s="4" t="s">
        <v>4</v>
      </c>
      <c r="D38" s="33" t="s">
        <v>5</v>
      </c>
      <c r="E38" s="8"/>
      <c r="F38" s="6" t="s">
        <v>7</v>
      </c>
    </row>
    <row r="39" spans="1:6" s="1" customFormat="1" ht="21.75" customHeight="1">
      <c r="A39" s="178" t="s">
        <v>8</v>
      </c>
      <c r="B39" s="41" t="s">
        <v>15</v>
      </c>
      <c r="C39" s="42"/>
      <c r="D39" s="43">
        <v>90000</v>
      </c>
      <c r="E39" s="44" t="s">
        <v>247</v>
      </c>
      <c r="F39" s="181" t="s">
        <v>282</v>
      </c>
    </row>
    <row r="40" spans="1:6" s="1" customFormat="1" ht="21.75" customHeight="1">
      <c r="A40" s="180"/>
      <c r="B40" s="46" t="s">
        <v>15</v>
      </c>
      <c r="C40" s="47"/>
      <c r="D40" s="48">
        <v>30000</v>
      </c>
      <c r="E40" s="49" t="s">
        <v>247</v>
      </c>
      <c r="F40" s="182"/>
    </row>
    <row r="41" spans="1:6" s="1" customFormat="1" ht="21.75" customHeight="1">
      <c r="A41" s="180"/>
      <c r="B41" s="46" t="s">
        <v>15</v>
      </c>
      <c r="C41" s="47"/>
      <c r="D41" s="48">
        <v>11000</v>
      </c>
      <c r="E41" s="49" t="s">
        <v>247</v>
      </c>
      <c r="F41" s="182"/>
    </row>
    <row r="42" spans="1:6" s="1" customFormat="1" ht="21.75" customHeight="1">
      <c r="A42" s="180"/>
      <c r="B42" s="46" t="s">
        <v>15</v>
      </c>
      <c r="C42" s="47"/>
      <c r="D42" s="48">
        <v>11000</v>
      </c>
      <c r="E42" s="49" t="s">
        <v>247</v>
      </c>
      <c r="F42" s="182"/>
    </row>
    <row r="43" spans="1:6" s="1" customFormat="1" ht="21.75" customHeight="1">
      <c r="A43" s="179"/>
      <c r="B43" s="121" t="s">
        <v>15</v>
      </c>
      <c r="C43" s="125"/>
      <c r="D43" s="101">
        <v>11000</v>
      </c>
      <c r="E43" s="122" t="s">
        <v>247</v>
      </c>
      <c r="F43" s="183"/>
    </row>
    <row r="44" spans="1:6" s="1" customFormat="1" ht="21.75" customHeight="1">
      <c r="A44" s="185" t="s">
        <v>26</v>
      </c>
      <c r="B44" s="129" t="s">
        <v>15</v>
      </c>
      <c r="C44" s="42"/>
      <c r="D44" s="130">
        <v>17193</v>
      </c>
      <c r="E44" s="42" t="s">
        <v>234</v>
      </c>
      <c r="F44" s="45" t="s">
        <v>363</v>
      </c>
    </row>
    <row r="45" spans="1:6" s="1" customFormat="1" ht="21.75" customHeight="1">
      <c r="A45" s="184"/>
      <c r="B45" s="126" t="s">
        <v>15</v>
      </c>
      <c r="C45" s="127"/>
      <c r="D45" s="61">
        <v>29148</v>
      </c>
      <c r="E45" s="127" t="s">
        <v>247</v>
      </c>
      <c r="F45" s="128" t="s">
        <v>215</v>
      </c>
    </row>
    <row r="46" spans="1:6" s="1" customFormat="1" ht="21.75" customHeight="1">
      <c r="A46" s="184"/>
      <c r="B46" s="46" t="s">
        <v>15</v>
      </c>
      <c r="C46" s="47"/>
      <c r="D46" s="48">
        <v>20182</v>
      </c>
      <c r="E46" s="49" t="s">
        <v>247</v>
      </c>
      <c r="F46" s="54" t="s">
        <v>209</v>
      </c>
    </row>
    <row r="47" spans="1:6" s="1" customFormat="1" ht="21.75" customHeight="1">
      <c r="A47" s="155"/>
      <c r="B47" s="50" t="s">
        <v>15</v>
      </c>
      <c r="C47" s="51"/>
      <c r="D47" s="52">
        <v>7000</v>
      </c>
      <c r="E47" s="53" t="s">
        <v>247</v>
      </c>
      <c r="F47" s="55" t="s">
        <v>208</v>
      </c>
    </row>
    <row r="48" spans="1:6" s="1" customFormat="1" ht="21.75" customHeight="1">
      <c r="A48" s="34" t="s">
        <v>66</v>
      </c>
      <c r="B48" s="17" t="s">
        <v>15</v>
      </c>
      <c r="C48" s="4"/>
      <c r="D48" s="9">
        <v>16180</v>
      </c>
      <c r="E48" s="8" t="s">
        <v>247</v>
      </c>
      <c r="F48" s="10" t="s">
        <v>211</v>
      </c>
    </row>
    <row r="49" spans="1:6" s="1" customFormat="1" ht="21.75" customHeight="1">
      <c r="A49" s="34" t="s">
        <v>27</v>
      </c>
      <c r="B49" s="17" t="s">
        <v>15</v>
      </c>
      <c r="C49" s="26"/>
      <c r="D49" s="9">
        <v>10268</v>
      </c>
      <c r="E49" s="8" t="s">
        <v>247</v>
      </c>
      <c r="F49" s="10" t="s">
        <v>220</v>
      </c>
    </row>
    <row r="50" spans="1:6" s="1" customFormat="1" ht="21.75" customHeight="1">
      <c r="A50" s="178" t="s">
        <v>28</v>
      </c>
      <c r="B50" s="41" t="s">
        <v>15</v>
      </c>
      <c r="C50" s="42"/>
      <c r="D50" s="43">
        <v>34200</v>
      </c>
      <c r="E50" s="44" t="s">
        <v>247</v>
      </c>
      <c r="F50" s="45" t="s">
        <v>209</v>
      </c>
    </row>
    <row r="51" spans="1:6" s="1" customFormat="1" ht="21.75" customHeight="1">
      <c r="A51" s="179"/>
      <c r="B51" s="50" t="s">
        <v>15</v>
      </c>
      <c r="C51" s="51"/>
      <c r="D51" s="52">
        <v>3700</v>
      </c>
      <c r="E51" s="53" t="s">
        <v>247</v>
      </c>
      <c r="F51" s="55" t="s">
        <v>220</v>
      </c>
    </row>
    <row r="52" spans="1:6" s="1" customFormat="1" ht="21.75" customHeight="1">
      <c r="A52" s="34" t="s">
        <v>69</v>
      </c>
      <c r="B52" s="17" t="s">
        <v>15</v>
      </c>
      <c r="C52" s="4"/>
      <c r="D52" s="9">
        <v>5000</v>
      </c>
      <c r="E52" s="8" t="s">
        <v>247</v>
      </c>
      <c r="F52" s="10" t="s">
        <v>221</v>
      </c>
    </row>
    <row r="53" spans="1:6" s="1" customFormat="1" ht="21.75" customHeight="1">
      <c r="A53" s="34" t="s">
        <v>29</v>
      </c>
      <c r="B53" s="17" t="s">
        <v>15</v>
      </c>
      <c r="C53" s="4"/>
      <c r="D53" s="9">
        <v>9100</v>
      </c>
      <c r="E53" s="8" t="s">
        <v>247</v>
      </c>
      <c r="F53" s="10" t="s">
        <v>208</v>
      </c>
    </row>
    <row r="54" spans="1:6" s="1" customFormat="1" ht="21.75" customHeight="1">
      <c r="A54" s="34" t="s">
        <v>118</v>
      </c>
      <c r="B54" s="17" t="s">
        <v>15</v>
      </c>
      <c r="C54" s="4"/>
      <c r="D54" s="9">
        <v>13320</v>
      </c>
      <c r="E54" s="8" t="s">
        <v>247</v>
      </c>
      <c r="F54" s="10" t="s">
        <v>223</v>
      </c>
    </row>
    <row r="55" spans="1:6" s="1" customFormat="1" ht="21.75" customHeight="1">
      <c r="A55" s="34" t="s">
        <v>170</v>
      </c>
      <c r="B55" s="17" t="s">
        <v>15</v>
      </c>
      <c r="C55" s="4"/>
      <c r="D55" s="9">
        <v>32700</v>
      </c>
      <c r="E55" s="8" t="s">
        <v>247</v>
      </c>
      <c r="F55" s="10" t="s">
        <v>208</v>
      </c>
    </row>
    <row r="56" spans="1:6" s="1" customFormat="1" ht="21.75" customHeight="1">
      <c r="A56" s="194" t="s">
        <v>210</v>
      </c>
      <c r="B56" s="17" t="s">
        <v>15</v>
      </c>
      <c r="C56" s="26"/>
      <c r="D56" s="9">
        <v>16500</v>
      </c>
      <c r="E56" s="8" t="s">
        <v>247</v>
      </c>
      <c r="F56" s="192" t="s">
        <v>208</v>
      </c>
    </row>
    <row r="57" spans="1:6" s="1" customFormat="1" ht="21.75" customHeight="1">
      <c r="A57" s="195"/>
      <c r="B57" s="17" t="s">
        <v>15</v>
      </c>
      <c r="C57" s="26"/>
      <c r="D57" s="9">
        <v>11960</v>
      </c>
      <c r="E57" s="8" t="s">
        <v>247</v>
      </c>
      <c r="F57" s="202"/>
    </row>
    <row r="58" spans="1:6" s="1" customFormat="1" ht="21.75" customHeight="1">
      <c r="A58" s="195"/>
      <c r="B58" s="17" t="s">
        <v>15</v>
      </c>
      <c r="C58" s="26"/>
      <c r="D58" s="9">
        <v>11000</v>
      </c>
      <c r="E58" s="8" t="s">
        <v>247</v>
      </c>
      <c r="F58" s="202"/>
    </row>
    <row r="59" spans="1:6" s="1" customFormat="1" ht="21.75" customHeight="1">
      <c r="A59" s="189" t="s">
        <v>148</v>
      </c>
      <c r="B59" s="41" t="s">
        <v>15</v>
      </c>
      <c r="C59" s="42"/>
      <c r="D59" s="43">
        <v>29700</v>
      </c>
      <c r="E59" s="44" t="s">
        <v>247</v>
      </c>
      <c r="F59" s="45" t="s">
        <v>227</v>
      </c>
    </row>
    <row r="60" spans="1:6" s="1" customFormat="1" ht="21.75" customHeight="1">
      <c r="A60" s="189"/>
      <c r="B60" s="46" t="s">
        <v>15</v>
      </c>
      <c r="C60" s="47"/>
      <c r="D60" s="48">
        <v>13650</v>
      </c>
      <c r="E60" s="49" t="s">
        <v>247</v>
      </c>
      <c r="F60" s="54" t="s">
        <v>216</v>
      </c>
    </row>
    <row r="61" spans="1:6" s="1" customFormat="1" ht="21.75" customHeight="1">
      <c r="A61" s="189"/>
      <c r="B61" s="46" t="s">
        <v>15</v>
      </c>
      <c r="C61" s="47"/>
      <c r="D61" s="48">
        <v>22000</v>
      </c>
      <c r="E61" s="49" t="s">
        <v>234</v>
      </c>
      <c r="F61" s="182" t="s">
        <v>208</v>
      </c>
    </row>
    <row r="62" spans="1:6" s="1" customFormat="1" ht="21.75" customHeight="1">
      <c r="A62" s="189"/>
      <c r="B62" s="46" t="s">
        <v>15</v>
      </c>
      <c r="C62" s="47"/>
      <c r="D62" s="48">
        <v>11960</v>
      </c>
      <c r="E62" s="49" t="s">
        <v>247</v>
      </c>
      <c r="F62" s="182"/>
    </row>
    <row r="63" spans="1:6" s="1" customFormat="1" ht="21.75" customHeight="1">
      <c r="A63" s="35" t="s">
        <v>32</v>
      </c>
      <c r="B63" s="50" t="s">
        <v>15</v>
      </c>
      <c r="C63" s="51"/>
      <c r="D63" s="52">
        <v>16500</v>
      </c>
      <c r="E63" s="53" t="s">
        <v>247</v>
      </c>
      <c r="F63" s="55" t="s">
        <v>208</v>
      </c>
    </row>
    <row r="64" spans="1:6" s="1" customFormat="1" ht="21.75" customHeight="1">
      <c r="A64" s="34" t="s">
        <v>171</v>
      </c>
      <c r="B64" s="41" t="s">
        <v>15</v>
      </c>
      <c r="C64" s="42"/>
      <c r="D64" s="43">
        <v>23440</v>
      </c>
      <c r="E64" s="44" t="s">
        <v>247</v>
      </c>
      <c r="F64" s="45" t="s">
        <v>376</v>
      </c>
    </row>
    <row r="65" spans="1:9" s="1" customFormat="1" ht="21.75" customHeight="1">
      <c r="A65" s="184" t="s">
        <v>34</v>
      </c>
      <c r="B65" s="41" t="s">
        <v>15</v>
      </c>
      <c r="C65" s="42"/>
      <c r="D65" s="43">
        <v>66125</v>
      </c>
      <c r="E65" s="44" t="s">
        <v>247</v>
      </c>
      <c r="F65" s="45" t="s">
        <v>231</v>
      </c>
    </row>
    <row r="66" spans="1:9" s="1" customFormat="1" ht="21.75" customHeight="1">
      <c r="A66" s="155"/>
      <c r="B66" s="50" t="s">
        <v>15</v>
      </c>
      <c r="C66" s="51"/>
      <c r="D66" s="52">
        <v>52800</v>
      </c>
      <c r="E66" s="53" t="s">
        <v>247</v>
      </c>
      <c r="F66" s="55" t="s">
        <v>228</v>
      </c>
    </row>
    <row r="67" spans="1:9" s="1" customFormat="1" ht="21.75" customHeight="1">
      <c r="A67" s="178" t="s">
        <v>16</v>
      </c>
      <c r="B67" s="41" t="s">
        <v>15</v>
      </c>
      <c r="C67" s="42"/>
      <c r="D67" s="43">
        <v>9500</v>
      </c>
      <c r="E67" s="44" t="s">
        <v>247</v>
      </c>
      <c r="F67" s="181" t="s">
        <v>244</v>
      </c>
    </row>
    <row r="68" spans="1:9" s="1" customFormat="1" ht="21.75" customHeight="1">
      <c r="A68" s="179"/>
      <c r="B68" s="50" t="s">
        <v>15</v>
      </c>
      <c r="C68" s="51"/>
      <c r="D68" s="52">
        <v>9500</v>
      </c>
      <c r="E68" s="53" t="s">
        <v>247</v>
      </c>
      <c r="F68" s="188"/>
    </row>
    <row r="69" spans="1:9" s="1" customFormat="1" ht="21.75" customHeight="1">
      <c r="A69" s="35" t="s">
        <v>56</v>
      </c>
      <c r="B69" s="17" t="s">
        <v>15</v>
      </c>
      <c r="C69" s="4"/>
      <c r="D69" s="9">
        <v>26100</v>
      </c>
      <c r="E69" s="8" t="s">
        <v>247</v>
      </c>
      <c r="F69" s="10" t="s">
        <v>229</v>
      </c>
    </row>
    <row r="70" spans="1:9" s="1" customFormat="1" ht="21.75" customHeight="1">
      <c r="A70" s="35" t="s">
        <v>70</v>
      </c>
      <c r="B70" s="17" t="s">
        <v>15</v>
      </c>
      <c r="C70" s="4"/>
      <c r="D70" s="9">
        <v>19300</v>
      </c>
      <c r="E70" s="8" t="s">
        <v>247</v>
      </c>
      <c r="F70" s="10" t="s">
        <v>230</v>
      </c>
      <c r="H70" s="197" t="e">
        <f>D73-D64-#REF!+D79+D80</f>
        <v>#REF!</v>
      </c>
      <c r="I70" s="165"/>
    </row>
    <row r="71" spans="1:9" s="1" customFormat="1" ht="21.75" customHeight="1">
      <c r="A71" s="154" t="s">
        <v>84</v>
      </c>
      <c r="B71" s="17" t="s">
        <v>15</v>
      </c>
      <c r="C71" s="4"/>
      <c r="D71" s="9">
        <v>28620</v>
      </c>
      <c r="E71" s="8" t="s">
        <v>247</v>
      </c>
      <c r="F71" s="10" t="s">
        <v>387</v>
      </c>
    </row>
    <row r="72" spans="1:9" s="1" customFormat="1" ht="21.75" customHeight="1" thickBot="1">
      <c r="A72" s="155"/>
      <c r="B72" s="17" t="s">
        <v>15</v>
      </c>
      <c r="C72" s="4"/>
      <c r="D72" s="9">
        <v>16110</v>
      </c>
      <c r="E72" s="8" t="s">
        <v>247</v>
      </c>
      <c r="F72" s="10" t="s">
        <v>387</v>
      </c>
      <c r="H72" s="197" t="e">
        <f>D75-D66-#REF!+D81+D82</f>
        <v>#REF!</v>
      </c>
      <c r="I72" s="165"/>
    </row>
    <row r="73" spans="1:9" s="1" customFormat="1" ht="21.75" customHeight="1" thickBot="1">
      <c r="A73" s="37"/>
      <c r="B73" s="14"/>
      <c r="C73" s="28" t="s">
        <v>23</v>
      </c>
      <c r="D73" s="15">
        <f>SUM(D39:D72)</f>
        <v>735756</v>
      </c>
      <c r="E73" s="186" t="s">
        <v>24</v>
      </c>
      <c r="F73" s="187"/>
    </row>
    <row r="74" spans="1:9" s="1" customFormat="1" ht="21.75" customHeight="1">
      <c r="A74" s="66"/>
      <c r="C74" s="70"/>
      <c r="D74" s="71"/>
      <c r="E74" s="69"/>
      <c r="F74" s="69"/>
    </row>
    <row r="75" spans="1:9" s="1" customFormat="1" ht="21.75" customHeight="1">
      <c r="A75" s="66"/>
      <c r="C75" s="70"/>
      <c r="D75" s="71"/>
      <c r="E75" s="69"/>
      <c r="F75" s="69"/>
    </row>
    <row r="76" spans="1:9" s="1" customFormat="1" ht="45.75" customHeight="1">
      <c r="A76" s="177" t="s">
        <v>292</v>
      </c>
      <c r="B76" s="177"/>
      <c r="C76" s="177"/>
      <c r="D76" s="177"/>
      <c r="E76" s="177"/>
      <c r="F76" s="177"/>
    </row>
    <row r="77" spans="1:9" s="1" customFormat="1" ht="24" customHeight="1">
      <c r="A77" s="34" t="s">
        <v>148</v>
      </c>
      <c r="B77" s="17" t="s">
        <v>15</v>
      </c>
      <c r="C77" s="4"/>
      <c r="D77" s="9">
        <v>71260</v>
      </c>
      <c r="E77" s="8" t="s">
        <v>239</v>
      </c>
      <c r="F77" s="10" t="s">
        <v>224</v>
      </c>
    </row>
    <row r="78" spans="1:9" s="1" customFormat="1" ht="24" customHeight="1">
      <c r="A78" s="34" t="s">
        <v>31</v>
      </c>
      <c r="B78" s="17" t="s">
        <v>15</v>
      </c>
      <c r="C78" s="26"/>
      <c r="D78" s="9">
        <v>13400</v>
      </c>
      <c r="E78" s="4" t="s">
        <v>239</v>
      </c>
      <c r="F78" s="10" t="s">
        <v>224</v>
      </c>
    </row>
    <row r="79" spans="1:9" s="1" customFormat="1" ht="24" customHeight="1">
      <c r="A79" s="34" t="s">
        <v>31</v>
      </c>
      <c r="B79" s="17" t="s">
        <v>15</v>
      </c>
      <c r="C79" s="4"/>
      <c r="D79" s="20">
        <v>272140</v>
      </c>
      <c r="E79" s="8" t="s">
        <v>261</v>
      </c>
      <c r="F79" s="10" t="s">
        <v>225</v>
      </c>
      <c r="G79" s="198">
        <f>D106-D79-D80</f>
        <v>84660</v>
      </c>
      <c r="H79" s="165"/>
      <c r="I79" s="165"/>
    </row>
    <row r="80" spans="1:9" ht="24" customHeight="1">
      <c r="A80" s="33" t="s">
        <v>34</v>
      </c>
      <c r="B80" s="17" t="s">
        <v>15</v>
      </c>
      <c r="C80" s="115"/>
      <c r="D80" s="88">
        <v>15100</v>
      </c>
      <c r="E80" s="4" t="s">
        <v>261</v>
      </c>
      <c r="F80" s="98" t="s">
        <v>224</v>
      </c>
    </row>
    <row r="81" spans="1:12" ht="24" customHeight="1">
      <c r="A81" s="114"/>
      <c r="B81" s="115"/>
      <c r="C81" s="115"/>
      <c r="D81" s="33"/>
      <c r="E81" s="115"/>
      <c r="F81" s="115"/>
    </row>
    <row r="82" spans="1:12" ht="24" customHeight="1">
      <c r="A82" s="114"/>
      <c r="B82" s="115"/>
      <c r="C82" s="115"/>
      <c r="D82" s="33"/>
      <c r="E82" s="115"/>
      <c r="F82" s="115"/>
    </row>
    <row r="83" spans="1:12" ht="24" customHeight="1">
      <c r="A83" s="114"/>
      <c r="B83" s="115"/>
      <c r="C83" s="115"/>
      <c r="D83" s="33"/>
      <c r="E83" s="115"/>
      <c r="F83" s="115"/>
    </row>
    <row r="84" spans="1:12" ht="24" customHeight="1">
      <c r="A84" s="114"/>
      <c r="B84" s="115"/>
      <c r="C84" s="115"/>
      <c r="D84" s="33"/>
      <c r="E84" s="115"/>
      <c r="F84" s="115"/>
    </row>
    <row r="85" spans="1:12" ht="24" customHeight="1">
      <c r="A85" s="114"/>
      <c r="B85" s="115"/>
      <c r="C85" s="115"/>
      <c r="D85" s="33"/>
      <c r="E85" s="115"/>
      <c r="F85" s="115"/>
    </row>
    <row r="86" spans="1:12" ht="24" customHeight="1">
      <c r="A86" s="114"/>
      <c r="B86" s="115"/>
      <c r="C86" s="115"/>
      <c r="D86" s="33"/>
      <c r="E86" s="115"/>
      <c r="F86" s="115"/>
    </row>
    <row r="87" spans="1:12" ht="24" customHeight="1">
      <c r="A87" s="114"/>
      <c r="B87" s="115"/>
      <c r="C87" s="115"/>
      <c r="D87" s="33"/>
      <c r="E87" s="115"/>
      <c r="F87" s="115"/>
    </row>
    <row r="88" spans="1:12" ht="24" customHeight="1">
      <c r="A88" s="114"/>
      <c r="B88" s="115"/>
      <c r="C88" s="115"/>
      <c r="D88" s="33"/>
      <c r="E88" s="115"/>
      <c r="F88" s="115"/>
    </row>
    <row r="89" spans="1:12" ht="24" customHeight="1">
      <c r="A89" s="114"/>
      <c r="B89" s="115"/>
      <c r="C89" s="115"/>
      <c r="D89" s="33"/>
      <c r="E89" s="115"/>
      <c r="F89" s="115"/>
    </row>
    <row r="90" spans="1:12" ht="24" customHeight="1">
      <c r="A90" s="114"/>
      <c r="B90" s="115"/>
      <c r="C90" s="115"/>
      <c r="D90" s="33"/>
      <c r="E90" s="115"/>
      <c r="F90" s="115"/>
    </row>
    <row r="91" spans="1:12" ht="24" customHeight="1">
      <c r="A91" s="114"/>
      <c r="B91" s="115"/>
      <c r="C91" s="115"/>
      <c r="D91" s="33"/>
      <c r="E91" s="115"/>
      <c r="F91" s="115"/>
    </row>
    <row r="92" spans="1:12" ht="24" customHeight="1">
      <c r="A92" s="114"/>
      <c r="B92" s="115"/>
      <c r="C92" s="115"/>
      <c r="D92" s="33"/>
      <c r="E92" s="115"/>
      <c r="F92" s="115"/>
    </row>
    <row r="93" spans="1:12" ht="24" customHeight="1">
      <c r="A93" s="114"/>
      <c r="B93" s="115"/>
      <c r="C93" s="115"/>
      <c r="D93" s="33"/>
      <c r="E93" s="115"/>
      <c r="F93" s="115"/>
      <c r="L93" s="63" t="s">
        <v>372</v>
      </c>
    </row>
    <row r="94" spans="1:12" ht="24" customHeight="1">
      <c r="A94" s="114"/>
      <c r="B94" s="115"/>
      <c r="C94" s="115"/>
      <c r="D94" s="33"/>
      <c r="E94" s="115"/>
      <c r="F94" s="115"/>
    </row>
    <row r="95" spans="1:12" ht="24" customHeight="1">
      <c r="A95" s="114"/>
      <c r="B95" s="115"/>
      <c r="C95" s="115"/>
      <c r="D95" s="33"/>
      <c r="E95" s="115"/>
      <c r="F95" s="115"/>
    </row>
    <row r="96" spans="1:12" ht="24" customHeight="1">
      <c r="A96" s="114"/>
      <c r="B96" s="115"/>
      <c r="C96" s="115"/>
      <c r="D96" s="33"/>
      <c r="E96" s="115"/>
      <c r="F96" s="115"/>
    </row>
    <row r="97" spans="1:6" ht="24" customHeight="1">
      <c r="A97" s="114"/>
      <c r="B97" s="115"/>
      <c r="C97" s="115"/>
      <c r="D97" s="33"/>
      <c r="E97" s="115"/>
      <c r="F97" s="115"/>
    </row>
    <row r="98" spans="1:6" ht="24" customHeight="1">
      <c r="A98" s="114"/>
      <c r="B98" s="115"/>
      <c r="C98" s="115"/>
      <c r="D98" s="33"/>
      <c r="E98" s="115"/>
      <c r="F98" s="115"/>
    </row>
    <row r="99" spans="1:6" ht="24" customHeight="1">
      <c r="A99" s="114"/>
      <c r="B99" s="115"/>
      <c r="C99" s="115"/>
      <c r="D99" s="33"/>
      <c r="E99" s="115"/>
      <c r="F99" s="115"/>
    </row>
    <row r="100" spans="1:6" ht="24" customHeight="1">
      <c r="A100" s="114"/>
      <c r="B100" s="115"/>
      <c r="C100" s="115"/>
      <c r="D100" s="33"/>
      <c r="E100" s="115"/>
      <c r="F100" s="115"/>
    </row>
    <row r="101" spans="1:6" ht="24" customHeight="1">
      <c r="A101" s="114"/>
      <c r="B101" s="115"/>
      <c r="C101" s="115"/>
      <c r="D101" s="33"/>
      <c r="E101" s="115"/>
      <c r="F101" s="115"/>
    </row>
    <row r="102" spans="1:6" ht="24" customHeight="1">
      <c r="A102" s="114"/>
      <c r="B102" s="115"/>
      <c r="C102" s="115"/>
      <c r="D102" s="33"/>
      <c r="E102" s="115"/>
      <c r="F102" s="115"/>
    </row>
    <row r="103" spans="1:6" ht="24" customHeight="1">
      <c r="A103" s="114"/>
      <c r="B103" s="115"/>
      <c r="C103" s="115"/>
      <c r="D103" s="33"/>
      <c r="E103" s="115"/>
      <c r="F103" s="115"/>
    </row>
    <row r="104" spans="1:6" ht="24" customHeight="1">
      <c r="A104" s="114"/>
      <c r="B104" s="115"/>
      <c r="C104" s="115"/>
      <c r="D104" s="33"/>
      <c r="E104" s="115"/>
      <c r="F104" s="115"/>
    </row>
    <row r="105" spans="1:6" ht="24" customHeight="1">
      <c r="A105" s="114"/>
      <c r="B105" s="115"/>
      <c r="C105" s="115"/>
      <c r="D105" s="33"/>
      <c r="E105" s="115"/>
      <c r="F105" s="115"/>
    </row>
    <row r="106" spans="1:6" ht="24" customHeight="1" thickBot="1">
      <c r="D106" s="113">
        <f>SUM(D77:D80)</f>
        <v>371900</v>
      </c>
    </row>
    <row r="107" spans="1:6" s="1" customFormat="1" ht="45.75" customHeight="1">
      <c r="A107" s="166" t="s">
        <v>293</v>
      </c>
      <c r="B107" s="166"/>
      <c r="C107" s="166"/>
      <c r="D107" s="166"/>
      <c r="E107" s="166"/>
      <c r="F107" s="166"/>
    </row>
    <row r="108" spans="1:6" s="1" customFormat="1" ht="22.5" customHeight="1">
      <c r="A108" s="34" t="s">
        <v>32</v>
      </c>
      <c r="B108" s="17" t="s">
        <v>15</v>
      </c>
      <c r="C108" s="4"/>
      <c r="D108" s="9">
        <v>5100</v>
      </c>
      <c r="E108" s="8" t="s">
        <v>242</v>
      </c>
      <c r="F108" s="10" t="s">
        <v>208</v>
      </c>
    </row>
    <row r="109" spans="1:6" s="1" customFormat="1" ht="24" customHeight="1">
      <c r="A109" s="34" t="s">
        <v>171</v>
      </c>
      <c r="B109" s="17" t="s">
        <v>15</v>
      </c>
      <c r="C109" s="4"/>
      <c r="D109" s="9">
        <v>7900</v>
      </c>
      <c r="E109" s="8" t="s">
        <v>242</v>
      </c>
      <c r="F109" s="10" t="s">
        <v>279</v>
      </c>
    </row>
    <row r="110" spans="1:6" s="1" customFormat="1" ht="24" customHeight="1">
      <c r="A110" s="34" t="s">
        <v>35</v>
      </c>
      <c r="B110" s="17" t="s">
        <v>15</v>
      </c>
      <c r="C110" s="26"/>
      <c r="D110" s="9">
        <v>22735</v>
      </c>
      <c r="E110" s="8" t="s">
        <v>242</v>
      </c>
      <c r="F110" s="10" t="s">
        <v>280</v>
      </c>
    </row>
    <row r="111" spans="1:6" ht="24" customHeight="1">
      <c r="A111" s="114"/>
      <c r="B111" s="115"/>
      <c r="C111" s="115"/>
      <c r="D111" s="33"/>
      <c r="E111" s="115"/>
      <c r="F111" s="115"/>
    </row>
    <row r="112" spans="1:6" ht="24" customHeight="1">
      <c r="A112" s="114"/>
      <c r="B112" s="115"/>
      <c r="C112" s="115"/>
      <c r="D112" s="33"/>
      <c r="E112" s="115"/>
      <c r="F112" s="115"/>
    </row>
    <row r="113" spans="1:6" ht="24" customHeight="1">
      <c r="A113" s="114"/>
      <c r="B113" s="115"/>
      <c r="C113" s="115"/>
      <c r="D113" s="33"/>
      <c r="E113" s="115"/>
      <c r="F113" s="115"/>
    </row>
    <row r="114" spans="1:6" ht="24" customHeight="1">
      <c r="A114" s="114"/>
      <c r="B114" s="115"/>
      <c r="C114" s="115"/>
      <c r="D114" s="33"/>
      <c r="E114" s="115"/>
      <c r="F114" s="115"/>
    </row>
    <row r="115" spans="1:6" ht="24" customHeight="1">
      <c r="A115" s="114"/>
      <c r="B115" s="115"/>
      <c r="C115" s="115"/>
      <c r="D115" s="33"/>
      <c r="E115" s="115"/>
      <c r="F115" s="115"/>
    </row>
    <row r="116" spans="1:6" ht="24" customHeight="1">
      <c r="A116" s="114"/>
      <c r="B116" s="115"/>
      <c r="C116" s="115"/>
      <c r="D116" s="33"/>
      <c r="E116" s="115"/>
      <c r="F116" s="115"/>
    </row>
    <row r="117" spans="1:6" ht="24" customHeight="1">
      <c r="A117" s="114"/>
      <c r="B117" s="115"/>
      <c r="C117" s="115"/>
      <c r="D117" s="33"/>
      <c r="E117" s="115"/>
      <c r="F117" s="115"/>
    </row>
    <row r="118" spans="1:6" ht="24" customHeight="1">
      <c r="A118" s="114"/>
      <c r="B118" s="115"/>
      <c r="C118" s="115"/>
      <c r="D118" s="33"/>
      <c r="E118" s="115"/>
      <c r="F118" s="115"/>
    </row>
    <row r="119" spans="1:6" ht="24" customHeight="1">
      <c r="A119" s="114"/>
      <c r="B119" s="115"/>
      <c r="C119" s="115"/>
      <c r="D119" s="33"/>
      <c r="E119" s="115"/>
      <c r="F119" s="115"/>
    </row>
    <row r="120" spans="1:6" ht="24" customHeight="1">
      <c r="A120" s="114"/>
      <c r="B120" s="115"/>
      <c r="C120" s="115"/>
      <c r="D120" s="33"/>
      <c r="E120" s="115"/>
      <c r="F120" s="115"/>
    </row>
    <row r="121" spans="1:6" ht="24" customHeight="1">
      <c r="A121" s="114"/>
      <c r="B121" s="115"/>
      <c r="C121" s="115"/>
      <c r="D121" s="33"/>
      <c r="E121" s="115"/>
      <c r="F121" s="115"/>
    </row>
    <row r="122" spans="1:6" ht="24" customHeight="1">
      <c r="A122" s="114"/>
      <c r="B122" s="115"/>
      <c r="C122" s="115"/>
      <c r="D122" s="33"/>
      <c r="E122" s="115"/>
      <c r="F122" s="115"/>
    </row>
    <row r="123" spans="1:6" ht="24" customHeight="1">
      <c r="A123" s="114"/>
      <c r="B123" s="115"/>
      <c r="C123" s="115"/>
      <c r="D123" s="33"/>
      <c r="E123" s="115"/>
      <c r="F123" s="115"/>
    </row>
    <row r="124" spans="1:6" ht="24" customHeight="1">
      <c r="A124" s="114"/>
      <c r="B124" s="115"/>
      <c r="C124" s="115"/>
      <c r="D124" s="33"/>
      <c r="E124" s="115"/>
      <c r="F124" s="115"/>
    </row>
    <row r="125" spans="1:6" ht="24" customHeight="1">
      <c r="A125" s="114"/>
      <c r="B125" s="115"/>
      <c r="C125" s="115"/>
      <c r="D125" s="33"/>
      <c r="E125" s="115"/>
      <c r="F125" s="115"/>
    </row>
    <row r="126" spans="1:6" ht="24" customHeight="1">
      <c r="A126" s="114"/>
      <c r="B126" s="115"/>
      <c r="C126" s="115"/>
      <c r="D126" s="33"/>
      <c r="E126" s="115"/>
      <c r="F126" s="115"/>
    </row>
    <row r="127" spans="1:6" ht="24" customHeight="1">
      <c r="A127" s="114"/>
      <c r="B127" s="115"/>
      <c r="C127" s="115"/>
      <c r="D127" s="33"/>
      <c r="E127" s="115"/>
      <c r="F127" s="115"/>
    </row>
    <row r="128" spans="1:6" ht="24" customHeight="1">
      <c r="A128" s="114"/>
      <c r="B128" s="115"/>
      <c r="C128" s="115"/>
      <c r="D128" s="33"/>
      <c r="E128" s="115"/>
      <c r="F128" s="115"/>
    </row>
    <row r="129" spans="1:6" ht="24" customHeight="1">
      <c r="A129" s="114"/>
      <c r="B129" s="115"/>
      <c r="C129" s="115"/>
      <c r="D129" s="33"/>
      <c r="E129" s="115"/>
      <c r="F129" s="115"/>
    </row>
    <row r="130" spans="1:6" ht="24" customHeight="1">
      <c r="A130" s="114"/>
      <c r="B130" s="115"/>
      <c r="C130" s="115"/>
      <c r="D130" s="33"/>
      <c r="E130" s="115"/>
      <c r="F130" s="115"/>
    </row>
    <row r="131" spans="1:6" ht="24" customHeight="1">
      <c r="A131" s="114"/>
      <c r="B131" s="115"/>
      <c r="C131" s="115"/>
      <c r="D131" s="33"/>
      <c r="E131" s="115"/>
      <c r="F131" s="115"/>
    </row>
    <row r="132" spans="1:6" ht="24" customHeight="1">
      <c r="A132" s="114"/>
      <c r="B132" s="115"/>
      <c r="C132" s="115"/>
      <c r="D132" s="33"/>
      <c r="E132" s="115"/>
      <c r="F132" s="115"/>
    </row>
    <row r="133" spans="1:6" ht="24" customHeight="1">
      <c r="A133" s="114"/>
      <c r="B133" s="115"/>
      <c r="C133" s="115"/>
      <c r="D133" s="33"/>
      <c r="E133" s="115"/>
      <c r="F133" s="115"/>
    </row>
    <row r="134" spans="1:6" ht="24" customHeight="1">
      <c r="A134" s="114"/>
      <c r="B134" s="115"/>
      <c r="C134" s="115"/>
      <c r="D134" s="33"/>
      <c r="E134" s="115"/>
      <c r="F134" s="115"/>
    </row>
    <row r="135" spans="1:6" ht="24" customHeight="1">
      <c r="A135" s="114"/>
      <c r="B135" s="115"/>
      <c r="C135" s="115"/>
      <c r="D135" s="33"/>
      <c r="E135" s="115"/>
      <c r="F135" s="115"/>
    </row>
    <row r="136" spans="1:6" ht="24" customHeight="1">
      <c r="A136" s="114"/>
      <c r="B136" s="115"/>
      <c r="C136" s="115"/>
      <c r="D136" s="33"/>
      <c r="E136" s="115"/>
      <c r="F136" s="115"/>
    </row>
    <row r="137" spans="1:6" ht="24" customHeight="1">
      <c r="A137" s="114"/>
      <c r="B137" s="115"/>
      <c r="C137" s="115"/>
      <c r="D137" s="33"/>
      <c r="E137" s="115"/>
      <c r="F137" s="115"/>
    </row>
    <row r="138" spans="1:6" ht="24" customHeight="1" thickBot="1">
      <c r="A138" s="114"/>
      <c r="B138" s="115"/>
      <c r="C138" s="115"/>
      <c r="D138" s="73"/>
      <c r="E138" s="115"/>
      <c r="F138" s="115"/>
    </row>
    <row r="139" spans="1:6" ht="24" customHeight="1" thickBot="1">
      <c r="D139" s="79">
        <f>SUM(D108:D138)</f>
        <v>35735</v>
      </c>
    </row>
  </sheetData>
  <mergeCells count="34">
    <mergeCell ref="H72:I72"/>
    <mergeCell ref="A71:A72"/>
    <mergeCell ref="G79:I79"/>
    <mergeCell ref="A7:A8"/>
    <mergeCell ref="A4:A5"/>
    <mergeCell ref="F4:F5"/>
    <mergeCell ref="E35:F35"/>
    <mergeCell ref="A24:A34"/>
    <mergeCell ref="A21:A23"/>
    <mergeCell ref="F22:F23"/>
    <mergeCell ref="F26:F33"/>
    <mergeCell ref="H70:I70"/>
    <mergeCell ref="A37:F37"/>
    <mergeCell ref="A76:F76"/>
    <mergeCell ref="A56:A58"/>
    <mergeCell ref="F56:F58"/>
    <mergeCell ref="A1:F1"/>
    <mergeCell ref="A18:A19"/>
    <mergeCell ref="A16:A17"/>
    <mergeCell ref="F16:F17"/>
    <mergeCell ref="A13:A15"/>
    <mergeCell ref="A10:A12"/>
    <mergeCell ref="F11:F12"/>
    <mergeCell ref="A107:F107"/>
    <mergeCell ref="E73:F73"/>
    <mergeCell ref="F67:F68"/>
    <mergeCell ref="A67:A68"/>
    <mergeCell ref="F61:F62"/>
    <mergeCell ref="A59:A62"/>
    <mergeCell ref="A50:A51"/>
    <mergeCell ref="A39:A43"/>
    <mergeCell ref="F39:F43"/>
    <mergeCell ref="A65:A66"/>
    <mergeCell ref="A44:A47"/>
  </mergeCells>
  <phoneticPr fontId="2"/>
  <pageMargins left="0.33" right="0.16" top="0.16" bottom="0.16" header="0.17" footer="0.16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A015A-0FE3-4127-814F-1842AFADD0AE}">
  <dimension ref="A1:J133"/>
  <sheetViews>
    <sheetView topLeftCell="A49" workbookViewId="0">
      <selection activeCell="E76" sqref="E76"/>
    </sheetView>
  </sheetViews>
  <sheetFormatPr defaultRowHeight="18.75"/>
  <cols>
    <col min="1" max="1" width="8.625" style="38" customWidth="1"/>
    <col min="4" max="4" width="2.5" customWidth="1"/>
    <col min="5" max="5" width="13.875" customWidth="1"/>
    <col min="6" max="6" width="5.75" customWidth="1"/>
    <col min="7" max="7" width="1.375" customWidth="1"/>
    <col min="9" max="9" width="16.625" customWidth="1"/>
  </cols>
  <sheetData>
    <row r="1" spans="1:10" s="1" customFormat="1" ht="22.5" customHeight="1">
      <c r="A1" s="32" t="s">
        <v>0</v>
      </c>
      <c r="B1" s="1" t="s">
        <v>1</v>
      </c>
      <c r="D1" s="229" t="s">
        <v>207</v>
      </c>
      <c r="E1" s="229"/>
      <c r="F1" s="229"/>
      <c r="H1" s="232" t="s">
        <v>243</v>
      </c>
      <c r="I1" s="232"/>
      <c r="J1" s="3"/>
    </row>
    <row r="2" spans="1:10" s="1" customFormat="1" ht="22.5" customHeight="1">
      <c r="A2" s="33" t="s">
        <v>2</v>
      </c>
      <c r="B2" s="4" t="s">
        <v>3</v>
      </c>
      <c r="C2" s="213" t="s">
        <v>4</v>
      </c>
      <c r="D2" s="213"/>
      <c r="E2" s="4" t="s">
        <v>5</v>
      </c>
      <c r="F2" s="216"/>
      <c r="G2" s="217"/>
      <c r="H2" s="218"/>
      <c r="I2" s="6" t="s">
        <v>7</v>
      </c>
    </row>
    <row r="3" spans="1:10" s="1" customFormat="1" ht="22.5" customHeight="1">
      <c r="A3" s="34" t="s">
        <v>8</v>
      </c>
      <c r="B3" s="17" t="s">
        <v>15</v>
      </c>
      <c r="C3" s="213"/>
      <c r="D3" s="213"/>
      <c r="E3" s="9">
        <v>11312</v>
      </c>
      <c r="F3" s="216" t="s">
        <v>242</v>
      </c>
      <c r="G3" s="217"/>
      <c r="H3" s="218"/>
      <c r="I3" s="10" t="s">
        <v>209</v>
      </c>
    </row>
    <row r="4" spans="1:10" s="1" customFormat="1" ht="22.5" customHeight="1">
      <c r="A4" s="154" t="s">
        <v>238</v>
      </c>
      <c r="B4" s="41" t="s">
        <v>15</v>
      </c>
      <c r="C4" s="230"/>
      <c r="D4" s="231"/>
      <c r="E4" s="43">
        <v>17900</v>
      </c>
      <c r="F4" s="222" t="s">
        <v>242</v>
      </c>
      <c r="G4" s="223"/>
      <c r="H4" s="224"/>
      <c r="I4" s="192" t="s">
        <v>218</v>
      </c>
    </row>
    <row r="5" spans="1:10" s="1" customFormat="1" ht="22.5" customHeight="1">
      <c r="A5" s="155"/>
      <c r="B5" s="50" t="s">
        <v>15</v>
      </c>
      <c r="C5" s="228"/>
      <c r="D5" s="228"/>
      <c r="E5" s="52">
        <v>9540</v>
      </c>
      <c r="F5" s="225" t="s">
        <v>242</v>
      </c>
      <c r="G5" s="226"/>
      <c r="H5" s="227"/>
      <c r="I5" s="193"/>
    </row>
    <row r="6" spans="1:10" s="1" customFormat="1" ht="22.5" customHeight="1">
      <c r="A6" s="35" t="s">
        <v>148</v>
      </c>
      <c r="B6" s="17" t="s">
        <v>15</v>
      </c>
      <c r="C6" s="213"/>
      <c r="D6" s="213"/>
      <c r="E6" s="9">
        <v>9300</v>
      </c>
      <c r="F6" s="216" t="s">
        <v>242</v>
      </c>
      <c r="G6" s="217"/>
      <c r="H6" s="218"/>
      <c r="I6" s="10" t="s">
        <v>211</v>
      </c>
    </row>
    <row r="7" spans="1:10" s="1" customFormat="1" ht="22.5" customHeight="1">
      <c r="A7" s="34" t="s">
        <v>32</v>
      </c>
      <c r="B7" s="17" t="s">
        <v>15</v>
      </c>
      <c r="C7" s="213"/>
      <c r="D7" s="213"/>
      <c r="E7" s="9">
        <v>5100</v>
      </c>
      <c r="F7" s="216" t="s">
        <v>242</v>
      </c>
      <c r="G7" s="217"/>
      <c r="H7" s="218"/>
      <c r="I7" s="10" t="s">
        <v>208</v>
      </c>
    </row>
    <row r="8" spans="1:10" s="1" customFormat="1" ht="22.5" customHeight="1">
      <c r="A8" s="34" t="s">
        <v>17</v>
      </c>
      <c r="B8" s="17" t="s">
        <v>15</v>
      </c>
      <c r="C8" s="213"/>
      <c r="D8" s="213"/>
      <c r="E8" s="9">
        <v>15930</v>
      </c>
      <c r="F8" s="216" t="s">
        <v>242</v>
      </c>
      <c r="G8" s="217"/>
      <c r="H8" s="218"/>
      <c r="I8" s="10" t="s">
        <v>212</v>
      </c>
    </row>
    <row r="9" spans="1:10" s="1" customFormat="1" ht="22.5" customHeight="1">
      <c r="A9" s="154" t="s">
        <v>281</v>
      </c>
      <c r="B9" s="41" t="s">
        <v>15</v>
      </c>
      <c r="C9" s="214"/>
      <c r="D9" s="214"/>
      <c r="E9" s="43">
        <v>10000</v>
      </c>
      <c r="F9" s="222" t="s">
        <v>242</v>
      </c>
      <c r="G9" s="223"/>
      <c r="H9" s="224"/>
      <c r="I9" s="45" t="s">
        <v>213</v>
      </c>
    </row>
    <row r="10" spans="1:10" s="1" customFormat="1" ht="22.5" customHeight="1">
      <c r="A10" s="184"/>
      <c r="B10" s="46" t="s">
        <v>15</v>
      </c>
      <c r="C10" s="215"/>
      <c r="D10" s="215"/>
      <c r="E10" s="48">
        <v>8302</v>
      </c>
      <c r="F10" s="219" t="s">
        <v>242</v>
      </c>
      <c r="G10" s="220"/>
      <c r="H10" s="221"/>
      <c r="I10" s="182" t="s">
        <v>209</v>
      </c>
    </row>
    <row r="11" spans="1:10" s="1" customFormat="1" ht="22.5" customHeight="1">
      <c r="A11" s="155"/>
      <c r="B11" s="50" t="s">
        <v>15</v>
      </c>
      <c r="C11" s="233"/>
      <c r="D11" s="234"/>
      <c r="E11" s="52">
        <v>8302</v>
      </c>
      <c r="F11" s="225" t="s">
        <v>242</v>
      </c>
      <c r="G11" s="226"/>
      <c r="H11" s="227"/>
      <c r="I11" s="188"/>
    </row>
    <row r="12" spans="1:10" s="1" customFormat="1" ht="22.5" customHeight="1">
      <c r="A12" s="194" t="s">
        <v>84</v>
      </c>
      <c r="B12" s="41" t="s">
        <v>15</v>
      </c>
      <c r="C12" s="230"/>
      <c r="D12" s="231"/>
      <c r="E12" s="43">
        <v>10081</v>
      </c>
      <c r="F12" s="222" t="s">
        <v>234</v>
      </c>
      <c r="G12" s="223"/>
      <c r="H12" s="224"/>
      <c r="I12" s="45" t="s">
        <v>233</v>
      </c>
    </row>
    <row r="13" spans="1:10" s="1" customFormat="1" ht="22.5" customHeight="1">
      <c r="A13" s="195"/>
      <c r="B13" s="46" t="s">
        <v>15</v>
      </c>
      <c r="C13" s="235"/>
      <c r="D13" s="236"/>
      <c r="E13" s="48">
        <v>7450</v>
      </c>
      <c r="F13" s="219" t="s">
        <v>242</v>
      </c>
      <c r="G13" s="220"/>
      <c r="H13" s="221"/>
      <c r="I13" s="54" t="s">
        <v>214</v>
      </c>
    </row>
    <row r="14" spans="1:10" s="1" customFormat="1" ht="22.5" customHeight="1">
      <c r="A14" s="196"/>
      <c r="B14" s="50" t="s">
        <v>15</v>
      </c>
      <c r="C14" s="228"/>
      <c r="D14" s="228"/>
      <c r="E14" s="52">
        <v>17600</v>
      </c>
      <c r="F14" s="225" t="s">
        <v>242</v>
      </c>
      <c r="G14" s="226"/>
      <c r="H14" s="227"/>
      <c r="I14" s="55" t="s">
        <v>213</v>
      </c>
    </row>
    <row r="15" spans="1:10" s="1" customFormat="1" ht="22.5" customHeight="1">
      <c r="A15" s="190" t="s">
        <v>43</v>
      </c>
      <c r="B15" s="41" t="s">
        <v>15</v>
      </c>
      <c r="C15" s="214"/>
      <c r="D15" s="214"/>
      <c r="E15" s="43">
        <v>18810</v>
      </c>
      <c r="F15" s="222" t="s">
        <v>242</v>
      </c>
      <c r="G15" s="223"/>
      <c r="H15" s="224"/>
      <c r="I15" s="192" t="s">
        <v>214</v>
      </c>
    </row>
    <row r="16" spans="1:10" s="1" customFormat="1" ht="22.5" customHeight="1">
      <c r="A16" s="191"/>
      <c r="B16" s="50" t="s">
        <v>15</v>
      </c>
      <c r="C16" s="233"/>
      <c r="D16" s="234"/>
      <c r="E16" s="52">
        <v>10400</v>
      </c>
      <c r="F16" s="225" t="s">
        <v>242</v>
      </c>
      <c r="G16" s="226"/>
      <c r="H16" s="227"/>
      <c r="I16" s="193"/>
    </row>
    <row r="17" spans="1:9" s="1" customFormat="1" ht="22.5" customHeight="1">
      <c r="A17" s="154" t="s">
        <v>47</v>
      </c>
      <c r="B17" s="41" t="s">
        <v>15</v>
      </c>
      <c r="C17" s="214"/>
      <c r="D17" s="214"/>
      <c r="E17" s="43">
        <v>25600</v>
      </c>
      <c r="F17" s="222" t="s">
        <v>242</v>
      </c>
      <c r="G17" s="223"/>
      <c r="H17" s="224"/>
      <c r="I17" s="45" t="s">
        <v>214</v>
      </c>
    </row>
    <row r="18" spans="1:9" s="1" customFormat="1" ht="22.5" customHeight="1">
      <c r="A18" s="155"/>
      <c r="B18" s="50" t="s">
        <v>15</v>
      </c>
      <c r="C18" s="228"/>
      <c r="D18" s="228"/>
      <c r="E18" s="52">
        <v>28240</v>
      </c>
      <c r="F18" s="225" t="s">
        <v>242</v>
      </c>
      <c r="G18" s="226"/>
      <c r="H18" s="227"/>
      <c r="I18" s="55" t="s">
        <v>215</v>
      </c>
    </row>
    <row r="19" spans="1:9" s="1" customFormat="1" ht="22.5" customHeight="1">
      <c r="A19" s="34" t="s">
        <v>57</v>
      </c>
      <c r="B19" s="17" t="s">
        <v>15</v>
      </c>
      <c r="C19" s="211"/>
      <c r="D19" s="212"/>
      <c r="E19" s="9">
        <v>11000</v>
      </c>
      <c r="F19" s="216" t="s">
        <v>242</v>
      </c>
      <c r="G19" s="217"/>
      <c r="H19" s="218"/>
      <c r="I19" s="10" t="s">
        <v>219</v>
      </c>
    </row>
    <row r="20" spans="1:9" s="1" customFormat="1" ht="22.5" customHeight="1">
      <c r="A20" s="178" t="s">
        <v>49</v>
      </c>
      <c r="B20" s="41" t="s">
        <v>15</v>
      </c>
      <c r="C20" s="214"/>
      <c r="D20" s="214"/>
      <c r="E20" s="43">
        <v>34490</v>
      </c>
      <c r="F20" s="222" t="s">
        <v>242</v>
      </c>
      <c r="G20" s="223"/>
      <c r="H20" s="224"/>
      <c r="I20" s="45" t="s">
        <v>216</v>
      </c>
    </row>
    <row r="21" spans="1:9" s="1" customFormat="1" ht="22.5" customHeight="1">
      <c r="A21" s="180"/>
      <c r="B21" s="46" t="s">
        <v>15</v>
      </c>
      <c r="C21" s="215"/>
      <c r="D21" s="215"/>
      <c r="E21" s="48">
        <v>11362</v>
      </c>
      <c r="F21" s="219" t="s">
        <v>242</v>
      </c>
      <c r="G21" s="220"/>
      <c r="H21" s="221"/>
      <c r="I21" s="182" t="s">
        <v>208</v>
      </c>
    </row>
    <row r="22" spans="1:9" s="1" customFormat="1" ht="22.5" customHeight="1">
      <c r="A22" s="179"/>
      <c r="B22" s="50" t="s">
        <v>15</v>
      </c>
      <c r="C22" s="228"/>
      <c r="D22" s="228"/>
      <c r="E22" s="52">
        <v>11160</v>
      </c>
      <c r="F22" s="225" t="s">
        <v>242</v>
      </c>
      <c r="G22" s="226"/>
      <c r="H22" s="227"/>
      <c r="I22" s="188"/>
    </row>
    <row r="23" spans="1:9" s="1" customFormat="1" ht="22.5" customHeight="1">
      <c r="A23" s="154" t="s">
        <v>22</v>
      </c>
      <c r="B23" s="41" t="s">
        <v>15</v>
      </c>
      <c r="C23" s="214"/>
      <c r="D23" s="214"/>
      <c r="E23" s="43">
        <v>23740</v>
      </c>
      <c r="F23" s="222" t="s">
        <v>242</v>
      </c>
      <c r="G23" s="223"/>
      <c r="H23" s="224"/>
      <c r="I23" s="45" t="s">
        <v>212</v>
      </c>
    </row>
    <row r="24" spans="1:9" s="1" customFormat="1" ht="22.5" customHeight="1">
      <c r="A24" s="184"/>
      <c r="B24" s="46" t="s">
        <v>15</v>
      </c>
      <c r="C24" s="215"/>
      <c r="D24" s="215"/>
      <c r="E24" s="48">
        <v>249500</v>
      </c>
      <c r="F24" s="219" t="s">
        <v>242</v>
      </c>
      <c r="G24" s="220"/>
      <c r="H24" s="221"/>
      <c r="I24" s="182" t="s">
        <v>208</v>
      </c>
    </row>
    <row r="25" spans="1:9" s="1" customFormat="1" ht="22.5" customHeight="1">
      <c r="A25" s="184"/>
      <c r="B25" s="46" t="s">
        <v>15</v>
      </c>
      <c r="C25" s="215"/>
      <c r="D25" s="215"/>
      <c r="E25" s="48">
        <v>84200</v>
      </c>
      <c r="F25" s="219" t="s">
        <v>242</v>
      </c>
      <c r="G25" s="220"/>
      <c r="H25" s="221"/>
      <c r="I25" s="182"/>
    </row>
    <row r="26" spans="1:9" s="1" customFormat="1" ht="22.5" customHeight="1">
      <c r="A26" s="184"/>
      <c r="B26" s="46" t="s">
        <v>15</v>
      </c>
      <c r="C26" s="215"/>
      <c r="D26" s="215"/>
      <c r="E26" s="48">
        <v>35940</v>
      </c>
      <c r="F26" s="219" t="s">
        <v>242</v>
      </c>
      <c r="G26" s="220"/>
      <c r="H26" s="221"/>
      <c r="I26" s="182"/>
    </row>
    <row r="27" spans="1:9" s="1" customFormat="1" ht="22.5" customHeight="1">
      <c r="A27" s="184"/>
      <c r="B27" s="46" t="s">
        <v>15</v>
      </c>
      <c r="C27" s="215"/>
      <c r="D27" s="215"/>
      <c r="E27" s="48">
        <v>33940</v>
      </c>
      <c r="F27" s="219" t="s">
        <v>242</v>
      </c>
      <c r="G27" s="220"/>
      <c r="H27" s="221"/>
      <c r="I27" s="182"/>
    </row>
    <row r="28" spans="1:9" s="1" customFormat="1" ht="22.5" customHeight="1">
      <c r="A28" s="184"/>
      <c r="B28" s="46" t="s">
        <v>15</v>
      </c>
      <c r="C28" s="215"/>
      <c r="D28" s="215"/>
      <c r="E28" s="48">
        <v>21600</v>
      </c>
      <c r="F28" s="219" t="s">
        <v>242</v>
      </c>
      <c r="G28" s="220"/>
      <c r="H28" s="221"/>
      <c r="I28" s="182"/>
    </row>
    <row r="29" spans="1:9" s="1" customFormat="1" ht="22.5" customHeight="1">
      <c r="A29" s="184"/>
      <c r="B29" s="46" t="s">
        <v>15</v>
      </c>
      <c r="C29" s="215"/>
      <c r="D29" s="215"/>
      <c r="E29" s="48">
        <v>15960</v>
      </c>
      <c r="F29" s="219" t="s">
        <v>242</v>
      </c>
      <c r="G29" s="220"/>
      <c r="H29" s="221"/>
      <c r="I29" s="182"/>
    </row>
    <row r="30" spans="1:9" s="1" customFormat="1" ht="22.5" customHeight="1">
      <c r="A30" s="184"/>
      <c r="B30" s="46" t="s">
        <v>15</v>
      </c>
      <c r="C30" s="215"/>
      <c r="D30" s="215"/>
      <c r="E30" s="48">
        <v>13700</v>
      </c>
      <c r="F30" s="219" t="s">
        <v>242</v>
      </c>
      <c r="G30" s="220"/>
      <c r="H30" s="221"/>
      <c r="I30" s="182"/>
    </row>
    <row r="31" spans="1:9" s="1" customFormat="1" ht="22.5" customHeight="1" thickBot="1">
      <c r="A31" s="155"/>
      <c r="B31" s="50" t="s">
        <v>15</v>
      </c>
      <c r="C31" s="228"/>
      <c r="D31" s="228"/>
      <c r="E31" s="52">
        <v>25320</v>
      </c>
      <c r="F31" s="225" t="s">
        <v>242</v>
      </c>
      <c r="G31" s="226"/>
      <c r="H31" s="227"/>
      <c r="I31" s="188"/>
    </row>
    <row r="32" spans="1:9" s="1" customFormat="1" ht="22.5" customHeight="1" thickBot="1">
      <c r="A32" s="37"/>
      <c r="B32" s="14"/>
      <c r="C32" s="237" t="s">
        <v>23</v>
      </c>
      <c r="D32" s="238"/>
      <c r="E32" s="15">
        <f>SUM(E3:E31)</f>
        <v>785779</v>
      </c>
      <c r="F32" s="186" t="s">
        <v>24</v>
      </c>
      <c r="G32" s="187"/>
      <c r="H32" s="187"/>
      <c r="I32" s="187"/>
    </row>
    <row r="34" spans="1:10" s="1" customFormat="1" ht="20.25" customHeight="1">
      <c r="A34" s="32" t="s">
        <v>25</v>
      </c>
      <c r="B34" s="1" t="s">
        <v>1</v>
      </c>
      <c r="D34" s="229" t="s">
        <v>207</v>
      </c>
      <c r="E34" s="229"/>
      <c r="F34" s="229"/>
      <c r="H34" s="232" t="s">
        <v>243</v>
      </c>
      <c r="I34" s="232"/>
      <c r="J34" s="3"/>
    </row>
    <row r="35" spans="1:10" s="1" customFormat="1" ht="20.25" customHeight="1">
      <c r="A35" s="33" t="s">
        <v>2</v>
      </c>
      <c r="B35" s="4" t="s">
        <v>3</v>
      </c>
      <c r="C35" s="213" t="s">
        <v>4</v>
      </c>
      <c r="D35" s="213"/>
      <c r="E35" s="4" t="s">
        <v>5</v>
      </c>
      <c r="F35" s="216"/>
      <c r="G35" s="217"/>
      <c r="H35" s="218"/>
      <c r="I35" s="6" t="s">
        <v>7</v>
      </c>
    </row>
    <row r="36" spans="1:10" s="1" customFormat="1" ht="20.25" customHeight="1">
      <c r="A36" s="178" t="s">
        <v>8</v>
      </c>
      <c r="B36" s="41" t="s">
        <v>15</v>
      </c>
      <c r="C36" s="214"/>
      <c r="D36" s="214"/>
      <c r="E36" s="43">
        <v>90000</v>
      </c>
      <c r="F36" s="222" t="s">
        <v>247</v>
      </c>
      <c r="G36" s="223"/>
      <c r="H36" s="224"/>
      <c r="I36" s="205" t="s">
        <v>222</v>
      </c>
    </row>
    <row r="37" spans="1:10" s="1" customFormat="1" ht="20.25" customHeight="1">
      <c r="A37" s="180"/>
      <c r="B37" s="46" t="s">
        <v>15</v>
      </c>
      <c r="C37" s="215"/>
      <c r="D37" s="215"/>
      <c r="E37" s="48">
        <v>30000</v>
      </c>
      <c r="F37" s="219" t="s">
        <v>247</v>
      </c>
      <c r="G37" s="220"/>
      <c r="H37" s="221"/>
      <c r="I37" s="206"/>
    </row>
    <row r="38" spans="1:10" s="1" customFormat="1" ht="20.25" customHeight="1">
      <c r="A38" s="180"/>
      <c r="B38" s="46" t="s">
        <v>15</v>
      </c>
      <c r="C38" s="215"/>
      <c r="D38" s="215"/>
      <c r="E38" s="48">
        <v>11000</v>
      </c>
      <c r="F38" s="219" t="s">
        <v>247</v>
      </c>
      <c r="G38" s="220"/>
      <c r="H38" s="221"/>
      <c r="I38" s="206"/>
    </row>
    <row r="39" spans="1:10" s="1" customFormat="1" ht="20.25" customHeight="1">
      <c r="A39" s="180"/>
      <c r="B39" s="46" t="s">
        <v>15</v>
      </c>
      <c r="C39" s="215"/>
      <c r="D39" s="215"/>
      <c r="E39" s="48">
        <v>11000</v>
      </c>
      <c r="F39" s="219" t="s">
        <v>247</v>
      </c>
      <c r="G39" s="220"/>
      <c r="H39" s="221"/>
      <c r="I39" s="206"/>
    </row>
    <row r="40" spans="1:10" s="1" customFormat="1" ht="20.25" customHeight="1">
      <c r="A40" s="179"/>
      <c r="B40" s="50" t="s">
        <v>15</v>
      </c>
      <c r="C40" s="228"/>
      <c r="D40" s="228"/>
      <c r="E40" s="52">
        <v>11000</v>
      </c>
      <c r="F40" s="225" t="s">
        <v>247</v>
      </c>
      <c r="G40" s="226"/>
      <c r="H40" s="227"/>
      <c r="I40" s="207"/>
    </row>
    <row r="41" spans="1:10" s="1" customFormat="1" ht="20.25" customHeight="1">
      <c r="A41" s="178" t="s">
        <v>26</v>
      </c>
      <c r="B41" s="41" t="s">
        <v>15</v>
      </c>
      <c r="C41" s="222"/>
      <c r="D41" s="224"/>
      <c r="E41" s="43">
        <v>29148</v>
      </c>
      <c r="F41" s="222" t="s">
        <v>247</v>
      </c>
      <c r="G41" s="223"/>
      <c r="H41" s="224"/>
      <c r="I41" s="45" t="s">
        <v>215</v>
      </c>
    </row>
    <row r="42" spans="1:10" s="1" customFormat="1" ht="20.25" customHeight="1">
      <c r="A42" s="180"/>
      <c r="B42" s="46" t="s">
        <v>15</v>
      </c>
      <c r="C42" s="215"/>
      <c r="D42" s="215"/>
      <c r="E42" s="48">
        <v>20182</v>
      </c>
      <c r="F42" s="219" t="s">
        <v>247</v>
      </c>
      <c r="G42" s="220"/>
      <c r="H42" s="221"/>
      <c r="I42" s="54" t="s">
        <v>209</v>
      </c>
    </row>
    <row r="43" spans="1:10" s="1" customFormat="1" ht="20.25" customHeight="1">
      <c r="A43" s="179"/>
      <c r="B43" s="50" t="s">
        <v>15</v>
      </c>
      <c r="C43" s="228"/>
      <c r="D43" s="228"/>
      <c r="E43" s="52">
        <v>7000</v>
      </c>
      <c r="F43" s="225" t="s">
        <v>247</v>
      </c>
      <c r="G43" s="226"/>
      <c r="H43" s="227"/>
      <c r="I43" s="55" t="s">
        <v>208</v>
      </c>
    </row>
    <row r="44" spans="1:10" s="1" customFormat="1" ht="20.25" customHeight="1">
      <c r="A44" s="34" t="s">
        <v>66</v>
      </c>
      <c r="B44" s="17" t="s">
        <v>15</v>
      </c>
      <c r="C44" s="213"/>
      <c r="D44" s="213"/>
      <c r="E44" s="9">
        <v>16180</v>
      </c>
      <c r="F44" s="216" t="s">
        <v>247</v>
      </c>
      <c r="G44" s="217"/>
      <c r="H44" s="218"/>
      <c r="I44" s="10" t="s">
        <v>211</v>
      </c>
    </row>
    <row r="45" spans="1:10" s="1" customFormat="1" ht="20.25" customHeight="1">
      <c r="A45" s="34" t="s">
        <v>27</v>
      </c>
      <c r="B45" s="17" t="s">
        <v>15</v>
      </c>
      <c r="C45" s="211"/>
      <c r="D45" s="212"/>
      <c r="E45" s="9">
        <v>10268</v>
      </c>
      <c r="F45" s="216" t="s">
        <v>247</v>
      </c>
      <c r="G45" s="217"/>
      <c r="H45" s="218"/>
      <c r="I45" s="10" t="s">
        <v>220</v>
      </c>
    </row>
    <row r="46" spans="1:10" s="1" customFormat="1" ht="20.25" customHeight="1">
      <c r="A46" s="178" t="s">
        <v>28</v>
      </c>
      <c r="B46" s="41" t="s">
        <v>15</v>
      </c>
      <c r="C46" s="214"/>
      <c r="D46" s="214"/>
      <c r="E46" s="43">
        <v>34200</v>
      </c>
      <c r="F46" s="222" t="s">
        <v>247</v>
      </c>
      <c r="G46" s="223"/>
      <c r="H46" s="224"/>
      <c r="I46" s="45" t="s">
        <v>209</v>
      </c>
    </row>
    <row r="47" spans="1:10" s="1" customFormat="1" ht="20.25" customHeight="1">
      <c r="A47" s="179"/>
      <c r="B47" s="50" t="s">
        <v>15</v>
      </c>
      <c r="C47" s="228"/>
      <c r="D47" s="228"/>
      <c r="E47" s="52">
        <v>3700</v>
      </c>
      <c r="F47" s="225" t="s">
        <v>247</v>
      </c>
      <c r="G47" s="226"/>
      <c r="H47" s="227"/>
      <c r="I47" s="55" t="s">
        <v>220</v>
      </c>
    </row>
    <row r="48" spans="1:10" s="1" customFormat="1" ht="20.25" customHeight="1">
      <c r="A48" s="34" t="s">
        <v>69</v>
      </c>
      <c r="B48" s="17" t="s">
        <v>15</v>
      </c>
      <c r="C48" s="213"/>
      <c r="D48" s="213"/>
      <c r="E48" s="9">
        <v>5000</v>
      </c>
      <c r="F48" s="216" t="s">
        <v>247</v>
      </c>
      <c r="G48" s="217"/>
      <c r="H48" s="218"/>
      <c r="I48" s="10" t="s">
        <v>221</v>
      </c>
    </row>
    <row r="49" spans="1:9" s="1" customFormat="1" ht="20.25" customHeight="1">
      <c r="A49" s="34" t="s">
        <v>29</v>
      </c>
      <c r="B49" s="17" t="s">
        <v>15</v>
      </c>
      <c r="C49" s="213"/>
      <c r="D49" s="213"/>
      <c r="E49" s="9">
        <v>9100</v>
      </c>
      <c r="F49" s="216" t="s">
        <v>247</v>
      </c>
      <c r="G49" s="217"/>
      <c r="H49" s="218"/>
      <c r="I49" s="10" t="s">
        <v>208</v>
      </c>
    </row>
    <row r="50" spans="1:9" s="1" customFormat="1" ht="20.25" customHeight="1">
      <c r="A50" s="34" t="s">
        <v>118</v>
      </c>
      <c r="B50" s="17" t="s">
        <v>15</v>
      </c>
      <c r="C50" s="213"/>
      <c r="D50" s="213"/>
      <c r="E50" s="9">
        <v>13320</v>
      </c>
      <c r="F50" s="216" t="s">
        <v>247</v>
      </c>
      <c r="G50" s="217"/>
      <c r="H50" s="218"/>
      <c r="I50" s="10" t="s">
        <v>223</v>
      </c>
    </row>
    <row r="51" spans="1:9" s="1" customFormat="1" ht="20.25" customHeight="1">
      <c r="A51" s="34" t="s">
        <v>170</v>
      </c>
      <c r="B51" s="17" t="s">
        <v>15</v>
      </c>
      <c r="C51" s="213"/>
      <c r="D51" s="213"/>
      <c r="E51" s="9">
        <v>32700</v>
      </c>
      <c r="F51" s="216" t="s">
        <v>247</v>
      </c>
      <c r="G51" s="217"/>
      <c r="H51" s="218"/>
      <c r="I51" s="10" t="s">
        <v>208</v>
      </c>
    </row>
    <row r="52" spans="1:9" s="1" customFormat="1" ht="20.25" customHeight="1">
      <c r="A52" s="194" t="s">
        <v>210</v>
      </c>
      <c r="B52" s="17" t="s">
        <v>15</v>
      </c>
      <c r="C52" s="211"/>
      <c r="D52" s="212"/>
      <c r="E52" s="9">
        <v>16500</v>
      </c>
      <c r="F52" s="216" t="s">
        <v>247</v>
      </c>
      <c r="G52" s="217"/>
      <c r="H52" s="218"/>
      <c r="I52" s="192" t="s">
        <v>208</v>
      </c>
    </row>
    <row r="53" spans="1:9" s="1" customFormat="1" ht="20.25" customHeight="1">
      <c r="A53" s="195"/>
      <c r="B53" s="17" t="s">
        <v>15</v>
      </c>
      <c r="C53" s="211"/>
      <c r="D53" s="212"/>
      <c r="E53" s="9">
        <v>11960</v>
      </c>
      <c r="F53" s="216" t="s">
        <v>247</v>
      </c>
      <c r="G53" s="217"/>
      <c r="H53" s="218"/>
      <c r="I53" s="202"/>
    </row>
    <row r="54" spans="1:9" s="1" customFormat="1" ht="20.25" customHeight="1">
      <c r="A54" s="195"/>
      <c r="B54" s="17" t="s">
        <v>15</v>
      </c>
      <c r="C54" s="211"/>
      <c r="D54" s="212"/>
      <c r="E54" s="9">
        <v>11000</v>
      </c>
      <c r="F54" s="216" t="s">
        <v>247</v>
      </c>
      <c r="G54" s="217"/>
      <c r="H54" s="218"/>
      <c r="I54" s="202"/>
    </row>
    <row r="55" spans="1:9" s="1" customFormat="1" ht="20.25" customHeight="1">
      <c r="A55" s="196"/>
      <c r="B55" s="17" t="s">
        <v>15</v>
      </c>
      <c r="C55" s="211"/>
      <c r="D55" s="212"/>
      <c r="E55" s="9">
        <v>5500</v>
      </c>
      <c r="F55" s="216" t="s">
        <v>247</v>
      </c>
      <c r="G55" s="217"/>
      <c r="H55" s="218"/>
      <c r="I55" s="193"/>
    </row>
    <row r="56" spans="1:9" s="1" customFormat="1" ht="20.25" customHeight="1">
      <c r="A56" s="154" t="s">
        <v>148</v>
      </c>
      <c r="B56" s="41" t="s">
        <v>15</v>
      </c>
      <c r="C56" s="214"/>
      <c r="D56" s="214"/>
      <c r="E56" s="43">
        <v>29700</v>
      </c>
      <c r="F56" s="222" t="s">
        <v>247</v>
      </c>
      <c r="G56" s="223"/>
      <c r="H56" s="224"/>
      <c r="I56" s="45" t="s">
        <v>227</v>
      </c>
    </row>
    <row r="57" spans="1:9" s="1" customFormat="1" ht="20.25" customHeight="1">
      <c r="A57" s="184"/>
      <c r="B57" s="46" t="s">
        <v>15</v>
      </c>
      <c r="C57" s="215"/>
      <c r="D57" s="215"/>
      <c r="E57" s="48">
        <v>13650</v>
      </c>
      <c r="F57" s="219" t="s">
        <v>247</v>
      </c>
      <c r="G57" s="220"/>
      <c r="H57" s="221"/>
      <c r="I57" s="54" t="s">
        <v>216</v>
      </c>
    </row>
    <row r="58" spans="1:9" s="1" customFormat="1" ht="20.25" customHeight="1">
      <c r="A58" s="184"/>
      <c r="B58" s="46" t="s">
        <v>15</v>
      </c>
      <c r="C58" s="215"/>
      <c r="D58" s="215"/>
      <c r="E58" s="48">
        <v>22000</v>
      </c>
      <c r="F58" s="219" t="s">
        <v>234</v>
      </c>
      <c r="G58" s="220"/>
      <c r="H58" s="221"/>
      <c r="I58" s="182" t="s">
        <v>208</v>
      </c>
    </row>
    <row r="59" spans="1:9" s="1" customFormat="1" ht="20.25" customHeight="1">
      <c r="A59" s="184"/>
      <c r="B59" s="46" t="s">
        <v>15</v>
      </c>
      <c r="C59" s="215"/>
      <c r="D59" s="215"/>
      <c r="E59" s="48">
        <v>11960</v>
      </c>
      <c r="F59" s="219" t="s">
        <v>247</v>
      </c>
      <c r="G59" s="220"/>
      <c r="H59" s="221"/>
      <c r="I59" s="182"/>
    </row>
    <row r="60" spans="1:9" s="1" customFormat="1" ht="20.25" customHeight="1">
      <c r="A60" s="155"/>
      <c r="B60" s="50" t="s">
        <v>15</v>
      </c>
      <c r="C60" s="228"/>
      <c r="D60" s="228"/>
      <c r="E60" s="52">
        <v>7200</v>
      </c>
      <c r="F60" s="225" t="s">
        <v>234</v>
      </c>
      <c r="G60" s="226"/>
      <c r="H60" s="227"/>
      <c r="I60" s="188"/>
    </row>
    <row r="61" spans="1:9" s="1" customFormat="1" ht="20.25" customHeight="1">
      <c r="A61" s="35" t="s">
        <v>31</v>
      </c>
      <c r="B61" s="17" t="s">
        <v>15</v>
      </c>
      <c r="C61" s="213"/>
      <c r="D61" s="213"/>
      <c r="E61" s="9">
        <v>16500</v>
      </c>
      <c r="F61" s="216" t="s">
        <v>247</v>
      </c>
      <c r="G61" s="217"/>
      <c r="H61" s="218"/>
      <c r="I61" s="10" t="s">
        <v>208</v>
      </c>
    </row>
    <row r="62" spans="1:9" s="1" customFormat="1" ht="20.25" customHeight="1">
      <c r="A62" s="178" t="s">
        <v>125</v>
      </c>
      <c r="B62" s="41" t="s">
        <v>15</v>
      </c>
      <c r="C62" s="214"/>
      <c r="D62" s="214"/>
      <c r="E62" s="43">
        <v>66125</v>
      </c>
      <c r="F62" s="222" t="s">
        <v>247</v>
      </c>
      <c r="G62" s="223"/>
      <c r="H62" s="224"/>
      <c r="I62" s="45" t="s">
        <v>231</v>
      </c>
    </row>
    <row r="63" spans="1:9" s="1" customFormat="1" ht="20.25" customHeight="1">
      <c r="A63" s="179"/>
      <c r="B63" s="50" t="s">
        <v>15</v>
      </c>
      <c r="C63" s="228"/>
      <c r="D63" s="228"/>
      <c r="E63" s="52">
        <v>52800</v>
      </c>
      <c r="F63" s="225" t="s">
        <v>247</v>
      </c>
      <c r="G63" s="226"/>
      <c r="H63" s="227"/>
      <c r="I63" s="55" t="s">
        <v>228</v>
      </c>
    </row>
    <row r="64" spans="1:9" s="1" customFormat="1" ht="20.25" customHeight="1">
      <c r="A64" s="154" t="s">
        <v>16</v>
      </c>
      <c r="B64" s="17" t="s">
        <v>15</v>
      </c>
      <c r="C64" s="213"/>
      <c r="D64" s="213"/>
      <c r="E64" s="9">
        <v>9500</v>
      </c>
      <c r="F64" s="216" t="s">
        <v>247</v>
      </c>
      <c r="G64" s="217"/>
      <c r="H64" s="218"/>
      <c r="I64" s="192" t="s">
        <v>244</v>
      </c>
    </row>
    <row r="65" spans="1:9" s="1" customFormat="1" ht="20.25" customHeight="1">
      <c r="A65" s="155"/>
      <c r="B65" s="17" t="s">
        <v>15</v>
      </c>
      <c r="C65" s="213"/>
      <c r="D65" s="213"/>
      <c r="E65" s="9">
        <v>9500</v>
      </c>
      <c r="F65" s="216" t="s">
        <v>247</v>
      </c>
      <c r="G65" s="217"/>
      <c r="H65" s="218"/>
      <c r="I65" s="193"/>
    </row>
    <row r="66" spans="1:9" s="1" customFormat="1" ht="20.25" customHeight="1">
      <c r="A66" s="35" t="s">
        <v>56</v>
      </c>
      <c r="B66" s="17" t="s">
        <v>15</v>
      </c>
      <c r="C66" s="213"/>
      <c r="D66" s="213"/>
      <c r="E66" s="9">
        <v>26100</v>
      </c>
      <c r="F66" s="216" t="s">
        <v>247</v>
      </c>
      <c r="G66" s="217"/>
      <c r="H66" s="218"/>
      <c r="I66" s="10" t="s">
        <v>229</v>
      </c>
    </row>
    <row r="67" spans="1:9" s="1" customFormat="1" ht="20.25" customHeight="1" thickBot="1">
      <c r="A67" s="35" t="s">
        <v>70</v>
      </c>
      <c r="B67" s="17" t="s">
        <v>15</v>
      </c>
      <c r="C67" s="213"/>
      <c r="D67" s="213"/>
      <c r="E67" s="9">
        <v>19300</v>
      </c>
      <c r="F67" s="216" t="s">
        <v>247</v>
      </c>
      <c r="G67" s="217"/>
      <c r="H67" s="218"/>
      <c r="I67" s="10" t="s">
        <v>230</v>
      </c>
    </row>
    <row r="68" spans="1:9" s="1" customFormat="1" ht="20.25" customHeight="1" thickBot="1">
      <c r="A68" s="37"/>
      <c r="B68" s="14"/>
      <c r="C68" s="237" t="s">
        <v>23</v>
      </c>
      <c r="D68" s="238"/>
      <c r="E68" s="15">
        <f>SUM(E36:E67)</f>
        <v>663093</v>
      </c>
      <c r="F68" s="186" t="s">
        <v>24</v>
      </c>
      <c r="G68" s="187"/>
      <c r="H68" s="187"/>
      <c r="I68" s="187"/>
    </row>
    <row r="71" spans="1:9" ht="18.75" customHeight="1">
      <c r="A71" s="203" t="s">
        <v>240</v>
      </c>
      <c r="B71" s="203"/>
      <c r="C71" s="29"/>
      <c r="E71" s="208" t="s">
        <v>241</v>
      </c>
      <c r="F71" s="209"/>
    </row>
    <row r="72" spans="1:9" ht="18.75" customHeight="1">
      <c r="A72" s="204"/>
      <c r="B72" s="204"/>
      <c r="C72" s="27"/>
      <c r="E72" s="210"/>
      <c r="F72" s="210"/>
    </row>
    <row r="73" spans="1:9" s="1" customFormat="1" ht="21" customHeight="1" thickBot="1">
      <c r="A73" s="34" t="s">
        <v>22</v>
      </c>
      <c r="B73" s="17" t="s">
        <v>15</v>
      </c>
      <c r="C73" s="213"/>
      <c r="D73" s="213"/>
      <c r="E73" s="20">
        <v>19600</v>
      </c>
      <c r="F73" s="216" t="s">
        <v>239</v>
      </c>
      <c r="G73" s="217"/>
      <c r="H73" s="218"/>
      <c r="I73" s="10" t="s">
        <v>217</v>
      </c>
    </row>
    <row r="74" spans="1:9" ht="19.5" thickBot="1">
      <c r="E74" s="21">
        <f>SUM(E73)</f>
        <v>19600</v>
      </c>
    </row>
    <row r="77" spans="1:9" ht="18.75" customHeight="1">
      <c r="A77" s="203" t="s">
        <v>245</v>
      </c>
      <c r="B77" s="203"/>
      <c r="C77" s="29"/>
      <c r="E77" s="208" t="s">
        <v>246</v>
      </c>
      <c r="F77" s="209"/>
    </row>
    <row r="78" spans="1:9" ht="18.75" customHeight="1">
      <c r="A78" s="204"/>
      <c r="B78" s="204"/>
      <c r="C78" s="27"/>
      <c r="E78" s="210"/>
      <c r="F78" s="210"/>
    </row>
    <row r="79" spans="1:9" s="1" customFormat="1" ht="21" customHeight="1">
      <c r="A79" s="34" t="s">
        <v>148</v>
      </c>
      <c r="B79" s="17" t="s">
        <v>15</v>
      </c>
      <c r="C79" s="213"/>
      <c r="D79" s="213"/>
      <c r="E79" s="9">
        <v>78180</v>
      </c>
      <c r="F79" s="213"/>
      <c r="G79" s="213"/>
      <c r="H79" s="5"/>
      <c r="I79" s="10" t="s">
        <v>224</v>
      </c>
    </row>
    <row r="80" spans="1:9" s="1" customFormat="1" ht="21" customHeight="1">
      <c r="A80" s="34" t="s">
        <v>31</v>
      </c>
      <c r="B80" s="17" t="s">
        <v>15</v>
      </c>
      <c r="C80" s="211"/>
      <c r="D80" s="212"/>
      <c r="E80" s="9">
        <v>13400</v>
      </c>
      <c r="F80" s="213"/>
      <c r="G80" s="213"/>
      <c r="H80" s="5"/>
      <c r="I80" s="10" t="s">
        <v>224</v>
      </c>
    </row>
    <row r="81" spans="1:9" s="1" customFormat="1" ht="21" customHeight="1" thickBot="1">
      <c r="A81" s="34" t="s">
        <v>171</v>
      </c>
      <c r="B81" s="17" t="s">
        <v>15</v>
      </c>
      <c r="C81" s="213"/>
      <c r="D81" s="213"/>
      <c r="E81" s="20">
        <v>23440</v>
      </c>
      <c r="F81" s="213"/>
      <c r="G81" s="213"/>
      <c r="H81" s="5"/>
      <c r="I81" s="10" t="s">
        <v>226</v>
      </c>
    </row>
    <row r="82" spans="1:9" ht="19.5" thickBot="1">
      <c r="E82" s="21">
        <f>SUM(E79:E81)</f>
        <v>115020</v>
      </c>
    </row>
    <row r="85" spans="1:9" ht="18.75" customHeight="1">
      <c r="A85" s="203" t="s">
        <v>260</v>
      </c>
      <c r="B85" s="203"/>
      <c r="C85" s="29"/>
      <c r="E85" s="208" t="s">
        <v>259</v>
      </c>
      <c r="F85" s="209"/>
    </row>
    <row r="86" spans="1:9" ht="18.75" customHeight="1">
      <c r="A86" s="204"/>
      <c r="B86" s="204"/>
      <c r="C86" s="27"/>
      <c r="E86" s="210"/>
      <c r="F86" s="210"/>
    </row>
    <row r="87" spans="1:9" s="1" customFormat="1" ht="21" customHeight="1" thickBot="1">
      <c r="A87" s="34" t="s">
        <v>31</v>
      </c>
      <c r="B87" s="17" t="s">
        <v>15</v>
      </c>
      <c r="C87" s="213"/>
      <c r="D87" s="213"/>
      <c r="E87" s="20">
        <v>272140</v>
      </c>
      <c r="F87" s="216" t="s">
        <v>239</v>
      </c>
      <c r="G87" s="217"/>
      <c r="H87" s="218"/>
      <c r="I87" s="10" t="s">
        <v>225</v>
      </c>
    </row>
    <row r="88" spans="1:9">
      <c r="E88" s="21">
        <f>SUM(E87)</f>
        <v>272140</v>
      </c>
    </row>
    <row r="91" spans="1:9" ht="18.75" customHeight="1">
      <c r="A91" s="203" t="s">
        <v>277</v>
      </c>
      <c r="B91" s="203"/>
      <c r="C91" s="29"/>
      <c r="E91" s="208" t="s">
        <v>278</v>
      </c>
      <c r="F91" s="209"/>
    </row>
    <row r="92" spans="1:9" ht="18.75" customHeight="1">
      <c r="A92" s="204"/>
      <c r="B92" s="204"/>
      <c r="C92" s="27"/>
      <c r="E92" s="210"/>
      <c r="F92" s="210"/>
    </row>
    <row r="93" spans="1:9" s="1" customFormat="1" ht="21" customHeight="1">
      <c r="A93" s="34" t="s">
        <v>171</v>
      </c>
      <c r="B93" s="17" t="s">
        <v>15</v>
      </c>
      <c r="C93" s="213"/>
      <c r="D93" s="213"/>
      <c r="E93" s="9">
        <v>7900</v>
      </c>
      <c r="F93" s="213"/>
      <c r="G93" s="213"/>
      <c r="H93" s="5"/>
      <c r="I93" s="10" t="s">
        <v>279</v>
      </c>
    </row>
    <row r="94" spans="1:9" s="1" customFormat="1" ht="21" customHeight="1">
      <c r="A94" s="34" t="s">
        <v>35</v>
      </c>
      <c r="B94" s="17" t="s">
        <v>15</v>
      </c>
      <c r="C94" s="211"/>
      <c r="D94" s="212"/>
      <c r="E94" s="9">
        <v>22735</v>
      </c>
      <c r="F94" s="213"/>
      <c r="G94" s="213"/>
      <c r="H94" s="5"/>
      <c r="I94" s="10" t="s">
        <v>280</v>
      </c>
    </row>
    <row r="95" spans="1:9" s="1" customFormat="1" ht="21" customHeight="1" thickBot="1">
      <c r="A95" s="34"/>
      <c r="B95" s="17" t="s">
        <v>15</v>
      </c>
      <c r="C95" s="213"/>
      <c r="D95" s="213"/>
      <c r="E95" s="20"/>
      <c r="F95" s="213"/>
      <c r="G95" s="213"/>
      <c r="H95" s="5"/>
      <c r="I95" s="10"/>
    </row>
    <row r="96" spans="1:9" ht="19.5" thickBot="1">
      <c r="E96" s="21">
        <f>SUM(E93:E95)</f>
        <v>30635</v>
      </c>
    </row>
    <row r="111" spans="1:6" ht="41.25" customHeight="1">
      <c r="A111" s="59" t="s">
        <v>267</v>
      </c>
      <c r="B111" s="29"/>
      <c r="C111" s="29"/>
      <c r="E111" s="208" t="s">
        <v>268</v>
      </c>
      <c r="F111" s="209"/>
    </row>
    <row r="112" spans="1:6" ht="41.25" customHeight="1">
      <c r="A112" s="60"/>
      <c r="B112" s="27"/>
      <c r="C112" s="27" t="s">
        <v>25</v>
      </c>
      <c r="E112" s="210"/>
      <c r="F112" s="210"/>
    </row>
    <row r="113" spans="1:9" s="1" customFormat="1" ht="41.25" customHeight="1">
      <c r="A113" s="34" t="s">
        <v>248</v>
      </c>
      <c r="B113" s="17" t="s">
        <v>15</v>
      </c>
      <c r="C113" s="213"/>
      <c r="D113" s="213"/>
      <c r="E113" s="9">
        <v>41741</v>
      </c>
      <c r="F113" s="213" t="s">
        <v>10</v>
      </c>
      <c r="G113" s="213"/>
      <c r="H113" s="5"/>
      <c r="I113" s="10" t="s">
        <v>215</v>
      </c>
    </row>
    <row r="114" spans="1:9" s="1" customFormat="1" ht="41.25" customHeight="1">
      <c r="A114" s="34" t="s">
        <v>269</v>
      </c>
      <c r="B114" s="17" t="s">
        <v>15</v>
      </c>
      <c r="C114" s="211"/>
      <c r="D114" s="212"/>
      <c r="E114" s="9">
        <v>22000</v>
      </c>
      <c r="F114" s="213" t="s">
        <v>10</v>
      </c>
      <c r="G114" s="213"/>
      <c r="H114" s="5"/>
      <c r="I114" s="19" t="s">
        <v>222</v>
      </c>
    </row>
    <row r="115" spans="1:9" s="1" customFormat="1" ht="41.25" customHeight="1">
      <c r="A115" s="34" t="s">
        <v>269</v>
      </c>
      <c r="B115" s="17" t="s">
        <v>15</v>
      </c>
      <c r="C115" s="211"/>
      <c r="D115" s="212"/>
      <c r="E115" s="9">
        <v>25440</v>
      </c>
      <c r="F115" s="213" t="s">
        <v>10</v>
      </c>
      <c r="G115" s="213"/>
      <c r="H115" s="5"/>
      <c r="I115" s="23" t="s">
        <v>270</v>
      </c>
    </row>
    <row r="116" spans="1:9" s="1" customFormat="1" ht="41.25" customHeight="1">
      <c r="A116" s="34" t="s">
        <v>34</v>
      </c>
      <c r="B116" s="17" t="s">
        <v>15</v>
      </c>
      <c r="C116" s="213"/>
      <c r="D116" s="213"/>
      <c r="E116" s="20">
        <v>66900</v>
      </c>
      <c r="F116" s="213" t="s">
        <v>10</v>
      </c>
      <c r="G116" s="213"/>
      <c r="H116" s="5"/>
      <c r="I116" s="10" t="s">
        <v>228</v>
      </c>
    </row>
    <row r="117" spans="1:9" s="1" customFormat="1" ht="41.25" customHeight="1" thickBot="1">
      <c r="A117" s="34" t="s">
        <v>35</v>
      </c>
      <c r="B117" s="17" t="s">
        <v>15</v>
      </c>
      <c r="C117" s="213"/>
      <c r="D117" s="213"/>
      <c r="E117" s="20">
        <v>15100</v>
      </c>
      <c r="F117" s="213" t="s">
        <v>10</v>
      </c>
      <c r="G117" s="213"/>
      <c r="H117" s="5"/>
      <c r="I117" s="10" t="s">
        <v>276</v>
      </c>
    </row>
    <row r="118" spans="1:9" ht="41.25" customHeight="1" thickBot="1">
      <c r="E118" s="21">
        <f>SUM(E113:E117)</f>
        <v>171181</v>
      </c>
    </row>
    <row r="119" spans="1:9" ht="33.75" customHeight="1">
      <c r="A119" s="59" t="s">
        <v>254</v>
      </c>
      <c r="B119" s="29"/>
      <c r="C119" s="29"/>
      <c r="E119" s="208" t="s">
        <v>255</v>
      </c>
      <c r="F119" s="209"/>
    </row>
    <row r="120" spans="1:9" ht="33.75" customHeight="1">
      <c r="A120" s="60"/>
      <c r="B120" s="27"/>
      <c r="C120" s="27"/>
      <c r="E120" s="210"/>
      <c r="F120" s="210"/>
    </row>
    <row r="121" spans="1:9" s="1" customFormat="1" ht="33.75" customHeight="1">
      <c r="A121" s="34" t="s">
        <v>171</v>
      </c>
      <c r="B121" s="17" t="s">
        <v>15</v>
      </c>
      <c r="C121" s="213"/>
      <c r="D121" s="213"/>
      <c r="E121" s="9">
        <v>7900</v>
      </c>
      <c r="F121" s="213"/>
      <c r="G121" s="213"/>
      <c r="H121" s="5"/>
      <c r="I121" s="10" t="s">
        <v>256</v>
      </c>
    </row>
    <row r="122" spans="1:9" s="1" customFormat="1" ht="33.75" customHeight="1">
      <c r="A122" s="34" t="s">
        <v>171</v>
      </c>
      <c r="B122" s="17" t="s">
        <v>15</v>
      </c>
      <c r="C122" s="211"/>
      <c r="D122" s="212"/>
      <c r="E122" s="9">
        <v>7900</v>
      </c>
      <c r="F122" s="213"/>
      <c r="G122" s="213"/>
      <c r="H122" s="5"/>
      <c r="I122" s="10" t="s">
        <v>256</v>
      </c>
    </row>
    <row r="123" spans="1:9" s="1" customFormat="1" ht="33.75" customHeight="1" thickBot="1">
      <c r="A123" s="34"/>
      <c r="B123" s="17"/>
      <c r="C123" s="213"/>
      <c r="D123" s="213"/>
      <c r="E123" s="20"/>
      <c r="F123" s="213"/>
      <c r="G123" s="213"/>
      <c r="H123" s="5"/>
      <c r="I123" s="10"/>
    </row>
    <row r="124" spans="1:9" ht="33.75" customHeight="1" thickBot="1">
      <c r="E124" s="21">
        <f>SUM(E121:E123)</f>
        <v>15800</v>
      </c>
    </row>
    <row r="125" spans="1:9" ht="33.75" customHeight="1"/>
    <row r="126" spans="1:9" ht="33.75" customHeight="1">
      <c r="A126" s="59" t="s">
        <v>254</v>
      </c>
      <c r="B126" s="29"/>
      <c r="C126" s="29"/>
      <c r="E126" s="208" t="s">
        <v>257</v>
      </c>
      <c r="F126" s="209"/>
    </row>
    <row r="127" spans="1:9" ht="33.75" customHeight="1">
      <c r="A127" s="60"/>
      <c r="B127" s="27"/>
      <c r="C127" s="27" t="s">
        <v>0</v>
      </c>
      <c r="E127" s="210"/>
      <c r="F127" s="210"/>
    </row>
    <row r="128" spans="1:9" s="1" customFormat="1" ht="33.75" customHeight="1">
      <c r="A128" s="34" t="s">
        <v>22</v>
      </c>
      <c r="B128" s="17" t="s">
        <v>15</v>
      </c>
      <c r="C128" s="213"/>
      <c r="D128" s="213"/>
      <c r="E128" s="9">
        <v>15244</v>
      </c>
      <c r="F128" s="213"/>
      <c r="G128" s="213"/>
      <c r="H128" s="5"/>
      <c r="I128" s="10" t="s">
        <v>258</v>
      </c>
    </row>
    <row r="129" spans="1:9" s="1" customFormat="1" ht="33.75" customHeight="1">
      <c r="A129" s="34"/>
      <c r="B129" s="17"/>
      <c r="C129" s="211"/>
      <c r="D129" s="212"/>
      <c r="E129" s="9"/>
      <c r="F129" s="213"/>
      <c r="G129" s="213"/>
      <c r="H129" s="5"/>
      <c r="I129" s="10"/>
    </row>
    <row r="130" spans="1:9" s="1" customFormat="1" ht="33.75" customHeight="1" thickBot="1">
      <c r="A130" s="34"/>
      <c r="B130" s="17"/>
      <c r="C130" s="213"/>
      <c r="D130" s="213"/>
      <c r="E130" s="20"/>
      <c r="F130" s="213"/>
      <c r="G130" s="213"/>
      <c r="H130" s="5"/>
      <c r="I130" s="10"/>
    </row>
    <row r="131" spans="1:9" ht="33.75" customHeight="1" thickBot="1">
      <c r="E131" s="21">
        <f>SUM(E128:E130)</f>
        <v>15244</v>
      </c>
    </row>
    <row r="132" spans="1:9" ht="33.75" customHeight="1" thickBot="1">
      <c r="E132" s="22"/>
    </row>
    <row r="133" spans="1:9" ht="33.75" customHeight="1"/>
  </sheetData>
  <mergeCells count="206">
    <mergeCell ref="E91:F92"/>
    <mergeCell ref="C93:D93"/>
    <mergeCell ref="F93:G93"/>
    <mergeCell ref="C94:D94"/>
    <mergeCell ref="F94:G94"/>
    <mergeCell ref="C95:D95"/>
    <mergeCell ref="F95:G95"/>
    <mergeCell ref="F45:H45"/>
    <mergeCell ref="F46:H46"/>
    <mergeCell ref="F47:H47"/>
    <mergeCell ref="F48:H48"/>
    <mergeCell ref="F49:H49"/>
    <mergeCell ref="F50:H50"/>
    <mergeCell ref="C81:D81"/>
    <mergeCell ref="F81:G81"/>
    <mergeCell ref="C63:D63"/>
    <mergeCell ref="C79:D79"/>
    <mergeCell ref="F79:G79"/>
    <mergeCell ref="C51:D51"/>
    <mergeCell ref="C54:D54"/>
    <mergeCell ref="C48:D48"/>
    <mergeCell ref="C49:D49"/>
    <mergeCell ref="C50:D50"/>
    <mergeCell ref="C53:D53"/>
    <mergeCell ref="C46:D46"/>
    <mergeCell ref="C64:D64"/>
    <mergeCell ref="C65:D65"/>
    <mergeCell ref="F51:H51"/>
    <mergeCell ref="F52:H52"/>
    <mergeCell ref="F53:H53"/>
    <mergeCell ref="F54:H54"/>
    <mergeCell ref="F55:H55"/>
    <mergeCell ref="F56:H56"/>
    <mergeCell ref="F57:H57"/>
    <mergeCell ref="F59:H59"/>
    <mergeCell ref="F61:H61"/>
    <mergeCell ref="F62:H62"/>
    <mergeCell ref="F63:H63"/>
    <mergeCell ref="F64:H64"/>
    <mergeCell ref="F65:H65"/>
    <mergeCell ref="C57:D57"/>
    <mergeCell ref="C62:D62"/>
    <mergeCell ref="F44:H44"/>
    <mergeCell ref="F3:H3"/>
    <mergeCell ref="F4:H4"/>
    <mergeCell ref="F5:H5"/>
    <mergeCell ref="F6:H6"/>
    <mergeCell ref="F7:H7"/>
    <mergeCell ref="F8:H8"/>
    <mergeCell ref="F9:H9"/>
    <mergeCell ref="F10:H10"/>
    <mergeCell ref="F11:H11"/>
    <mergeCell ref="F25:H25"/>
    <mergeCell ref="F37:H37"/>
    <mergeCell ref="F38:H38"/>
    <mergeCell ref="F39:H39"/>
    <mergeCell ref="F40:H40"/>
    <mergeCell ref="F41:H41"/>
    <mergeCell ref="F42:H42"/>
    <mergeCell ref="F43:H43"/>
    <mergeCell ref="F16:H16"/>
    <mergeCell ref="F17:H17"/>
    <mergeCell ref="F18:H18"/>
    <mergeCell ref="F19:H19"/>
    <mergeCell ref="F20:H20"/>
    <mergeCell ref="F21:H21"/>
    <mergeCell ref="C67:D67"/>
    <mergeCell ref="C68:D68"/>
    <mergeCell ref="F68:I68"/>
    <mergeCell ref="F66:H66"/>
    <mergeCell ref="F67:H67"/>
    <mergeCell ref="E77:F78"/>
    <mergeCell ref="C58:D58"/>
    <mergeCell ref="C66:D66"/>
    <mergeCell ref="F58:H58"/>
    <mergeCell ref="C60:D60"/>
    <mergeCell ref="F60:H60"/>
    <mergeCell ref="C73:D73"/>
    <mergeCell ref="C32:D32"/>
    <mergeCell ref="F32:I32"/>
    <mergeCell ref="C29:D29"/>
    <mergeCell ref="C26:D26"/>
    <mergeCell ref="C43:D43"/>
    <mergeCell ref="C24:D24"/>
    <mergeCell ref="C23:D23"/>
    <mergeCell ref="C35:D35"/>
    <mergeCell ref="C41:D41"/>
    <mergeCell ref="C42:D42"/>
    <mergeCell ref="C38:D38"/>
    <mergeCell ref="C39:D39"/>
    <mergeCell ref="H34:I34"/>
    <mergeCell ref="C36:D36"/>
    <mergeCell ref="C37:D37"/>
    <mergeCell ref="F35:H35"/>
    <mergeCell ref="F36:H36"/>
    <mergeCell ref="C122:D122"/>
    <mergeCell ref="F122:G122"/>
    <mergeCell ref="C123:D123"/>
    <mergeCell ref="F123:G123"/>
    <mergeCell ref="C31:D31"/>
    <mergeCell ref="C44:D44"/>
    <mergeCell ref="C45:D45"/>
    <mergeCell ref="C47:D47"/>
    <mergeCell ref="C11:D11"/>
    <mergeCell ref="C13:D13"/>
    <mergeCell ref="C15:D15"/>
    <mergeCell ref="C17:D17"/>
    <mergeCell ref="C21:D21"/>
    <mergeCell ref="C27:D27"/>
    <mergeCell ref="C19:D19"/>
    <mergeCell ref="C16:D16"/>
    <mergeCell ref="C40:D40"/>
    <mergeCell ref="D34:F34"/>
    <mergeCell ref="C28:D28"/>
    <mergeCell ref="C30:D30"/>
    <mergeCell ref="C25:D25"/>
    <mergeCell ref="F13:H13"/>
    <mergeCell ref="F14:H14"/>
    <mergeCell ref="F15:H15"/>
    <mergeCell ref="D1:F1"/>
    <mergeCell ref="C2:D2"/>
    <mergeCell ref="C12:D12"/>
    <mergeCell ref="F12:H12"/>
    <mergeCell ref="C8:D8"/>
    <mergeCell ref="C14:D14"/>
    <mergeCell ref="C9:D9"/>
    <mergeCell ref="C3:D3"/>
    <mergeCell ref="C6:D6"/>
    <mergeCell ref="C7:D7"/>
    <mergeCell ref="C5:D5"/>
    <mergeCell ref="C4:D4"/>
    <mergeCell ref="F2:H2"/>
    <mergeCell ref="C10:D10"/>
    <mergeCell ref="H1:I1"/>
    <mergeCell ref="C130:D130"/>
    <mergeCell ref="F130:G130"/>
    <mergeCell ref="E85:F86"/>
    <mergeCell ref="C87:D87"/>
    <mergeCell ref="F87:H87"/>
    <mergeCell ref="E111:F112"/>
    <mergeCell ref="C113:D113"/>
    <mergeCell ref="F113:G113"/>
    <mergeCell ref="C115:D115"/>
    <mergeCell ref="F115:G115"/>
    <mergeCell ref="C116:D116"/>
    <mergeCell ref="F116:G116"/>
    <mergeCell ref="C114:D114"/>
    <mergeCell ref="F114:G114"/>
    <mergeCell ref="C117:D117"/>
    <mergeCell ref="F117:G117"/>
    <mergeCell ref="E119:F120"/>
    <mergeCell ref="E126:F127"/>
    <mergeCell ref="C121:D121"/>
    <mergeCell ref="F121:G121"/>
    <mergeCell ref="C128:D128"/>
    <mergeCell ref="F128:G128"/>
    <mergeCell ref="C129:D129"/>
    <mergeCell ref="F129:G129"/>
    <mergeCell ref="A4:A5"/>
    <mergeCell ref="I4:I5"/>
    <mergeCell ref="A9:A11"/>
    <mergeCell ref="A12:A14"/>
    <mergeCell ref="A15:A16"/>
    <mergeCell ref="A17:A18"/>
    <mergeCell ref="A20:A22"/>
    <mergeCell ref="A23:A31"/>
    <mergeCell ref="I24:I31"/>
    <mergeCell ref="I21:I22"/>
    <mergeCell ref="I15:I16"/>
    <mergeCell ref="I10:I11"/>
    <mergeCell ref="F26:H26"/>
    <mergeCell ref="F27:H27"/>
    <mergeCell ref="F23:H23"/>
    <mergeCell ref="F28:H28"/>
    <mergeCell ref="F29:H29"/>
    <mergeCell ref="F30:H30"/>
    <mergeCell ref="F31:H31"/>
    <mergeCell ref="F22:H22"/>
    <mergeCell ref="F24:H24"/>
    <mergeCell ref="C18:D18"/>
    <mergeCell ref="C20:D20"/>
    <mergeCell ref="C22:D22"/>
    <mergeCell ref="A64:A65"/>
    <mergeCell ref="I64:I65"/>
    <mergeCell ref="A71:B72"/>
    <mergeCell ref="A77:B78"/>
    <mergeCell ref="A85:B86"/>
    <mergeCell ref="A91:B92"/>
    <mergeCell ref="A36:A40"/>
    <mergeCell ref="I36:I40"/>
    <mergeCell ref="A41:A43"/>
    <mergeCell ref="A46:A47"/>
    <mergeCell ref="A52:A55"/>
    <mergeCell ref="I52:I55"/>
    <mergeCell ref="A56:A60"/>
    <mergeCell ref="I58:I60"/>
    <mergeCell ref="A62:A63"/>
    <mergeCell ref="E71:F72"/>
    <mergeCell ref="C80:D80"/>
    <mergeCell ref="F80:G80"/>
    <mergeCell ref="C61:D61"/>
    <mergeCell ref="C56:D56"/>
    <mergeCell ref="C55:D55"/>
    <mergeCell ref="C52:D52"/>
    <mergeCell ref="C59:D59"/>
    <mergeCell ref="F73:H73"/>
  </mergeCells>
  <phoneticPr fontId="2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F77C-CBF7-45FD-A731-6F32C34411AC}">
  <dimension ref="A1:H28"/>
  <sheetViews>
    <sheetView topLeftCell="A19" workbookViewId="0">
      <selection activeCell="D8" sqref="D8"/>
    </sheetView>
  </sheetViews>
  <sheetFormatPr defaultRowHeight="18.75"/>
  <cols>
    <col min="1" max="1" width="6.625" style="38" customWidth="1"/>
    <col min="2" max="2" width="15.75" customWidth="1"/>
    <col min="3" max="4" width="14.75" customWidth="1"/>
    <col min="5" max="5" width="10.5" customWidth="1"/>
    <col min="7" max="7" width="19.5" customWidth="1"/>
  </cols>
  <sheetData>
    <row r="1" spans="1:8" s="1" customFormat="1" ht="44.25" customHeight="1">
      <c r="A1" s="153" t="s">
        <v>315</v>
      </c>
      <c r="B1" s="153"/>
      <c r="C1" s="153"/>
      <c r="D1" s="153"/>
      <c r="E1" s="153"/>
      <c r="F1" s="153"/>
      <c r="G1" s="153"/>
      <c r="H1" s="3"/>
    </row>
    <row r="2" spans="1:8" s="1" customFormat="1" ht="27.75" customHeight="1">
      <c r="A2" s="33" t="s">
        <v>2</v>
      </c>
      <c r="B2" s="4" t="s">
        <v>3</v>
      </c>
      <c r="C2" s="4"/>
      <c r="D2" s="4" t="s">
        <v>283</v>
      </c>
      <c r="E2" s="4"/>
      <c r="F2" s="5" t="s">
        <v>6</v>
      </c>
      <c r="G2" s="6" t="s">
        <v>7</v>
      </c>
    </row>
    <row r="3" spans="1:8" s="1" customFormat="1" ht="27.75" customHeight="1">
      <c r="A3" s="34" t="s">
        <v>26</v>
      </c>
      <c r="B3" s="17" t="s">
        <v>15</v>
      </c>
      <c r="C3" s="26"/>
      <c r="D3" s="9">
        <v>5661</v>
      </c>
      <c r="E3" s="8" t="s">
        <v>10</v>
      </c>
      <c r="F3" s="5"/>
      <c r="G3" s="10"/>
    </row>
    <row r="4" spans="1:8" s="1" customFormat="1" ht="27.75" customHeight="1">
      <c r="A4" s="34" t="s">
        <v>27</v>
      </c>
      <c r="B4" s="17" t="s">
        <v>15</v>
      </c>
      <c r="C4" s="8"/>
      <c r="D4" s="9">
        <v>1400</v>
      </c>
      <c r="E4" s="8" t="s">
        <v>10</v>
      </c>
      <c r="F4" s="5"/>
      <c r="G4" s="10"/>
    </row>
    <row r="5" spans="1:8" s="1" customFormat="1" ht="27.75" customHeight="1">
      <c r="A5" s="154" t="s">
        <v>28</v>
      </c>
      <c r="B5" s="17" t="s">
        <v>15</v>
      </c>
      <c r="C5" s="4"/>
      <c r="D5" s="9">
        <v>1000</v>
      </c>
      <c r="E5" s="8" t="s">
        <v>10</v>
      </c>
      <c r="F5" s="5"/>
      <c r="G5" s="10"/>
    </row>
    <row r="6" spans="1:8" s="1" customFormat="1" ht="27.75" customHeight="1">
      <c r="A6" s="155"/>
      <c r="B6" s="17" t="s">
        <v>15</v>
      </c>
      <c r="C6" s="4"/>
      <c r="D6" s="9">
        <v>1000</v>
      </c>
      <c r="E6" s="8" t="s">
        <v>10</v>
      </c>
      <c r="F6" s="5"/>
      <c r="G6" s="10"/>
    </row>
    <row r="7" spans="1:8" s="1" customFormat="1" ht="27.75" customHeight="1">
      <c r="A7" s="34" t="s">
        <v>69</v>
      </c>
      <c r="B7" s="17" t="s">
        <v>15</v>
      </c>
      <c r="C7" s="4"/>
      <c r="D7" s="9">
        <v>1400</v>
      </c>
      <c r="E7" s="8" t="s">
        <v>10</v>
      </c>
      <c r="F7" s="5"/>
      <c r="G7" s="10"/>
    </row>
    <row r="8" spans="1:8" s="1" customFormat="1" ht="27.75" customHeight="1">
      <c r="A8" s="34" t="s">
        <v>29</v>
      </c>
      <c r="B8" s="17" t="s">
        <v>15</v>
      </c>
      <c r="C8" s="4"/>
      <c r="D8" s="9">
        <v>1400</v>
      </c>
      <c r="E8" s="8" t="s">
        <v>10</v>
      </c>
      <c r="F8" s="5"/>
      <c r="G8" s="10"/>
    </row>
    <row r="9" spans="1:8" s="1" customFormat="1" ht="27.75" customHeight="1">
      <c r="A9" s="154" t="s">
        <v>72</v>
      </c>
      <c r="B9" s="17" t="s">
        <v>15</v>
      </c>
      <c r="C9" s="4"/>
      <c r="D9" s="9">
        <v>1000</v>
      </c>
      <c r="E9" s="8" t="s">
        <v>10</v>
      </c>
      <c r="F9" s="5"/>
      <c r="G9" s="10"/>
    </row>
    <row r="10" spans="1:8" s="1" customFormat="1" ht="27.75" customHeight="1">
      <c r="A10" s="155"/>
      <c r="B10" s="17" t="s">
        <v>15</v>
      </c>
      <c r="C10" s="4"/>
      <c r="D10" s="9">
        <v>1000</v>
      </c>
      <c r="E10" s="8" t="s">
        <v>10</v>
      </c>
      <c r="F10" s="5"/>
      <c r="G10" s="10"/>
    </row>
    <row r="11" spans="1:8" s="1" customFormat="1" ht="27.75" customHeight="1">
      <c r="A11" s="34" t="s">
        <v>31</v>
      </c>
      <c r="B11" s="17" t="s">
        <v>15</v>
      </c>
      <c r="C11" s="4"/>
      <c r="D11" s="9">
        <v>1400</v>
      </c>
      <c r="E11" s="8" t="s">
        <v>10</v>
      </c>
      <c r="F11" s="5"/>
      <c r="G11" s="10"/>
    </row>
    <row r="12" spans="1:8" s="1" customFormat="1" ht="27.75" customHeight="1">
      <c r="A12" s="34" t="s">
        <v>32</v>
      </c>
      <c r="B12" s="17" t="s">
        <v>15</v>
      </c>
      <c r="C12" s="26"/>
      <c r="D12" s="9">
        <v>1400</v>
      </c>
      <c r="E12" s="8" t="s">
        <v>10</v>
      </c>
      <c r="F12" s="5"/>
      <c r="G12" s="10"/>
    </row>
    <row r="13" spans="1:8" s="1" customFormat="1" ht="27.75" customHeight="1">
      <c r="A13" s="34" t="s">
        <v>33</v>
      </c>
      <c r="B13" s="17" t="s">
        <v>15</v>
      </c>
      <c r="C13" s="26"/>
      <c r="D13" s="9">
        <v>1400</v>
      </c>
      <c r="E13" s="8" t="s">
        <v>10</v>
      </c>
      <c r="F13" s="5"/>
      <c r="G13" s="10"/>
    </row>
    <row r="14" spans="1:8" s="1" customFormat="1" ht="27.75" customHeight="1">
      <c r="A14" s="36" t="s">
        <v>34</v>
      </c>
      <c r="B14" s="17" t="s">
        <v>15</v>
      </c>
      <c r="C14" s="26"/>
      <c r="D14" s="9">
        <v>1400</v>
      </c>
      <c r="E14" s="8" t="s">
        <v>10</v>
      </c>
      <c r="F14" s="5"/>
      <c r="G14" s="10"/>
    </row>
    <row r="15" spans="1:8" ht="27.75" customHeight="1">
      <c r="A15" s="25"/>
      <c r="B15" s="18"/>
      <c r="C15" s="18"/>
      <c r="D15" s="18"/>
      <c r="E15" s="18"/>
      <c r="F15" s="18"/>
      <c r="G15" s="18"/>
    </row>
    <row r="16" spans="1:8" ht="27.75" customHeight="1">
      <c r="A16" s="25"/>
      <c r="B16" s="18"/>
      <c r="C16" s="18"/>
      <c r="D16" s="18"/>
      <c r="E16" s="18"/>
      <c r="F16" s="18"/>
      <c r="G16" s="18"/>
    </row>
    <row r="17" spans="1:7" ht="27.75" customHeight="1">
      <c r="A17" s="25"/>
      <c r="B17" s="18"/>
      <c r="C17" s="18"/>
      <c r="D17" s="18"/>
      <c r="E17" s="18"/>
      <c r="F17" s="18"/>
      <c r="G17" s="18"/>
    </row>
    <row r="18" spans="1:7" ht="27.75" customHeight="1">
      <c r="A18" s="25"/>
      <c r="B18" s="18"/>
      <c r="C18" s="18"/>
      <c r="D18" s="18"/>
      <c r="E18" s="18"/>
      <c r="F18" s="18"/>
      <c r="G18" s="18"/>
    </row>
    <row r="19" spans="1:7" ht="27.75" customHeight="1">
      <c r="A19" s="25"/>
      <c r="B19" s="18"/>
      <c r="C19" s="18"/>
      <c r="D19" s="18"/>
      <c r="E19" s="18"/>
      <c r="F19" s="18"/>
      <c r="G19" s="18"/>
    </row>
    <row r="20" spans="1:7" ht="27.75" customHeight="1">
      <c r="A20" s="25"/>
      <c r="B20" s="18"/>
      <c r="C20" s="18"/>
      <c r="D20" s="18"/>
      <c r="E20" s="18"/>
      <c r="F20" s="18"/>
      <c r="G20" s="18"/>
    </row>
    <row r="21" spans="1:7" ht="27.75" customHeight="1">
      <c r="A21" s="25"/>
      <c r="B21" s="18"/>
      <c r="C21" s="18"/>
      <c r="D21" s="18"/>
      <c r="E21" s="18"/>
      <c r="F21" s="18"/>
      <c r="G21" s="18"/>
    </row>
    <row r="22" spans="1:7" ht="27.75" customHeight="1">
      <c r="A22" s="25"/>
      <c r="B22" s="18"/>
      <c r="C22" s="18"/>
      <c r="D22" s="18"/>
      <c r="E22" s="18"/>
      <c r="F22" s="18"/>
      <c r="G22" s="18"/>
    </row>
    <row r="23" spans="1:7" ht="27.75" customHeight="1">
      <c r="A23" s="25"/>
      <c r="B23" s="18"/>
      <c r="C23" s="18"/>
      <c r="D23" s="18"/>
      <c r="E23" s="18"/>
      <c r="F23" s="18"/>
      <c r="G23" s="18"/>
    </row>
    <row r="24" spans="1:7" ht="27.75" customHeight="1">
      <c r="A24" s="25"/>
      <c r="B24" s="18"/>
      <c r="C24" s="18"/>
      <c r="D24" s="18"/>
      <c r="E24" s="18"/>
      <c r="F24" s="18"/>
      <c r="G24" s="18"/>
    </row>
    <row r="25" spans="1:7" ht="27.75" customHeight="1">
      <c r="A25" s="25"/>
      <c r="B25" s="18"/>
      <c r="C25" s="18"/>
      <c r="D25" s="18"/>
      <c r="E25" s="18"/>
      <c r="F25" s="18"/>
      <c r="G25" s="18"/>
    </row>
    <row r="26" spans="1:7" ht="27.75" customHeight="1">
      <c r="A26" s="25"/>
      <c r="B26" s="18"/>
      <c r="C26" s="18"/>
      <c r="D26" s="18"/>
      <c r="E26" s="18"/>
      <c r="F26" s="18"/>
      <c r="G26" s="18"/>
    </row>
    <row r="27" spans="1:7" ht="27.75" customHeight="1">
      <c r="A27" s="25"/>
      <c r="B27" s="18"/>
      <c r="C27" s="18"/>
      <c r="D27" s="18"/>
      <c r="E27" s="18"/>
      <c r="F27" s="18"/>
      <c r="G27" s="18"/>
    </row>
    <row r="28" spans="1:7" s="1" customFormat="1" ht="34.5" customHeight="1" thickBot="1">
      <c r="A28" s="66"/>
      <c r="C28" s="67" t="s">
        <v>23</v>
      </c>
      <c r="D28" s="68">
        <f>SUM(D3:D27)</f>
        <v>19461</v>
      </c>
      <c r="E28" s="156" t="s">
        <v>24</v>
      </c>
      <c r="F28" s="157"/>
      <c r="G28" s="157"/>
    </row>
  </sheetData>
  <mergeCells count="4">
    <mergeCell ref="A1:G1"/>
    <mergeCell ref="A5:A6"/>
    <mergeCell ref="E28:G28"/>
    <mergeCell ref="A9:A10"/>
  </mergeCells>
  <phoneticPr fontId="2"/>
  <pageMargins left="0.28000000000000003" right="0.16" top="0.38" bottom="0.1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23AFB-A6C0-40A3-BD2A-28E8D38278C8}">
  <dimension ref="A1:F31"/>
  <sheetViews>
    <sheetView topLeftCell="A10" workbookViewId="0">
      <selection activeCell="E31" sqref="E31:F31"/>
    </sheetView>
  </sheetViews>
  <sheetFormatPr defaultRowHeight="18.75"/>
  <cols>
    <col min="1" max="1" width="7.625" style="38" customWidth="1"/>
    <col min="2" max="2" width="12.625" customWidth="1"/>
    <col min="3" max="4" width="15.625" customWidth="1"/>
    <col min="5" max="5" width="11.5" customWidth="1"/>
    <col min="6" max="6" width="25.875" customWidth="1"/>
    <col min="7" max="7" width="9.75" customWidth="1"/>
  </cols>
  <sheetData>
    <row r="1" spans="1:6" s="1" customFormat="1" ht="44.25" customHeight="1">
      <c r="A1" s="153" t="s">
        <v>294</v>
      </c>
      <c r="B1" s="153"/>
      <c r="C1" s="153"/>
      <c r="D1" s="153"/>
      <c r="E1" s="153"/>
      <c r="F1" s="153"/>
    </row>
    <row r="2" spans="1:6" s="1" customFormat="1" ht="24.75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6" s="1" customFormat="1" ht="24.75" customHeight="1">
      <c r="A3" s="34" t="s">
        <v>164</v>
      </c>
      <c r="B3" s="17" t="s">
        <v>11</v>
      </c>
      <c r="C3" s="26"/>
      <c r="D3" s="9">
        <v>48900</v>
      </c>
      <c r="E3" s="8" t="s">
        <v>10</v>
      </c>
      <c r="F3" s="10" t="s">
        <v>165</v>
      </c>
    </row>
    <row r="4" spans="1:6" s="1" customFormat="1" ht="24.75" customHeight="1">
      <c r="A4" s="34"/>
      <c r="B4" s="17" t="s">
        <v>11</v>
      </c>
      <c r="C4" s="4"/>
      <c r="D4" s="9">
        <v>30440</v>
      </c>
      <c r="E4" s="8" t="s">
        <v>10</v>
      </c>
      <c r="F4" s="10" t="s">
        <v>165</v>
      </c>
    </row>
    <row r="5" spans="1:6" s="1" customFormat="1" ht="24.75" customHeight="1">
      <c r="A5" s="34"/>
      <c r="B5" s="17" t="s">
        <v>11</v>
      </c>
      <c r="C5" s="4"/>
      <c r="D5" s="9">
        <v>66672</v>
      </c>
      <c r="E5" s="8" t="s">
        <v>10</v>
      </c>
      <c r="F5" s="10" t="s">
        <v>165</v>
      </c>
    </row>
    <row r="6" spans="1:6" s="1" customFormat="1" ht="24.75" customHeight="1">
      <c r="A6" s="34"/>
      <c r="B6" s="17" t="s">
        <v>11</v>
      </c>
      <c r="C6" s="4"/>
      <c r="D6" s="9">
        <v>78468</v>
      </c>
      <c r="E6" s="8" t="s">
        <v>10</v>
      </c>
      <c r="F6" s="10" t="s">
        <v>165</v>
      </c>
    </row>
    <row r="7" spans="1:6" s="1" customFormat="1" ht="24.75" customHeight="1">
      <c r="A7" s="34"/>
      <c r="B7" s="17"/>
      <c r="C7" s="4"/>
      <c r="D7" s="9"/>
      <c r="E7" s="8"/>
      <c r="F7" s="10"/>
    </row>
    <row r="8" spans="1:6" s="1" customFormat="1" ht="24.75" customHeight="1">
      <c r="A8" s="34"/>
      <c r="B8" s="17"/>
      <c r="C8" s="4"/>
      <c r="D8" s="9"/>
      <c r="E8" s="8"/>
      <c r="F8" s="10"/>
    </row>
    <row r="9" spans="1:6" s="1" customFormat="1" ht="24.75" customHeight="1">
      <c r="A9" s="34"/>
      <c r="B9" s="17"/>
      <c r="C9" s="4"/>
      <c r="D9" s="9"/>
      <c r="E9" s="8"/>
      <c r="F9" s="10"/>
    </row>
    <row r="10" spans="1:6" s="1" customFormat="1" ht="24.75" customHeight="1">
      <c r="A10" s="34"/>
      <c r="B10" s="8"/>
      <c r="C10" s="4"/>
      <c r="D10" s="9"/>
      <c r="E10" s="8"/>
      <c r="F10" s="10"/>
    </row>
    <row r="11" spans="1:6" s="1" customFormat="1" ht="24.75" customHeight="1">
      <c r="A11" s="34"/>
      <c r="B11" s="17"/>
      <c r="C11" s="4"/>
      <c r="D11" s="9"/>
      <c r="E11" s="8"/>
      <c r="F11" s="10"/>
    </row>
    <row r="12" spans="1:6" s="1" customFormat="1" ht="24.75" customHeight="1">
      <c r="A12" s="34"/>
      <c r="B12" s="17"/>
      <c r="C12" s="4"/>
      <c r="D12" s="9"/>
      <c r="E12" s="8"/>
      <c r="F12" s="10"/>
    </row>
    <row r="13" spans="1:6" s="1" customFormat="1" ht="24.75" customHeight="1">
      <c r="A13" s="34"/>
      <c r="B13" s="17"/>
      <c r="C13" s="4"/>
      <c r="D13" s="9"/>
      <c r="E13" s="8"/>
      <c r="F13" s="10"/>
    </row>
    <row r="14" spans="1:6" s="1" customFormat="1" ht="24.75" customHeight="1">
      <c r="A14" s="34"/>
      <c r="B14" s="8"/>
      <c r="C14" s="4"/>
      <c r="D14" s="9"/>
      <c r="E14" s="8"/>
      <c r="F14" s="10"/>
    </row>
    <row r="15" spans="1:6" s="1" customFormat="1" ht="24.75" customHeight="1">
      <c r="A15" s="34"/>
      <c r="B15" s="8"/>
      <c r="C15" s="4"/>
      <c r="D15" s="9"/>
      <c r="E15" s="8"/>
      <c r="F15" s="10"/>
    </row>
    <row r="16" spans="1:6" s="1" customFormat="1" ht="24.75" customHeight="1">
      <c r="A16" s="34"/>
      <c r="B16" s="8"/>
      <c r="C16" s="26"/>
      <c r="D16" s="9"/>
      <c r="E16" s="8"/>
      <c r="F16" s="10"/>
    </row>
    <row r="17" spans="1:6" s="1" customFormat="1" ht="24.75" customHeight="1">
      <c r="A17" s="34"/>
      <c r="B17" s="8"/>
      <c r="C17" s="4"/>
      <c r="D17" s="9"/>
      <c r="E17" s="8"/>
      <c r="F17" s="10"/>
    </row>
    <row r="18" spans="1:6" s="1" customFormat="1" ht="24.75" customHeight="1">
      <c r="A18" s="34"/>
      <c r="B18" s="17"/>
      <c r="C18" s="4"/>
      <c r="D18" s="9"/>
      <c r="E18" s="8"/>
      <c r="F18" s="10"/>
    </row>
    <row r="19" spans="1:6" s="1" customFormat="1" ht="24.75" customHeight="1">
      <c r="A19" s="34"/>
      <c r="B19" s="17"/>
      <c r="C19" s="4"/>
      <c r="D19" s="9"/>
      <c r="E19" s="8"/>
      <c r="F19" s="10"/>
    </row>
    <row r="20" spans="1:6" s="1" customFormat="1" ht="24.75" customHeight="1">
      <c r="A20" s="34"/>
      <c r="B20" s="17"/>
      <c r="C20" s="4"/>
      <c r="D20" s="9"/>
      <c r="E20" s="8"/>
      <c r="F20" s="10"/>
    </row>
    <row r="21" spans="1:6" s="1" customFormat="1" ht="24.75" customHeight="1">
      <c r="A21" s="34"/>
      <c r="B21" s="17"/>
      <c r="C21" s="4"/>
      <c r="D21" s="9"/>
      <c r="E21" s="8"/>
      <c r="F21" s="10"/>
    </row>
    <row r="22" spans="1:6" s="1" customFormat="1" ht="24.75" customHeight="1">
      <c r="A22" s="34"/>
      <c r="B22" s="17"/>
      <c r="C22" s="4"/>
      <c r="D22" s="9"/>
      <c r="E22" s="8"/>
      <c r="F22" s="10"/>
    </row>
    <row r="23" spans="1:6" s="1" customFormat="1" ht="24.75" customHeight="1">
      <c r="A23" s="34"/>
      <c r="B23" s="8"/>
      <c r="C23" s="4"/>
      <c r="D23" s="9"/>
      <c r="E23" s="8"/>
      <c r="F23" s="10"/>
    </row>
    <row r="24" spans="1:6" s="1" customFormat="1" ht="24.75" customHeight="1">
      <c r="A24" s="34"/>
      <c r="B24" s="17"/>
      <c r="C24" s="4"/>
      <c r="D24" s="9"/>
      <c r="E24" s="8"/>
      <c r="F24" s="10"/>
    </row>
    <row r="25" spans="1:6" s="1" customFormat="1" ht="24.75" customHeight="1">
      <c r="A25" s="34"/>
      <c r="B25" s="17"/>
      <c r="C25" s="4"/>
      <c r="D25" s="9"/>
      <c r="E25" s="8"/>
      <c r="F25" s="10"/>
    </row>
    <row r="26" spans="1:6" s="1" customFormat="1" ht="24.75" customHeight="1">
      <c r="A26" s="34"/>
      <c r="B26" s="8"/>
      <c r="C26" s="4"/>
      <c r="D26" s="9"/>
      <c r="E26" s="8"/>
      <c r="F26" s="10"/>
    </row>
    <row r="27" spans="1:6" s="1" customFormat="1" ht="24.75" customHeight="1">
      <c r="A27" s="34"/>
      <c r="B27" s="8"/>
      <c r="C27" s="4"/>
      <c r="D27" s="9"/>
      <c r="E27" s="8"/>
      <c r="F27" s="10"/>
    </row>
    <row r="28" spans="1:6" s="1" customFormat="1" ht="24.75" customHeight="1">
      <c r="A28" s="34"/>
      <c r="B28" s="8"/>
      <c r="C28" s="26"/>
      <c r="D28" s="9"/>
      <c r="E28" s="8"/>
      <c r="F28" s="10"/>
    </row>
    <row r="29" spans="1:6" s="1" customFormat="1" ht="24.75" customHeight="1">
      <c r="A29" s="34"/>
      <c r="B29" s="8"/>
      <c r="C29" s="26"/>
      <c r="D29" s="9"/>
      <c r="E29" s="8"/>
      <c r="F29" s="10"/>
    </row>
    <row r="30" spans="1:6" s="1" customFormat="1" ht="24.75" customHeight="1" thickBot="1">
      <c r="A30" s="36"/>
      <c r="B30" s="8"/>
      <c r="C30" s="26"/>
      <c r="D30" s="9"/>
      <c r="E30" s="8"/>
      <c r="F30" s="10"/>
    </row>
    <row r="31" spans="1:6" s="1" customFormat="1" ht="25.5" customHeight="1" thickBot="1">
      <c r="A31" s="37"/>
      <c r="B31" s="14"/>
      <c r="C31" s="28" t="s">
        <v>23</v>
      </c>
      <c r="D31" s="15">
        <f>SUM(D3:D30)</f>
        <v>224480</v>
      </c>
      <c r="E31" s="186" t="s">
        <v>24</v>
      </c>
      <c r="F31" s="187"/>
    </row>
  </sheetData>
  <mergeCells count="2">
    <mergeCell ref="A1:F1"/>
    <mergeCell ref="E31:F31"/>
  </mergeCells>
  <phoneticPr fontId="2"/>
  <pageMargins left="0.28000000000000003" right="0.28999999999999998" top="0.38" bottom="0.1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086D3-DC15-49E8-A2F1-F35565CA5E2E}">
  <dimension ref="A1:G57"/>
  <sheetViews>
    <sheetView topLeftCell="A31" workbookViewId="0">
      <selection activeCell="D30" sqref="D30"/>
    </sheetView>
  </sheetViews>
  <sheetFormatPr defaultRowHeight="18.75"/>
  <cols>
    <col min="1" max="1" width="6.75" style="38" customWidth="1"/>
    <col min="2" max="2" width="12.875" customWidth="1"/>
    <col min="3" max="4" width="15.875" customWidth="1"/>
    <col min="5" max="5" width="10.375" customWidth="1"/>
    <col min="6" max="6" width="30.5" customWidth="1"/>
  </cols>
  <sheetData>
    <row r="1" spans="1:6" s="1" customFormat="1" ht="44.25" customHeight="1">
      <c r="A1" s="153" t="s">
        <v>316</v>
      </c>
      <c r="B1" s="153"/>
      <c r="C1" s="153"/>
      <c r="D1" s="153"/>
      <c r="E1" s="153"/>
      <c r="F1" s="153"/>
    </row>
    <row r="2" spans="1:6" s="1" customFormat="1" ht="27" customHeight="1">
      <c r="A2" s="33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6" s="1" customFormat="1" ht="27" customHeight="1">
      <c r="A3" s="35" t="s">
        <v>66</v>
      </c>
      <c r="B3" s="17" t="s">
        <v>145</v>
      </c>
      <c r="C3" s="4"/>
      <c r="D3" s="9">
        <v>800</v>
      </c>
      <c r="E3" s="8" t="s">
        <v>10</v>
      </c>
      <c r="F3" s="10" t="s">
        <v>146</v>
      </c>
    </row>
    <row r="4" spans="1:6" s="1" customFormat="1" ht="27" customHeight="1">
      <c r="A4" s="35" t="s">
        <v>43</v>
      </c>
      <c r="B4" s="17" t="s">
        <v>145</v>
      </c>
      <c r="C4" s="4"/>
      <c r="D4" s="9">
        <v>2000</v>
      </c>
      <c r="E4" s="8" t="s">
        <v>10</v>
      </c>
      <c r="F4" s="10" t="s">
        <v>146</v>
      </c>
    </row>
    <row r="5" spans="1:6" s="1" customFormat="1" ht="27" customHeight="1">
      <c r="A5" s="154" t="s">
        <v>57</v>
      </c>
      <c r="B5" s="41" t="s">
        <v>15</v>
      </c>
      <c r="C5" s="57"/>
      <c r="D5" s="43">
        <v>3597</v>
      </c>
      <c r="E5" s="44" t="s">
        <v>10</v>
      </c>
      <c r="F5" s="45" t="s">
        <v>159</v>
      </c>
    </row>
    <row r="6" spans="1:6" s="1" customFormat="1" ht="27" customHeight="1">
      <c r="A6" s="184"/>
      <c r="B6" s="46" t="s">
        <v>15</v>
      </c>
      <c r="C6" s="47"/>
      <c r="D6" s="48">
        <v>3300</v>
      </c>
      <c r="E6" s="49" t="s">
        <v>10</v>
      </c>
      <c r="F6" s="54" t="s">
        <v>149</v>
      </c>
    </row>
    <row r="7" spans="1:6" s="1" customFormat="1" ht="27" customHeight="1">
      <c r="A7" s="184"/>
      <c r="B7" s="46" t="s">
        <v>15</v>
      </c>
      <c r="C7" s="47"/>
      <c r="D7" s="48">
        <v>220</v>
      </c>
      <c r="E7" s="49" t="s">
        <v>10</v>
      </c>
      <c r="F7" s="54" t="s">
        <v>149</v>
      </c>
    </row>
    <row r="8" spans="1:6" s="1" customFormat="1" ht="27" customHeight="1">
      <c r="A8" s="184"/>
      <c r="B8" s="46" t="s">
        <v>15</v>
      </c>
      <c r="C8" s="47"/>
      <c r="D8" s="48">
        <v>990</v>
      </c>
      <c r="E8" s="49" t="s">
        <v>10</v>
      </c>
      <c r="F8" s="54" t="s">
        <v>149</v>
      </c>
    </row>
    <row r="9" spans="1:6" s="1" customFormat="1" ht="27" customHeight="1">
      <c r="A9" s="155"/>
      <c r="B9" s="50" t="s">
        <v>15</v>
      </c>
      <c r="C9" s="51"/>
      <c r="D9" s="52">
        <v>330</v>
      </c>
      <c r="E9" s="53" t="s">
        <v>10</v>
      </c>
      <c r="F9" s="55" t="s">
        <v>149</v>
      </c>
    </row>
    <row r="10" spans="1:6" s="1" customFormat="1" ht="27" customHeight="1">
      <c r="A10" s="178" t="s">
        <v>21</v>
      </c>
      <c r="B10" s="41" t="s">
        <v>15</v>
      </c>
      <c r="C10" s="42"/>
      <c r="D10" s="43">
        <v>1780</v>
      </c>
      <c r="E10" s="44" t="s">
        <v>10</v>
      </c>
      <c r="F10" s="45" t="s">
        <v>160</v>
      </c>
    </row>
    <row r="11" spans="1:6" s="1" customFormat="1" ht="27" customHeight="1">
      <c r="A11" s="179"/>
      <c r="B11" s="50" t="s">
        <v>15</v>
      </c>
      <c r="C11" s="51"/>
      <c r="D11" s="52">
        <v>3657</v>
      </c>
      <c r="E11" s="53" t="s">
        <v>10</v>
      </c>
      <c r="F11" s="55" t="s">
        <v>60</v>
      </c>
    </row>
    <row r="12" spans="1:6" s="1" customFormat="1" ht="27" customHeight="1">
      <c r="A12" s="34" t="s">
        <v>22</v>
      </c>
      <c r="B12" s="8" t="s">
        <v>11</v>
      </c>
      <c r="C12" s="4"/>
      <c r="D12" s="9">
        <v>1707</v>
      </c>
      <c r="E12" s="8" t="s">
        <v>10</v>
      </c>
      <c r="F12" s="10" t="s">
        <v>161</v>
      </c>
    </row>
    <row r="13" spans="1:6" s="1" customFormat="1" ht="27" customHeight="1">
      <c r="A13" s="34"/>
      <c r="B13" s="8"/>
      <c r="C13" s="4"/>
      <c r="D13" s="9"/>
      <c r="E13" s="8" t="s">
        <v>10</v>
      </c>
      <c r="F13" s="10"/>
    </row>
    <row r="14" spans="1:6" s="1" customFormat="1" ht="27" customHeight="1">
      <c r="A14" s="34"/>
      <c r="B14" s="8"/>
      <c r="C14" s="4"/>
      <c r="D14" s="9"/>
      <c r="E14" s="8" t="s">
        <v>10</v>
      </c>
      <c r="F14" s="10"/>
    </row>
    <row r="15" spans="1:6" s="1" customFormat="1" ht="27" customHeight="1">
      <c r="A15" s="34"/>
      <c r="B15" s="8"/>
      <c r="C15" s="26"/>
      <c r="D15" s="9"/>
      <c r="E15" s="8" t="s">
        <v>10</v>
      </c>
      <c r="F15" s="10"/>
    </row>
    <row r="16" spans="1:6" s="1" customFormat="1" ht="27" customHeight="1">
      <c r="A16" s="36"/>
      <c r="B16" s="8"/>
      <c r="C16" s="26"/>
      <c r="D16" s="9"/>
      <c r="E16" s="8" t="s">
        <v>10</v>
      </c>
      <c r="F16" s="10"/>
    </row>
    <row r="17" spans="1:7" s="1" customFormat="1" ht="27" customHeight="1">
      <c r="A17" s="34"/>
      <c r="B17" s="8"/>
      <c r="C17" s="4"/>
      <c r="D17" s="9"/>
      <c r="E17" s="8" t="s">
        <v>10</v>
      </c>
      <c r="F17" s="10"/>
    </row>
    <row r="18" spans="1:7" s="1" customFormat="1" ht="27" customHeight="1">
      <c r="A18" s="34"/>
      <c r="B18" s="8"/>
      <c r="C18" s="4"/>
      <c r="D18" s="9"/>
      <c r="E18" s="8" t="s">
        <v>10</v>
      </c>
      <c r="F18" s="10"/>
    </row>
    <row r="19" spans="1:7" s="1" customFormat="1" ht="27" customHeight="1">
      <c r="A19" s="34"/>
      <c r="B19" s="8"/>
      <c r="C19" s="26"/>
      <c r="D19" s="9"/>
      <c r="E19" s="8" t="s">
        <v>10</v>
      </c>
      <c r="F19" s="10"/>
    </row>
    <row r="20" spans="1:7" s="1" customFormat="1" ht="27" customHeight="1">
      <c r="A20" s="36"/>
      <c r="B20" s="8"/>
      <c r="C20" s="26"/>
      <c r="D20" s="9"/>
      <c r="E20" s="8" t="s">
        <v>10</v>
      </c>
      <c r="F20" s="10"/>
    </row>
    <row r="21" spans="1:7" s="1" customFormat="1" ht="27" customHeight="1">
      <c r="A21" s="34"/>
      <c r="B21" s="8"/>
      <c r="C21" s="4"/>
      <c r="D21" s="9"/>
      <c r="E21" s="8" t="s">
        <v>10</v>
      </c>
      <c r="F21" s="10"/>
    </row>
    <row r="22" spans="1:7" s="1" customFormat="1" ht="27" customHeight="1">
      <c r="A22" s="34"/>
      <c r="B22" s="8"/>
      <c r="C22" s="4"/>
      <c r="D22" s="9"/>
      <c r="E22" s="8" t="s">
        <v>10</v>
      </c>
      <c r="F22" s="10"/>
    </row>
    <row r="23" spans="1:7" s="1" customFormat="1" ht="27" customHeight="1">
      <c r="A23" s="34"/>
      <c r="B23" s="8"/>
      <c r="C23" s="26"/>
      <c r="D23" s="9"/>
      <c r="E23" s="8" t="s">
        <v>10</v>
      </c>
      <c r="F23" s="10"/>
    </row>
    <row r="24" spans="1:7" s="1" customFormat="1" ht="27" customHeight="1">
      <c r="A24" s="36"/>
      <c r="B24" s="8"/>
      <c r="C24" s="26"/>
      <c r="D24" s="9"/>
      <c r="E24" s="8" t="s">
        <v>10</v>
      </c>
      <c r="F24" s="10"/>
    </row>
    <row r="25" spans="1:7" s="1" customFormat="1" ht="27" customHeight="1">
      <c r="A25" s="34"/>
      <c r="B25" s="8"/>
      <c r="C25" s="4"/>
      <c r="D25" s="9"/>
      <c r="E25" s="8" t="s">
        <v>10</v>
      </c>
      <c r="F25" s="10"/>
    </row>
    <row r="26" spans="1:7" s="1" customFormat="1" ht="27" customHeight="1">
      <c r="A26" s="34"/>
      <c r="B26" s="8"/>
      <c r="C26" s="4"/>
      <c r="D26" s="9"/>
      <c r="E26" s="8" t="s">
        <v>10</v>
      </c>
      <c r="F26" s="10"/>
    </row>
    <row r="27" spans="1:7" s="1" customFormat="1" ht="27" customHeight="1">
      <c r="A27" s="34"/>
      <c r="B27" s="8"/>
      <c r="C27" s="26"/>
      <c r="D27" s="9"/>
      <c r="E27" s="8" t="s">
        <v>10</v>
      </c>
      <c r="F27" s="10"/>
    </row>
    <row r="28" spans="1:7" s="1" customFormat="1" ht="27" customHeight="1" thickBot="1">
      <c r="A28" s="36"/>
      <c r="B28" s="8"/>
      <c r="C28" s="26"/>
      <c r="D28" s="9"/>
      <c r="E28" s="8" t="s">
        <v>10</v>
      </c>
      <c r="F28" s="10"/>
    </row>
    <row r="29" spans="1:7" s="1" customFormat="1" ht="27" customHeight="1" thickBot="1">
      <c r="A29" s="37"/>
      <c r="B29" s="14"/>
      <c r="C29" s="28" t="s">
        <v>23</v>
      </c>
      <c r="D29" s="15">
        <f>SUM(D3:D28)</f>
        <v>18381</v>
      </c>
      <c r="E29" s="186" t="s">
        <v>24</v>
      </c>
      <c r="F29" s="187"/>
    </row>
    <row r="31" spans="1:7" s="1" customFormat="1" ht="41.25" customHeight="1">
      <c r="A31" s="153" t="s">
        <v>317</v>
      </c>
      <c r="B31" s="153"/>
      <c r="C31" s="153"/>
      <c r="D31" s="153"/>
      <c r="E31" s="153"/>
      <c r="F31" s="153"/>
      <c r="G31" s="3"/>
    </row>
    <row r="32" spans="1:7" s="1" customFormat="1" ht="27" customHeight="1">
      <c r="A32" s="4" t="s">
        <v>2</v>
      </c>
      <c r="B32" s="4" t="s">
        <v>3</v>
      </c>
      <c r="C32" s="4" t="s">
        <v>4</v>
      </c>
      <c r="D32" s="4" t="s">
        <v>5</v>
      </c>
      <c r="E32" s="4"/>
      <c r="F32" s="6" t="s">
        <v>7</v>
      </c>
    </row>
    <row r="33" spans="1:6" s="1" customFormat="1" ht="27" customHeight="1">
      <c r="A33" s="178" t="s">
        <v>27</v>
      </c>
      <c r="B33" s="41" t="s">
        <v>15</v>
      </c>
      <c r="C33" s="57"/>
      <c r="D33" s="43">
        <v>8811</v>
      </c>
      <c r="E33" s="44" t="s">
        <v>10</v>
      </c>
      <c r="F33" s="45" t="s">
        <v>159</v>
      </c>
    </row>
    <row r="34" spans="1:6" s="1" customFormat="1" ht="27" customHeight="1">
      <c r="A34" s="180"/>
      <c r="B34" s="46" t="s">
        <v>145</v>
      </c>
      <c r="C34" s="58"/>
      <c r="D34" s="48">
        <v>430</v>
      </c>
      <c r="E34" s="49" t="s">
        <v>10</v>
      </c>
      <c r="F34" s="54" t="s">
        <v>175</v>
      </c>
    </row>
    <row r="35" spans="1:6" s="1" customFormat="1" ht="27" customHeight="1">
      <c r="A35" s="179"/>
      <c r="B35" s="50" t="s">
        <v>11</v>
      </c>
      <c r="C35" s="56"/>
      <c r="D35" s="52">
        <v>2970</v>
      </c>
      <c r="E35" s="53" t="s">
        <v>10</v>
      </c>
      <c r="F35" s="55" t="s">
        <v>151</v>
      </c>
    </row>
    <row r="36" spans="1:6" s="1" customFormat="1" ht="27" customHeight="1">
      <c r="A36" s="178" t="s">
        <v>28</v>
      </c>
      <c r="B36" s="41" t="s">
        <v>15</v>
      </c>
      <c r="C36" s="57"/>
      <c r="D36" s="43">
        <v>1100</v>
      </c>
      <c r="E36" s="44" t="s">
        <v>10</v>
      </c>
      <c r="F36" s="45" t="s">
        <v>149</v>
      </c>
    </row>
    <row r="37" spans="1:6" s="1" customFormat="1" ht="27" customHeight="1">
      <c r="A37" s="180"/>
      <c r="B37" s="49" t="s">
        <v>145</v>
      </c>
      <c r="C37" s="47"/>
      <c r="D37" s="48">
        <v>5600</v>
      </c>
      <c r="E37" s="49" t="s">
        <v>10</v>
      </c>
      <c r="F37" s="54" t="s">
        <v>163</v>
      </c>
    </row>
    <row r="38" spans="1:6" s="1" customFormat="1" ht="27" customHeight="1">
      <c r="A38" s="179"/>
      <c r="B38" s="53" t="s">
        <v>145</v>
      </c>
      <c r="C38" s="56"/>
      <c r="D38" s="52">
        <v>8000</v>
      </c>
      <c r="E38" s="53" t="s">
        <v>10</v>
      </c>
      <c r="F38" s="55" t="s">
        <v>146</v>
      </c>
    </row>
    <row r="39" spans="1:6" s="1" customFormat="1" ht="27" customHeight="1">
      <c r="A39" s="34" t="s">
        <v>69</v>
      </c>
      <c r="B39" s="8" t="s">
        <v>145</v>
      </c>
      <c r="C39" s="8"/>
      <c r="D39" s="9">
        <v>5600</v>
      </c>
      <c r="E39" s="8" t="s">
        <v>10</v>
      </c>
      <c r="F39" s="10" t="s">
        <v>163</v>
      </c>
    </row>
    <row r="40" spans="1:6" s="1" customFormat="1" ht="27" customHeight="1">
      <c r="A40" s="34" t="s">
        <v>174</v>
      </c>
      <c r="B40" s="8" t="s">
        <v>145</v>
      </c>
      <c r="C40" s="4"/>
      <c r="D40" s="9">
        <v>600</v>
      </c>
      <c r="E40" s="8" t="s">
        <v>10</v>
      </c>
      <c r="F40" s="10" t="s">
        <v>175</v>
      </c>
    </row>
    <row r="41" spans="1:6" s="1" customFormat="1" ht="27" customHeight="1">
      <c r="A41" s="178" t="s">
        <v>34</v>
      </c>
      <c r="B41" s="41" t="s">
        <v>15</v>
      </c>
      <c r="C41" s="42"/>
      <c r="D41" s="43">
        <v>2728</v>
      </c>
      <c r="E41" s="44" t="s">
        <v>10</v>
      </c>
      <c r="F41" s="45" t="s">
        <v>159</v>
      </c>
    </row>
    <row r="42" spans="1:6" s="1" customFormat="1" ht="27" customHeight="1">
      <c r="A42" s="179"/>
      <c r="B42" s="50" t="s">
        <v>15</v>
      </c>
      <c r="C42" s="51"/>
      <c r="D42" s="52">
        <v>11924</v>
      </c>
      <c r="E42" s="53" t="s">
        <v>10</v>
      </c>
      <c r="F42" s="55" t="s">
        <v>159</v>
      </c>
    </row>
    <row r="43" spans="1:6" s="1" customFormat="1" ht="27" customHeight="1">
      <c r="A43" s="34" t="s">
        <v>35</v>
      </c>
      <c r="B43" s="17" t="s">
        <v>15</v>
      </c>
      <c r="C43" s="4"/>
      <c r="D43" s="9">
        <v>7490</v>
      </c>
      <c r="E43" s="8" t="s">
        <v>10</v>
      </c>
      <c r="F43" s="10" t="s">
        <v>162</v>
      </c>
    </row>
    <row r="44" spans="1:6" s="1" customFormat="1" ht="27" customHeight="1">
      <c r="A44" s="34" t="s">
        <v>17</v>
      </c>
      <c r="B44" s="17" t="s">
        <v>15</v>
      </c>
      <c r="C44" s="4"/>
      <c r="D44" s="9">
        <v>40</v>
      </c>
      <c r="E44" s="8" t="s">
        <v>10</v>
      </c>
      <c r="F44" s="10" t="s">
        <v>163</v>
      </c>
    </row>
    <row r="45" spans="1:6" s="1" customFormat="1" ht="27" customHeight="1">
      <c r="A45" s="34" t="s">
        <v>19</v>
      </c>
      <c r="B45" s="8" t="s">
        <v>145</v>
      </c>
      <c r="C45" s="4"/>
      <c r="D45" s="9">
        <v>2420</v>
      </c>
      <c r="E45" s="8" t="s">
        <v>10</v>
      </c>
      <c r="F45" s="10" t="s">
        <v>368</v>
      </c>
    </row>
    <row r="46" spans="1:6" s="1" customFormat="1" ht="27" customHeight="1">
      <c r="A46" s="34"/>
      <c r="B46" s="8"/>
      <c r="C46" s="4"/>
      <c r="D46" s="9"/>
      <c r="E46" s="8" t="s">
        <v>10</v>
      </c>
      <c r="F46" s="10"/>
    </row>
    <row r="47" spans="1:6" s="1" customFormat="1" ht="27" customHeight="1">
      <c r="A47" s="34"/>
      <c r="B47" s="8"/>
      <c r="C47" s="26"/>
      <c r="D47" s="9"/>
      <c r="E47" s="8" t="s">
        <v>10</v>
      </c>
      <c r="F47" s="10"/>
    </row>
    <row r="48" spans="1:6" s="1" customFormat="1" ht="27" customHeight="1">
      <c r="A48" s="36"/>
      <c r="B48" s="8"/>
      <c r="C48" s="26"/>
      <c r="D48" s="9"/>
      <c r="E48" s="8" t="s">
        <v>10</v>
      </c>
      <c r="F48" s="10"/>
    </row>
    <row r="49" spans="1:6" s="1" customFormat="1" ht="27" customHeight="1">
      <c r="A49" s="34"/>
      <c r="B49" s="8"/>
      <c r="C49" s="4"/>
      <c r="D49" s="9"/>
      <c r="E49" s="8" t="s">
        <v>10</v>
      </c>
      <c r="F49" s="10"/>
    </row>
    <row r="50" spans="1:6" s="1" customFormat="1" ht="27" customHeight="1">
      <c r="A50" s="34"/>
      <c r="B50" s="8"/>
      <c r="C50" s="4"/>
      <c r="D50" s="9"/>
      <c r="E50" s="8" t="s">
        <v>10</v>
      </c>
      <c r="F50" s="10"/>
    </row>
    <row r="51" spans="1:6" s="1" customFormat="1" ht="27" customHeight="1">
      <c r="A51" s="34"/>
      <c r="B51" s="8"/>
      <c r="C51" s="26"/>
      <c r="D51" s="9"/>
      <c r="E51" s="8" t="s">
        <v>10</v>
      </c>
      <c r="F51" s="10"/>
    </row>
    <row r="52" spans="1:6" s="1" customFormat="1" ht="27" customHeight="1">
      <c r="A52" s="36"/>
      <c r="B52" s="8"/>
      <c r="C52" s="26"/>
      <c r="D52" s="9"/>
      <c r="E52" s="8" t="s">
        <v>10</v>
      </c>
      <c r="F52" s="10"/>
    </row>
    <row r="53" spans="1:6" s="1" customFormat="1" ht="27" customHeight="1">
      <c r="A53" s="34"/>
      <c r="B53" s="8"/>
      <c r="C53" s="4"/>
      <c r="D53" s="9"/>
      <c r="E53" s="8" t="s">
        <v>10</v>
      </c>
      <c r="F53" s="10"/>
    </row>
    <row r="54" spans="1:6" s="1" customFormat="1" ht="27" customHeight="1">
      <c r="A54" s="34"/>
      <c r="B54" s="8"/>
      <c r="C54" s="4"/>
      <c r="D54" s="9"/>
      <c r="E54" s="8" t="s">
        <v>10</v>
      </c>
      <c r="F54" s="10"/>
    </row>
    <row r="55" spans="1:6" s="1" customFormat="1" ht="27" customHeight="1">
      <c r="A55" s="34"/>
      <c r="B55" s="8"/>
      <c r="C55" s="26"/>
      <c r="D55" s="9"/>
      <c r="E55" s="8" t="s">
        <v>10</v>
      </c>
      <c r="F55" s="10"/>
    </row>
    <row r="56" spans="1:6" s="1" customFormat="1" ht="27" customHeight="1" thickBot="1">
      <c r="A56" s="36"/>
      <c r="B56" s="8"/>
      <c r="C56" s="26"/>
      <c r="D56" s="9"/>
      <c r="E56" s="8" t="s">
        <v>10</v>
      </c>
      <c r="F56" s="10"/>
    </row>
    <row r="57" spans="1:6" s="1" customFormat="1" ht="30" customHeight="1" thickBot="1">
      <c r="A57" s="37"/>
      <c r="B57" s="14"/>
      <c r="C57" s="28" t="s">
        <v>23</v>
      </c>
      <c r="D57" s="15">
        <f>SUM(D33:D56)</f>
        <v>57713</v>
      </c>
      <c r="E57" s="186" t="s">
        <v>24</v>
      </c>
      <c r="F57" s="187"/>
    </row>
  </sheetData>
  <mergeCells count="9">
    <mergeCell ref="A1:F1"/>
    <mergeCell ref="A31:F31"/>
    <mergeCell ref="E29:F29"/>
    <mergeCell ref="E57:F57"/>
    <mergeCell ref="A41:A42"/>
    <mergeCell ref="A33:A35"/>
    <mergeCell ref="A36:A38"/>
    <mergeCell ref="A5:A9"/>
    <mergeCell ref="A10:A11"/>
  </mergeCells>
  <phoneticPr fontId="2"/>
  <pageMargins left="0.19" right="0.16" top="0.32" bottom="0.2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3B6E2-F625-4C51-9FEA-BC78278CDB59}">
  <dimension ref="A1:K42"/>
  <sheetViews>
    <sheetView topLeftCell="A28" workbookViewId="0">
      <selection activeCell="D28" sqref="D28"/>
    </sheetView>
  </sheetViews>
  <sheetFormatPr defaultRowHeight="18.75"/>
  <cols>
    <col min="1" max="1" width="9.625" style="38" customWidth="1"/>
    <col min="2" max="2" width="14.75" customWidth="1"/>
    <col min="3" max="4" width="15" customWidth="1"/>
    <col min="5" max="5" width="11.125" customWidth="1"/>
    <col min="6" max="6" width="26.375" customWidth="1"/>
  </cols>
  <sheetData>
    <row r="1" spans="1:11" s="1" customFormat="1" ht="46.5" customHeight="1">
      <c r="A1" s="153" t="s">
        <v>320</v>
      </c>
      <c r="B1" s="153"/>
      <c r="C1" s="153"/>
      <c r="D1" s="153"/>
      <c r="E1" s="153"/>
      <c r="F1" s="153"/>
      <c r="G1" s="2"/>
      <c r="H1" s="2"/>
      <c r="I1" s="2"/>
      <c r="J1" s="2"/>
      <c r="K1" s="2"/>
    </row>
    <row r="2" spans="1:11" s="1" customFormat="1" ht="27" customHeight="1">
      <c r="A2" s="33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11" s="1" customFormat="1" ht="27" customHeight="1">
      <c r="A3" s="178" t="s">
        <v>31</v>
      </c>
      <c r="B3" s="41" t="s">
        <v>11</v>
      </c>
      <c r="C3" s="57"/>
      <c r="D3" s="43">
        <v>7093</v>
      </c>
      <c r="E3" s="44" t="s">
        <v>40</v>
      </c>
      <c r="F3" s="80" t="s">
        <v>193</v>
      </c>
    </row>
    <row r="4" spans="1:11" s="1" customFormat="1" ht="27" customHeight="1">
      <c r="A4" s="180"/>
      <c r="B4" s="46" t="s">
        <v>11</v>
      </c>
      <c r="C4" s="58"/>
      <c r="D4" s="48">
        <v>11565</v>
      </c>
      <c r="E4" s="49" t="s">
        <v>40</v>
      </c>
      <c r="F4" s="81" t="s">
        <v>193</v>
      </c>
    </row>
    <row r="5" spans="1:11" s="1" customFormat="1" ht="27" customHeight="1">
      <c r="A5" s="180"/>
      <c r="B5" s="46" t="s">
        <v>11</v>
      </c>
      <c r="C5" s="47"/>
      <c r="D5" s="48">
        <v>11565</v>
      </c>
      <c r="E5" s="49" t="s">
        <v>40</v>
      </c>
      <c r="F5" s="81" t="s">
        <v>193</v>
      </c>
    </row>
    <row r="6" spans="1:11" s="1" customFormat="1" ht="27" customHeight="1">
      <c r="A6" s="179"/>
      <c r="B6" s="50" t="s">
        <v>11</v>
      </c>
      <c r="C6" s="51"/>
      <c r="D6" s="52">
        <v>11565</v>
      </c>
      <c r="E6" s="53" t="s">
        <v>40</v>
      </c>
      <c r="F6" s="82" t="s">
        <v>193</v>
      </c>
    </row>
    <row r="7" spans="1:11" s="1" customFormat="1" ht="27" customHeight="1">
      <c r="A7" s="34" t="s">
        <v>34</v>
      </c>
      <c r="B7" s="17" t="s">
        <v>11</v>
      </c>
      <c r="C7" s="4"/>
      <c r="D7" s="9">
        <v>27100</v>
      </c>
      <c r="E7" s="8" t="s">
        <v>40</v>
      </c>
      <c r="F7" s="77" t="s">
        <v>194</v>
      </c>
    </row>
    <row r="8" spans="1:11" s="1" customFormat="1" ht="27" customHeight="1">
      <c r="A8" s="34" t="s">
        <v>43</v>
      </c>
      <c r="B8" s="17" t="s">
        <v>11</v>
      </c>
      <c r="C8" s="4"/>
      <c r="D8" s="9">
        <v>38722</v>
      </c>
      <c r="E8" s="8" t="s">
        <v>40</v>
      </c>
      <c r="F8" s="77" t="s">
        <v>195</v>
      </c>
    </row>
    <row r="9" spans="1:11" s="1" customFormat="1" ht="27" customHeight="1">
      <c r="A9" s="178" t="s">
        <v>47</v>
      </c>
      <c r="B9" s="41" t="s">
        <v>11</v>
      </c>
      <c r="C9" s="42"/>
      <c r="D9" s="43">
        <v>16500</v>
      </c>
      <c r="E9" s="44" t="s">
        <v>40</v>
      </c>
      <c r="F9" s="80" t="s">
        <v>196</v>
      </c>
    </row>
    <row r="10" spans="1:11" s="1" customFormat="1" ht="27" customHeight="1">
      <c r="A10" s="180"/>
      <c r="B10" s="46" t="s">
        <v>11</v>
      </c>
      <c r="C10" s="47"/>
      <c r="D10" s="48">
        <v>33210</v>
      </c>
      <c r="E10" s="49" t="s">
        <v>40</v>
      </c>
      <c r="F10" s="81" t="s">
        <v>195</v>
      </c>
    </row>
    <row r="11" spans="1:11" s="1" customFormat="1" ht="27" customHeight="1">
      <c r="A11" s="180"/>
      <c r="B11" s="46" t="s">
        <v>11</v>
      </c>
      <c r="C11" s="47"/>
      <c r="D11" s="48">
        <v>5700</v>
      </c>
      <c r="E11" s="49" t="s">
        <v>40</v>
      </c>
      <c r="F11" s="81" t="s">
        <v>197</v>
      </c>
    </row>
    <row r="12" spans="1:11" s="1" customFormat="1" ht="27" customHeight="1">
      <c r="A12" s="180"/>
      <c r="B12" s="46" t="s">
        <v>11</v>
      </c>
      <c r="C12" s="58"/>
      <c r="D12" s="48">
        <v>27550</v>
      </c>
      <c r="E12" s="49" t="s">
        <v>40</v>
      </c>
      <c r="F12" s="81" t="s">
        <v>199</v>
      </c>
    </row>
    <row r="13" spans="1:11" s="1" customFormat="1" ht="27" customHeight="1">
      <c r="A13" s="180"/>
      <c r="B13" s="46" t="s">
        <v>11</v>
      </c>
      <c r="C13" s="58"/>
      <c r="D13" s="48">
        <v>8280</v>
      </c>
      <c r="E13" s="49" t="s">
        <v>40</v>
      </c>
      <c r="F13" s="81" t="s">
        <v>199</v>
      </c>
    </row>
    <row r="14" spans="1:11" s="1" customFormat="1" ht="27" customHeight="1">
      <c r="A14" s="180"/>
      <c r="B14" s="46" t="s">
        <v>11</v>
      </c>
      <c r="C14" s="47"/>
      <c r="D14" s="48">
        <v>23340</v>
      </c>
      <c r="E14" s="49" t="s">
        <v>40</v>
      </c>
      <c r="F14" s="81" t="s">
        <v>200</v>
      </c>
    </row>
    <row r="15" spans="1:11" s="1" customFormat="1" ht="27" customHeight="1">
      <c r="A15" s="180"/>
      <c r="B15" s="46" t="s">
        <v>11</v>
      </c>
      <c r="C15" s="58"/>
      <c r="D15" s="48">
        <v>30020</v>
      </c>
      <c r="E15" s="49" t="s">
        <v>40</v>
      </c>
      <c r="F15" s="81" t="s">
        <v>200</v>
      </c>
    </row>
    <row r="16" spans="1:11" s="1" customFormat="1" ht="27" customHeight="1">
      <c r="A16" s="180"/>
      <c r="B16" s="46" t="s">
        <v>11</v>
      </c>
      <c r="C16" s="58"/>
      <c r="D16" s="48">
        <v>31280</v>
      </c>
      <c r="E16" s="49" t="s">
        <v>40</v>
      </c>
      <c r="F16" s="81" t="s">
        <v>201</v>
      </c>
    </row>
    <row r="17" spans="1:6" s="1" customFormat="1" ht="27" customHeight="1">
      <c r="A17" s="180"/>
      <c r="B17" s="46" t="s">
        <v>11</v>
      </c>
      <c r="C17" s="47"/>
      <c r="D17" s="48">
        <v>3726</v>
      </c>
      <c r="E17" s="49" t="s">
        <v>40</v>
      </c>
      <c r="F17" s="81" t="s">
        <v>202</v>
      </c>
    </row>
    <row r="18" spans="1:6" s="1" customFormat="1" ht="27" customHeight="1">
      <c r="A18" s="180"/>
      <c r="B18" s="46" t="s">
        <v>11</v>
      </c>
      <c r="C18" s="58"/>
      <c r="D18" s="48">
        <v>10980</v>
      </c>
      <c r="E18" s="49" t="s">
        <v>40</v>
      </c>
      <c r="F18" s="81" t="s">
        <v>198</v>
      </c>
    </row>
    <row r="19" spans="1:6" s="1" customFormat="1" ht="27" customHeight="1">
      <c r="A19" s="179"/>
      <c r="B19" s="50" t="s">
        <v>11</v>
      </c>
      <c r="C19" s="56"/>
      <c r="D19" s="52">
        <v>8634</v>
      </c>
      <c r="E19" s="53" t="s">
        <v>40</v>
      </c>
      <c r="F19" s="82" t="s">
        <v>203</v>
      </c>
    </row>
    <row r="20" spans="1:6" s="1" customFormat="1" ht="27" customHeight="1">
      <c r="A20" s="34" t="s">
        <v>49</v>
      </c>
      <c r="B20" s="17" t="s">
        <v>11</v>
      </c>
      <c r="C20" s="4"/>
      <c r="D20" s="9">
        <v>3520</v>
      </c>
      <c r="E20" s="8" t="s">
        <v>40</v>
      </c>
      <c r="F20" s="77" t="s">
        <v>204</v>
      </c>
    </row>
    <row r="21" spans="1:6" s="1" customFormat="1" ht="27" customHeight="1">
      <c r="A21" s="35" t="s">
        <v>21</v>
      </c>
      <c r="B21" s="17" t="s">
        <v>11</v>
      </c>
      <c r="C21" s="4"/>
      <c r="D21" s="9">
        <v>5398</v>
      </c>
      <c r="E21" s="8" t="s">
        <v>40</v>
      </c>
      <c r="F21" s="77" t="s">
        <v>198</v>
      </c>
    </row>
    <row r="22" spans="1:6" s="1" customFormat="1" ht="27" customHeight="1">
      <c r="A22" s="35"/>
      <c r="B22" s="17"/>
      <c r="C22" s="26"/>
      <c r="D22" s="9"/>
      <c r="E22" s="8"/>
      <c r="F22" s="77"/>
    </row>
    <row r="23" spans="1:6" s="1" customFormat="1" ht="27" customHeight="1">
      <c r="A23" s="34"/>
      <c r="B23" s="17"/>
      <c r="C23" s="26"/>
      <c r="D23" s="9"/>
      <c r="E23" s="8"/>
      <c r="F23" s="77"/>
    </row>
    <row r="24" spans="1:6" s="1" customFormat="1" ht="27" customHeight="1">
      <c r="A24" s="34"/>
      <c r="B24" s="17"/>
      <c r="C24" s="26"/>
      <c r="D24" s="9"/>
      <c r="E24" s="8"/>
      <c r="F24" s="77"/>
    </row>
    <row r="25" spans="1:6" s="1" customFormat="1" ht="27" customHeight="1">
      <c r="A25" s="34"/>
      <c r="B25" s="17"/>
      <c r="C25" s="4"/>
      <c r="D25" s="9"/>
      <c r="E25" s="8"/>
      <c r="F25" s="77"/>
    </row>
    <row r="26" spans="1:6" s="1" customFormat="1" ht="27" customHeight="1" thickBot="1">
      <c r="A26" s="34"/>
      <c r="B26" s="17"/>
      <c r="C26" s="4"/>
      <c r="D26" s="9"/>
      <c r="E26" s="8"/>
      <c r="F26" s="77"/>
    </row>
    <row r="27" spans="1:6" s="1" customFormat="1" ht="27" customHeight="1" thickBot="1">
      <c r="A27" s="37"/>
      <c r="B27" s="14"/>
      <c r="C27" s="28" t="s">
        <v>23</v>
      </c>
      <c r="D27" s="15">
        <f>SUM(D3:D26)</f>
        <v>315748</v>
      </c>
      <c r="E27" s="186"/>
      <c r="F27" s="187"/>
    </row>
    <row r="42" spans="2:11" s="38" customFormat="1" ht="21.75" customHeight="1">
      <c r="B42"/>
      <c r="C42"/>
      <c r="D42"/>
      <c r="E42"/>
      <c r="F42"/>
      <c r="G42"/>
      <c r="H42"/>
      <c r="I42"/>
      <c r="J42"/>
      <c r="K42"/>
    </row>
  </sheetData>
  <mergeCells count="4">
    <mergeCell ref="E27:F27"/>
    <mergeCell ref="A1:F1"/>
    <mergeCell ref="A3:A6"/>
    <mergeCell ref="A9:A19"/>
  </mergeCells>
  <phoneticPr fontId="2"/>
  <pageMargins left="0.21" right="0.19" top="0.3" bottom="0.16" header="0.3" footer="0.2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9B1C-91DB-4C26-8971-D64E2CAFFED7}">
  <dimension ref="A1:K101"/>
  <sheetViews>
    <sheetView topLeftCell="A28" workbookViewId="0">
      <selection activeCell="B66" sqref="A66:XFD67"/>
    </sheetView>
  </sheetViews>
  <sheetFormatPr defaultRowHeight="18.75"/>
  <cols>
    <col min="1" max="1" width="9.625" style="38" customWidth="1"/>
    <col min="2" max="2" width="14.75" customWidth="1"/>
    <col min="3" max="4" width="15" customWidth="1"/>
    <col min="5" max="5" width="11.125" customWidth="1"/>
    <col min="6" max="6" width="26.375" customWidth="1"/>
  </cols>
  <sheetData>
    <row r="1" spans="1:11" s="1" customFormat="1" ht="34.5" customHeight="1">
      <c r="A1" s="153" t="s">
        <v>319</v>
      </c>
      <c r="B1" s="153"/>
      <c r="C1" s="153"/>
      <c r="D1" s="153"/>
      <c r="E1" s="153"/>
      <c r="F1" s="153"/>
      <c r="G1" s="2"/>
      <c r="H1" s="2"/>
      <c r="I1" s="2"/>
      <c r="J1" s="2"/>
      <c r="K1" s="2"/>
    </row>
    <row r="2" spans="1:11" s="1" customFormat="1" ht="27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11" s="1" customFormat="1" ht="27" customHeight="1">
      <c r="A3" s="34" t="s">
        <v>148</v>
      </c>
      <c r="B3" s="17" t="s">
        <v>11</v>
      </c>
      <c r="C3" s="26"/>
      <c r="D3" s="9">
        <v>8429</v>
      </c>
      <c r="E3" s="8" t="s">
        <v>10</v>
      </c>
      <c r="F3" s="77" t="s">
        <v>153</v>
      </c>
    </row>
    <row r="4" spans="1:11" s="1" customFormat="1" ht="27" customHeight="1">
      <c r="A4" s="34" t="s">
        <v>148</v>
      </c>
      <c r="B4" s="17" t="s">
        <v>11</v>
      </c>
      <c r="C4" s="26"/>
      <c r="D4" s="9">
        <v>1980</v>
      </c>
      <c r="E4" s="8" t="s">
        <v>10</v>
      </c>
      <c r="F4" s="24" t="s">
        <v>149</v>
      </c>
    </row>
    <row r="5" spans="1:11" s="1" customFormat="1" ht="27" customHeight="1">
      <c r="A5" s="154" t="s">
        <v>33</v>
      </c>
      <c r="B5" s="17" t="s">
        <v>11</v>
      </c>
      <c r="C5" s="4"/>
      <c r="D5" s="9">
        <v>9790</v>
      </c>
      <c r="E5" s="8" t="s">
        <v>10</v>
      </c>
      <c r="F5" s="24" t="s">
        <v>150</v>
      </c>
    </row>
    <row r="6" spans="1:11" s="1" customFormat="1" ht="27" customHeight="1">
      <c r="A6" s="184"/>
      <c r="B6" s="17" t="s">
        <v>11</v>
      </c>
      <c r="C6" s="4"/>
      <c r="D6" s="9">
        <v>14685</v>
      </c>
      <c r="E6" s="8" t="s">
        <v>10</v>
      </c>
      <c r="F6" s="24" t="s">
        <v>150</v>
      </c>
    </row>
    <row r="7" spans="1:11" s="1" customFormat="1" ht="27" customHeight="1">
      <c r="A7" s="184"/>
      <c r="B7" s="17" t="s">
        <v>11</v>
      </c>
      <c r="C7" s="4"/>
      <c r="D7" s="9">
        <v>3630</v>
      </c>
      <c r="E7" s="8" t="s">
        <v>10</v>
      </c>
      <c r="F7" s="77" t="s">
        <v>149</v>
      </c>
    </row>
    <row r="8" spans="1:11" s="1" customFormat="1" ht="27" customHeight="1">
      <c r="A8" s="184"/>
      <c r="B8" s="17" t="s">
        <v>11</v>
      </c>
      <c r="C8" s="4"/>
      <c r="D8" s="9">
        <v>3294</v>
      </c>
      <c r="E8" s="8" t="s">
        <v>10</v>
      </c>
      <c r="F8" s="77" t="s">
        <v>149</v>
      </c>
    </row>
    <row r="9" spans="1:11" s="1" customFormat="1" ht="27" customHeight="1">
      <c r="A9" s="155"/>
      <c r="B9" s="17" t="s">
        <v>11</v>
      </c>
      <c r="C9" s="4"/>
      <c r="D9" s="9">
        <v>17665</v>
      </c>
      <c r="E9" s="8" t="s">
        <v>10</v>
      </c>
      <c r="F9" s="77" t="s">
        <v>59</v>
      </c>
    </row>
    <row r="10" spans="1:11" s="1" customFormat="1" ht="27" customHeight="1">
      <c r="A10" s="154" t="s">
        <v>49</v>
      </c>
      <c r="B10" s="17" t="s">
        <v>11</v>
      </c>
      <c r="C10" s="4"/>
      <c r="D10" s="9">
        <v>1320</v>
      </c>
      <c r="E10" s="8" t="s">
        <v>10</v>
      </c>
      <c r="F10" s="24" t="s">
        <v>151</v>
      </c>
    </row>
    <row r="11" spans="1:11" s="1" customFormat="1" ht="27" customHeight="1">
      <c r="A11" s="184"/>
      <c r="B11" s="17" t="s">
        <v>11</v>
      </c>
      <c r="C11" s="4"/>
      <c r="D11" s="9">
        <v>14740</v>
      </c>
      <c r="E11" s="8" t="s">
        <v>10</v>
      </c>
      <c r="F11" s="24" t="s">
        <v>151</v>
      </c>
    </row>
    <row r="12" spans="1:11" s="1" customFormat="1" ht="27" customHeight="1">
      <c r="A12" s="184"/>
      <c r="B12" s="17" t="s">
        <v>11</v>
      </c>
      <c r="C12" s="26"/>
      <c r="D12" s="9">
        <v>1214</v>
      </c>
      <c r="E12" s="8" t="s">
        <v>10</v>
      </c>
      <c r="F12" s="24" t="s">
        <v>73</v>
      </c>
    </row>
    <row r="13" spans="1:11" s="1" customFormat="1" ht="27" customHeight="1">
      <c r="A13" s="184"/>
      <c r="B13" s="17" t="s">
        <v>11</v>
      </c>
      <c r="C13" s="26"/>
      <c r="D13" s="9">
        <v>1318</v>
      </c>
      <c r="E13" s="8" t="s">
        <v>10</v>
      </c>
      <c r="F13" s="24" t="s">
        <v>149</v>
      </c>
    </row>
    <row r="14" spans="1:11" s="1" customFormat="1" ht="27" customHeight="1">
      <c r="A14" s="184"/>
      <c r="B14" s="17" t="s">
        <v>11</v>
      </c>
      <c r="C14" s="4"/>
      <c r="D14" s="9">
        <v>5666</v>
      </c>
      <c r="E14" s="8" t="s">
        <v>10</v>
      </c>
      <c r="F14" s="24" t="s">
        <v>152</v>
      </c>
    </row>
    <row r="15" spans="1:11" s="1" customFormat="1" ht="27" customHeight="1">
      <c r="A15" s="155"/>
      <c r="B15" s="17" t="s">
        <v>11</v>
      </c>
      <c r="C15" s="4"/>
      <c r="D15" s="9">
        <v>3392</v>
      </c>
      <c r="E15" s="8" t="s">
        <v>10</v>
      </c>
      <c r="F15" s="24" t="s">
        <v>60</v>
      </c>
    </row>
    <row r="16" spans="1:11" s="1" customFormat="1" ht="27" customHeight="1">
      <c r="A16" s="154" t="s">
        <v>20</v>
      </c>
      <c r="B16" s="17" t="s">
        <v>11</v>
      </c>
      <c r="C16" s="26"/>
      <c r="D16" s="9">
        <v>770</v>
      </c>
      <c r="E16" s="8" t="s">
        <v>10</v>
      </c>
      <c r="F16" s="24" t="s">
        <v>149</v>
      </c>
    </row>
    <row r="17" spans="1:11" s="1" customFormat="1" ht="27" customHeight="1">
      <c r="A17" s="184"/>
      <c r="B17" s="17" t="s">
        <v>11</v>
      </c>
      <c r="C17" s="26"/>
      <c r="D17" s="9">
        <v>1258</v>
      </c>
      <c r="E17" s="8" t="s">
        <v>10</v>
      </c>
      <c r="F17" s="24" t="s">
        <v>152</v>
      </c>
    </row>
    <row r="18" spans="1:11" s="1" customFormat="1" ht="27" customHeight="1">
      <c r="A18" s="184"/>
      <c r="B18" s="17" t="s">
        <v>11</v>
      </c>
      <c r="C18" s="4"/>
      <c r="D18" s="9">
        <v>2311</v>
      </c>
      <c r="E18" s="8" t="s">
        <v>10</v>
      </c>
      <c r="F18" s="24" t="s">
        <v>149</v>
      </c>
    </row>
    <row r="19" spans="1:11" s="1" customFormat="1" ht="27" customHeight="1">
      <c r="A19" s="155"/>
      <c r="B19" s="17" t="s">
        <v>11</v>
      </c>
      <c r="C19" s="4"/>
      <c r="D19" s="9">
        <v>660</v>
      </c>
      <c r="E19" s="8" t="s">
        <v>10</v>
      </c>
      <c r="F19" s="24" t="s">
        <v>149</v>
      </c>
    </row>
    <row r="20" spans="1:11" s="1" customFormat="1" ht="27" customHeight="1">
      <c r="A20" s="34" t="s">
        <v>21</v>
      </c>
      <c r="B20" s="17" t="s">
        <v>11</v>
      </c>
      <c r="C20" s="4"/>
      <c r="D20" s="9">
        <v>945</v>
      </c>
      <c r="E20" s="8" t="s">
        <v>10</v>
      </c>
      <c r="F20" s="77" t="s">
        <v>154</v>
      </c>
    </row>
    <row r="21" spans="1:11" s="1" customFormat="1" ht="27" customHeight="1">
      <c r="A21" s="34"/>
      <c r="B21" s="17" t="s">
        <v>11</v>
      </c>
      <c r="C21" s="4"/>
      <c r="D21" s="9"/>
      <c r="E21" s="8" t="s">
        <v>10</v>
      </c>
      <c r="F21" s="77"/>
    </row>
    <row r="22" spans="1:11" s="1" customFormat="1" ht="27" customHeight="1">
      <c r="A22" s="34"/>
      <c r="B22" s="17" t="s">
        <v>11</v>
      </c>
      <c r="C22" s="4"/>
      <c r="D22" s="9"/>
      <c r="E22" s="8" t="s">
        <v>10</v>
      </c>
      <c r="F22" s="77"/>
    </row>
    <row r="23" spans="1:11" s="1" customFormat="1" ht="27" customHeight="1">
      <c r="A23" s="34"/>
      <c r="B23" s="17" t="s">
        <v>11</v>
      </c>
      <c r="C23" s="26"/>
      <c r="D23" s="9"/>
      <c r="E23" s="8" t="s">
        <v>10</v>
      </c>
      <c r="F23" s="77"/>
    </row>
    <row r="24" spans="1:11" s="1" customFormat="1" ht="27" customHeight="1">
      <c r="A24" s="34"/>
      <c r="B24" s="17" t="s">
        <v>11</v>
      </c>
      <c r="C24" s="26"/>
      <c r="D24" s="9"/>
      <c r="E24" s="8" t="s">
        <v>10</v>
      </c>
      <c r="F24" s="77"/>
    </row>
    <row r="25" spans="1:11" s="1" customFormat="1" ht="27" customHeight="1">
      <c r="A25" s="34"/>
      <c r="B25" s="17" t="s">
        <v>11</v>
      </c>
      <c r="C25" s="4"/>
      <c r="D25" s="9"/>
      <c r="E25" s="8" t="s">
        <v>10</v>
      </c>
      <c r="F25" s="77"/>
    </row>
    <row r="26" spans="1:11" s="1" customFormat="1" ht="27" customHeight="1">
      <c r="A26" s="34"/>
      <c r="B26" s="17" t="s">
        <v>11</v>
      </c>
      <c r="C26" s="4"/>
      <c r="D26" s="9"/>
      <c r="E26" s="8" t="s">
        <v>10</v>
      </c>
      <c r="F26" s="77"/>
    </row>
    <row r="27" spans="1:11" s="1" customFormat="1" ht="27" customHeight="1">
      <c r="A27" s="34"/>
      <c r="B27" s="17" t="s">
        <v>11</v>
      </c>
      <c r="C27" s="26"/>
      <c r="D27" s="9"/>
      <c r="E27" s="8" t="s">
        <v>10</v>
      </c>
      <c r="F27" s="77"/>
    </row>
    <row r="28" spans="1:11" s="1" customFormat="1" ht="27" customHeight="1" thickBot="1">
      <c r="A28" s="34"/>
      <c r="B28" s="17" t="s">
        <v>11</v>
      </c>
      <c r="C28" s="26"/>
      <c r="D28" s="9"/>
      <c r="E28" s="8" t="s">
        <v>10</v>
      </c>
      <c r="F28" s="77"/>
    </row>
    <row r="29" spans="1:11" s="1" customFormat="1" ht="27" customHeight="1" thickBot="1">
      <c r="A29" s="37"/>
      <c r="B29" s="14"/>
      <c r="C29" s="28" t="s">
        <v>23</v>
      </c>
      <c r="D29" s="15">
        <f>SUM(D3:D28)</f>
        <v>93067</v>
      </c>
      <c r="E29" s="186"/>
      <c r="F29" s="187"/>
    </row>
    <row r="30" spans="1:11" s="1" customFormat="1" ht="33" customHeight="1">
      <c r="A30" s="153" t="s">
        <v>318</v>
      </c>
      <c r="B30" s="153"/>
      <c r="C30" s="153"/>
      <c r="D30" s="153"/>
      <c r="E30" s="153"/>
      <c r="F30" s="153"/>
      <c r="G30" s="2"/>
      <c r="H30" s="2"/>
      <c r="I30" s="2"/>
      <c r="J30" s="2"/>
      <c r="K30" s="2"/>
    </row>
    <row r="31" spans="1:11" s="1" customFormat="1" ht="27" customHeight="1">
      <c r="A31" s="4" t="s">
        <v>2</v>
      </c>
      <c r="B31" s="4" t="s">
        <v>3</v>
      </c>
      <c r="C31" s="4" t="s">
        <v>4</v>
      </c>
      <c r="D31" s="4" t="s">
        <v>5</v>
      </c>
      <c r="E31" s="4"/>
      <c r="F31" s="6" t="s">
        <v>7</v>
      </c>
    </row>
    <row r="32" spans="1:11" s="1" customFormat="1" ht="27" customHeight="1">
      <c r="A32" s="34" t="s">
        <v>353</v>
      </c>
      <c r="B32" s="41" t="s">
        <v>11</v>
      </c>
      <c r="C32" s="57"/>
      <c r="D32" s="43">
        <v>4552</v>
      </c>
      <c r="E32" s="44" t="s">
        <v>10</v>
      </c>
      <c r="F32" s="94" t="s">
        <v>155</v>
      </c>
    </row>
    <row r="33" spans="1:6" s="1" customFormat="1" ht="27" customHeight="1">
      <c r="A33" s="154" t="s">
        <v>238</v>
      </c>
      <c r="B33" s="46" t="s">
        <v>11</v>
      </c>
      <c r="C33" s="58"/>
      <c r="D33" s="48">
        <v>4559</v>
      </c>
      <c r="E33" s="49" t="s">
        <v>10</v>
      </c>
      <c r="F33" s="95" t="s">
        <v>266</v>
      </c>
    </row>
    <row r="34" spans="1:6" s="1" customFormat="1" ht="27" customHeight="1">
      <c r="A34" s="184"/>
      <c r="B34" s="46" t="s">
        <v>11</v>
      </c>
      <c r="C34" s="58"/>
      <c r="D34" s="48">
        <v>990</v>
      </c>
      <c r="E34" s="49" t="s">
        <v>10</v>
      </c>
      <c r="F34" s="95" t="s">
        <v>156</v>
      </c>
    </row>
    <row r="35" spans="1:6" s="1" customFormat="1" ht="27" customHeight="1">
      <c r="A35" s="184"/>
      <c r="B35" s="46" t="s">
        <v>11</v>
      </c>
      <c r="C35" s="47"/>
      <c r="D35" s="48">
        <v>7780</v>
      </c>
      <c r="E35" s="49" t="s">
        <v>10</v>
      </c>
      <c r="F35" s="95" t="s">
        <v>155</v>
      </c>
    </row>
    <row r="36" spans="1:6" s="1" customFormat="1" ht="27" customHeight="1">
      <c r="A36" s="184"/>
      <c r="B36" s="46" t="s">
        <v>11</v>
      </c>
      <c r="C36" s="47"/>
      <c r="D36" s="48">
        <v>4582</v>
      </c>
      <c r="E36" s="49" t="s">
        <v>10</v>
      </c>
      <c r="F36" s="95" t="s">
        <v>155</v>
      </c>
    </row>
    <row r="37" spans="1:6" s="1" customFormat="1" ht="27" customHeight="1">
      <c r="A37" s="184"/>
      <c r="B37" s="46" t="s">
        <v>11</v>
      </c>
      <c r="C37" s="47"/>
      <c r="D37" s="48">
        <v>5500</v>
      </c>
      <c r="E37" s="49" t="s">
        <v>10</v>
      </c>
      <c r="F37" s="95" t="s">
        <v>157</v>
      </c>
    </row>
    <row r="38" spans="1:6" s="1" customFormat="1" ht="27" customHeight="1">
      <c r="A38" s="155"/>
      <c r="B38" s="50" t="s">
        <v>11</v>
      </c>
      <c r="C38" s="51"/>
      <c r="D38" s="52">
        <v>6052</v>
      </c>
      <c r="E38" s="53" t="s">
        <v>10</v>
      </c>
      <c r="F38" s="96" t="s">
        <v>158</v>
      </c>
    </row>
    <row r="39" spans="1:6" s="1" customFormat="1" ht="27" customHeight="1">
      <c r="A39" s="34" t="s">
        <v>29</v>
      </c>
      <c r="B39" s="17" t="s">
        <v>11</v>
      </c>
      <c r="C39" s="4"/>
      <c r="D39" s="9">
        <v>3452</v>
      </c>
      <c r="E39" s="8" t="s">
        <v>10</v>
      </c>
      <c r="F39" s="24" t="s">
        <v>73</v>
      </c>
    </row>
    <row r="40" spans="1:6" s="1" customFormat="1" ht="27" customHeight="1">
      <c r="A40" s="34"/>
      <c r="B40" s="17" t="s">
        <v>11</v>
      </c>
      <c r="C40" s="4"/>
      <c r="D40" s="9"/>
      <c r="E40" s="8" t="s">
        <v>10</v>
      </c>
      <c r="F40" s="77"/>
    </row>
    <row r="41" spans="1:6" s="1" customFormat="1" ht="27" customHeight="1">
      <c r="A41" s="34"/>
      <c r="B41" s="17" t="s">
        <v>11</v>
      </c>
      <c r="C41" s="4"/>
      <c r="D41" s="9"/>
      <c r="E41" s="8" t="s">
        <v>10</v>
      </c>
      <c r="F41" s="77"/>
    </row>
    <row r="42" spans="1:6" s="1" customFormat="1" ht="27" customHeight="1">
      <c r="A42" s="34"/>
      <c r="B42" s="17" t="s">
        <v>11</v>
      </c>
      <c r="C42" s="4"/>
      <c r="D42" s="9"/>
      <c r="E42" s="8" t="s">
        <v>10</v>
      </c>
      <c r="F42" s="77"/>
    </row>
    <row r="43" spans="1:6" s="1" customFormat="1" ht="27" customHeight="1">
      <c r="A43" s="34"/>
      <c r="B43" s="17" t="s">
        <v>11</v>
      </c>
      <c r="C43" s="26"/>
      <c r="D43" s="9"/>
      <c r="E43" s="8" t="s">
        <v>10</v>
      </c>
      <c r="F43" s="77"/>
    </row>
    <row r="44" spans="1:6" s="1" customFormat="1" ht="27" customHeight="1">
      <c r="A44" s="34"/>
      <c r="B44" s="17" t="s">
        <v>11</v>
      </c>
      <c r="C44" s="26"/>
      <c r="D44" s="9"/>
      <c r="E44" s="8" t="s">
        <v>10</v>
      </c>
      <c r="F44" s="77"/>
    </row>
    <row r="45" spans="1:6" s="1" customFormat="1" ht="27" customHeight="1">
      <c r="A45" s="34"/>
      <c r="B45" s="17" t="s">
        <v>11</v>
      </c>
      <c r="C45" s="4"/>
      <c r="D45" s="9"/>
      <c r="E45" s="8" t="s">
        <v>10</v>
      </c>
      <c r="F45" s="77"/>
    </row>
    <row r="46" spans="1:6" s="1" customFormat="1" ht="27" customHeight="1">
      <c r="A46" s="34"/>
      <c r="B46" s="17" t="s">
        <v>11</v>
      </c>
      <c r="C46" s="4"/>
      <c r="D46" s="9"/>
      <c r="E46" s="8" t="s">
        <v>10</v>
      </c>
      <c r="F46" s="77"/>
    </row>
    <row r="47" spans="1:6" s="1" customFormat="1" ht="27" customHeight="1">
      <c r="A47" s="34"/>
      <c r="B47" s="17" t="s">
        <v>11</v>
      </c>
      <c r="C47" s="4"/>
      <c r="D47" s="9"/>
      <c r="E47" s="8" t="s">
        <v>10</v>
      </c>
      <c r="F47" s="77"/>
    </row>
    <row r="48" spans="1:6" s="1" customFormat="1" ht="27" customHeight="1">
      <c r="A48" s="34"/>
      <c r="B48" s="17" t="s">
        <v>11</v>
      </c>
      <c r="C48" s="4"/>
      <c r="D48" s="9"/>
      <c r="E48" s="8" t="s">
        <v>10</v>
      </c>
      <c r="F48" s="77"/>
    </row>
    <row r="49" spans="1:11" s="1" customFormat="1" ht="27" customHeight="1">
      <c r="A49" s="34"/>
      <c r="B49" s="17" t="s">
        <v>11</v>
      </c>
      <c r="C49" s="4"/>
      <c r="D49" s="9"/>
      <c r="E49" s="8" t="s">
        <v>10</v>
      </c>
      <c r="F49" s="77"/>
    </row>
    <row r="50" spans="1:11" s="1" customFormat="1" ht="27" customHeight="1">
      <c r="A50" s="34"/>
      <c r="B50" s="17" t="s">
        <v>11</v>
      </c>
      <c r="C50" s="4"/>
      <c r="D50" s="9"/>
      <c r="E50" s="8" t="s">
        <v>10</v>
      </c>
      <c r="F50" s="77"/>
    </row>
    <row r="51" spans="1:11" s="1" customFormat="1" ht="27" customHeight="1">
      <c r="A51" s="34"/>
      <c r="B51" s="17" t="s">
        <v>11</v>
      </c>
      <c r="C51" s="26"/>
      <c r="D51" s="9"/>
      <c r="E51" s="8" t="s">
        <v>10</v>
      </c>
      <c r="F51" s="77"/>
    </row>
    <row r="52" spans="1:11" s="1" customFormat="1" ht="27" customHeight="1">
      <c r="A52" s="34"/>
      <c r="B52" s="17" t="s">
        <v>11</v>
      </c>
      <c r="C52" s="26"/>
      <c r="D52" s="9"/>
      <c r="E52" s="8" t="s">
        <v>10</v>
      </c>
      <c r="F52" s="77"/>
    </row>
    <row r="53" spans="1:11" s="1" customFormat="1" ht="27" customHeight="1">
      <c r="A53" s="34"/>
      <c r="B53" s="17" t="s">
        <v>11</v>
      </c>
      <c r="C53" s="4"/>
      <c r="D53" s="9"/>
      <c r="E53" s="8" t="s">
        <v>10</v>
      </c>
      <c r="F53" s="77"/>
    </row>
    <row r="54" spans="1:11" s="1" customFormat="1" ht="27" customHeight="1">
      <c r="A54" s="34"/>
      <c r="B54" s="17" t="s">
        <v>11</v>
      </c>
      <c r="C54" s="4"/>
      <c r="D54" s="9"/>
      <c r="E54" s="8" t="s">
        <v>10</v>
      </c>
      <c r="F54" s="77"/>
    </row>
    <row r="55" spans="1:11" s="1" customFormat="1" ht="27" customHeight="1">
      <c r="A55" s="34"/>
      <c r="B55" s="17" t="s">
        <v>11</v>
      </c>
      <c r="C55" s="26"/>
      <c r="D55" s="9"/>
      <c r="E55" s="8" t="s">
        <v>10</v>
      </c>
      <c r="F55" s="77"/>
    </row>
    <row r="56" spans="1:11" s="1" customFormat="1" ht="27" customHeight="1">
      <c r="A56" s="34"/>
      <c r="B56" s="17" t="s">
        <v>11</v>
      </c>
      <c r="C56" s="26"/>
      <c r="D56" s="9"/>
      <c r="E56" s="8" t="s">
        <v>10</v>
      </c>
      <c r="F56" s="77"/>
    </row>
    <row r="57" spans="1:11" s="1" customFormat="1" ht="27" customHeight="1">
      <c r="A57" s="34"/>
      <c r="B57" s="17" t="s">
        <v>11</v>
      </c>
      <c r="C57" s="4"/>
      <c r="D57" s="9"/>
      <c r="E57" s="8" t="s">
        <v>10</v>
      </c>
      <c r="F57" s="77"/>
    </row>
    <row r="58" spans="1:11" s="1" customFormat="1" ht="27" customHeight="1" thickBot="1">
      <c r="A58" s="34"/>
      <c r="B58" s="17" t="s">
        <v>11</v>
      </c>
      <c r="C58" s="4"/>
      <c r="D58" s="9"/>
      <c r="E58" s="8" t="s">
        <v>10</v>
      </c>
      <c r="F58" s="77"/>
    </row>
    <row r="59" spans="1:11" s="1" customFormat="1" ht="27" customHeight="1" thickBot="1">
      <c r="A59" s="37"/>
      <c r="B59" s="14"/>
      <c r="C59" s="28" t="s">
        <v>23</v>
      </c>
      <c r="D59" s="15">
        <f>SUM(D32:D58)</f>
        <v>37467</v>
      </c>
      <c r="E59" s="186"/>
      <c r="F59" s="187"/>
    </row>
    <row r="60" spans="1:11" s="1" customFormat="1" ht="46.5" customHeight="1">
      <c r="A60" s="153" t="s">
        <v>320</v>
      </c>
      <c r="B60" s="153"/>
      <c r="C60" s="153"/>
      <c r="D60" s="153"/>
      <c r="E60" s="153"/>
      <c r="F60" s="153"/>
      <c r="G60" s="2"/>
      <c r="H60" s="2"/>
      <c r="I60" s="2"/>
      <c r="J60" s="2"/>
      <c r="K60" s="2"/>
    </row>
    <row r="61" spans="1:11" s="1" customFormat="1" ht="27" customHeight="1">
      <c r="A61" s="33" t="s">
        <v>2</v>
      </c>
      <c r="B61" s="4" t="s">
        <v>3</v>
      </c>
      <c r="C61" s="4" t="s">
        <v>4</v>
      </c>
      <c r="D61" s="4" t="s">
        <v>5</v>
      </c>
      <c r="E61" s="4"/>
      <c r="F61" s="6" t="s">
        <v>7</v>
      </c>
    </row>
    <row r="62" spans="1:11" s="1" customFormat="1" ht="27" customHeight="1">
      <c r="A62" s="178" t="s">
        <v>31</v>
      </c>
      <c r="B62" s="41" t="s">
        <v>11</v>
      </c>
      <c r="C62" s="57"/>
      <c r="D62" s="43">
        <v>7093</v>
      </c>
      <c r="E62" s="44" t="s">
        <v>40</v>
      </c>
      <c r="F62" s="80" t="s">
        <v>193</v>
      </c>
    </row>
    <row r="63" spans="1:11" s="1" customFormat="1" ht="27" customHeight="1">
      <c r="A63" s="180"/>
      <c r="B63" s="46" t="s">
        <v>11</v>
      </c>
      <c r="C63" s="58"/>
      <c r="D63" s="48">
        <v>11565</v>
      </c>
      <c r="E63" s="49" t="s">
        <v>40</v>
      </c>
      <c r="F63" s="81" t="s">
        <v>193</v>
      </c>
    </row>
    <row r="64" spans="1:11" s="1" customFormat="1" ht="27" customHeight="1">
      <c r="A64" s="180"/>
      <c r="B64" s="46" t="s">
        <v>11</v>
      </c>
      <c r="C64" s="47"/>
      <c r="D64" s="48">
        <v>11565</v>
      </c>
      <c r="E64" s="49" t="s">
        <v>40</v>
      </c>
      <c r="F64" s="81" t="s">
        <v>193</v>
      </c>
    </row>
    <row r="65" spans="1:6" s="1" customFormat="1" ht="27" customHeight="1">
      <c r="A65" s="179"/>
      <c r="B65" s="50" t="s">
        <v>11</v>
      </c>
      <c r="C65" s="51"/>
      <c r="D65" s="52">
        <v>11565</v>
      </c>
      <c r="E65" s="53" t="s">
        <v>40</v>
      </c>
      <c r="F65" s="82" t="s">
        <v>193</v>
      </c>
    </row>
    <row r="66" spans="1:6" s="1" customFormat="1" ht="27" customHeight="1">
      <c r="A66" s="34" t="s">
        <v>34</v>
      </c>
      <c r="B66" s="17" t="s">
        <v>11</v>
      </c>
      <c r="C66" s="4"/>
      <c r="D66" s="9">
        <v>27100</v>
      </c>
      <c r="E66" s="8" t="s">
        <v>40</v>
      </c>
      <c r="F66" s="77" t="s">
        <v>194</v>
      </c>
    </row>
    <row r="67" spans="1:6" s="1" customFormat="1" ht="27" customHeight="1">
      <c r="A67" s="34" t="s">
        <v>43</v>
      </c>
      <c r="B67" s="17" t="s">
        <v>11</v>
      </c>
      <c r="C67" s="4"/>
      <c r="D67" s="9">
        <v>38722</v>
      </c>
      <c r="E67" s="8" t="s">
        <v>40</v>
      </c>
      <c r="F67" s="77" t="s">
        <v>195</v>
      </c>
    </row>
    <row r="68" spans="1:6" s="1" customFormat="1" ht="27" customHeight="1">
      <c r="A68" s="178" t="s">
        <v>47</v>
      </c>
      <c r="B68" s="41" t="s">
        <v>11</v>
      </c>
      <c r="C68" s="42"/>
      <c r="D68" s="43">
        <v>16500</v>
      </c>
      <c r="E68" s="44" t="s">
        <v>40</v>
      </c>
      <c r="F68" s="80" t="s">
        <v>196</v>
      </c>
    </row>
    <row r="69" spans="1:6" s="1" customFormat="1" ht="27" customHeight="1">
      <c r="A69" s="180"/>
      <c r="B69" s="46" t="s">
        <v>11</v>
      </c>
      <c r="C69" s="47"/>
      <c r="D69" s="48">
        <v>33210</v>
      </c>
      <c r="E69" s="49" t="s">
        <v>40</v>
      </c>
      <c r="F69" s="81" t="s">
        <v>195</v>
      </c>
    </row>
    <row r="70" spans="1:6" s="1" customFormat="1" ht="27" customHeight="1">
      <c r="A70" s="180"/>
      <c r="B70" s="46" t="s">
        <v>11</v>
      </c>
      <c r="C70" s="47"/>
      <c r="D70" s="48">
        <v>5700</v>
      </c>
      <c r="E70" s="49" t="s">
        <v>40</v>
      </c>
      <c r="F70" s="81" t="s">
        <v>197</v>
      </c>
    </row>
    <row r="71" spans="1:6" s="1" customFormat="1" ht="27" customHeight="1">
      <c r="A71" s="180"/>
      <c r="B71" s="46" t="s">
        <v>11</v>
      </c>
      <c r="C71" s="58"/>
      <c r="D71" s="48">
        <v>27550</v>
      </c>
      <c r="E71" s="49" t="s">
        <v>40</v>
      </c>
      <c r="F71" s="81" t="s">
        <v>199</v>
      </c>
    </row>
    <row r="72" spans="1:6" s="1" customFormat="1" ht="27" customHeight="1">
      <c r="A72" s="180"/>
      <c r="B72" s="46" t="s">
        <v>11</v>
      </c>
      <c r="C72" s="58"/>
      <c r="D72" s="48">
        <v>8280</v>
      </c>
      <c r="E72" s="49" t="s">
        <v>40</v>
      </c>
      <c r="F72" s="81" t="s">
        <v>199</v>
      </c>
    </row>
    <row r="73" spans="1:6" s="1" customFormat="1" ht="27" customHeight="1">
      <c r="A73" s="180"/>
      <c r="B73" s="46" t="s">
        <v>11</v>
      </c>
      <c r="C73" s="47"/>
      <c r="D73" s="48">
        <v>23340</v>
      </c>
      <c r="E73" s="49" t="s">
        <v>40</v>
      </c>
      <c r="F73" s="81" t="s">
        <v>200</v>
      </c>
    </row>
    <row r="74" spans="1:6" s="1" customFormat="1" ht="27" customHeight="1">
      <c r="A74" s="180"/>
      <c r="B74" s="46" t="s">
        <v>11</v>
      </c>
      <c r="C74" s="58"/>
      <c r="D74" s="48">
        <v>30020</v>
      </c>
      <c r="E74" s="49" t="s">
        <v>40</v>
      </c>
      <c r="F74" s="81" t="s">
        <v>200</v>
      </c>
    </row>
    <row r="75" spans="1:6" s="1" customFormat="1" ht="27" customHeight="1">
      <c r="A75" s="180"/>
      <c r="B75" s="46" t="s">
        <v>11</v>
      </c>
      <c r="C75" s="58"/>
      <c r="D75" s="48">
        <v>31280</v>
      </c>
      <c r="E75" s="49" t="s">
        <v>40</v>
      </c>
      <c r="F75" s="81" t="s">
        <v>201</v>
      </c>
    </row>
    <row r="76" spans="1:6" s="1" customFormat="1" ht="27" customHeight="1">
      <c r="A76" s="180"/>
      <c r="B76" s="46" t="s">
        <v>11</v>
      </c>
      <c r="C76" s="47"/>
      <c r="D76" s="48">
        <v>3726</v>
      </c>
      <c r="E76" s="49" t="s">
        <v>40</v>
      </c>
      <c r="F76" s="81" t="s">
        <v>202</v>
      </c>
    </row>
    <row r="77" spans="1:6" s="1" customFormat="1" ht="27" customHeight="1">
      <c r="A77" s="180"/>
      <c r="B77" s="46" t="s">
        <v>11</v>
      </c>
      <c r="C77" s="58"/>
      <c r="D77" s="48">
        <v>10980</v>
      </c>
      <c r="E77" s="49" t="s">
        <v>40</v>
      </c>
      <c r="F77" s="81" t="s">
        <v>198</v>
      </c>
    </row>
    <row r="78" spans="1:6" s="1" customFormat="1" ht="27" customHeight="1">
      <c r="A78" s="179"/>
      <c r="B78" s="50" t="s">
        <v>11</v>
      </c>
      <c r="C78" s="56"/>
      <c r="D78" s="52">
        <v>8634</v>
      </c>
      <c r="E78" s="53" t="s">
        <v>40</v>
      </c>
      <c r="F78" s="82" t="s">
        <v>203</v>
      </c>
    </row>
    <row r="79" spans="1:6" s="1" customFormat="1" ht="27" customHeight="1">
      <c r="A79" s="34" t="s">
        <v>49</v>
      </c>
      <c r="B79" s="17" t="s">
        <v>11</v>
      </c>
      <c r="C79" s="4"/>
      <c r="D79" s="9">
        <v>6329</v>
      </c>
      <c r="E79" s="8" t="s">
        <v>40</v>
      </c>
      <c r="F79" s="77" t="s">
        <v>204</v>
      </c>
    </row>
    <row r="80" spans="1:6" s="1" customFormat="1" ht="27" customHeight="1">
      <c r="A80" s="35" t="s">
        <v>21</v>
      </c>
      <c r="B80" s="17" t="s">
        <v>11</v>
      </c>
      <c r="C80" s="4"/>
      <c r="D80" s="9">
        <v>5398</v>
      </c>
      <c r="E80" s="8" t="s">
        <v>40</v>
      </c>
      <c r="F80" s="77" t="s">
        <v>198</v>
      </c>
    </row>
    <row r="81" spans="1:6" s="1" customFormat="1" ht="27" customHeight="1">
      <c r="A81" s="35"/>
      <c r="B81" s="17"/>
      <c r="C81" s="26"/>
      <c r="D81" s="9"/>
      <c r="E81" s="8"/>
      <c r="F81" s="77"/>
    </row>
    <row r="82" spans="1:6" s="1" customFormat="1" ht="27" customHeight="1">
      <c r="A82" s="34"/>
      <c r="B82" s="17"/>
      <c r="C82" s="26"/>
      <c r="D82" s="9"/>
      <c r="E82" s="8"/>
      <c r="F82" s="77"/>
    </row>
    <row r="83" spans="1:6" s="1" customFormat="1" ht="27" customHeight="1">
      <c r="A83" s="34"/>
      <c r="B83" s="17"/>
      <c r="C83" s="26"/>
      <c r="D83" s="9"/>
      <c r="E83" s="8"/>
      <c r="F83" s="77"/>
    </row>
    <row r="84" spans="1:6" s="1" customFormat="1" ht="27" customHeight="1">
      <c r="A84" s="34"/>
      <c r="B84" s="17"/>
      <c r="C84" s="4"/>
      <c r="D84" s="9"/>
      <c r="E84" s="8"/>
      <c r="F84" s="77"/>
    </row>
    <row r="85" spans="1:6" s="1" customFormat="1" ht="27" customHeight="1" thickBot="1">
      <c r="A85" s="34"/>
      <c r="B85" s="17"/>
      <c r="C85" s="4"/>
      <c r="D85" s="9"/>
      <c r="E85" s="8"/>
      <c r="F85" s="77"/>
    </row>
    <row r="86" spans="1:6" s="1" customFormat="1" ht="27" customHeight="1" thickBot="1">
      <c r="A86" s="37"/>
      <c r="B86" s="14"/>
      <c r="C86" s="28" t="s">
        <v>23</v>
      </c>
      <c r="D86" s="15">
        <f>SUM(D62:D85)</f>
        <v>318557</v>
      </c>
      <c r="E86" s="186"/>
      <c r="F86" s="187"/>
    </row>
    <row r="101" ht="21.75" customHeight="1"/>
  </sheetData>
  <mergeCells count="12">
    <mergeCell ref="E86:F86"/>
    <mergeCell ref="A5:A9"/>
    <mergeCell ref="A1:F1"/>
    <mergeCell ref="A30:F30"/>
    <mergeCell ref="A60:F60"/>
    <mergeCell ref="E29:F29"/>
    <mergeCell ref="E59:F59"/>
    <mergeCell ref="A62:A65"/>
    <mergeCell ref="A68:A78"/>
    <mergeCell ref="A16:A19"/>
    <mergeCell ref="A10:A15"/>
    <mergeCell ref="A33:A38"/>
  </mergeCells>
  <phoneticPr fontId="2"/>
  <pageMargins left="0.21" right="0.19" top="0.3" bottom="0.16" header="0.3" footer="0.2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A0546-C266-4A4C-A90B-58B79F0E61AA}">
  <dimension ref="A1:F122"/>
  <sheetViews>
    <sheetView topLeftCell="A105" workbookViewId="0">
      <selection activeCell="C116" sqref="C116"/>
    </sheetView>
  </sheetViews>
  <sheetFormatPr defaultRowHeight="18.75"/>
  <cols>
    <col min="1" max="1" width="6.625" customWidth="1"/>
    <col min="2" max="2" width="12.375" customWidth="1"/>
    <col min="3" max="4" width="16.375" customWidth="1"/>
    <col min="5" max="5" width="10.375" customWidth="1"/>
    <col min="6" max="6" width="29.875" customWidth="1"/>
  </cols>
  <sheetData>
    <row r="1" spans="1:6" s="1" customFormat="1" ht="48.75" customHeight="1">
      <c r="A1" s="153" t="s">
        <v>322</v>
      </c>
      <c r="B1" s="153"/>
      <c r="C1" s="153"/>
      <c r="D1" s="153"/>
      <c r="E1" s="153"/>
      <c r="F1" s="153"/>
    </row>
    <row r="2" spans="1:6" s="1" customFormat="1" ht="26.25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6" s="1" customFormat="1" ht="26.25" customHeight="1">
      <c r="A3" s="34" t="s">
        <v>27</v>
      </c>
      <c r="B3" s="4" t="s">
        <v>130</v>
      </c>
      <c r="C3" s="26"/>
      <c r="D3" s="9">
        <v>232300</v>
      </c>
      <c r="E3" s="8" t="s">
        <v>40</v>
      </c>
      <c r="F3" s="10" t="s">
        <v>134</v>
      </c>
    </row>
    <row r="4" spans="1:6" s="1" customFormat="1" ht="26.25" customHeight="1">
      <c r="A4" s="35" t="s">
        <v>32</v>
      </c>
      <c r="B4" s="4" t="s">
        <v>130</v>
      </c>
      <c r="C4" s="4"/>
      <c r="D4" s="9">
        <v>59900</v>
      </c>
      <c r="E4" s="8" t="s">
        <v>40</v>
      </c>
      <c r="F4" s="10" t="s">
        <v>134</v>
      </c>
    </row>
    <row r="5" spans="1:6" s="1" customFormat="1" ht="26.25" customHeight="1">
      <c r="A5" s="34"/>
      <c r="B5" s="4"/>
      <c r="C5" s="26"/>
      <c r="D5" s="9"/>
      <c r="E5" s="8"/>
      <c r="F5" s="10"/>
    </row>
    <row r="6" spans="1:6" s="1" customFormat="1" ht="26.25" customHeight="1">
      <c r="A6" s="35"/>
      <c r="B6" s="4"/>
      <c r="C6" s="4"/>
      <c r="D6" s="9"/>
      <c r="E6" s="8"/>
      <c r="F6" s="10"/>
    </row>
    <row r="7" spans="1:6" s="1" customFormat="1" ht="26.25" customHeight="1">
      <c r="A7" s="7"/>
      <c r="B7" s="4"/>
      <c r="C7" s="4"/>
      <c r="D7" s="9"/>
      <c r="E7" s="8"/>
      <c r="F7" s="10"/>
    </row>
    <row r="8" spans="1:6" s="1" customFormat="1" ht="26.25" customHeight="1">
      <c r="A8" s="7"/>
      <c r="B8" s="4"/>
      <c r="C8" s="4"/>
      <c r="D8" s="9"/>
      <c r="E8" s="8"/>
      <c r="F8" s="10"/>
    </row>
    <row r="9" spans="1:6" s="1" customFormat="1" ht="26.25" customHeight="1">
      <c r="A9" s="7"/>
      <c r="B9" s="4"/>
      <c r="C9" s="4"/>
      <c r="D9" s="9"/>
      <c r="E9" s="8"/>
      <c r="F9" s="10"/>
    </row>
    <row r="10" spans="1:6" s="1" customFormat="1" ht="26.25" customHeight="1">
      <c r="A10" s="7"/>
      <c r="B10" s="4"/>
      <c r="C10" s="4"/>
      <c r="D10" s="9"/>
      <c r="E10" s="8"/>
      <c r="F10" s="10"/>
    </row>
    <row r="11" spans="1:6" s="1" customFormat="1" ht="26.25" customHeight="1">
      <c r="A11" s="7"/>
      <c r="B11" s="4"/>
      <c r="C11" s="4"/>
      <c r="D11" s="9"/>
      <c r="E11" s="8"/>
      <c r="F11" s="10"/>
    </row>
    <row r="12" spans="1:6" s="1" customFormat="1" ht="26.25" customHeight="1">
      <c r="A12" s="7"/>
      <c r="B12" s="4"/>
      <c r="C12" s="26"/>
      <c r="D12" s="9"/>
      <c r="E12" s="8"/>
      <c r="F12" s="10"/>
    </row>
    <row r="13" spans="1:6" s="1" customFormat="1" ht="26.25" customHeight="1">
      <c r="A13" s="7"/>
      <c r="B13" s="4"/>
      <c r="C13" s="26"/>
      <c r="D13" s="9"/>
      <c r="E13" s="8"/>
      <c r="F13" s="10"/>
    </row>
    <row r="14" spans="1:6" s="1" customFormat="1" ht="26.25" customHeight="1">
      <c r="A14" s="7"/>
      <c r="B14" s="4"/>
      <c r="C14" s="4"/>
      <c r="D14" s="9"/>
      <c r="E14" s="8"/>
      <c r="F14" s="10"/>
    </row>
    <row r="15" spans="1:6" s="1" customFormat="1" ht="26.25" customHeight="1">
      <c r="A15" s="11"/>
      <c r="B15" s="4"/>
      <c r="C15" s="4"/>
      <c r="D15" s="9"/>
      <c r="E15" s="8"/>
      <c r="F15" s="10"/>
    </row>
    <row r="16" spans="1:6" s="1" customFormat="1" ht="26.25" customHeight="1">
      <c r="A16" s="7"/>
      <c r="B16" s="4"/>
      <c r="C16" s="4"/>
      <c r="D16" s="9"/>
      <c r="E16" s="8"/>
      <c r="F16" s="10"/>
    </row>
    <row r="17" spans="1:6" s="1" customFormat="1" ht="26.25" customHeight="1">
      <c r="A17" s="7"/>
      <c r="B17" s="4"/>
      <c r="C17" s="4"/>
      <c r="D17" s="9"/>
      <c r="E17" s="8"/>
      <c r="F17" s="10"/>
    </row>
    <row r="18" spans="1:6" s="1" customFormat="1" ht="26.25" customHeight="1">
      <c r="A18" s="7"/>
      <c r="B18" s="4"/>
      <c r="C18" s="4"/>
      <c r="D18" s="9"/>
      <c r="E18" s="8"/>
      <c r="F18" s="10"/>
    </row>
    <row r="19" spans="1:6" s="1" customFormat="1" ht="26.25" customHeight="1">
      <c r="A19" s="7"/>
      <c r="B19" s="4"/>
      <c r="C19" s="4"/>
      <c r="D19" s="9"/>
      <c r="E19" s="8"/>
      <c r="F19" s="10"/>
    </row>
    <row r="20" spans="1:6" s="1" customFormat="1" ht="26.25" customHeight="1">
      <c r="A20" s="7"/>
      <c r="B20" s="4"/>
      <c r="C20" s="4"/>
      <c r="D20" s="9"/>
      <c r="E20" s="8"/>
      <c r="F20" s="10"/>
    </row>
    <row r="21" spans="1:6" s="1" customFormat="1" ht="26.25" customHeight="1">
      <c r="A21" s="7"/>
      <c r="B21" s="4"/>
      <c r="C21" s="26"/>
      <c r="D21" s="9"/>
      <c r="E21" s="8"/>
      <c r="F21" s="10"/>
    </row>
    <row r="22" spans="1:6" s="1" customFormat="1" ht="26.25" customHeight="1">
      <c r="A22" s="7"/>
      <c r="B22" s="4"/>
      <c r="C22" s="26"/>
      <c r="D22" s="9"/>
      <c r="E22" s="8"/>
      <c r="F22" s="10"/>
    </row>
    <row r="23" spans="1:6" s="1" customFormat="1" ht="26.25" customHeight="1">
      <c r="A23" s="7"/>
      <c r="B23" s="4"/>
      <c r="C23" s="4"/>
      <c r="D23" s="9"/>
      <c r="E23" s="8"/>
      <c r="F23" s="10"/>
    </row>
    <row r="24" spans="1:6" s="1" customFormat="1" ht="26.25" customHeight="1">
      <c r="A24" s="11"/>
      <c r="B24" s="4"/>
      <c r="C24" s="4"/>
      <c r="D24" s="9"/>
      <c r="E24" s="8"/>
      <c r="F24" s="10"/>
    </row>
    <row r="25" spans="1:6" s="1" customFormat="1" ht="26.25" customHeight="1">
      <c r="A25" s="7"/>
      <c r="B25" s="4"/>
      <c r="C25" s="4"/>
      <c r="D25" s="9"/>
      <c r="E25" s="8"/>
      <c r="F25" s="10"/>
    </row>
    <row r="26" spans="1:6" s="1" customFormat="1" ht="26.25" customHeight="1">
      <c r="A26" s="7"/>
      <c r="B26" s="4"/>
      <c r="C26" s="4"/>
      <c r="D26" s="9"/>
      <c r="E26" s="8"/>
      <c r="F26" s="10"/>
    </row>
    <row r="27" spans="1:6" s="1" customFormat="1" ht="26.25" customHeight="1">
      <c r="A27" s="7"/>
      <c r="B27" s="4"/>
      <c r="C27" s="4"/>
      <c r="D27" s="9"/>
      <c r="E27" s="8"/>
      <c r="F27" s="10"/>
    </row>
    <row r="28" spans="1:6" s="1" customFormat="1" ht="26.25" customHeight="1">
      <c r="A28" s="7"/>
      <c r="B28" s="4"/>
      <c r="C28" s="26"/>
      <c r="D28" s="9"/>
      <c r="E28" s="8"/>
      <c r="F28" s="10"/>
    </row>
    <row r="29" spans="1:6" s="1" customFormat="1" ht="26.25" customHeight="1" thickBot="1">
      <c r="A29" s="13"/>
      <c r="B29" s="4"/>
      <c r="C29" s="26"/>
      <c r="D29" s="9"/>
      <c r="E29" s="8"/>
      <c r="F29" s="10"/>
    </row>
    <row r="30" spans="1:6" s="1" customFormat="1" ht="26.25" customHeight="1" thickBot="1">
      <c r="A30" s="14"/>
      <c r="B30" s="14"/>
      <c r="C30" s="28" t="s">
        <v>23</v>
      </c>
      <c r="D30" s="15">
        <f>SUM(D3:D29)</f>
        <v>292200</v>
      </c>
      <c r="E30" s="186" t="s">
        <v>24</v>
      </c>
      <c r="F30" s="187"/>
    </row>
    <row r="32" spans="1:6" s="1" customFormat="1" ht="48.75" customHeight="1">
      <c r="A32" s="153" t="s">
        <v>364</v>
      </c>
      <c r="B32" s="153"/>
      <c r="C32" s="153"/>
      <c r="D32" s="153"/>
      <c r="E32" s="153"/>
      <c r="F32" s="153"/>
    </row>
    <row r="33" spans="1:6" s="1" customFormat="1" ht="26.25" customHeight="1">
      <c r="A33" s="4" t="s">
        <v>2</v>
      </c>
      <c r="B33" s="4" t="s">
        <v>3</v>
      </c>
      <c r="C33" s="4" t="s">
        <v>4</v>
      </c>
      <c r="D33" s="4" t="s">
        <v>5</v>
      </c>
      <c r="E33" s="4"/>
      <c r="F33" s="6" t="s">
        <v>7</v>
      </c>
    </row>
    <row r="34" spans="1:6" s="1" customFormat="1" ht="26.25" customHeight="1">
      <c r="A34" s="34" t="s">
        <v>17</v>
      </c>
      <c r="B34" s="4" t="s">
        <v>295</v>
      </c>
      <c r="C34" s="26"/>
      <c r="D34" s="9">
        <v>15180</v>
      </c>
      <c r="E34" s="8" t="s">
        <v>40</v>
      </c>
      <c r="F34" s="10" t="s">
        <v>192</v>
      </c>
    </row>
    <row r="35" spans="1:6" s="1" customFormat="1" ht="26.25" customHeight="1">
      <c r="A35" s="35" t="s">
        <v>186</v>
      </c>
      <c r="B35" s="4" t="s">
        <v>295</v>
      </c>
      <c r="C35" s="4"/>
      <c r="D35" s="9">
        <v>40260</v>
      </c>
      <c r="E35" s="8" t="s">
        <v>40</v>
      </c>
      <c r="F35" s="10" t="s">
        <v>192</v>
      </c>
    </row>
    <row r="36" spans="1:6" s="1" customFormat="1" ht="26.25" customHeight="1">
      <c r="A36" s="7"/>
      <c r="B36" s="4"/>
      <c r="C36" s="4"/>
      <c r="D36" s="9"/>
      <c r="E36" s="8"/>
      <c r="F36" s="10"/>
    </row>
    <row r="37" spans="1:6" s="1" customFormat="1" ht="26.25" customHeight="1">
      <c r="A37" s="7"/>
      <c r="B37" s="4"/>
      <c r="C37" s="4"/>
      <c r="D37" s="9"/>
      <c r="E37" s="8"/>
      <c r="F37" s="10"/>
    </row>
    <row r="38" spans="1:6" s="1" customFormat="1" ht="26.25" customHeight="1">
      <c r="A38" s="7"/>
      <c r="B38" s="4"/>
      <c r="C38" s="4"/>
      <c r="D38" s="9"/>
      <c r="E38" s="8"/>
      <c r="F38" s="10"/>
    </row>
    <row r="39" spans="1:6" s="1" customFormat="1" ht="26.25" customHeight="1">
      <c r="A39" s="7"/>
      <c r="B39" s="4"/>
      <c r="C39" s="4"/>
      <c r="D39" s="9"/>
      <c r="E39" s="8"/>
      <c r="F39" s="10"/>
    </row>
    <row r="40" spans="1:6" s="1" customFormat="1" ht="26.25" customHeight="1">
      <c r="A40" s="7"/>
      <c r="B40" s="4"/>
      <c r="C40" s="4"/>
      <c r="D40" s="9"/>
      <c r="E40" s="8"/>
      <c r="F40" s="10"/>
    </row>
    <row r="41" spans="1:6" s="1" customFormat="1" ht="26.25" customHeight="1">
      <c r="A41" s="7"/>
      <c r="B41" s="4"/>
      <c r="C41" s="26"/>
      <c r="D41" s="9"/>
      <c r="E41" s="8"/>
      <c r="F41" s="10"/>
    </row>
    <row r="42" spans="1:6" s="1" customFormat="1" ht="26.25" customHeight="1">
      <c r="A42" s="7"/>
      <c r="B42" s="4"/>
      <c r="C42" s="26"/>
      <c r="D42" s="9"/>
      <c r="E42" s="8"/>
      <c r="F42" s="10"/>
    </row>
    <row r="43" spans="1:6" s="1" customFormat="1" ht="26.25" customHeight="1">
      <c r="A43" s="7"/>
      <c r="B43" s="4"/>
      <c r="C43" s="4"/>
      <c r="D43" s="9"/>
      <c r="E43" s="8"/>
      <c r="F43" s="10"/>
    </row>
    <row r="44" spans="1:6" s="1" customFormat="1" ht="26.25" customHeight="1">
      <c r="A44" s="11"/>
      <c r="B44" s="4"/>
      <c r="C44" s="4"/>
      <c r="D44" s="9"/>
      <c r="E44" s="8"/>
      <c r="F44" s="10"/>
    </row>
    <row r="45" spans="1:6" s="1" customFormat="1" ht="26.25" customHeight="1">
      <c r="A45" s="7"/>
      <c r="B45" s="4"/>
      <c r="C45" s="4"/>
      <c r="D45" s="9"/>
      <c r="E45" s="8"/>
      <c r="F45" s="10"/>
    </row>
    <row r="46" spans="1:6" s="1" customFormat="1" ht="26.25" customHeight="1">
      <c r="A46" s="7"/>
      <c r="B46" s="4"/>
      <c r="C46" s="4"/>
      <c r="D46" s="9"/>
      <c r="E46" s="8"/>
      <c r="F46" s="10"/>
    </row>
    <row r="47" spans="1:6" s="1" customFormat="1" ht="26.25" customHeight="1">
      <c r="A47" s="7"/>
      <c r="B47" s="4"/>
      <c r="C47" s="4"/>
      <c r="D47" s="9"/>
      <c r="E47" s="8"/>
      <c r="F47" s="10"/>
    </row>
    <row r="48" spans="1:6" s="1" customFormat="1" ht="26.25" customHeight="1">
      <c r="A48" s="7"/>
      <c r="B48" s="4"/>
      <c r="C48" s="4"/>
      <c r="D48" s="9"/>
      <c r="E48" s="8"/>
      <c r="F48" s="10"/>
    </row>
    <row r="49" spans="1:6" s="1" customFormat="1" ht="26.25" customHeight="1">
      <c r="A49" s="7"/>
      <c r="B49" s="4"/>
      <c r="C49" s="4"/>
      <c r="D49" s="9"/>
      <c r="E49" s="8"/>
      <c r="F49" s="10"/>
    </row>
    <row r="50" spans="1:6" s="1" customFormat="1" ht="26.25" customHeight="1">
      <c r="A50" s="7"/>
      <c r="B50" s="4"/>
      <c r="C50" s="26"/>
      <c r="D50" s="9"/>
      <c r="E50" s="8"/>
      <c r="F50" s="10"/>
    </row>
    <row r="51" spans="1:6" s="1" customFormat="1" ht="26.25" customHeight="1">
      <c r="A51" s="7"/>
      <c r="B51" s="4"/>
      <c r="C51" s="26"/>
      <c r="D51" s="9"/>
      <c r="E51" s="8"/>
      <c r="F51" s="10"/>
    </row>
    <row r="52" spans="1:6" s="1" customFormat="1" ht="26.25" customHeight="1">
      <c r="A52" s="7"/>
      <c r="B52" s="4"/>
      <c r="C52" s="4"/>
      <c r="D52" s="9"/>
      <c r="E52" s="8"/>
      <c r="F52" s="10"/>
    </row>
    <row r="53" spans="1:6" s="1" customFormat="1" ht="26.25" customHeight="1">
      <c r="A53" s="11"/>
      <c r="B53" s="4"/>
      <c r="C53" s="4"/>
      <c r="D53" s="9"/>
      <c r="E53" s="8"/>
      <c r="F53" s="10"/>
    </row>
    <row r="54" spans="1:6" s="1" customFormat="1" ht="26.25" customHeight="1">
      <c r="A54" s="7"/>
      <c r="B54" s="4"/>
      <c r="C54" s="4"/>
      <c r="D54" s="9"/>
      <c r="E54" s="8"/>
      <c r="F54" s="10"/>
    </row>
    <row r="55" spans="1:6" s="1" customFormat="1" ht="26.25" customHeight="1">
      <c r="A55" s="7"/>
      <c r="B55" s="4"/>
      <c r="C55" s="4"/>
      <c r="D55" s="9"/>
      <c r="E55" s="8"/>
      <c r="F55" s="10"/>
    </row>
    <row r="56" spans="1:6" s="1" customFormat="1" ht="26.25" customHeight="1">
      <c r="A56" s="7"/>
      <c r="B56" s="4"/>
      <c r="C56" s="4"/>
      <c r="D56" s="9"/>
      <c r="E56" s="8"/>
      <c r="F56" s="10"/>
    </row>
    <row r="57" spans="1:6" s="1" customFormat="1" ht="26.25" customHeight="1">
      <c r="A57" s="7"/>
      <c r="B57" s="4"/>
      <c r="C57" s="4"/>
      <c r="D57" s="9"/>
      <c r="E57" s="8"/>
      <c r="F57" s="10"/>
    </row>
    <row r="58" spans="1:6" s="1" customFormat="1" ht="26.25" customHeight="1">
      <c r="A58" s="7"/>
      <c r="B58" s="4"/>
      <c r="C58" s="26"/>
      <c r="D58" s="9"/>
      <c r="E58" s="8"/>
      <c r="F58" s="10"/>
    </row>
    <row r="59" spans="1:6" s="1" customFormat="1" ht="26.25" customHeight="1" thickBot="1">
      <c r="A59" s="13"/>
      <c r="B59" s="4"/>
      <c r="C59" s="26"/>
      <c r="D59" s="9"/>
      <c r="E59" s="8"/>
      <c r="F59" s="10"/>
    </row>
    <row r="60" spans="1:6" s="1" customFormat="1" ht="26.25" customHeight="1" thickBot="1">
      <c r="A60" s="14"/>
      <c r="B60" s="14"/>
      <c r="C60" s="28" t="s">
        <v>23</v>
      </c>
      <c r="D60" s="15">
        <f>SUM(D34:D59)</f>
        <v>55440</v>
      </c>
      <c r="E60" s="186" t="s">
        <v>24</v>
      </c>
      <c r="F60" s="187"/>
    </row>
    <row r="61" spans="1:6" s="1" customFormat="1" ht="35.25" customHeight="1">
      <c r="A61" s="153" t="s">
        <v>358</v>
      </c>
      <c r="B61" s="153"/>
      <c r="C61" s="153"/>
      <c r="D61" s="153"/>
      <c r="E61" s="153"/>
      <c r="F61" s="153"/>
    </row>
    <row r="62" spans="1:6" s="1" customFormat="1" ht="25.5" customHeight="1">
      <c r="A62" s="4" t="s">
        <v>2</v>
      </c>
      <c r="B62" s="4" t="s">
        <v>3</v>
      </c>
      <c r="C62" s="4" t="s">
        <v>4</v>
      </c>
      <c r="D62" s="4" t="s">
        <v>5</v>
      </c>
      <c r="E62" s="4"/>
      <c r="F62" s="6" t="s">
        <v>7</v>
      </c>
    </row>
    <row r="63" spans="1:6" s="1" customFormat="1" ht="25.5" customHeight="1">
      <c r="A63" s="36" t="s">
        <v>248</v>
      </c>
      <c r="B63" s="8" t="s">
        <v>130</v>
      </c>
      <c r="C63" s="26"/>
      <c r="D63" s="9">
        <v>2660</v>
      </c>
      <c r="E63" s="8" t="s">
        <v>235</v>
      </c>
      <c r="F63" s="10" t="s">
        <v>232</v>
      </c>
    </row>
    <row r="64" spans="1:6" s="1" customFormat="1" ht="25.5" customHeight="1">
      <c r="A64" s="36" t="s">
        <v>26</v>
      </c>
      <c r="B64" s="8" t="s">
        <v>130</v>
      </c>
      <c r="C64" s="26"/>
      <c r="D64" s="9">
        <v>420</v>
      </c>
      <c r="E64" s="8" t="s">
        <v>235</v>
      </c>
      <c r="F64" s="10" t="s">
        <v>232</v>
      </c>
    </row>
    <row r="65" spans="1:6" s="1" customFormat="1" ht="25.5" customHeight="1">
      <c r="A65" s="36" t="s">
        <v>66</v>
      </c>
      <c r="B65" s="8" t="s">
        <v>130</v>
      </c>
      <c r="C65" s="26"/>
      <c r="D65" s="9">
        <v>1630</v>
      </c>
      <c r="E65" s="8" t="s">
        <v>235</v>
      </c>
      <c r="F65" s="10" t="s">
        <v>232</v>
      </c>
    </row>
    <row r="66" spans="1:6" s="1" customFormat="1" ht="25.5" customHeight="1">
      <c r="A66" s="36" t="s">
        <v>66</v>
      </c>
      <c r="B66" s="8" t="s">
        <v>130</v>
      </c>
      <c r="C66" s="26"/>
      <c r="D66" s="9">
        <v>1370</v>
      </c>
      <c r="E66" s="8" t="s">
        <v>235</v>
      </c>
      <c r="F66" s="10" t="s">
        <v>232</v>
      </c>
    </row>
    <row r="67" spans="1:6" s="1" customFormat="1" ht="25.5" customHeight="1">
      <c r="A67" s="194" t="s">
        <v>27</v>
      </c>
      <c r="B67" s="8" t="s">
        <v>130</v>
      </c>
      <c r="C67" s="26"/>
      <c r="D67" s="9">
        <v>3290</v>
      </c>
      <c r="E67" s="8" t="s">
        <v>235</v>
      </c>
      <c r="F67" s="10" t="s">
        <v>232</v>
      </c>
    </row>
    <row r="68" spans="1:6" s="1" customFormat="1" ht="25.5" customHeight="1">
      <c r="A68" s="196"/>
      <c r="B68" s="8" t="s">
        <v>130</v>
      </c>
      <c r="C68" s="26"/>
      <c r="D68" s="9">
        <v>3290</v>
      </c>
      <c r="E68" s="8" t="s">
        <v>235</v>
      </c>
      <c r="F68" s="10" t="s">
        <v>232</v>
      </c>
    </row>
    <row r="69" spans="1:6" s="1" customFormat="1" ht="25.5" customHeight="1">
      <c r="A69" s="194" t="s">
        <v>170</v>
      </c>
      <c r="B69" s="8" t="s">
        <v>130</v>
      </c>
      <c r="C69" s="26"/>
      <c r="D69" s="9">
        <v>1370</v>
      </c>
      <c r="E69" s="8" t="s">
        <v>235</v>
      </c>
      <c r="F69" s="10" t="s">
        <v>232</v>
      </c>
    </row>
    <row r="70" spans="1:6" s="1" customFormat="1" ht="25.5" customHeight="1">
      <c r="A70" s="196"/>
      <c r="B70" s="8" t="s">
        <v>130</v>
      </c>
      <c r="C70" s="26"/>
      <c r="D70" s="9">
        <v>1370</v>
      </c>
      <c r="E70" s="8" t="s">
        <v>235</v>
      </c>
      <c r="F70" s="10" t="s">
        <v>232</v>
      </c>
    </row>
    <row r="71" spans="1:6" s="1" customFormat="1" ht="25.5" customHeight="1">
      <c r="A71" s="194" t="s">
        <v>32</v>
      </c>
      <c r="B71" s="8" t="s">
        <v>130</v>
      </c>
      <c r="C71" s="26"/>
      <c r="D71" s="9">
        <v>1360</v>
      </c>
      <c r="E71" s="8" t="s">
        <v>235</v>
      </c>
      <c r="F71" s="10" t="s">
        <v>232</v>
      </c>
    </row>
    <row r="72" spans="1:6" s="1" customFormat="1" ht="25.5" customHeight="1">
      <c r="A72" s="196"/>
      <c r="B72" s="8" t="s">
        <v>130</v>
      </c>
      <c r="C72" s="26"/>
      <c r="D72" s="9">
        <v>1180</v>
      </c>
      <c r="E72" s="8" t="s">
        <v>235</v>
      </c>
      <c r="F72" s="10" t="s">
        <v>232</v>
      </c>
    </row>
    <row r="73" spans="1:6" s="1" customFormat="1" ht="25.5" customHeight="1">
      <c r="A73" s="34" t="s">
        <v>182</v>
      </c>
      <c r="B73" s="8" t="s">
        <v>130</v>
      </c>
      <c r="C73" s="26"/>
      <c r="D73" s="9">
        <v>490</v>
      </c>
      <c r="E73" s="8" t="s">
        <v>235</v>
      </c>
      <c r="F73" s="10" t="s">
        <v>232</v>
      </c>
    </row>
    <row r="74" spans="1:6" s="1" customFormat="1" ht="25.5" customHeight="1">
      <c r="A74" s="154" t="s">
        <v>34</v>
      </c>
      <c r="B74" s="8" t="s">
        <v>130</v>
      </c>
      <c r="C74" s="26"/>
      <c r="D74" s="9">
        <v>1630</v>
      </c>
      <c r="E74" s="8" t="s">
        <v>235</v>
      </c>
      <c r="F74" s="10" t="s">
        <v>232</v>
      </c>
    </row>
    <row r="75" spans="1:6" s="1" customFormat="1" ht="25.5" customHeight="1">
      <c r="A75" s="155"/>
      <c r="B75" s="8" t="s">
        <v>130</v>
      </c>
      <c r="C75" s="4"/>
      <c r="D75" s="9">
        <v>1370</v>
      </c>
      <c r="E75" s="8" t="s">
        <v>235</v>
      </c>
      <c r="F75" s="10" t="s">
        <v>232</v>
      </c>
    </row>
    <row r="76" spans="1:6" s="1" customFormat="1" ht="25.5" customHeight="1">
      <c r="A76" s="34" t="s">
        <v>16</v>
      </c>
      <c r="B76" s="8" t="s">
        <v>130</v>
      </c>
      <c r="C76" s="4"/>
      <c r="D76" s="9">
        <v>2660</v>
      </c>
      <c r="E76" s="8" t="s">
        <v>235</v>
      </c>
      <c r="F76" s="10" t="s">
        <v>232</v>
      </c>
    </row>
    <row r="77" spans="1:6" s="1" customFormat="1" ht="25.5" customHeight="1">
      <c r="A77" s="154" t="s">
        <v>17</v>
      </c>
      <c r="B77" s="8" t="s">
        <v>130</v>
      </c>
      <c r="C77" s="4"/>
      <c r="D77" s="9">
        <v>3530</v>
      </c>
      <c r="E77" s="8" t="s">
        <v>235</v>
      </c>
      <c r="F77" s="10" t="s">
        <v>232</v>
      </c>
    </row>
    <row r="78" spans="1:6" s="1" customFormat="1" ht="25.5" customHeight="1">
      <c r="A78" s="184"/>
      <c r="B78" s="8" t="s">
        <v>130</v>
      </c>
      <c r="C78" s="4"/>
      <c r="D78" s="9">
        <v>3290</v>
      </c>
      <c r="E78" s="8" t="s">
        <v>235</v>
      </c>
      <c r="F78" s="10" t="s">
        <v>232</v>
      </c>
    </row>
    <row r="79" spans="1:6" s="1" customFormat="1" ht="25.5" customHeight="1">
      <c r="A79" s="184"/>
      <c r="B79" s="8" t="s">
        <v>130</v>
      </c>
      <c r="C79" s="4"/>
      <c r="D79" s="9">
        <v>1500</v>
      </c>
      <c r="E79" s="8" t="s">
        <v>235</v>
      </c>
      <c r="F79" s="10" t="s">
        <v>232</v>
      </c>
    </row>
    <row r="80" spans="1:6" s="1" customFormat="1" ht="25.5" customHeight="1">
      <c r="A80" s="184"/>
      <c r="B80" s="8" t="s">
        <v>130</v>
      </c>
      <c r="C80" s="4"/>
      <c r="D80" s="9">
        <v>1370</v>
      </c>
      <c r="E80" s="8" t="s">
        <v>235</v>
      </c>
      <c r="F80" s="10" t="s">
        <v>232</v>
      </c>
    </row>
    <row r="81" spans="1:6" s="1" customFormat="1" ht="25.5" customHeight="1">
      <c r="A81" s="155"/>
      <c r="B81" s="8" t="s">
        <v>130</v>
      </c>
      <c r="C81" s="4"/>
      <c r="D81" s="9">
        <v>1310</v>
      </c>
      <c r="E81" s="8" t="s">
        <v>235</v>
      </c>
      <c r="F81" s="10" t="s">
        <v>232</v>
      </c>
    </row>
    <row r="82" spans="1:6" s="1" customFormat="1" ht="25.5" customHeight="1">
      <c r="A82" s="194" t="s">
        <v>84</v>
      </c>
      <c r="B82" s="8" t="s">
        <v>130</v>
      </c>
      <c r="C82" s="4"/>
      <c r="D82" s="9">
        <v>1740</v>
      </c>
      <c r="E82" s="8" t="s">
        <v>235</v>
      </c>
      <c r="F82" s="10" t="s">
        <v>232</v>
      </c>
    </row>
    <row r="83" spans="1:6" s="1" customFormat="1" ht="25.5" customHeight="1">
      <c r="A83" s="195"/>
      <c r="B83" s="8" t="s">
        <v>130</v>
      </c>
      <c r="C83" s="4"/>
      <c r="D83" s="9">
        <v>1310</v>
      </c>
      <c r="E83" s="8" t="s">
        <v>235</v>
      </c>
      <c r="F83" s="10" t="s">
        <v>232</v>
      </c>
    </row>
    <row r="84" spans="1:6" s="1" customFormat="1" ht="25.5" customHeight="1">
      <c r="A84" s="196"/>
      <c r="B84" s="8" t="s">
        <v>130</v>
      </c>
      <c r="C84" s="4"/>
      <c r="D84" s="9">
        <v>490</v>
      </c>
      <c r="E84" s="8" t="s">
        <v>235</v>
      </c>
      <c r="F84" s="10" t="s">
        <v>232</v>
      </c>
    </row>
    <row r="85" spans="1:6" s="1" customFormat="1" ht="25.5" customHeight="1">
      <c r="A85" s="194" t="s">
        <v>21</v>
      </c>
      <c r="B85" s="8" t="s">
        <v>130</v>
      </c>
      <c r="C85" s="4"/>
      <c r="D85" s="9">
        <v>1630</v>
      </c>
      <c r="E85" s="8" t="s">
        <v>235</v>
      </c>
      <c r="F85" s="10" t="s">
        <v>232</v>
      </c>
    </row>
    <row r="86" spans="1:6" s="1" customFormat="1" ht="25.5" customHeight="1">
      <c r="A86" s="196"/>
      <c r="B86" s="8" t="s">
        <v>130</v>
      </c>
      <c r="C86" s="4"/>
      <c r="D86" s="9">
        <v>1630</v>
      </c>
      <c r="E86" s="8" t="s">
        <v>235</v>
      </c>
      <c r="F86" s="10" t="s">
        <v>232</v>
      </c>
    </row>
    <row r="87" spans="1:6" s="1" customFormat="1" ht="25.5" customHeight="1">
      <c r="A87" s="194" t="s">
        <v>22</v>
      </c>
      <c r="B87" s="8" t="s">
        <v>130</v>
      </c>
      <c r="C87" s="26"/>
      <c r="D87" s="9">
        <v>1630</v>
      </c>
      <c r="E87" s="8" t="s">
        <v>235</v>
      </c>
      <c r="F87" s="10" t="s">
        <v>232</v>
      </c>
    </row>
    <row r="88" spans="1:6" s="1" customFormat="1" ht="25.5" customHeight="1" thickBot="1">
      <c r="A88" s="195"/>
      <c r="B88" s="8" t="s">
        <v>130</v>
      </c>
      <c r="C88" s="26"/>
      <c r="D88" s="9">
        <v>1370</v>
      </c>
      <c r="E88" s="8" t="s">
        <v>235</v>
      </c>
      <c r="F88" s="10" t="s">
        <v>232</v>
      </c>
    </row>
    <row r="89" spans="1:6" s="1" customFormat="1" ht="25.5" customHeight="1" thickBot="1">
      <c r="A89" s="14"/>
      <c r="B89" s="14"/>
      <c r="C89" s="28" t="s">
        <v>23</v>
      </c>
      <c r="D89" s="15">
        <f>SUM(D63:D88)</f>
        <v>44890</v>
      </c>
      <c r="E89" s="186" t="s">
        <v>24</v>
      </c>
      <c r="F89" s="187"/>
    </row>
    <row r="92" spans="1:6" s="1" customFormat="1" ht="35.25" customHeight="1">
      <c r="A92" s="153" t="s">
        <v>362</v>
      </c>
      <c r="B92" s="153"/>
      <c r="C92" s="153"/>
      <c r="D92" s="153"/>
      <c r="E92" s="153"/>
      <c r="F92" s="153"/>
    </row>
    <row r="93" spans="1:6" s="1" customFormat="1" ht="25.5" customHeight="1">
      <c r="A93" s="4" t="s">
        <v>2</v>
      </c>
      <c r="B93" s="4" t="s">
        <v>3</v>
      </c>
      <c r="C93" s="4" t="s">
        <v>4</v>
      </c>
      <c r="D93" s="4" t="s">
        <v>5</v>
      </c>
      <c r="E93" s="4"/>
      <c r="F93" s="6" t="s">
        <v>7</v>
      </c>
    </row>
    <row r="94" spans="1:6" s="1" customFormat="1" ht="25.5" customHeight="1">
      <c r="A94" s="194" t="s">
        <v>248</v>
      </c>
      <c r="B94" s="8" t="s">
        <v>130</v>
      </c>
      <c r="C94" s="26"/>
      <c r="D94" s="9">
        <v>3610</v>
      </c>
      <c r="E94" s="8" t="s">
        <v>235</v>
      </c>
      <c r="F94" s="10" t="s">
        <v>232</v>
      </c>
    </row>
    <row r="95" spans="1:6" s="1" customFormat="1" ht="25.5" customHeight="1">
      <c r="A95" s="195"/>
      <c r="B95" s="8" t="s">
        <v>130</v>
      </c>
      <c r="C95" s="26"/>
      <c r="D95" s="9">
        <v>3530</v>
      </c>
      <c r="E95" s="8" t="s">
        <v>235</v>
      </c>
      <c r="F95" s="10" t="s">
        <v>232</v>
      </c>
    </row>
    <row r="96" spans="1:6" s="1" customFormat="1" ht="25.5" customHeight="1">
      <c r="A96" s="195"/>
      <c r="B96" s="8" t="s">
        <v>130</v>
      </c>
      <c r="C96" s="26"/>
      <c r="D96" s="9">
        <v>1370</v>
      </c>
      <c r="E96" s="8" t="s">
        <v>235</v>
      </c>
      <c r="F96" s="10" t="s">
        <v>232</v>
      </c>
    </row>
    <row r="97" spans="1:6" s="1" customFormat="1" ht="25.5" customHeight="1">
      <c r="A97" s="196"/>
      <c r="B97" s="8" t="s">
        <v>130</v>
      </c>
      <c r="C97" s="26"/>
      <c r="D97" s="9">
        <v>1370</v>
      </c>
      <c r="E97" s="8" t="s">
        <v>235</v>
      </c>
      <c r="F97" s="10" t="s">
        <v>232</v>
      </c>
    </row>
    <row r="98" spans="1:6" s="1" customFormat="1" ht="25.5" customHeight="1">
      <c r="A98" s="194" t="s">
        <v>26</v>
      </c>
      <c r="B98" s="8" t="s">
        <v>130</v>
      </c>
      <c r="C98" s="26"/>
      <c r="D98" s="9">
        <v>2330</v>
      </c>
      <c r="E98" s="8" t="s">
        <v>235</v>
      </c>
      <c r="F98" s="10" t="s">
        <v>232</v>
      </c>
    </row>
    <row r="99" spans="1:6" s="1" customFormat="1" ht="25.5" customHeight="1">
      <c r="A99" s="196"/>
      <c r="B99" s="8" t="s">
        <v>130</v>
      </c>
      <c r="C99" s="26"/>
      <c r="D99" s="9">
        <v>120</v>
      </c>
      <c r="E99" s="8" t="s">
        <v>235</v>
      </c>
      <c r="F99" s="10" t="s">
        <v>232</v>
      </c>
    </row>
    <row r="100" spans="1:6" s="1" customFormat="1" ht="25.5" customHeight="1">
      <c r="A100" s="194" t="s">
        <v>264</v>
      </c>
      <c r="B100" s="8" t="s">
        <v>130</v>
      </c>
      <c r="C100" s="26"/>
      <c r="D100" s="9">
        <v>1360</v>
      </c>
      <c r="E100" s="8" t="s">
        <v>235</v>
      </c>
      <c r="F100" s="10" t="s">
        <v>232</v>
      </c>
    </row>
    <row r="101" spans="1:6" s="1" customFormat="1" ht="25.5" customHeight="1">
      <c r="A101" s="196"/>
      <c r="B101" s="8" t="s">
        <v>130</v>
      </c>
      <c r="C101" s="26"/>
      <c r="D101" s="9">
        <v>1180</v>
      </c>
      <c r="E101" s="8" t="s">
        <v>235</v>
      </c>
      <c r="F101" s="10" t="s">
        <v>232</v>
      </c>
    </row>
    <row r="102" spans="1:6" s="1" customFormat="1" ht="25.5" customHeight="1">
      <c r="A102" s="194" t="s">
        <v>12</v>
      </c>
      <c r="B102" s="8" t="s">
        <v>130</v>
      </c>
      <c r="C102" s="26"/>
      <c r="D102" s="9">
        <v>1500</v>
      </c>
      <c r="E102" s="8" t="s">
        <v>235</v>
      </c>
      <c r="F102" s="10" t="s">
        <v>232</v>
      </c>
    </row>
    <row r="103" spans="1:6" s="1" customFormat="1" ht="25.5" customHeight="1">
      <c r="A103" s="195"/>
      <c r="B103" s="8" t="s">
        <v>130</v>
      </c>
      <c r="C103" s="26"/>
      <c r="D103" s="9">
        <v>1480</v>
      </c>
      <c r="E103" s="8" t="s">
        <v>235</v>
      </c>
      <c r="F103" s="10" t="s">
        <v>232</v>
      </c>
    </row>
    <row r="104" spans="1:6" s="1" customFormat="1" ht="25.5" customHeight="1">
      <c r="A104" s="195"/>
      <c r="B104" s="8" t="s">
        <v>130</v>
      </c>
      <c r="C104" s="26"/>
      <c r="D104" s="9">
        <v>1370</v>
      </c>
      <c r="E104" s="8" t="s">
        <v>235</v>
      </c>
      <c r="F104" s="10" t="s">
        <v>232</v>
      </c>
    </row>
    <row r="105" spans="1:6" s="1" customFormat="1" ht="25.5" customHeight="1">
      <c r="A105" s="196"/>
      <c r="B105" s="8" t="s">
        <v>130</v>
      </c>
      <c r="C105" s="26"/>
      <c r="D105" s="9">
        <v>420</v>
      </c>
      <c r="E105" s="8" t="s">
        <v>235</v>
      </c>
      <c r="F105" s="10" t="s">
        <v>232</v>
      </c>
    </row>
    <row r="106" spans="1:6" s="1" customFormat="1" ht="25.5" customHeight="1">
      <c r="A106" s="72" t="s">
        <v>13</v>
      </c>
      <c r="B106" s="8" t="s">
        <v>130</v>
      </c>
      <c r="C106" s="26"/>
      <c r="D106" s="9">
        <v>1370</v>
      </c>
      <c r="E106" s="8" t="s">
        <v>235</v>
      </c>
      <c r="F106" s="10" t="s">
        <v>232</v>
      </c>
    </row>
    <row r="107" spans="1:6" s="1" customFormat="1" ht="25.5" customHeight="1">
      <c r="A107" s="194" t="s">
        <v>31</v>
      </c>
      <c r="B107" s="8" t="s">
        <v>130</v>
      </c>
      <c r="C107" s="26"/>
      <c r="D107" s="9">
        <v>3290</v>
      </c>
      <c r="E107" s="8" t="s">
        <v>235</v>
      </c>
      <c r="F107" s="10" t="s">
        <v>232</v>
      </c>
    </row>
    <row r="108" spans="1:6" ht="24" customHeight="1">
      <c r="A108" s="195"/>
      <c r="B108" s="8" t="s">
        <v>130</v>
      </c>
      <c r="C108" s="26"/>
      <c r="D108" s="9">
        <v>1050</v>
      </c>
      <c r="E108" s="8" t="s">
        <v>235</v>
      </c>
      <c r="F108" s="10" t="s">
        <v>232</v>
      </c>
    </row>
    <row r="109" spans="1:6" ht="24" customHeight="1">
      <c r="A109" s="196"/>
      <c r="B109" s="8" t="s">
        <v>130</v>
      </c>
      <c r="C109" s="26"/>
      <c r="D109" s="9">
        <v>120</v>
      </c>
      <c r="E109" s="8" t="s">
        <v>235</v>
      </c>
      <c r="F109" s="10" t="s">
        <v>232</v>
      </c>
    </row>
    <row r="110" spans="1:6" s="1" customFormat="1" ht="25.5" customHeight="1">
      <c r="A110" s="154" t="s">
        <v>32</v>
      </c>
      <c r="B110" s="8" t="s">
        <v>130</v>
      </c>
      <c r="C110" s="4"/>
      <c r="D110" s="9">
        <v>3180</v>
      </c>
      <c r="E110" s="8" t="s">
        <v>235</v>
      </c>
      <c r="F110" s="10" t="s">
        <v>232</v>
      </c>
    </row>
    <row r="111" spans="1:6" s="1" customFormat="1" ht="25.5" customHeight="1">
      <c r="A111" s="155"/>
      <c r="B111" s="8" t="s">
        <v>130</v>
      </c>
      <c r="C111" s="4"/>
      <c r="D111" s="9">
        <v>3070</v>
      </c>
      <c r="E111" s="8" t="s">
        <v>235</v>
      </c>
      <c r="F111" s="10" t="s">
        <v>232</v>
      </c>
    </row>
    <row r="112" spans="1:6" s="1" customFormat="1" ht="25.5" customHeight="1">
      <c r="A112" s="154" t="s">
        <v>171</v>
      </c>
      <c r="B112" s="8" t="s">
        <v>130</v>
      </c>
      <c r="C112" s="4"/>
      <c r="D112" s="9">
        <v>3440</v>
      </c>
      <c r="E112" s="8" t="s">
        <v>235</v>
      </c>
      <c r="F112" s="10" t="s">
        <v>232</v>
      </c>
    </row>
    <row r="113" spans="1:6" s="1" customFormat="1" ht="25.5" customHeight="1">
      <c r="A113" s="155"/>
      <c r="B113" s="8" t="s">
        <v>130</v>
      </c>
      <c r="C113" s="4"/>
      <c r="D113" s="9">
        <v>3070</v>
      </c>
      <c r="E113" s="8" t="s">
        <v>235</v>
      </c>
      <c r="F113" s="10" t="s">
        <v>232</v>
      </c>
    </row>
    <row r="114" spans="1:6" s="1" customFormat="1" ht="25.5" customHeight="1">
      <c r="A114" s="154" t="s">
        <v>34</v>
      </c>
      <c r="B114" s="8" t="s">
        <v>130</v>
      </c>
      <c r="C114" s="4"/>
      <c r="D114" s="9">
        <v>3780</v>
      </c>
      <c r="E114" s="8" t="s">
        <v>235</v>
      </c>
      <c r="F114" s="10" t="s">
        <v>232</v>
      </c>
    </row>
    <row r="115" spans="1:6" s="1" customFormat="1" ht="25.5" customHeight="1">
      <c r="A115" s="184"/>
      <c r="B115" s="8" t="s">
        <v>130</v>
      </c>
      <c r="C115" s="4"/>
      <c r="D115" s="9">
        <v>120</v>
      </c>
      <c r="E115" s="8" t="s">
        <v>235</v>
      </c>
      <c r="F115" s="10" t="s">
        <v>232</v>
      </c>
    </row>
    <row r="116" spans="1:6" s="1" customFormat="1" ht="25.5" customHeight="1">
      <c r="A116" s="155"/>
      <c r="B116" s="8" t="s">
        <v>130</v>
      </c>
      <c r="C116" s="4"/>
      <c r="D116" s="9">
        <v>3540</v>
      </c>
      <c r="E116" s="8" t="s">
        <v>237</v>
      </c>
      <c r="F116" s="10"/>
    </row>
    <row r="117" spans="1:6" s="1" customFormat="1" ht="25.5" customHeight="1">
      <c r="A117" s="34" t="s">
        <v>35</v>
      </c>
      <c r="B117" s="8" t="s">
        <v>130</v>
      </c>
      <c r="C117" s="4"/>
      <c r="D117" s="9">
        <v>3680</v>
      </c>
      <c r="E117" s="8" t="s">
        <v>237</v>
      </c>
      <c r="F117" s="10"/>
    </row>
    <row r="118" spans="1:6" s="1" customFormat="1" ht="25.5" customHeight="1">
      <c r="A118" s="12"/>
      <c r="B118" s="8"/>
      <c r="C118" s="4"/>
      <c r="D118" s="9"/>
      <c r="E118" s="8"/>
      <c r="F118" s="10"/>
    </row>
    <row r="119" spans="1:6" s="1" customFormat="1" ht="25.5" customHeight="1">
      <c r="A119" s="12"/>
      <c r="B119" s="8"/>
      <c r="C119" s="4"/>
      <c r="D119" s="9"/>
      <c r="E119" s="8"/>
      <c r="F119" s="10"/>
    </row>
    <row r="120" spans="1:6" s="1" customFormat="1" ht="25.5" customHeight="1">
      <c r="A120" s="12"/>
      <c r="B120" s="8"/>
      <c r="C120" s="4"/>
      <c r="D120" s="9"/>
      <c r="E120" s="8"/>
      <c r="F120" s="10"/>
    </row>
    <row r="121" spans="1:6" s="1" customFormat="1" ht="25.5" customHeight="1" thickBot="1">
      <c r="A121" s="12"/>
      <c r="B121" s="8"/>
      <c r="C121" s="26"/>
      <c r="D121" s="9"/>
      <c r="E121" s="8"/>
      <c r="F121" s="10"/>
    </row>
    <row r="122" spans="1:6" s="1" customFormat="1" ht="25.5" customHeight="1" thickBot="1">
      <c r="A122" s="14"/>
      <c r="B122" s="14"/>
      <c r="C122" s="28" t="s">
        <v>23</v>
      </c>
      <c r="D122" s="15">
        <f>SUM(D94:D121)</f>
        <v>49350</v>
      </c>
      <c r="E122" s="186" t="s">
        <v>24</v>
      </c>
      <c r="F122" s="187"/>
    </row>
  </sheetData>
  <mergeCells count="24">
    <mergeCell ref="A112:A113"/>
    <mergeCell ref="A114:A116"/>
    <mergeCell ref="E122:F122"/>
    <mergeCell ref="A92:F92"/>
    <mergeCell ref="A98:A99"/>
    <mergeCell ref="A94:A97"/>
    <mergeCell ref="A100:A101"/>
    <mergeCell ref="A102:A105"/>
    <mergeCell ref="A107:A109"/>
    <mergeCell ref="A110:A111"/>
    <mergeCell ref="A1:F1"/>
    <mergeCell ref="E30:F30"/>
    <mergeCell ref="A61:F61"/>
    <mergeCell ref="A69:A70"/>
    <mergeCell ref="A71:A72"/>
    <mergeCell ref="A67:A68"/>
    <mergeCell ref="A32:F32"/>
    <mergeCell ref="E60:F60"/>
    <mergeCell ref="E89:F89"/>
    <mergeCell ref="A74:A75"/>
    <mergeCell ref="A77:A81"/>
    <mergeCell ref="A82:A84"/>
    <mergeCell ref="A85:A86"/>
    <mergeCell ref="A87:A88"/>
  </mergeCells>
  <phoneticPr fontId="2"/>
  <pageMargins left="0.27" right="0.16" top="0.36" bottom="0.16" header="0.3" footer="0.16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82F00-F91E-4EB7-A795-64ACC85A7908}">
  <dimension ref="A1:F195"/>
  <sheetViews>
    <sheetView topLeftCell="A112" workbookViewId="0">
      <selection activeCell="A131" sqref="A131:XFD132"/>
    </sheetView>
  </sheetViews>
  <sheetFormatPr defaultRowHeight="18.75"/>
  <cols>
    <col min="1" max="1" width="6.625" customWidth="1"/>
    <col min="2" max="2" width="12.375" customWidth="1"/>
    <col min="3" max="4" width="16.375" customWidth="1"/>
    <col min="5" max="5" width="10.375" customWidth="1"/>
    <col min="6" max="6" width="29.875" customWidth="1"/>
  </cols>
  <sheetData>
    <row r="1" spans="1:6" s="1" customFormat="1" ht="42" customHeight="1">
      <c r="A1" s="153" t="s">
        <v>321</v>
      </c>
      <c r="B1" s="153"/>
      <c r="C1" s="153"/>
      <c r="D1" s="153"/>
      <c r="E1" s="153"/>
      <c r="F1" s="153"/>
    </row>
    <row r="2" spans="1:6" s="1" customFormat="1" ht="26.25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6" s="1" customFormat="1" ht="26.25" customHeight="1">
      <c r="A3" s="178" t="s">
        <v>33</v>
      </c>
      <c r="B3" s="42" t="s">
        <v>130</v>
      </c>
      <c r="C3" s="57"/>
      <c r="D3" s="43">
        <v>1160</v>
      </c>
      <c r="E3" s="44" t="s">
        <v>10</v>
      </c>
      <c r="F3" s="45" t="s">
        <v>131</v>
      </c>
    </row>
    <row r="4" spans="1:6" s="1" customFormat="1" ht="26.25" customHeight="1">
      <c r="A4" s="180"/>
      <c r="B4" s="47" t="s">
        <v>130</v>
      </c>
      <c r="C4" s="47"/>
      <c r="D4" s="48">
        <v>440</v>
      </c>
      <c r="E4" s="49" t="s">
        <v>10</v>
      </c>
      <c r="F4" s="54" t="s">
        <v>132</v>
      </c>
    </row>
    <row r="5" spans="1:6" s="1" customFormat="1" ht="26.25" customHeight="1">
      <c r="A5" s="180"/>
      <c r="B5" s="47" t="s">
        <v>130</v>
      </c>
      <c r="C5" s="58"/>
      <c r="D5" s="48">
        <v>500</v>
      </c>
      <c r="E5" s="49" t="s">
        <v>10</v>
      </c>
      <c r="F5" s="54" t="s">
        <v>133</v>
      </c>
    </row>
    <row r="6" spans="1:6" s="1" customFormat="1" ht="26.25" customHeight="1">
      <c r="A6" s="179"/>
      <c r="B6" s="51" t="s">
        <v>130</v>
      </c>
      <c r="C6" s="51"/>
      <c r="D6" s="52">
        <v>400</v>
      </c>
      <c r="E6" s="53" t="s">
        <v>10</v>
      </c>
      <c r="F6" s="55" t="s">
        <v>133</v>
      </c>
    </row>
    <row r="7" spans="1:6" s="1" customFormat="1" ht="26.25" customHeight="1">
      <c r="A7" s="178" t="s">
        <v>35</v>
      </c>
      <c r="B7" s="42" t="s">
        <v>130</v>
      </c>
      <c r="C7" s="42"/>
      <c r="D7" s="43">
        <v>1000</v>
      </c>
      <c r="E7" s="44" t="s">
        <v>10</v>
      </c>
      <c r="F7" s="45" t="s">
        <v>133</v>
      </c>
    </row>
    <row r="8" spans="1:6" s="1" customFormat="1" ht="26.25" customHeight="1">
      <c r="A8" s="179"/>
      <c r="B8" s="51" t="s">
        <v>130</v>
      </c>
      <c r="C8" s="51"/>
      <c r="D8" s="52">
        <v>1000</v>
      </c>
      <c r="E8" s="53" t="s">
        <v>10</v>
      </c>
      <c r="F8" s="55" t="s">
        <v>133</v>
      </c>
    </row>
    <row r="9" spans="1:6" s="1" customFormat="1" ht="26.25" customHeight="1">
      <c r="A9" s="34" t="s">
        <v>57</v>
      </c>
      <c r="B9" s="4" t="s">
        <v>130</v>
      </c>
      <c r="C9" s="4"/>
      <c r="D9" s="9">
        <v>400</v>
      </c>
      <c r="E9" s="8" t="s">
        <v>10</v>
      </c>
      <c r="F9" s="10" t="s">
        <v>133</v>
      </c>
    </row>
    <row r="10" spans="1:6" s="1" customFormat="1" ht="26.25" customHeight="1">
      <c r="A10" s="34" t="s">
        <v>20</v>
      </c>
      <c r="B10" s="4" t="s">
        <v>130</v>
      </c>
      <c r="C10" s="4"/>
      <c r="D10" s="9">
        <v>1000</v>
      </c>
      <c r="E10" s="8" t="s">
        <v>10</v>
      </c>
      <c r="F10" s="10" t="s">
        <v>133</v>
      </c>
    </row>
    <row r="11" spans="1:6" s="1" customFormat="1" ht="26.25" customHeight="1">
      <c r="A11" s="34" t="s">
        <v>22</v>
      </c>
      <c r="B11" s="4" t="s">
        <v>130</v>
      </c>
      <c r="C11" s="4"/>
      <c r="D11" s="9">
        <v>250</v>
      </c>
      <c r="E11" s="8" t="s">
        <v>10</v>
      </c>
      <c r="F11" s="10" t="s">
        <v>133</v>
      </c>
    </row>
    <row r="12" spans="1:6" s="1" customFormat="1" ht="26.25" customHeight="1">
      <c r="A12" s="7"/>
      <c r="B12" s="8"/>
      <c r="C12" s="4"/>
      <c r="D12" s="9"/>
      <c r="E12" s="8" t="s">
        <v>10</v>
      </c>
      <c r="F12" s="10"/>
    </row>
    <row r="13" spans="1:6" s="1" customFormat="1" ht="26.25" customHeight="1">
      <c r="A13" s="7"/>
      <c r="B13" s="8"/>
      <c r="C13" s="4"/>
      <c r="D13" s="9"/>
      <c r="E13" s="8" t="s">
        <v>10</v>
      </c>
      <c r="F13" s="10"/>
    </row>
    <row r="14" spans="1:6" s="1" customFormat="1" ht="26.25" customHeight="1">
      <c r="A14" s="7"/>
      <c r="B14" s="8"/>
      <c r="C14" s="4"/>
      <c r="D14" s="9"/>
      <c r="E14" s="8" t="s">
        <v>10</v>
      </c>
      <c r="F14" s="10"/>
    </row>
    <row r="15" spans="1:6" s="1" customFormat="1" ht="26.25" customHeight="1">
      <c r="A15" s="7"/>
      <c r="B15" s="8"/>
      <c r="C15" s="4"/>
      <c r="D15" s="9"/>
      <c r="E15" s="8" t="s">
        <v>10</v>
      </c>
      <c r="F15" s="10"/>
    </row>
    <row r="16" spans="1:6" s="1" customFormat="1" ht="26.25" customHeight="1">
      <c r="A16" s="7"/>
      <c r="B16" s="8"/>
      <c r="C16" s="4"/>
      <c r="D16" s="9"/>
      <c r="E16" s="8" t="s">
        <v>10</v>
      </c>
      <c r="F16" s="10"/>
    </row>
    <row r="17" spans="1:6" s="1" customFormat="1" ht="26.25" customHeight="1">
      <c r="A17" s="7"/>
      <c r="B17" s="8"/>
      <c r="C17" s="4"/>
      <c r="D17" s="9"/>
      <c r="E17" s="8" t="s">
        <v>10</v>
      </c>
      <c r="F17" s="10"/>
    </row>
    <row r="18" spans="1:6" s="1" customFormat="1" ht="26.25" customHeight="1">
      <c r="A18" s="7"/>
      <c r="B18" s="8"/>
      <c r="C18" s="4"/>
      <c r="D18" s="9"/>
      <c r="E18" s="8" t="s">
        <v>10</v>
      </c>
      <c r="F18" s="10"/>
    </row>
    <row r="19" spans="1:6" s="1" customFormat="1" ht="26.25" customHeight="1">
      <c r="A19" s="7"/>
      <c r="B19" s="8"/>
      <c r="C19" s="4"/>
      <c r="D19" s="9"/>
      <c r="E19" s="8" t="s">
        <v>10</v>
      </c>
      <c r="F19" s="10"/>
    </row>
    <row r="20" spans="1:6" s="1" customFormat="1" ht="26.25" customHeight="1">
      <c r="A20" s="7"/>
      <c r="B20" s="8"/>
      <c r="C20" s="4"/>
      <c r="D20" s="9"/>
      <c r="E20" s="8" t="s">
        <v>10</v>
      </c>
      <c r="F20" s="10"/>
    </row>
    <row r="21" spans="1:6" s="1" customFormat="1" ht="26.25" customHeight="1">
      <c r="A21" s="7"/>
      <c r="B21" s="8"/>
      <c r="C21" s="4"/>
      <c r="D21" s="9"/>
      <c r="E21" s="8" t="s">
        <v>10</v>
      </c>
      <c r="F21" s="10"/>
    </row>
    <row r="22" spans="1:6" s="1" customFormat="1" ht="26.25" customHeight="1">
      <c r="A22" s="7"/>
      <c r="B22" s="8"/>
      <c r="C22" s="4"/>
      <c r="D22" s="9"/>
      <c r="E22" s="8" t="s">
        <v>10</v>
      </c>
      <c r="F22" s="10"/>
    </row>
    <row r="23" spans="1:6" s="1" customFormat="1" ht="26.25" customHeight="1">
      <c r="A23" s="7"/>
      <c r="B23" s="8"/>
      <c r="C23" s="4"/>
      <c r="D23" s="9"/>
      <c r="E23" s="8" t="s">
        <v>10</v>
      </c>
      <c r="F23" s="10"/>
    </row>
    <row r="24" spans="1:6" s="1" customFormat="1" ht="26.25" customHeight="1">
      <c r="A24" s="7"/>
      <c r="B24" s="8"/>
      <c r="C24" s="4"/>
      <c r="D24" s="9"/>
      <c r="E24" s="8" t="s">
        <v>10</v>
      </c>
      <c r="F24" s="10"/>
    </row>
    <row r="25" spans="1:6" s="1" customFormat="1" ht="26.25" customHeight="1">
      <c r="A25" s="7"/>
      <c r="B25" s="8"/>
      <c r="C25" s="4"/>
      <c r="D25" s="9"/>
      <c r="E25" s="8" t="s">
        <v>10</v>
      </c>
      <c r="F25" s="10"/>
    </row>
    <row r="26" spans="1:6" s="1" customFormat="1" ht="26.25" customHeight="1">
      <c r="A26" s="7"/>
      <c r="B26" s="8"/>
      <c r="C26" s="4"/>
      <c r="D26" s="9"/>
      <c r="E26" s="8" t="s">
        <v>10</v>
      </c>
      <c r="F26" s="10"/>
    </row>
    <row r="27" spans="1:6" s="1" customFormat="1" ht="26.25" customHeight="1">
      <c r="A27" s="7"/>
      <c r="B27" s="8"/>
      <c r="C27" s="4"/>
      <c r="D27" s="9"/>
      <c r="E27" s="8" t="s">
        <v>10</v>
      </c>
      <c r="F27" s="10"/>
    </row>
    <row r="28" spans="1:6" s="1" customFormat="1" ht="26.25" customHeight="1">
      <c r="A28" s="7"/>
      <c r="B28" s="8"/>
      <c r="C28" s="4"/>
      <c r="D28" s="9"/>
      <c r="E28" s="8" t="s">
        <v>10</v>
      </c>
      <c r="F28" s="10"/>
    </row>
    <row r="29" spans="1:6" s="1" customFormat="1" ht="26.25" customHeight="1" thickBot="1">
      <c r="A29" s="13"/>
      <c r="B29" s="4"/>
      <c r="C29" s="26"/>
      <c r="D29" s="9"/>
      <c r="E29" s="8" t="s">
        <v>10</v>
      </c>
      <c r="F29" s="10"/>
    </row>
    <row r="30" spans="1:6" s="1" customFormat="1" ht="26.25" customHeight="1" thickBot="1">
      <c r="A30" s="14"/>
      <c r="B30" s="14"/>
      <c r="C30" s="28" t="s">
        <v>23</v>
      </c>
      <c r="D30" s="15">
        <f>SUM(D3:D29)</f>
        <v>6150</v>
      </c>
      <c r="E30" s="186" t="s">
        <v>24</v>
      </c>
      <c r="F30" s="187"/>
    </row>
    <row r="31" spans="1:6" s="1" customFormat="1" ht="48.75" customHeight="1">
      <c r="A31" s="153" t="s">
        <v>322</v>
      </c>
      <c r="B31" s="153"/>
      <c r="C31" s="153"/>
      <c r="D31" s="153"/>
      <c r="E31" s="153"/>
      <c r="F31" s="153"/>
    </row>
    <row r="32" spans="1:6" s="1" customFormat="1" ht="26.25" customHeight="1">
      <c r="A32" s="4" t="s">
        <v>2</v>
      </c>
      <c r="B32" s="4" t="s">
        <v>3</v>
      </c>
      <c r="C32" s="4" t="s">
        <v>4</v>
      </c>
      <c r="D32" s="4" t="s">
        <v>5</v>
      </c>
      <c r="E32" s="4"/>
      <c r="F32" s="6" t="s">
        <v>7</v>
      </c>
    </row>
    <row r="33" spans="1:6" s="1" customFormat="1" ht="26.25" customHeight="1">
      <c r="A33" s="34" t="s">
        <v>27</v>
      </c>
      <c r="B33" s="4" t="s">
        <v>130</v>
      </c>
      <c r="C33" s="26"/>
      <c r="D33" s="9">
        <v>232300</v>
      </c>
      <c r="E33" s="8" t="s">
        <v>40</v>
      </c>
      <c r="F33" s="10" t="s">
        <v>134</v>
      </c>
    </row>
    <row r="34" spans="1:6" s="1" customFormat="1" ht="26.25" customHeight="1">
      <c r="A34" s="35" t="s">
        <v>32</v>
      </c>
      <c r="B34" s="4" t="s">
        <v>130</v>
      </c>
      <c r="C34" s="4"/>
      <c r="D34" s="9">
        <v>59900</v>
      </c>
      <c r="E34" s="8" t="s">
        <v>40</v>
      </c>
      <c r="F34" s="10" t="s">
        <v>134</v>
      </c>
    </row>
    <row r="35" spans="1:6" s="1" customFormat="1" ht="26.25" customHeight="1">
      <c r="A35" s="7"/>
      <c r="B35" s="4"/>
      <c r="C35" s="4"/>
      <c r="D35" s="9"/>
      <c r="E35" s="8"/>
      <c r="F35" s="10"/>
    </row>
    <row r="36" spans="1:6" s="1" customFormat="1" ht="26.25" customHeight="1">
      <c r="A36" s="11"/>
      <c r="B36" s="4"/>
      <c r="C36" s="4"/>
      <c r="D36" s="9"/>
      <c r="E36" s="8"/>
      <c r="F36" s="10"/>
    </row>
    <row r="37" spans="1:6" s="1" customFormat="1" ht="26.25" customHeight="1">
      <c r="A37" s="7"/>
      <c r="B37" s="4"/>
      <c r="C37" s="4"/>
      <c r="D37" s="9"/>
      <c r="E37" s="8"/>
      <c r="F37" s="10"/>
    </row>
    <row r="38" spans="1:6" s="1" customFormat="1" ht="26.25" customHeight="1">
      <c r="A38" s="7"/>
      <c r="B38" s="4"/>
      <c r="C38" s="4"/>
      <c r="D38" s="9"/>
      <c r="E38" s="8"/>
      <c r="F38" s="10"/>
    </row>
    <row r="39" spans="1:6" s="1" customFormat="1" ht="26.25" customHeight="1">
      <c r="A39" s="7"/>
      <c r="B39" s="4"/>
      <c r="C39" s="4"/>
      <c r="D39" s="9"/>
      <c r="E39" s="8"/>
      <c r="F39" s="10"/>
    </row>
    <row r="40" spans="1:6" s="1" customFormat="1" ht="26.25" customHeight="1">
      <c r="A40" s="7"/>
      <c r="B40" s="4"/>
      <c r="C40" s="4"/>
      <c r="D40" s="9"/>
      <c r="E40" s="8"/>
      <c r="F40" s="10"/>
    </row>
    <row r="41" spans="1:6" s="1" customFormat="1" ht="26.25" customHeight="1">
      <c r="A41" s="7"/>
      <c r="B41" s="4"/>
      <c r="C41" s="4"/>
      <c r="D41" s="9"/>
      <c r="E41" s="8"/>
      <c r="F41" s="10"/>
    </row>
    <row r="42" spans="1:6" s="1" customFormat="1" ht="26.25" customHeight="1">
      <c r="A42" s="7"/>
      <c r="B42" s="4"/>
      <c r="C42" s="26"/>
      <c r="D42" s="9"/>
      <c r="E42" s="8"/>
      <c r="F42" s="10"/>
    </row>
    <row r="43" spans="1:6" s="1" customFormat="1" ht="26.25" customHeight="1">
      <c r="A43" s="7"/>
      <c r="B43" s="4"/>
      <c r="C43" s="26"/>
      <c r="D43" s="9"/>
      <c r="E43" s="8"/>
      <c r="F43" s="10"/>
    </row>
    <row r="44" spans="1:6" s="1" customFormat="1" ht="26.25" customHeight="1">
      <c r="A44" s="7"/>
      <c r="B44" s="4"/>
      <c r="C44" s="4"/>
      <c r="D44" s="9"/>
      <c r="E44" s="8"/>
      <c r="F44" s="10"/>
    </row>
    <row r="45" spans="1:6" s="1" customFormat="1" ht="26.25" customHeight="1">
      <c r="A45" s="11"/>
      <c r="B45" s="4"/>
      <c r="C45" s="4"/>
      <c r="D45" s="9"/>
      <c r="E45" s="8"/>
      <c r="F45" s="10"/>
    </row>
    <row r="46" spans="1:6" s="1" customFormat="1" ht="26.25" customHeight="1">
      <c r="A46" s="7"/>
      <c r="B46" s="4"/>
      <c r="C46" s="4"/>
      <c r="D46" s="9"/>
      <c r="E46" s="8"/>
      <c r="F46" s="10"/>
    </row>
    <row r="47" spans="1:6" s="1" customFormat="1" ht="26.25" customHeight="1">
      <c r="A47" s="7"/>
      <c r="B47" s="4"/>
      <c r="C47" s="4"/>
      <c r="D47" s="9"/>
      <c r="E47" s="8"/>
      <c r="F47" s="10"/>
    </row>
    <row r="48" spans="1:6" s="1" customFormat="1" ht="26.25" customHeight="1">
      <c r="A48" s="7"/>
      <c r="B48" s="4"/>
      <c r="C48" s="4"/>
      <c r="D48" s="9"/>
      <c r="E48" s="8"/>
      <c r="F48" s="10"/>
    </row>
    <row r="49" spans="1:6" s="1" customFormat="1" ht="26.25" customHeight="1">
      <c r="A49" s="7"/>
      <c r="B49" s="4"/>
      <c r="C49" s="4"/>
      <c r="D49" s="9"/>
      <c r="E49" s="8"/>
      <c r="F49" s="10"/>
    </row>
    <row r="50" spans="1:6" s="1" customFormat="1" ht="26.25" customHeight="1">
      <c r="A50" s="7"/>
      <c r="B50" s="4"/>
      <c r="C50" s="4"/>
      <c r="D50" s="9"/>
      <c r="E50" s="8"/>
      <c r="F50" s="10"/>
    </row>
    <row r="51" spans="1:6" s="1" customFormat="1" ht="26.25" customHeight="1">
      <c r="A51" s="7"/>
      <c r="B51" s="4"/>
      <c r="C51" s="26"/>
      <c r="D51" s="9"/>
      <c r="E51" s="8"/>
      <c r="F51" s="10"/>
    </row>
    <row r="52" spans="1:6" s="1" customFormat="1" ht="26.25" customHeight="1">
      <c r="A52" s="7"/>
      <c r="B52" s="4"/>
      <c r="C52" s="26"/>
      <c r="D52" s="9"/>
      <c r="E52" s="8"/>
      <c r="F52" s="10"/>
    </row>
    <row r="53" spans="1:6" s="1" customFormat="1" ht="26.25" customHeight="1">
      <c r="A53" s="7"/>
      <c r="B53" s="4"/>
      <c r="C53" s="4"/>
      <c r="D53" s="9"/>
      <c r="E53" s="8"/>
      <c r="F53" s="10"/>
    </row>
    <row r="54" spans="1:6" s="1" customFormat="1" ht="26.25" customHeight="1">
      <c r="A54" s="11"/>
      <c r="B54" s="4"/>
      <c r="C54" s="4"/>
      <c r="D54" s="9"/>
      <c r="E54" s="8"/>
      <c r="F54" s="10"/>
    </row>
    <row r="55" spans="1:6" s="1" customFormat="1" ht="26.25" customHeight="1">
      <c r="A55" s="7"/>
      <c r="B55" s="4"/>
      <c r="C55" s="4"/>
      <c r="D55" s="9"/>
      <c r="E55" s="8"/>
      <c r="F55" s="10"/>
    </row>
    <row r="56" spans="1:6" s="1" customFormat="1" ht="26.25" customHeight="1">
      <c r="A56" s="7"/>
      <c r="B56" s="4"/>
      <c r="C56" s="4"/>
      <c r="D56" s="9"/>
      <c r="E56" s="8"/>
      <c r="F56" s="10"/>
    </row>
    <row r="57" spans="1:6" s="1" customFormat="1" ht="26.25" customHeight="1">
      <c r="A57" s="7"/>
      <c r="B57" s="4"/>
      <c r="C57" s="4"/>
      <c r="D57" s="9"/>
      <c r="E57" s="8"/>
      <c r="F57" s="10"/>
    </row>
    <row r="58" spans="1:6" s="1" customFormat="1" ht="26.25" customHeight="1">
      <c r="A58" s="7"/>
      <c r="B58" s="4"/>
      <c r="C58" s="26"/>
      <c r="D58" s="9"/>
      <c r="E58" s="8"/>
      <c r="F58" s="10"/>
    </row>
    <row r="59" spans="1:6" s="1" customFormat="1" ht="26.25" customHeight="1" thickBot="1">
      <c r="A59" s="13"/>
      <c r="B59" s="4"/>
      <c r="C59" s="26"/>
      <c r="D59" s="9"/>
      <c r="E59" s="8"/>
      <c r="F59" s="10"/>
    </row>
    <row r="60" spans="1:6" s="1" customFormat="1" ht="26.25" customHeight="1" thickBot="1">
      <c r="A60" s="14"/>
      <c r="B60" s="14"/>
      <c r="C60" s="28" t="s">
        <v>23</v>
      </c>
      <c r="D60" s="15">
        <f>SUM(D33:D59)</f>
        <v>292200</v>
      </c>
      <c r="E60" s="186" t="s">
        <v>24</v>
      </c>
      <c r="F60" s="187"/>
    </row>
    <row r="62" spans="1:6" s="1" customFormat="1" ht="48.75" customHeight="1">
      <c r="A62" s="153" t="s">
        <v>352</v>
      </c>
      <c r="B62" s="153"/>
      <c r="C62" s="153"/>
      <c r="D62" s="153"/>
      <c r="E62" s="153"/>
      <c r="F62" s="153"/>
    </row>
    <row r="63" spans="1:6" s="1" customFormat="1" ht="27" customHeight="1">
      <c r="A63" s="4" t="s">
        <v>2</v>
      </c>
      <c r="B63" s="4" t="s">
        <v>3</v>
      </c>
      <c r="C63" s="4" t="s">
        <v>4</v>
      </c>
      <c r="D63" s="4" t="s">
        <v>5</v>
      </c>
      <c r="E63" s="4"/>
      <c r="F63" s="6" t="s">
        <v>7</v>
      </c>
    </row>
    <row r="64" spans="1:6" s="1" customFormat="1" ht="27" customHeight="1">
      <c r="A64" s="34" t="s">
        <v>17</v>
      </c>
      <c r="B64" s="4" t="s">
        <v>295</v>
      </c>
      <c r="C64" s="26"/>
      <c r="D64" s="9">
        <v>15180</v>
      </c>
      <c r="E64" s="8" t="s">
        <v>40</v>
      </c>
      <c r="F64" s="10" t="s">
        <v>192</v>
      </c>
    </row>
    <row r="65" spans="1:6" s="1" customFormat="1" ht="27" customHeight="1">
      <c r="A65" s="35" t="s">
        <v>186</v>
      </c>
      <c r="B65" s="4" t="s">
        <v>295</v>
      </c>
      <c r="C65" s="4"/>
      <c r="D65" s="9">
        <v>40260</v>
      </c>
      <c r="E65" s="8" t="s">
        <v>40</v>
      </c>
      <c r="F65" s="10" t="s">
        <v>192</v>
      </c>
    </row>
    <row r="66" spans="1:6" s="1" customFormat="1" ht="27" customHeight="1">
      <c r="A66" s="7"/>
      <c r="B66" s="4"/>
      <c r="C66" s="4"/>
      <c r="D66" s="9"/>
      <c r="E66" s="8"/>
      <c r="F66" s="10"/>
    </row>
    <row r="67" spans="1:6" s="1" customFormat="1" ht="27" customHeight="1">
      <c r="A67" s="11"/>
      <c r="B67" s="4"/>
      <c r="C67" s="4"/>
      <c r="D67" s="9"/>
      <c r="E67" s="8"/>
      <c r="F67" s="10"/>
    </row>
    <row r="68" spans="1:6" s="1" customFormat="1" ht="27" customHeight="1">
      <c r="A68" s="7"/>
      <c r="B68" s="4"/>
      <c r="C68" s="4"/>
      <c r="D68" s="9"/>
      <c r="E68" s="8"/>
      <c r="F68" s="10"/>
    </row>
    <row r="69" spans="1:6" s="1" customFormat="1" ht="27" customHeight="1">
      <c r="A69" s="7"/>
      <c r="B69" s="4"/>
      <c r="C69" s="4"/>
      <c r="D69" s="9"/>
      <c r="E69" s="8"/>
      <c r="F69" s="10"/>
    </row>
    <row r="70" spans="1:6" s="1" customFormat="1" ht="27" customHeight="1">
      <c r="A70" s="7"/>
      <c r="B70" s="4"/>
      <c r="C70" s="4"/>
      <c r="D70" s="9"/>
      <c r="E70" s="8"/>
      <c r="F70" s="10"/>
    </row>
    <row r="71" spans="1:6" s="1" customFormat="1" ht="27" customHeight="1">
      <c r="A71" s="7"/>
      <c r="B71" s="4"/>
      <c r="C71" s="4"/>
      <c r="D71" s="9"/>
      <c r="E71" s="8"/>
      <c r="F71" s="10"/>
    </row>
    <row r="72" spans="1:6" s="1" customFormat="1" ht="27" customHeight="1">
      <c r="A72" s="7"/>
      <c r="B72" s="4"/>
      <c r="C72" s="4"/>
      <c r="D72" s="9"/>
      <c r="E72" s="8"/>
      <c r="F72" s="10"/>
    </row>
    <row r="73" spans="1:6" s="1" customFormat="1" ht="27" customHeight="1">
      <c r="A73" s="7"/>
      <c r="B73" s="4"/>
      <c r="C73" s="26"/>
      <c r="D73" s="9"/>
      <c r="E73" s="8"/>
      <c r="F73" s="10"/>
    </row>
    <row r="74" spans="1:6" s="1" customFormat="1" ht="27" customHeight="1">
      <c r="A74" s="7"/>
      <c r="B74" s="4"/>
      <c r="C74" s="26"/>
      <c r="D74" s="9"/>
      <c r="E74" s="8"/>
      <c r="F74" s="10"/>
    </row>
    <row r="75" spans="1:6" s="1" customFormat="1" ht="27" customHeight="1">
      <c r="A75" s="13"/>
      <c r="B75" s="4"/>
      <c r="C75" s="26"/>
      <c r="D75" s="9"/>
      <c r="E75" s="8"/>
      <c r="F75" s="10"/>
    </row>
    <row r="76" spans="1:6" s="1" customFormat="1" ht="27" customHeight="1">
      <c r="A76" s="7"/>
      <c r="B76" s="4"/>
      <c r="C76" s="4"/>
      <c r="D76" s="9"/>
      <c r="E76" s="8"/>
      <c r="F76" s="10"/>
    </row>
    <row r="77" spans="1:6" s="1" customFormat="1" ht="27" customHeight="1">
      <c r="A77" s="11"/>
      <c r="B77" s="4"/>
      <c r="C77" s="4"/>
      <c r="D77" s="9"/>
      <c r="E77" s="8"/>
      <c r="F77" s="10"/>
    </row>
    <row r="78" spans="1:6" s="1" customFormat="1" ht="27" customHeight="1">
      <c r="A78" s="7"/>
      <c r="B78" s="4"/>
      <c r="C78" s="4"/>
      <c r="D78" s="9"/>
      <c r="E78" s="8"/>
      <c r="F78" s="10"/>
    </row>
    <row r="79" spans="1:6" s="1" customFormat="1" ht="27" customHeight="1">
      <c r="A79" s="7"/>
      <c r="B79" s="4"/>
      <c r="C79" s="4"/>
      <c r="D79" s="9"/>
      <c r="E79" s="8"/>
      <c r="F79" s="10"/>
    </row>
    <row r="80" spans="1:6" s="1" customFormat="1" ht="27" customHeight="1">
      <c r="A80" s="7"/>
      <c r="B80" s="4"/>
      <c r="C80" s="4"/>
      <c r="D80" s="9"/>
      <c r="E80" s="8"/>
      <c r="F80" s="10"/>
    </row>
    <row r="81" spans="1:6" s="1" customFormat="1" ht="27" customHeight="1">
      <c r="A81" s="7"/>
      <c r="B81" s="4"/>
      <c r="C81" s="4"/>
      <c r="D81" s="9"/>
      <c r="E81" s="8"/>
      <c r="F81" s="10"/>
    </row>
    <row r="82" spans="1:6" s="1" customFormat="1" ht="27" customHeight="1">
      <c r="A82" s="7"/>
      <c r="B82" s="4"/>
      <c r="C82" s="4"/>
      <c r="D82" s="9"/>
      <c r="E82" s="8"/>
      <c r="F82" s="10"/>
    </row>
    <row r="83" spans="1:6" s="1" customFormat="1" ht="27" customHeight="1">
      <c r="A83" s="7"/>
      <c r="B83" s="4"/>
      <c r="C83" s="4"/>
      <c r="D83" s="9"/>
      <c r="E83" s="8"/>
      <c r="F83" s="10"/>
    </row>
    <row r="84" spans="1:6" s="1" customFormat="1" ht="27" customHeight="1">
      <c r="A84" s="7"/>
      <c r="B84" s="4"/>
      <c r="C84" s="4"/>
      <c r="D84" s="9"/>
      <c r="E84" s="8"/>
      <c r="F84" s="10"/>
    </row>
    <row r="85" spans="1:6" s="1" customFormat="1" ht="27" customHeight="1">
      <c r="A85" s="7"/>
      <c r="B85" s="4"/>
      <c r="C85" s="4"/>
      <c r="D85" s="9"/>
      <c r="E85" s="8"/>
      <c r="F85" s="10"/>
    </row>
    <row r="86" spans="1:6" s="1" customFormat="1" ht="27" customHeight="1">
      <c r="A86" s="7"/>
      <c r="B86" s="4"/>
      <c r="C86" s="26"/>
      <c r="D86" s="9"/>
      <c r="E86" s="8"/>
      <c r="F86" s="10"/>
    </row>
    <row r="87" spans="1:6" s="1" customFormat="1" ht="27" customHeight="1">
      <c r="A87" s="7"/>
      <c r="B87" s="4"/>
      <c r="C87" s="26"/>
      <c r="D87" s="9"/>
      <c r="E87" s="8"/>
      <c r="F87" s="10"/>
    </row>
    <row r="88" spans="1:6" s="1" customFormat="1" ht="27" customHeight="1" thickBot="1">
      <c r="A88" s="13"/>
      <c r="B88" s="4"/>
      <c r="C88" s="26"/>
      <c r="D88" s="9"/>
      <c r="E88" s="8"/>
      <c r="F88" s="10"/>
    </row>
    <row r="89" spans="1:6" s="1" customFormat="1" ht="27" customHeight="1" thickBot="1">
      <c r="A89" s="14"/>
      <c r="B89" s="14"/>
      <c r="C89" s="28" t="s">
        <v>23</v>
      </c>
      <c r="D89" s="15">
        <f>SUM(D64:D88)</f>
        <v>55440</v>
      </c>
      <c r="E89" s="186" t="s">
        <v>24</v>
      </c>
      <c r="F89" s="187"/>
    </row>
    <row r="91" spans="1:6" ht="18.75" customHeight="1">
      <c r="A91" s="153" t="s">
        <v>323</v>
      </c>
      <c r="B91" s="153"/>
      <c r="C91" s="153"/>
      <c r="D91" s="153"/>
      <c r="E91" s="153"/>
      <c r="F91" s="153"/>
    </row>
    <row r="92" spans="1:6" ht="18.75" customHeight="1">
      <c r="A92" s="4" t="s">
        <v>2</v>
      </c>
      <c r="B92" s="4" t="s">
        <v>3</v>
      </c>
      <c r="C92" s="4" t="s">
        <v>4</v>
      </c>
      <c r="D92" s="4" t="s">
        <v>5</v>
      </c>
      <c r="E92" s="4"/>
      <c r="F92" s="6" t="s">
        <v>7</v>
      </c>
    </row>
    <row r="93" spans="1:6" ht="18.75" customHeight="1">
      <c r="A93" s="189" t="s">
        <v>8</v>
      </c>
      <c r="B93" s="8" t="s">
        <v>130</v>
      </c>
      <c r="C93" s="26"/>
      <c r="D93" s="9">
        <v>500</v>
      </c>
      <c r="E93" s="8" t="s">
        <v>10</v>
      </c>
      <c r="F93" s="10" t="s">
        <v>133</v>
      </c>
    </row>
    <row r="94" spans="1:6" ht="18.75" customHeight="1">
      <c r="A94" s="189"/>
      <c r="B94" s="8" t="s">
        <v>130</v>
      </c>
      <c r="C94" s="4"/>
      <c r="D94" s="9">
        <v>500</v>
      </c>
      <c r="E94" s="8" t="s">
        <v>10</v>
      </c>
      <c r="F94" s="10" t="s">
        <v>133</v>
      </c>
    </row>
    <row r="95" spans="1:6" ht="18.75" customHeight="1">
      <c r="A95" s="154" t="s">
        <v>26</v>
      </c>
      <c r="B95" s="8" t="s">
        <v>130</v>
      </c>
      <c r="C95" s="4"/>
      <c r="D95" s="9">
        <v>100</v>
      </c>
      <c r="E95" s="8" t="s">
        <v>10</v>
      </c>
      <c r="F95" s="10" t="s">
        <v>133</v>
      </c>
    </row>
    <row r="96" spans="1:6" ht="18.75" customHeight="1">
      <c r="A96" s="184"/>
      <c r="B96" s="8" t="s">
        <v>130</v>
      </c>
      <c r="C96" s="4"/>
      <c r="D96" s="9">
        <v>300</v>
      </c>
      <c r="E96" s="8" t="s">
        <v>10</v>
      </c>
      <c r="F96" s="10" t="s">
        <v>133</v>
      </c>
    </row>
    <row r="97" spans="1:6" ht="18.75" customHeight="1">
      <c r="A97" s="155"/>
      <c r="B97" s="8" t="s">
        <v>130</v>
      </c>
      <c r="C97" s="4"/>
      <c r="D97" s="9">
        <v>1000</v>
      </c>
      <c r="E97" s="8" t="s">
        <v>10</v>
      </c>
      <c r="F97" s="10" t="s">
        <v>133</v>
      </c>
    </row>
    <row r="98" spans="1:6" ht="18.75" customHeight="1">
      <c r="A98" s="39" t="s">
        <v>66</v>
      </c>
      <c r="B98" s="8" t="s">
        <v>130</v>
      </c>
      <c r="C98" s="4"/>
      <c r="D98" s="9">
        <v>500</v>
      </c>
      <c r="E98" s="8" t="s">
        <v>10</v>
      </c>
      <c r="F98" s="10" t="s">
        <v>133</v>
      </c>
    </row>
    <row r="99" spans="1:6" ht="18.75" customHeight="1">
      <c r="A99" s="239" t="s">
        <v>69</v>
      </c>
      <c r="B99" s="8" t="s">
        <v>130</v>
      </c>
      <c r="C99" s="4"/>
      <c r="D99" s="9">
        <v>200</v>
      </c>
      <c r="E99" s="8" t="s">
        <v>10</v>
      </c>
      <c r="F99" s="10" t="s">
        <v>133</v>
      </c>
    </row>
    <row r="100" spans="1:6" ht="18.75" customHeight="1">
      <c r="A100" s="239"/>
      <c r="B100" s="8" t="s">
        <v>130</v>
      </c>
      <c r="C100" s="4"/>
      <c r="D100" s="9">
        <v>800</v>
      </c>
      <c r="E100" s="8" t="s">
        <v>10</v>
      </c>
      <c r="F100" s="10" t="s">
        <v>133</v>
      </c>
    </row>
    <row r="101" spans="1:6" ht="18.75" customHeight="1">
      <c r="A101" s="239"/>
      <c r="B101" s="8" t="s">
        <v>130</v>
      </c>
      <c r="C101" s="4"/>
      <c r="D101" s="9">
        <v>200</v>
      </c>
      <c r="E101" s="8" t="s">
        <v>10</v>
      </c>
      <c r="F101" s="10" t="s">
        <v>133</v>
      </c>
    </row>
    <row r="102" spans="1:6" ht="18.75" customHeight="1">
      <c r="A102" s="239"/>
      <c r="B102" s="8" t="s">
        <v>130</v>
      </c>
      <c r="C102" s="26"/>
      <c r="D102" s="9">
        <v>200</v>
      </c>
      <c r="E102" s="8" t="s">
        <v>10</v>
      </c>
      <c r="F102" s="10" t="s">
        <v>133</v>
      </c>
    </row>
    <row r="103" spans="1:6" ht="18.75" customHeight="1">
      <c r="A103" s="239"/>
      <c r="B103" s="8" t="s">
        <v>130</v>
      </c>
      <c r="C103" s="26"/>
      <c r="D103" s="9">
        <v>800</v>
      </c>
      <c r="E103" s="8" t="s">
        <v>10</v>
      </c>
      <c r="F103" s="10" t="s">
        <v>133</v>
      </c>
    </row>
    <row r="104" spans="1:6" ht="18.75" customHeight="1">
      <c r="A104" s="239"/>
      <c r="B104" s="8" t="s">
        <v>130</v>
      </c>
      <c r="C104" s="26"/>
      <c r="D104" s="9">
        <v>300</v>
      </c>
      <c r="E104" s="8" t="s">
        <v>10</v>
      </c>
      <c r="F104" s="10" t="s">
        <v>133</v>
      </c>
    </row>
    <row r="105" spans="1:6" ht="18.75" customHeight="1">
      <c r="A105" s="239"/>
      <c r="B105" s="8" t="s">
        <v>130</v>
      </c>
      <c r="C105" s="26"/>
      <c r="D105" s="9">
        <v>600</v>
      </c>
      <c r="E105" s="8" t="s">
        <v>10</v>
      </c>
      <c r="F105" s="10" t="s">
        <v>133</v>
      </c>
    </row>
    <row r="106" spans="1:6" ht="18.75" customHeight="1">
      <c r="A106" s="239"/>
      <c r="B106" s="8" t="s">
        <v>130</v>
      </c>
      <c r="C106" s="26"/>
      <c r="D106" s="9">
        <v>300</v>
      </c>
      <c r="E106" s="8" t="s">
        <v>10</v>
      </c>
      <c r="F106" s="10" t="s">
        <v>133</v>
      </c>
    </row>
    <row r="107" spans="1:6" ht="18.75" customHeight="1">
      <c r="A107" s="72" t="s">
        <v>29</v>
      </c>
      <c r="B107" s="8" t="s">
        <v>130</v>
      </c>
      <c r="C107" s="4"/>
      <c r="D107" s="9">
        <v>300</v>
      </c>
      <c r="E107" s="8" t="s">
        <v>10</v>
      </c>
      <c r="F107" s="10" t="s">
        <v>133</v>
      </c>
    </row>
    <row r="108" spans="1:6" ht="18.75" customHeight="1">
      <c r="A108" s="194" t="s">
        <v>118</v>
      </c>
      <c r="B108" s="8" t="s">
        <v>130</v>
      </c>
      <c r="C108" s="26"/>
      <c r="D108" s="9">
        <v>2000</v>
      </c>
      <c r="E108" s="8" t="s">
        <v>10</v>
      </c>
      <c r="F108" s="10" t="s">
        <v>133</v>
      </c>
    </row>
    <row r="109" spans="1:6" ht="18.75" customHeight="1">
      <c r="A109" s="195"/>
      <c r="B109" s="8" t="s">
        <v>130</v>
      </c>
      <c r="C109" s="26"/>
      <c r="D109" s="9">
        <v>750</v>
      </c>
      <c r="E109" s="8" t="s">
        <v>10</v>
      </c>
      <c r="F109" s="10" t="s">
        <v>133</v>
      </c>
    </row>
    <row r="110" spans="1:6" ht="18.75" customHeight="1">
      <c r="A110" s="195"/>
      <c r="B110" s="8" t="s">
        <v>130</v>
      </c>
      <c r="C110" s="26"/>
      <c r="D110" s="9">
        <v>520</v>
      </c>
      <c r="E110" s="8" t="s">
        <v>10</v>
      </c>
      <c r="F110" s="10" t="s">
        <v>135</v>
      </c>
    </row>
    <row r="111" spans="1:6" ht="18.75" customHeight="1">
      <c r="A111" s="195"/>
      <c r="B111" s="8" t="s">
        <v>130</v>
      </c>
      <c r="C111" s="26"/>
      <c r="D111" s="9">
        <v>630</v>
      </c>
      <c r="E111" s="8" t="s">
        <v>10</v>
      </c>
      <c r="F111" s="10" t="s">
        <v>135</v>
      </c>
    </row>
    <row r="112" spans="1:6" ht="18.75" customHeight="1">
      <c r="A112" s="195"/>
      <c r="B112" s="8" t="s">
        <v>130</v>
      </c>
      <c r="C112" s="26"/>
      <c r="D112" s="9">
        <v>1350</v>
      </c>
      <c r="E112" s="8" t="s">
        <v>10</v>
      </c>
      <c r="F112" s="10" t="s">
        <v>133</v>
      </c>
    </row>
    <row r="113" spans="1:6" ht="18.75" customHeight="1">
      <c r="A113" s="195"/>
      <c r="B113" s="8" t="s">
        <v>130</v>
      </c>
      <c r="C113" s="4"/>
      <c r="D113" s="9">
        <v>1500</v>
      </c>
      <c r="E113" s="8" t="s">
        <v>10</v>
      </c>
      <c r="F113" s="10" t="s">
        <v>133</v>
      </c>
    </row>
    <row r="114" spans="1:6" ht="18.75" customHeight="1">
      <c r="A114" s="195"/>
      <c r="B114" s="8" t="s">
        <v>130</v>
      </c>
      <c r="C114" s="26"/>
      <c r="D114" s="9">
        <v>400</v>
      </c>
      <c r="E114" s="8" t="s">
        <v>10</v>
      </c>
      <c r="F114" s="10" t="s">
        <v>133</v>
      </c>
    </row>
    <row r="115" spans="1:6" ht="18.75" customHeight="1">
      <c r="A115" s="196"/>
      <c r="B115" s="8" t="s">
        <v>130</v>
      </c>
      <c r="C115" s="26"/>
      <c r="D115" s="9">
        <v>1500</v>
      </c>
      <c r="E115" s="8" t="s">
        <v>10</v>
      </c>
      <c r="F115" s="10" t="s">
        <v>133</v>
      </c>
    </row>
    <row r="116" spans="1:6" ht="18.75" customHeight="1">
      <c r="A116" s="194" t="s">
        <v>13</v>
      </c>
      <c r="B116" s="8" t="s">
        <v>130</v>
      </c>
      <c r="C116" s="26"/>
      <c r="D116" s="9">
        <v>200</v>
      </c>
      <c r="E116" s="8" t="s">
        <v>10</v>
      </c>
      <c r="F116" s="10" t="s">
        <v>133</v>
      </c>
    </row>
    <row r="117" spans="1:6" ht="18.75" customHeight="1">
      <c r="A117" s="195"/>
      <c r="B117" s="8" t="s">
        <v>130</v>
      </c>
      <c r="C117" s="26"/>
      <c r="D117" s="9">
        <v>700</v>
      </c>
      <c r="E117" s="8" t="s">
        <v>10</v>
      </c>
      <c r="F117" s="10" t="s">
        <v>133</v>
      </c>
    </row>
    <row r="118" spans="1:6" ht="18.75" customHeight="1">
      <c r="A118" s="196"/>
      <c r="B118" s="8" t="s">
        <v>130</v>
      </c>
      <c r="C118" s="4"/>
      <c r="D118" s="9">
        <v>500</v>
      </c>
      <c r="E118" s="8" t="s">
        <v>10</v>
      </c>
      <c r="F118" s="10" t="s">
        <v>133</v>
      </c>
    </row>
    <row r="119" spans="1:6" ht="18.75" customHeight="1">
      <c r="A119" s="194" t="s">
        <v>31</v>
      </c>
      <c r="B119" s="8" t="s">
        <v>130</v>
      </c>
      <c r="C119" s="26"/>
      <c r="D119" s="9">
        <v>500</v>
      </c>
      <c r="E119" s="8" t="s">
        <v>10</v>
      </c>
      <c r="F119" s="10" t="s">
        <v>133</v>
      </c>
    </row>
    <row r="120" spans="1:6" ht="18.75" customHeight="1">
      <c r="A120" s="196"/>
      <c r="B120" s="8" t="s">
        <v>130</v>
      </c>
      <c r="C120" s="4"/>
      <c r="D120" s="9">
        <v>1580</v>
      </c>
      <c r="E120" s="8" t="s">
        <v>10</v>
      </c>
      <c r="F120" s="10" t="s">
        <v>135</v>
      </c>
    </row>
    <row r="121" spans="1:6" ht="18.75" customHeight="1">
      <c r="A121" s="194" t="s">
        <v>32</v>
      </c>
      <c r="B121" s="8" t="s">
        <v>130</v>
      </c>
      <c r="C121" s="26"/>
      <c r="D121" s="9">
        <v>300</v>
      </c>
      <c r="E121" s="8" t="s">
        <v>10</v>
      </c>
      <c r="F121" s="10" t="s">
        <v>133</v>
      </c>
    </row>
    <row r="122" spans="1:6" ht="18.75" customHeight="1">
      <c r="A122" s="195"/>
      <c r="B122" s="8" t="s">
        <v>130</v>
      </c>
      <c r="C122" s="26"/>
      <c r="D122" s="9">
        <v>900</v>
      </c>
      <c r="E122" s="8" t="s">
        <v>10</v>
      </c>
      <c r="F122" s="10" t="s">
        <v>133</v>
      </c>
    </row>
    <row r="123" spans="1:6" ht="18.75" customHeight="1">
      <c r="A123" s="195"/>
      <c r="B123" s="8" t="s">
        <v>130</v>
      </c>
      <c r="C123" s="26"/>
      <c r="D123" s="9">
        <v>600</v>
      </c>
      <c r="E123" s="8" t="s">
        <v>10</v>
      </c>
      <c r="F123" s="10" t="s">
        <v>133</v>
      </c>
    </row>
    <row r="124" spans="1:6" ht="18.75" customHeight="1">
      <c r="A124" s="195"/>
      <c r="B124" s="8" t="s">
        <v>130</v>
      </c>
      <c r="C124" s="26"/>
      <c r="D124" s="9">
        <v>2300</v>
      </c>
      <c r="E124" s="8" t="s">
        <v>10</v>
      </c>
      <c r="F124" s="10" t="s">
        <v>133</v>
      </c>
    </row>
    <row r="125" spans="1:6" ht="18.75" customHeight="1">
      <c r="A125" s="195"/>
      <c r="B125" s="8" t="s">
        <v>130</v>
      </c>
      <c r="C125" s="26"/>
      <c r="D125" s="9">
        <v>1100</v>
      </c>
      <c r="E125" s="8" t="s">
        <v>10</v>
      </c>
      <c r="F125" s="10" t="s">
        <v>133</v>
      </c>
    </row>
    <row r="126" spans="1:6" ht="18.75" customHeight="1">
      <c r="A126" s="195"/>
      <c r="B126" s="8" t="s">
        <v>130</v>
      </c>
      <c r="C126" s="26"/>
      <c r="D126" s="9">
        <v>300</v>
      </c>
      <c r="E126" s="8" t="s">
        <v>10</v>
      </c>
      <c r="F126" s="10" t="s">
        <v>133</v>
      </c>
    </row>
    <row r="127" spans="1:6" ht="18.75" customHeight="1">
      <c r="A127" s="195"/>
      <c r="B127" s="8" t="s">
        <v>130</v>
      </c>
      <c r="C127" s="26"/>
      <c r="D127" s="9">
        <v>1100</v>
      </c>
      <c r="E127" s="8" t="s">
        <v>10</v>
      </c>
      <c r="F127" s="10" t="s">
        <v>133</v>
      </c>
    </row>
    <row r="128" spans="1:6" ht="18.75" customHeight="1">
      <c r="A128" s="195"/>
      <c r="B128" s="8" t="s">
        <v>130</v>
      </c>
      <c r="C128" s="26"/>
      <c r="D128" s="9">
        <v>1650</v>
      </c>
      <c r="E128" s="8" t="s">
        <v>10</v>
      </c>
      <c r="F128" s="10" t="s">
        <v>133</v>
      </c>
    </row>
    <row r="129" spans="1:6" ht="18.75" customHeight="1">
      <c r="A129" s="196"/>
      <c r="B129" s="8" t="s">
        <v>130</v>
      </c>
      <c r="C129" s="26"/>
      <c r="D129" s="9">
        <v>1100</v>
      </c>
      <c r="E129" s="8" t="s">
        <v>10</v>
      </c>
      <c r="F129" s="10" t="s">
        <v>133</v>
      </c>
    </row>
    <row r="130" spans="1:6" ht="18.75" customHeight="1">
      <c r="A130" s="72" t="s">
        <v>33</v>
      </c>
      <c r="B130" s="8" t="s">
        <v>130</v>
      </c>
      <c r="C130" s="26"/>
      <c r="D130" s="9">
        <v>3200</v>
      </c>
      <c r="E130" s="8" t="s">
        <v>10</v>
      </c>
      <c r="F130" s="10" t="s">
        <v>133</v>
      </c>
    </row>
    <row r="131" spans="1:6" ht="18.75" customHeight="1">
      <c r="A131" s="133" t="s">
        <v>125</v>
      </c>
      <c r="B131" s="8" t="s">
        <v>130</v>
      </c>
      <c r="C131" s="26"/>
      <c r="D131" s="9">
        <v>3540</v>
      </c>
      <c r="E131" s="8" t="s">
        <v>10</v>
      </c>
      <c r="F131" s="10" t="s">
        <v>133</v>
      </c>
    </row>
    <row r="132" spans="1:6" ht="18.75" customHeight="1" thickBot="1">
      <c r="A132" s="133" t="s">
        <v>35</v>
      </c>
      <c r="B132" s="8" t="s">
        <v>130</v>
      </c>
      <c r="C132" s="26"/>
      <c r="D132" s="9">
        <v>3680</v>
      </c>
      <c r="E132" s="8" t="s">
        <v>10</v>
      </c>
      <c r="F132" s="10" t="s">
        <v>133</v>
      </c>
    </row>
    <row r="133" spans="1:6" ht="18.75" customHeight="1" thickBot="1">
      <c r="A133" s="37"/>
      <c r="B133" s="14"/>
      <c r="C133" s="28" t="s">
        <v>23</v>
      </c>
      <c r="D133" s="15">
        <f>SUM(D93:D132)</f>
        <v>38500</v>
      </c>
      <c r="E133" s="186" t="s">
        <v>24</v>
      </c>
      <c r="F133" s="187"/>
    </row>
    <row r="165" spans="1:6" s="1" customFormat="1" ht="39.75" customHeight="1">
      <c r="A165" s="153" t="s">
        <v>324</v>
      </c>
      <c r="B165" s="153"/>
      <c r="C165" s="153"/>
      <c r="D165" s="153"/>
      <c r="E165" s="153"/>
      <c r="F165" s="153"/>
    </row>
    <row r="166" spans="1:6" s="1" customFormat="1" ht="25.5" customHeight="1">
      <c r="A166" s="4" t="s">
        <v>2</v>
      </c>
      <c r="B166" s="4" t="s">
        <v>3</v>
      </c>
      <c r="C166" s="4" t="s">
        <v>4</v>
      </c>
      <c r="D166" s="4" t="s">
        <v>5</v>
      </c>
      <c r="E166" s="4"/>
      <c r="F166" s="6" t="s">
        <v>7</v>
      </c>
    </row>
    <row r="167" spans="1:6" s="1" customFormat="1" ht="25.5" customHeight="1">
      <c r="A167" s="194" t="s">
        <v>35</v>
      </c>
      <c r="B167" s="8" t="s">
        <v>130</v>
      </c>
      <c r="C167" s="26"/>
      <c r="D167" s="9">
        <v>1630</v>
      </c>
      <c r="E167" s="8"/>
      <c r="F167" s="10"/>
    </row>
    <row r="168" spans="1:6" s="1" customFormat="1" ht="25.5" customHeight="1">
      <c r="A168" s="196"/>
      <c r="B168" s="8" t="s">
        <v>130</v>
      </c>
      <c r="C168" s="26"/>
      <c r="D168" s="9">
        <v>1630</v>
      </c>
      <c r="E168" s="8"/>
      <c r="F168" s="10"/>
    </row>
    <row r="169" spans="1:6" s="1" customFormat="1" ht="25.5" customHeight="1">
      <c r="A169" s="194" t="s">
        <v>17</v>
      </c>
      <c r="B169" s="8" t="s">
        <v>130</v>
      </c>
      <c r="C169" s="26"/>
      <c r="D169" s="9">
        <v>2660</v>
      </c>
      <c r="E169" s="8"/>
      <c r="F169" s="10"/>
    </row>
    <row r="170" spans="1:6" s="1" customFormat="1" ht="25.5" customHeight="1">
      <c r="A170" s="196"/>
      <c r="B170" s="8" t="s">
        <v>130</v>
      </c>
      <c r="C170" s="26"/>
      <c r="D170" s="9">
        <v>420</v>
      </c>
      <c r="E170" s="8"/>
      <c r="F170" s="10"/>
    </row>
    <row r="171" spans="1:6" s="1" customFormat="1" ht="25.5" customHeight="1">
      <c r="A171" s="194" t="s">
        <v>36</v>
      </c>
      <c r="B171" s="8" t="s">
        <v>130</v>
      </c>
      <c r="C171" s="26"/>
      <c r="D171" s="9">
        <v>2660</v>
      </c>
      <c r="E171" s="8"/>
      <c r="F171" s="10"/>
    </row>
    <row r="172" spans="1:6" s="1" customFormat="1" ht="25.5" customHeight="1">
      <c r="A172" s="196"/>
      <c r="B172" s="8" t="s">
        <v>130</v>
      </c>
      <c r="C172" s="26"/>
      <c r="D172" s="9">
        <v>770</v>
      </c>
      <c r="E172" s="8"/>
      <c r="F172" s="10"/>
    </row>
    <row r="173" spans="1:6" s="1" customFormat="1" ht="25.5" customHeight="1">
      <c r="A173" s="194" t="s">
        <v>84</v>
      </c>
      <c r="B173" s="8" t="s">
        <v>130</v>
      </c>
      <c r="C173" s="26"/>
      <c r="D173" s="9">
        <v>1630</v>
      </c>
      <c r="E173" s="8"/>
      <c r="F173" s="10"/>
    </row>
    <row r="174" spans="1:6" s="1" customFormat="1" ht="25.5" customHeight="1">
      <c r="A174" s="196"/>
      <c r="B174" s="8" t="s">
        <v>130</v>
      </c>
      <c r="C174" s="26"/>
      <c r="D174" s="9">
        <v>1370</v>
      </c>
      <c r="E174" s="8"/>
      <c r="F174" s="10"/>
    </row>
    <row r="175" spans="1:6" s="1" customFormat="1" ht="25.5" customHeight="1">
      <c r="A175" s="72" t="s">
        <v>43</v>
      </c>
      <c r="B175" s="8" t="s">
        <v>130</v>
      </c>
      <c r="C175" s="26"/>
      <c r="D175" s="9">
        <v>420</v>
      </c>
      <c r="E175" s="8"/>
      <c r="F175" s="10"/>
    </row>
    <row r="176" spans="1:6" s="1" customFormat="1" ht="25.5" customHeight="1">
      <c r="A176" s="72" t="s">
        <v>19</v>
      </c>
      <c r="B176" s="8" t="s">
        <v>130</v>
      </c>
      <c r="C176" s="26"/>
      <c r="D176" s="9">
        <v>2440</v>
      </c>
      <c r="E176" s="8"/>
      <c r="F176" s="10"/>
    </row>
    <row r="177" spans="1:6" s="1" customFormat="1" ht="25.5" customHeight="1">
      <c r="A177" s="34"/>
      <c r="B177" s="8"/>
      <c r="C177" s="26"/>
      <c r="D177" s="9"/>
      <c r="E177" s="8"/>
      <c r="F177" s="10"/>
    </row>
    <row r="178" spans="1:6" s="1" customFormat="1" ht="25.5" customHeight="1">
      <c r="A178" s="34"/>
      <c r="B178" s="8"/>
      <c r="C178" s="26"/>
      <c r="D178" s="9"/>
      <c r="E178" s="8"/>
      <c r="F178" s="10"/>
    </row>
    <row r="179" spans="1:6" s="1" customFormat="1" ht="25.5" customHeight="1">
      <c r="A179" s="34"/>
      <c r="B179" s="8"/>
      <c r="C179" s="4"/>
      <c r="D179" s="9"/>
      <c r="E179" s="8"/>
      <c r="F179" s="10"/>
    </row>
    <row r="180" spans="1:6" s="1" customFormat="1" ht="25.5" customHeight="1">
      <c r="A180" s="34"/>
      <c r="B180" s="8"/>
      <c r="C180" s="4"/>
      <c r="D180" s="9"/>
      <c r="E180" s="8"/>
      <c r="F180" s="10"/>
    </row>
    <row r="181" spans="1:6" s="1" customFormat="1" ht="25.5" customHeight="1">
      <c r="A181" s="34"/>
      <c r="B181" s="8"/>
      <c r="C181" s="4"/>
      <c r="D181" s="9"/>
      <c r="E181" s="8"/>
      <c r="F181" s="10"/>
    </row>
    <row r="182" spans="1:6" s="1" customFormat="1" ht="25.5" customHeight="1">
      <c r="A182" s="34"/>
      <c r="B182" s="8"/>
      <c r="C182" s="4"/>
      <c r="D182" s="9"/>
      <c r="E182" s="8"/>
      <c r="F182" s="10"/>
    </row>
    <row r="183" spans="1:6" s="1" customFormat="1" ht="25.5" customHeight="1">
      <c r="A183" s="34"/>
      <c r="B183" s="8"/>
      <c r="C183" s="4"/>
      <c r="D183" s="9"/>
      <c r="E183" s="8"/>
      <c r="F183" s="10"/>
    </row>
    <row r="184" spans="1:6" s="1" customFormat="1" ht="25.5" customHeight="1">
      <c r="A184" s="34"/>
      <c r="B184" s="8"/>
      <c r="C184" s="4"/>
      <c r="D184" s="9"/>
      <c r="E184" s="8"/>
      <c r="F184" s="10"/>
    </row>
    <row r="185" spans="1:6" s="1" customFormat="1" ht="25.5" customHeight="1">
      <c r="A185" s="34"/>
      <c r="B185" s="8"/>
      <c r="C185" s="4"/>
      <c r="D185" s="9"/>
      <c r="E185" s="8"/>
      <c r="F185" s="10"/>
    </row>
    <row r="186" spans="1:6" s="1" customFormat="1" ht="25.5" customHeight="1">
      <c r="A186" s="34"/>
      <c r="B186" s="8"/>
      <c r="C186" s="4"/>
      <c r="D186" s="9"/>
      <c r="E186" s="8"/>
      <c r="F186" s="10"/>
    </row>
    <row r="187" spans="1:6" s="1" customFormat="1" ht="25.5" customHeight="1">
      <c r="A187" s="34"/>
      <c r="B187" s="8"/>
      <c r="C187" s="4"/>
      <c r="D187" s="9"/>
      <c r="E187" s="8"/>
      <c r="F187" s="10"/>
    </row>
    <row r="188" spans="1:6" s="1" customFormat="1" ht="25.5" customHeight="1">
      <c r="A188" s="34"/>
      <c r="B188" s="8"/>
      <c r="C188" s="4"/>
      <c r="D188" s="9"/>
      <c r="E188" s="8"/>
      <c r="F188" s="10"/>
    </row>
    <row r="189" spans="1:6" s="1" customFormat="1" ht="25.5" customHeight="1">
      <c r="A189" s="34"/>
      <c r="B189" s="8"/>
      <c r="C189" s="4"/>
      <c r="D189" s="9"/>
      <c r="E189" s="8"/>
      <c r="F189" s="10"/>
    </row>
    <row r="190" spans="1:6" s="1" customFormat="1" ht="25.5" customHeight="1">
      <c r="A190" s="34"/>
      <c r="B190" s="8"/>
      <c r="C190" s="4"/>
      <c r="D190" s="9"/>
      <c r="E190" s="8"/>
      <c r="F190" s="10"/>
    </row>
    <row r="191" spans="1:6" s="1" customFormat="1" ht="25.5" customHeight="1">
      <c r="A191" s="34"/>
      <c r="B191" s="8"/>
      <c r="C191" s="4"/>
      <c r="D191" s="9"/>
      <c r="E191" s="8"/>
      <c r="F191" s="10"/>
    </row>
    <row r="192" spans="1:6" s="1" customFormat="1" ht="25.5" customHeight="1">
      <c r="A192" s="34"/>
      <c r="B192" s="8"/>
      <c r="C192" s="4"/>
      <c r="D192" s="9"/>
      <c r="E192" s="8"/>
      <c r="F192" s="10"/>
    </row>
    <row r="193" spans="1:6" s="1" customFormat="1" ht="25.5" customHeight="1">
      <c r="A193" s="34"/>
      <c r="B193" s="8"/>
      <c r="C193" s="26"/>
      <c r="D193" s="9"/>
      <c r="E193" s="8"/>
      <c r="F193" s="10"/>
    </row>
    <row r="194" spans="1:6" s="1" customFormat="1" ht="25.5" customHeight="1" thickBot="1">
      <c r="A194" s="34"/>
      <c r="B194" s="8"/>
      <c r="C194" s="26"/>
      <c r="D194" s="9"/>
      <c r="E194" s="8"/>
      <c r="F194" s="10"/>
    </row>
    <row r="195" spans="1:6" s="1" customFormat="1" ht="25.5" customHeight="1" thickBot="1">
      <c r="A195" s="14"/>
      <c r="B195" s="14"/>
      <c r="C195" s="28" t="s">
        <v>23</v>
      </c>
      <c r="D195" s="15">
        <f>SUM(D167:D194)</f>
        <v>15630</v>
      </c>
      <c r="E195" s="186" t="s">
        <v>24</v>
      </c>
      <c r="F195" s="187"/>
    </row>
  </sheetData>
  <mergeCells count="23">
    <mergeCell ref="A171:A172"/>
    <mergeCell ref="A173:A174"/>
    <mergeCell ref="E195:F195"/>
    <mergeCell ref="A167:A168"/>
    <mergeCell ref="A169:A170"/>
    <mergeCell ref="A116:A118"/>
    <mergeCell ref="A165:F165"/>
    <mergeCell ref="A108:A115"/>
    <mergeCell ref="A95:A97"/>
    <mergeCell ref="E133:F133"/>
    <mergeCell ref="A119:A120"/>
    <mergeCell ref="A121:A129"/>
    <mergeCell ref="A99:A106"/>
    <mergeCell ref="A93:A94"/>
    <mergeCell ref="A3:A6"/>
    <mergeCell ref="E60:F60"/>
    <mergeCell ref="A7:A8"/>
    <mergeCell ref="E89:F89"/>
    <mergeCell ref="A1:F1"/>
    <mergeCell ref="A31:F31"/>
    <mergeCell ref="A62:F62"/>
    <mergeCell ref="A91:F91"/>
    <mergeCell ref="E30:F30"/>
  </mergeCells>
  <phoneticPr fontId="2"/>
  <pageMargins left="0.27" right="0.16" top="0.36" bottom="0.16" header="0.3" footer="0.16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C0F60-2AD1-48D3-9419-37C9E27F1F69}">
  <dimension ref="A1:J88"/>
  <sheetViews>
    <sheetView topLeftCell="A52" workbookViewId="0">
      <selection activeCell="I10" sqref="I10"/>
    </sheetView>
  </sheetViews>
  <sheetFormatPr defaultRowHeight="27" customHeight="1"/>
  <cols>
    <col min="1" max="1" width="6.625" style="65" customWidth="1"/>
    <col min="2" max="2" width="10.75" style="63" customWidth="1"/>
    <col min="3" max="4" width="14.5" style="63" customWidth="1"/>
    <col min="5" max="5" width="9.125" style="63" customWidth="1"/>
    <col min="6" max="6" width="9" style="63"/>
    <col min="7" max="7" width="26.75" style="63" customWidth="1"/>
    <col min="8" max="16384" width="9" style="63"/>
  </cols>
  <sheetData>
    <row r="1" spans="1:10" s="1" customFormat="1" ht="42.75" customHeight="1">
      <c r="A1" s="153" t="s">
        <v>333</v>
      </c>
      <c r="B1" s="153"/>
      <c r="C1" s="153"/>
      <c r="D1" s="153"/>
      <c r="E1" s="153"/>
      <c r="F1" s="153"/>
      <c r="G1" s="153"/>
    </row>
    <row r="2" spans="1:10" s="1" customFormat="1" ht="27" customHeight="1">
      <c r="A2" s="33" t="s">
        <v>2</v>
      </c>
      <c r="B2" s="4" t="s">
        <v>3</v>
      </c>
      <c r="C2" s="4" t="s">
        <v>4</v>
      </c>
      <c r="D2" s="4" t="s">
        <v>5</v>
      </c>
      <c r="E2" s="4"/>
      <c r="F2" s="5" t="s">
        <v>6</v>
      </c>
      <c r="G2" s="6" t="s">
        <v>7</v>
      </c>
    </row>
    <row r="3" spans="1:10" s="1" customFormat="1" ht="27" customHeight="1">
      <c r="A3" s="34" t="s">
        <v>26</v>
      </c>
      <c r="B3" s="17" t="s">
        <v>15</v>
      </c>
      <c r="C3" s="4"/>
      <c r="D3" s="9">
        <v>63000</v>
      </c>
      <c r="E3" s="8" t="s">
        <v>237</v>
      </c>
      <c r="F3" s="5" t="s">
        <v>261</v>
      </c>
      <c r="G3" s="10" t="s">
        <v>169</v>
      </c>
    </row>
    <row r="4" spans="1:10" s="1" customFormat="1" ht="27" customHeight="1">
      <c r="A4" s="189" t="s">
        <v>170</v>
      </c>
      <c r="B4" s="17" t="s">
        <v>15</v>
      </c>
      <c r="C4" s="26"/>
      <c r="D4" s="9">
        <v>39204</v>
      </c>
      <c r="E4" s="8" t="s">
        <v>237</v>
      </c>
      <c r="F4" s="5" t="s">
        <v>261</v>
      </c>
      <c r="G4" s="10" t="s">
        <v>98</v>
      </c>
    </row>
    <row r="5" spans="1:10" s="1" customFormat="1" ht="27" customHeight="1">
      <c r="A5" s="189"/>
      <c r="B5" s="17" t="s">
        <v>15</v>
      </c>
      <c r="C5" s="4"/>
      <c r="D5" s="9">
        <v>6747</v>
      </c>
      <c r="E5" s="8" t="s">
        <v>237</v>
      </c>
      <c r="F5" s="5" t="s">
        <v>261</v>
      </c>
      <c r="G5" s="10" t="s">
        <v>58</v>
      </c>
    </row>
    <row r="6" spans="1:10" s="1" customFormat="1" ht="27" customHeight="1">
      <c r="A6" s="35" t="s">
        <v>171</v>
      </c>
      <c r="B6" s="17" t="s">
        <v>15</v>
      </c>
      <c r="C6" s="4"/>
      <c r="D6" s="9">
        <v>15560</v>
      </c>
      <c r="E6" s="8" t="s">
        <v>237</v>
      </c>
      <c r="F6" s="5" t="s">
        <v>239</v>
      </c>
      <c r="G6" s="10" t="s">
        <v>172</v>
      </c>
    </row>
    <row r="7" spans="1:10" s="1" customFormat="1" ht="27" customHeight="1">
      <c r="A7" s="248" t="s">
        <v>34</v>
      </c>
      <c r="B7" s="17" t="s">
        <v>15</v>
      </c>
      <c r="C7" s="4"/>
      <c r="D7" s="9">
        <v>28553</v>
      </c>
      <c r="E7" s="8" t="s">
        <v>237</v>
      </c>
      <c r="F7" s="5" t="s">
        <v>239</v>
      </c>
      <c r="G7" s="10" t="s">
        <v>173</v>
      </c>
    </row>
    <row r="8" spans="1:10" s="1" customFormat="1" ht="27" customHeight="1">
      <c r="A8" s="249"/>
      <c r="B8" s="17" t="s">
        <v>15</v>
      </c>
      <c r="C8" s="4"/>
      <c r="D8" s="9">
        <v>1161</v>
      </c>
      <c r="E8" s="8" t="s">
        <v>235</v>
      </c>
      <c r="F8" s="5" t="s">
        <v>239</v>
      </c>
      <c r="G8" s="10" t="s">
        <v>378</v>
      </c>
    </row>
    <row r="9" spans="1:10" s="1" customFormat="1" ht="27" customHeight="1">
      <c r="A9" s="34" t="s">
        <v>35</v>
      </c>
      <c r="B9" s="17" t="s">
        <v>15</v>
      </c>
      <c r="C9" s="4"/>
      <c r="D9" s="9">
        <v>3000</v>
      </c>
      <c r="E9" s="8" t="s">
        <v>237</v>
      </c>
      <c r="F9" s="5" t="s">
        <v>261</v>
      </c>
      <c r="G9" s="10" t="s">
        <v>271</v>
      </c>
      <c r="I9" s="197">
        <f>D30-D7-D6-D8</f>
        <v>111951</v>
      </c>
      <c r="J9" s="165"/>
    </row>
    <row r="10" spans="1:10" s="1" customFormat="1" ht="27" customHeight="1">
      <c r="A10" s="34"/>
      <c r="B10" s="8"/>
      <c r="C10" s="4"/>
      <c r="D10" s="9"/>
      <c r="E10" s="8"/>
      <c r="F10" s="5"/>
      <c r="G10" s="10"/>
    </row>
    <row r="11" spans="1:10" s="1" customFormat="1" ht="27" customHeight="1">
      <c r="A11" s="35"/>
      <c r="B11" s="8"/>
      <c r="C11" s="4"/>
      <c r="D11" s="9"/>
      <c r="E11" s="8"/>
      <c r="F11" s="5"/>
      <c r="G11" s="10"/>
    </row>
    <row r="12" spans="1:10" s="1" customFormat="1" ht="27" customHeight="1">
      <c r="A12" s="35"/>
      <c r="B12" s="8"/>
      <c r="C12" s="26"/>
      <c r="D12" s="9"/>
      <c r="E12" s="8"/>
      <c r="F12" s="5"/>
      <c r="G12" s="10"/>
    </row>
    <row r="13" spans="1:10" s="1" customFormat="1" ht="27" customHeight="1">
      <c r="A13" s="34"/>
      <c r="B13" s="8"/>
      <c r="C13" s="4"/>
      <c r="D13" s="9"/>
      <c r="E13" s="8"/>
      <c r="F13" s="5"/>
      <c r="G13" s="10"/>
    </row>
    <row r="14" spans="1:10" s="1" customFormat="1" ht="27" customHeight="1">
      <c r="A14" s="35"/>
      <c r="B14" s="8"/>
      <c r="C14" s="4"/>
      <c r="D14" s="9"/>
      <c r="E14" s="8"/>
      <c r="F14" s="5"/>
      <c r="G14" s="10"/>
    </row>
    <row r="15" spans="1:10" s="1" customFormat="1" ht="27" customHeight="1">
      <c r="A15" s="35"/>
      <c r="B15" s="8"/>
      <c r="C15" s="4"/>
      <c r="D15" s="9"/>
      <c r="E15" s="8"/>
      <c r="F15" s="5"/>
      <c r="G15" s="10"/>
    </row>
    <row r="16" spans="1:10" s="1" customFormat="1" ht="27" customHeight="1">
      <c r="A16" s="35"/>
      <c r="B16" s="8"/>
      <c r="C16" s="26"/>
      <c r="D16" s="9"/>
      <c r="E16" s="8"/>
      <c r="F16" s="5"/>
      <c r="G16" s="10"/>
    </row>
    <row r="17" spans="1:7" s="1" customFormat="1" ht="27" customHeight="1">
      <c r="A17" s="34"/>
      <c r="B17" s="8"/>
      <c r="C17" s="4"/>
      <c r="D17" s="9"/>
      <c r="E17" s="8"/>
      <c r="F17" s="5"/>
      <c r="G17" s="10"/>
    </row>
    <row r="18" spans="1:7" s="1" customFormat="1" ht="27" customHeight="1">
      <c r="A18" s="35"/>
      <c r="B18" s="8"/>
      <c r="C18" s="4"/>
      <c r="D18" s="9"/>
      <c r="E18" s="8"/>
      <c r="F18" s="5"/>
      <c r="G18" s="10"/>
    </row>
    <row r="19" spans="1:7" s="1" customFormat="1" ht="27" customHeight="1">
      <c r="A19" s="35"/>
      <c r="B19" s="8"/>
      <c r="C19" s="4"/>
      <c r="D19" s="9"/>
      <c r="E19" s="8"/>
      <c r="F19" s="5"/>
      <c r="G19" s="10"/>
    </row>
    <row r="20" spans="1:7" s="1" customFormat="1" ht="27" customHeight="1">
      <c r="A20" s="35"/>
      <c r="B20" s="8"/>
      <c r="C20" s="26"/>
      <c r="D20" s="9"/>
      <c r="E20" s="8"/>
      <c r="F20" s="5"/>
      <c r="G20" s="10"/>
    </row>
    <row r="21" spans="1:7" s="1" customFormat="1" ht="27" customHeight="1">
      <c r="A21" s="34"/>
      <c r="B21" s="8"/>
      <c r="C21" s="4"/>
      <c r="D21" s="9"/>
      <c r="E21" s="8"/>
      <c r="F21" s="5"/>
      <c r="G21" s="10"/>
    </row>
    <row r="22" spans="1:7" s="1" customFormat="1" ht="27" customHeight="1">
      <c r="A22" s="35"/>
      <c r="B22" s="8"/>
      <c r="C22" s="4"/>
      <c r="D22" s="9"/>
      <c r="E22" s="8"/>
      <c r="F22" s="5"/>
      <c r="G22" s="10"/>
    </row>
    <row r="23" spans="1:7" s="1" customFormat="1" ht="27" customHeight="1">
      <c r="A23" s="35"/>
      <c r="B23" s="8"/>
      <c r="C23" s="4"/>
      <c r="D23" s="9"/>
      <c r="E23" s="8"/>
      <c r="F23" s="5"/>
      <c r="G23" s="10"/>
    </row>
    <row r="24" spans="1:7" s="1" customFormat="1" ht="27" customHeight="1">
      <c r="A24" s="35"/>
      <c r="B24" s="8"/>
      <c r="C24" s="26"/>
      <c r="D24" s="9"/>
      <c r="E24" s="8"/>
      <c r="F24" s="5"/>
      <c r="G24" s="10"/>
    </row>
    <row r="25" spans="1:7" s="1" customFormat="1" ht="27" customHeight="1">
      <c r="A25" s="35"/>
      <c r="B25" s="8"/>
      <c r="C25" s="26"/>
      <c r="D25" s="9"/>
      <c r="E25" s="8"/>
      <c r="F25" s="5"/>
      <c r="G25" s="10"/>
    </row>
    <row r="26" spans="1:7" s="1" customFormat="1" ht="27" customHeight="1">
      <c r="A26" s="34"/>
      <c r="B26" s="8"/>
      <c r="C26" s="4"/>
      <c r="D26" s="9"/>
      <c r="E26" s="8"/>
      <c r="F26" s="5"/>
      <c r="G26" s="10"/>
    </row>
    <row r="27" spans="1:7" s="1" customFormat="1" ht="27" customHeight="1">
      <c r="A27" s="35"/>
      <c r="B27" s="8"/>
      <c r="C27" s="4"/>
      <c r="D27" s="9"/>
      <c r="E27" s="8"/>
      <c r="F27" s="5"/>
      <c r="G27" s="10"/>
    </row>
    <row r="28" spans="1:7" s="1" customFormat="1" ht="27" customHeight="1">
      <c r="A28" s="35"/>
      <c r="B28" s="8"/>
      <c r="C28" s="4"/>
      <c r="D28" s="9"/>
      <c r="E28" s="8"/>
      <c r="F28" s="5"/>
      <c r="G28" s="10"/>
    </row>
    <row r="29" spans="1:7" s="1" customFormat="1" ht="27" customHeight="1" thickBot="1">
      <c r="A29" s="35"/>
      <c r="B29" s="8"/>
      <c r="C29" s="26"/>
      <c r="D29" s="9"/>
      <c r="E29" s="8"/>
      <c r="F29" s="5"/>
      <c r="G29" s="10"/>
    </row>
    <row r="30" spans="1:7" s="1" customFormat="1" ht="27" customHeight="1" thickBot="1">
      <c r="A30" s="37"/>
      <c r="B30" s="14"/>
      <c r="C30" s="28" t="s">
        <v>23</v>
      </c>
      <c r="D30" s="15">
        <f>SUM(D3:D29)</f>
        <v>157225</v>
      </c>
      <c r="E30" s="186"/>
      <c r="F30" s="187"/>
      <c r="G30" s="187"/>
    </row>
    <row r="31" spans="1:7" s="1" customFormat="1" ht="46.5" customHeight="1">
      <c r="A31" s="153" t="s">
        <v>355</v>
      </c>
      <c r="B31" s="153"/>
      <c r="C31" s="153"/>
      <c r="D31" s="153"/>
      <c r="E31" s="153"/>
      <c r="F31" s="153"/>
      <c r="G31" s="153"/>
    </row>
    <row r="32" spans="1:7" s="1" customFormat="1" ht="27" customHeight="1">
      <c r="A32" s="178" t="s">
        <v>27</v>
      </c>
      <c r="B32" s="74" t="s">
        <v>15</v>
      </c>
      <c r="C32" s="57"/>
      <c r="D32" s="43">
        <v>9280</v>
      </c>
      <c r="E32" s="44" t="s">
        <v>237</v>
      </c>
      <c r="F32" s="242" t="s">
        <v>206</v>
      </c>
      <c r="G32" s="243"/>
    </row>
    <row r="33" spans="1:7" s="1" customFormat="1" ht="27" customHeight="1">
      <c r="A33" s="179"/>
      <c r="B33" s="76" t="s">
        <v>15</v>
      </c>
      <c r="C33" s="51"/>
      <c r="D33" s="52">
        <v>3170</v>
      </c>
      <c r="E33" s="53" t="s">
        <v>237</v>
      </c>
      <c r="F33" s="246" t="s">
        <v>206</v>
      </c>
      <c r="G33" s="247"/>
    </row>
    <row r="34" spans="1:7" s="1" customFormat="1" ht="27" customHeight="1">
      <c r="A34" s="34"/>
      <c r="B34" s="16" t="s">
        <v>15</v>
      </c>
      <c r="C34" s="4"/>
      <c r="D34" s="9"/>
      <c r="E34" s="8"/>
      <c r="F34" s="240"/>
      <c r="G34" s="241"/>
    </row>
    <row r="35" spans="1:7" s="1" customFormat="1" ht="27" customHeight="1">
      <c r="A35" s="34"/>
      <c r="B35" s="16" t="s">
        <v>15</v>
      </c>
      <c r="C35" s="4"/>
      <c r="D35" s="9"/>
      <c r="E35" s="8"/>
      <c r="F35" s="240"/>
      <c r="G35" s="241"/>
    </row>
    <row r="36" spans="1:7" s="1" customFormat="1" ht="27" customHeight="1">
      <c r="A36" s="34"/>
      <c r="B36" s="16" t="s">
        <v>15</v>
      </c>
      <c r="C36" s="4"/>
      <c r="D36" s="9"/>
      <c r="E36" s="8"/>
      <c r="F36" s="240"/>
      <c r="G36" s="241"/>
    </row>
    <row r="37" spans="1:7" s="1" customFormat="1" ht="27" customHeight="1">
      <c r="A37" s="34"/>
      <c r="B37" s="16" t="s">
        <v>15</v>
      </c>
      <c r="C37" s="4"/>
      <c r="D37" s="9"/>
      <c r="E37" s="8"/>
      <c r="F37" s="240"/>
      <c r="G37" s="241"/>
    </row>
    <row r="38" spans="1:7" s="1" customFormat="1" ht="27" customHeight="1">
      <c r="A38" s="34"/>
      <c r="B38" s="16" t="s">
        <v>15</v>
      </c>
      <c r="C38" s="4"/>
      <c r="D38" s="9"/>
      <c r="E38" s="8"/>
      <c r="F38" s="240"/>
      <c r="G38" s="241"/>
    </row>
    <row r="39" spans="1:7" s="1" customFormat="1" ht="27" customHeight="1">
      <c r="A39" s="34"/>
      <c r="B39" s="16" t="s">
        <v>15</v>
      </c>
      <c r="C39" s="4"/>
      <c r="D39" s="9"/>
      <c r="E39" s="8"/>
      <c r="F39" s="240"/>
      <c r="G39" s="241"/>
    </row>
    <row r="40" spans="1:7" s="1" customFormat="1" ht="27" customHeight="1">
      <c r="A40" s="34"/>
      <c r="B40" s="16" t="s">
        <v>15</v>
      </c>
      <c r="C40" s="4"/>
      <c r="D40" s="9"/>
      <c r="E40" s="8"/>
      <c r="F40" s="240"/>
      <c r="G40" s="241"/>
    </row>
    <row r="41" spans="1:7" s="1" customFormat="1" ht="27" customHeight="1">
      <c r="A41" s="34"/>
      <c r="B41" s="16" t="s">
        <v>15</v>
      </c>
      <c r="C41" s="4"/>
      <c r="D41" s="9"/>
      <c r="E41" s="8"/>
      <c r="F41" s="240"/>
      <c r="G41" s="241"/>
    </row>
    <row r="42" spans="1:7" s="1" customFormat="1" ht="27" customHeight="1">
      <c r="A42" s="34"/>
      <c r="B42" s="16" t="s">
        <v>15</v>
      </c>
      <c r="C42" s="26"/>
      <c r="D42" s="9"/>
      <c r="E42" s="8"/>
      <c r="F42" s="240"/>
      <c r="G42" s="241"/>
    </row>
    <row r="43" spans="1:7" s="1" customFormat="1" ht="27" customHeight="1">
      <c r="A43" s="34"/>
      <c r="B43" s="16" t="s">
        <v>15</v>
      </c>
      <c r="C43" s="26"/>
      <c r="D43" s="9"/>
      <c r="E43" s="8"/>
      <c r="F43" s="240"/>
      <c r="G43" s="241"/>
    </row>
    <row r="44" spans="1:7" s="1" customFormat="1" ht="27" customHeight="1">
      <c r="A44" s="34"/>
      <c r="B44" s="16" t="s">
        <v>15</v>
      </c>
      <c r="C44" s="4"/>
      <c r="D44" s="9"/>
      <c r="E44" s="8"/>
      <c r="F44" s="240"/>
      <c r="G44" s="241"/>
    </row>
    <row r="45" spans="1:7" s="1" customFormat="1" ht="27" customHeight="1">
      <c r="A45" s="34"/>
      <c r="B45" s="16" t="s">
        <v>15</v>
      </c>
      <c r="C45" s="4"/>
      <c r="D45" s="9"/>
      <c r="E45" s="8"/>
      <c r="F45" s="240"/>
      <c r="G45" s="241"/>
    </row>
    <row r="46" spans="1:7" s="1" customFormat="1" ht="27" customHeight="1">
      <c r="A46" s="34"/>
      <c r="B46" s="16" t="s">
        <v>15</v>
      </c>
      <c r="C46" s="4"/>
      <c r="D46" s="9"/>
      <c r="E46" s="8"/>
      <c r="F46" s="240"/>
      <c r="G46" s="241"/>
    </row>
    <row r="47" spans="1:7" s="1" customFormat="1" ht="27" customHeight="1">
      <c r="A47" s="34"/>
      <c r="B47" s="16" t="s">
        <v>15</v>
      </c>
      <c r="C47" s="4"/>
      <c r="D47" s="9"/>
      <c r="E47" s="8"/>
      <c r="F47" s="240"/>
      <c r="G47" s="241"/>
    </row>
    <row r="48" spans="1:7" s="1" customFormat="1" ht="27" customHeight="1">
      <c r="A48" s="34"/>
      <c r="B48" s="16" t="s">
        <v>15</v>
      </c>
      <c r="C48" s="4"/>
      <c r="D48" s="9"/>
      <c r="E48" s="8"/>
      <c r="F48" s="240"/>
      <c r="G48" s="241"/>
    </row>
    <row r="49" spans="1:8" s="1" customFormat="1" ht="27" customHeight="1">
      <c r="A49" s="34"/>
      <c r="B49" s="16" t="s">
        <v>15</v>
      </c>
      <c r="C49" s="4"/>
      <c r="D49" s="9"/>
      <c r="E49" s="8"/>
      <c r="F49" s="240"/>
      <c r="G49" s="241"/>
    </row>
    <row r="50" spans="1:8" s="1" customFormat="1" ht="27" customHeight="1">
      <c r="A50" s="34"/>
      <c r="B50" s="16" t="s">
        <v>15</v>
      </c>
      <c r="C50" s="4"/>
      <c r="D50" s="9"/>
      <c r="E50" s="8"/>
      <c r="F50" s="240"/>
      <c r="G50" s="241"/>
    </row>
    <row r="51" spans="1:8" s="1" customFormat="1" ht="27" customHeight="1">
      <c r="A51" s="34"/>
      <c r="B51" s="16" t="s">
        <v>15</v>
      </c>
      <c r="C51" s="4"/>
      <c r="D51" s="9"/>
      <c r="E51" s="8"/>
      <c r="F51" s="240"/>
      <c r="G51" s="241"/>
    </row>
    <row r="52" spans="1:8" s="1" customFormat="1" ht="27" customHeight="1">
      <c r="A52" s="34"/>
      <c r="B52" s="16" t="s">
        <v>15</v>
      </c>
      <c r="C52" s="4"/>
      <c r="D52" s="9"/>
      <c r="E52" s="8"/>
      <c r="F52" s="240"/>
      <c r="G52" s="241"/>
    </row>
    <row r="53" spans="1:8" s="1" customFormat="1" ht="27" customHeight="1">
      <c r="A53" s="34"/>
      <c r="B53" s="16" t="s">
        <v>15</v>
      </c>
      <c r="C53" s="4"/>
      <c r="D53" s="9"/>
      <c r="E53" s="8"/>
      <c r="F53" s="240"/>
      <c r="G53" s="241"/>
    </row>
    <row r="54" spans="1:8" s="1" customFormat="1" ht="27" customHeight="1">
      <c r="A54" s="34"/>
      <c r="B54" s="16" t="s">
        <v>15</v>
      </c>
      <c r="C54" s="26"/>
      <c r="D54" s="9"/>
      <c r="E54" s="8"/>
      <c r="F54" s="240"/>
      <c r="G54" s="241"/>
    </row>
    <row r="55" spans="1:8" s="1" customFormat="1" ht="27" customHeight="1">
      <c r="A55" s="34"/>
      <c r="B55" s="16" t="s">
        <v>15</v>
      </c>
      <c r="C55" s="26"/>
      <c r="D55" s="9"/>
      <c r="E55" s="8"/>
      <c r="F55" s="240"/>
      <c r="G55" s="241"/>
    </row>
    <row r="56" spans="1:8" s="1" customFormat="1" ht="27" customHeight="1">
      <c r="A56" s="34"/>
      <c r="B56" s="16" t="s">
        <v>15</v>
      </c>
      <c r="C56" s="4"/>
      <c r="D56" s="9"/>
      <c r="E56" s="8"/>
      <c r="F56" s="240"/>
      <c r="G56" s="241"/>
    </row>
    <row r="57" spans="1:8" s="1" customFormat="1" ht="27" customHeight="1">
      <c r="A57" s="34"/>
      <c r="B57" s="16" t="s">
        <v>15</v>
      </c>
      <c r="C57" s="4"/>
      <c r="D57" s="9"/>
      <c r="E57" s="8"/>
      <c r="F57" s="240"/>
      <c r="G57" s="241"/>
    </row>
    <row r="58" spans="1:8" s="1" customFormat="1" ht="27" customHeight="1" thickBot="1">
      <c r="A58" s="34"/>
      <c r="B58" s="16" t="s">
        <v>15</v>
      </c>
      <c r="C58" s="26"/>
      <c r="D58" s="9"/>
      <c r="E58" s="8"/>
      <c r="F58" s="240"/>
      <c r="G58" s="241"/>
    </row>
    <row r="59" spans="1:8" s="1" customFormat="1" ht="27" customHeight="1" thickBot="1">
      <c r="A59" s="37"/>
      <c r="B59" s="14"/>
      <c r="C59" s="28" t="s">
        <v>23</v>
      </c>
      <c r="D59" s="15">
        <f>SUM(D32:D58)</f>
        <v>12450</v>
      </c>
      <c r="E59" s="186" t="s">
        <v>24</v>
      </c>
      <c r="F59" s="187"/>
      <c r="G59" s="187"/>
    </row>
    <row r="60" spans="1:8" ht="27" customHeight="1">
      <c r="A60" s="153" t="s">
        <v>356</v>
      </c>
      <c r="B60" s="153"/>
      <c r="C60" s="153"/>
      <c r="D60" s="153"/>
      <c r="E60" s="153"/>
      <c r="F60" s="153"/>
      <c r="G60" s="153"/>
      <c r="H60" s="65"/>
    </row>
    <row r="61" spans="1:8" ht="27" customHeight="1">
      <c r="A61" s="178" t="s">
        <v>43</v>
      </c>
      <c r="B61" s="74" t="s">
        <v>15</v>
      </c>
      <c r="C61" s="57"/>
      <c r="D61" s="43">
        <v>50760</v>
      </c>
      <c r="E61" s="44" t="s">
        <v>237</v>
      </c>
      <c r="F61" s="242" t="s">
        <v>206</v>
      </c>
      <c r="G61" s="243"/>
      <c r="H61" s="65"/>
    </row>
    <row r="62" spans="1:8" ht="27" customHeight="1">
      <c r="A62" s="179"/>
      <c r="B62" s="76" t="s">
        <v>15</v>
      </c>
      <c r="C62" s="51"/>
      <c r="D62" s="52">
        <v>16040</v>
      </c>
      <c r="E62" s="53" t="s">
        <v>237</v>
      </c>
      <c r="F62" s="246" t="s">
        <v>206</v>
      </c>
      <c r="G62" s="247"/>
      <c r="H62" s="65"/>
    </row>
    <row r="63" spans="1:8" ht="27" customHeight="1">
      <c r="A63" s="178" t="s">
        <v>47</v>
      </c>
      <c r="B63" s="74" t="s">
        <v>15</v>
      </c>
      <c r="C63" s="42"/>
      <c r="D63" s="43">
        <v>9598</v>
      </c>
      <c r="E63" s="44" t="s">
        <v>237</v>
      </c>
      <c r="F63" s="242" t="s">
        <v>205</v>
      </c>
      <c r="G63" s="243"/>
      <c r="H63" s="65"/>
    </row>
    <row r="64" spans="1:8" ht="27" customHeight="1">
      <c r="A64" s="180"/>
      <c r="B64" s="75" t="s">
        <v>15</v>
      </c>
      <c r="C64" s="47"/>
      <c r="D64" s="48">
        <v>17922</v>
      </c>
      <c r="E64" s="49" t="s">
        <v>237</v>
      </c>
      <c r="F64" s="244" t="s">
        <v>205</v>
      </c>
      <c r="G64" s="245"/>
      <c r="H64" s="65"/>
    </row>
    <row r="65" spans="1:8" ht="27" customHeight="1">
      <c r="A65" s="179"/>
      <c r="B65" s="76" t="s">
        <v>15</v>
      </c>
      <c r="C65" s="51"/>
      <c r="D65" s="52">
        <v>3900</v>
      </c>
      <c r="E65" s="53" t="s">
        <v>237</v>
      </c>
      <c r="F65" s="246" t="s">
        <v>205</v>
      </c>
      <c r="G65" s="247"/>
      <c r="H65" s="65"/>
    </row>
    <row r="66" spans="1:8" ht="27" customHeight="1">
      <c r="A66" s="34"/>
      <c r="B66" s="16"/>
      <c r="C66" s="26"/>
      <c r="D66" s="9"/>
      <c r="E66" s="8"/>
      <c r="F66" s="240"/>
      <c r="G66" s="241"/>
      <c r="H66" s="65"/>
    </row>
    <row r="67" spans="1:8" ht="27" customHeight="1">
      <c r="A67" s="34"/>
      <c r="B67" s="16"/>
      <c r="C67" s="4"/>
      <c r="D67" s="9"/>
      <c r="E67" s="8"/>
      <c r="F67" s="240"/>
      <c r="G67" s="241"/>
      <c r="H67" s="65"/>
    </row>
    <row r="68" spans="1:8" ht="27" customHeight="1">
      <c r="A68" s="34"/>
      <c r="B68" s="16"/>
      <c r="C68" s="4"/>
      <c r="D68" s="9"/>
      <c r="E68" s="8"/>
      <c r="F68" s="240"/>
      <c r="G68" s="241"/>
      <c r="H68" s="65"/>
    </row>
    <row r="69" spans="1:8" ht="27" customHeight="1">
      <c r="A69" s="34"/>
      <c r="B69" s="16"/>
      <c r="C69" s="4"/>
      <c r="D69" s="9"/>
      <c r="E69" s="8"/>
      <c r="F69" s="240"/>
      <c r="G69" s="241"/>
      <c r="H69" s="65"/>
    </row>
    <row r="70" spans="1:8" ht="27" customHeight="1">
      <c r="A70" s="34"/>
      <c r="B70" s="16"/>
      <c r="C70" s="26"/>
      <c r="D70" s="9"/>
      <c r="E70" s="8"/>
      <c r="F70" s="240"/>
      <c r="G70" s="241"/>
      <c r="H70" s="65"/>
    </row>
    <row r="71" spans="1:8" ht="27" customHeight="1">
      <c r="A71" s="34"/>
      <c r="B71" s="16"/>
      <c r="C71" s="4"/>
      <c r="D71" s="9"/>
      <c r="E71" s="8"/>
      <c r="F71" s="240"/>
      <c r="G71" s="241"/>
      <c r="H71" s="65"/>
    </row>
    <row r="72" spans="1:8" ht="27" customHeight="1">
      <c r="A72" s="34"/>
      <c r="B72" s="16"/>
      <c r="C72" s="26"/>
      <c r="D72" s="9"/>
      <c r="E72" s="8"/>
      <c r="F72" s="240"/>
      <c r="G72" s="241"/>
      <c r="H72" s="65"/>
    </row>
    <row r="73" spans="1:8" ht="27" customHeight="1">
      <c r="A73" s="34"/>
      <c r="B73" s="16"/>
      <c r="C73" s="26"/>
      <c r="D73" s="9"/>
      <c r="E73" s="8"/>
      <c r="F73" s="240"/>
      <c r="G73" s="241"/>
      <c r="H73" s="65"/>
    </row>
    <row r="74" spans="1:8" ht="27" customHeight="1">
      <c r="A74" s="34"/>
      <c r="B74" s="16"/>
      <c r="C74" s="26"/>
      <c r="D74" s="9"/>
      <c r="E74" s="8"/>
      <c r="F74" s="240"/>
      <c r="G74" s="241"/>
      <c r="H74" s="65"/>
    </row>
    <row r="75" spans="1:8" ht="27" customHeight="1">
      <c r="A75" s="34"/>
      <c r="B75" s="16"/>
      <c r="C75" s="26"/>
      <c r="D75" s="9"/>
      <c r="E75" s="8"/>
      <c r="F75" s="240"/>
      <c r="G75" s="241"/>
      <c r="H75" s="65"/>
    </row>
    <row r="76" spans="1:8" ht="27" customHeight="1">
      <c r="A76" s="34"/>
      <c r="B76" s="16"/>
      <c r="C76" s="4"/>
      <c r="D76" s="9"/>
      <c r="E76" s="8"/>
      <c r="F76" s="240"/>
      <c r="G76" s="241"/>
      <c r="H76" s="65"/>
    </row>
    <row r="77" spans="1:8" ht="27" customHeight="1">
      <c r="A77" s="34"/>
      <c r="B77" s="16"/>
      <c r="C77" s="4"/>
      <c r="D77" s="9"/>
      <c r="E77" s="8"/>
      <c r="F77" s="240"/>
      <c r="G77" s="241"/>
      <c r="H77" s="65"/>
    </row>
    <row r="78" spans="1:8" ht="27" customHeight="1">
      <c r="A78" s="34"/>
      <c r="B78" s="16"/>
      <c r="C78" s="4"/>
      <c r="D78" s="9"/>
      <c r="E78" s="8"/>
      <c r="F78" s="240"/>
      <c r="G78" s="241"/>
      <c r="H78" s="65"/>
    </row>
    <row r="79" spans="1:8" ht="27" customHeight="1">
      <c r="A79" s="34"/>
      <c r="B79" s="16"/>
      <c r="C79" s="26"/>
      <c r="D79" s="9"/>
      <c r="E79" s="8"/>
      <c r="F79" s="240"/>
      <c r="G79" s="241"/>
      <c r="H79" s="65"/>
    </row>
    <row r="80" spans="1:8" ht="27" customHeight="1">
      <c r="A80" s="34"/>
      <c r="B80" s="16"/>
      <c r="C80" s="4"/>
      <c r="D80" s="9"/>
      <c r="E80" s="8"/>
      <c r="F80" s="240"/>
      <c r="G80" s="241"/>
      <c r="H80" s="65"/>
    </row>
    <row r="81" spans="1:8" ht="27" customHeight="1">
      <c r="A81" s="34"/>
      <c r="B81" s="16"/>
      <c r="C81" s="26"/>
      <c r="D81" s="9"/>
      <c r="E81" s="8"/>
      <c r="F81" s="240"/>
      <c r="G81" s="241"/>
      <c r="H81" s="65"/>
    </row>
    <row r="82" spans="1:8" ht="27" customHeight="1">
      <c r="A82" s="34"/>
      <c r="B82" s="16"/>
      <c r="C82" s="26"/>
      <c r="D82" s="9"/>
      <c r="E82" s="8"/>
      <c r="F82" s="240"/>
      <c r="G82" s="241"/>
      <c r="H82" s="65"/>
    </row>
    <row r="83" spans="1:8" ht="27" customHeight="1">
      <c r="A83" s="34"/>
      <c r="B83" s="16"/>
      <c r="C83" s="26"/>
      <c r="D83" s="9"/>
      <c r="E83" s="8"/>
      <c r="F83" s="240"/>
      <c r="G83" s="241"/>
      <c r="H83" s="65"/>
    </row>
    <row r="84" spans="1:8" ht="27" customHeight="1">
      <c r="A84" s="34"/>
      <c r="B84" s="16"/>
      <c r="C84" s="4"/>
      <c r="D84" s="9"/>
      <c r="E84" s="8"/>
      <c r="F84" s="240"/>
      <c r="G84" s="241"/>
      <c r="H84" s="65"/>
    </row>
    <row r="85" spans="1:8" ht="27" customHeight="1">
      <c r="A85" s="34"/>
      <c r="B85" s="16"/>
      <c r="C85" s="26"/>
      <c r="D85" s="9"/>
      <c r="E85" s="8"/>
      <c r="F85" s="240"/>
      <c r="G85" s="241"/>
      <c r="H85" s="65"/>
    </row>
    <row r="86" spans="1:8" ht="27" customHeight="1">
      <c r="A86" s="34"/>
      <c r="B86" s="16"/>
      <c r="C86" s="4"/>
      <c r="D86" s="9"/>
      <c r="E86" s="8"/>
      <c r="F86" s="240"/>
      <c r="G86" s="241"/>
      <c r="H86" s="65"/>
    </row>
    <row r="87" spans="1:8" ht="27" customHeight="1" thickBot="1">
      <c r="A87" s="34"/>
      <c r="B87" s="16"/>
      <c r="C87" s="26"/>
      <c r="D87" s="9"/>
      <c r="E87" s="8"/>
      <c r="F87" s="240"/>
      <c r="G87" s="241"/>
      <c r="H87" s="65"/>
    </row>
    <row r="88" spans="1:8" ht="27" customHeight="1" thickBot="1">
      <c r="A88" s="37"/>
      <c r="B88" s="14"/>
      <c r="C88" s="28" t="s">
        <v>23</v>
      </c>
      <c r="D88" s="15">
        <f>SUM(D61:D87)</f>
        <v>98220</v>
      </c>
      <c r="E88" s="186" t="s">
        <v>24</v>
      </c>
      <c r="F88" s="187"/>
      <c r="G88" s="187"/>
      <c r="H88" s="65"/>
    </row>
  </sheetData>
  <mergeCells count="66">
    <mergeCell ref="A1:G1"/>
    <mergeCell ref="F57:G57"/>
    <mergeCell ref="F36:G36"/>
    <mergeCell ref="F37:G37"/>
    <mergeCell ref="F38:G38"/>
    <mergeCell ref="F39:G39"/>
    <mergeCell ref="F40:G40"/>
    <mergeCell ref="F46:G46"/>
    <mergeCell ref="F41:G41"/>
    <mergeCell ref="F42:G42"/>
    <mergeCell ref="F43:G43"/>
    <mergeCell ref="F50:G50"/>
    <mergeCell ref="F45:G45"/>
    <mergeCell ref="A32:A33"/>
    <mergeCell ref="F34:G34"/>
    <mergeCell ref="F35:G35"/>
    <mergeCell ref="A4:A5"/>
    <mergeCell ref="E30:G30"/>
    <mergeCell ref="A61:A62"/>
    <mergeCell ref="F44:G44"/>
    <mergeCell ref="A31:G31"/>
    <mergeCell ref="F58:G58"/>
    <mergeCell ref="E59:G59"/>
    <mergeCell ref="F55:G55"/>
    <mergeCell ref="F56:G56"/>
    <mergeCell ref="F47:G47"/>
    <mergeCell ref="F48:G48"/>
    <mergeCell ref="F49:G49"/>
    <mergeCell ref="F52:G52"/>
    <mergeCell ref="F53:G53"/>
    <mergeCell ref="F54:G54"/>
    <mergeCell ref="A7:A8"/>
    <mergeCell ref="F85:G85"/>
    <mergeCell ref="F82:G82"/>
    <mergeCell ref="F83:G83"/>
    <mergeCell ref="F61:G61"/>
    <mergeCell ref="F67:G67"/>
    <mergeCell ref="F68:G68"/>
    <mergeCell ref="F69:G69"/>
    <mergeCell ref="F70:G70"/>
    <mergeCell ref="F71:G71"/>
    <mergeCell ref="F72:G72"/>
    <mergeCell ref="F73:G73"/>
    <mergeCell ref="F62:G62"/>
    <mergeCell ref="F66:G66"/>
    <mergeCell ref="F51:G51"/>
    <mergeCell ref="F32:G32"/>
    <mergeCell ref="F33:G33"/>
    <mergeCell ref="F84:G84"/>
    <mergeCell ref="A60:G60"/>
    <mergeCell ref="I9:J9"/>
    <mergeCell ref="E88:G88"/>
    <mergeCell ref="A63:A65"/>
    <mergeCell ref="F86:G86"/>
    <mergeCell ref="F87:G87"/>
    <mergeCell ref="F80:G80"/>
    <mergeCell ref="F81:G81"/>
    <mergeCell ref="F63:G63"/>
    <mergeCell ref="F64:G64"/>
    <mergeCell ref="F65:G65"/>
    <mergeCell ref="F74:G74"/>
    <mergeCell ref="F75:G75"/>
    <mergeCell ref="F76:G76"/>
    <mergeCell ref="F77:G77"/>
    <mergeCell ref="F78:G78"/>
    <mergeCell ref="F79:G79"/>
  </mergeCells>
  <phoneticPr fontId="2"/>
  <pageMargins left="0.33" right="0.16" top="0.22" bottom="0.16" header="0.25" footer="0.16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9C6B1-BF2D-4BAC-84A2-ECB645E95223}">
  <dimension ref="A1:G218"/>
  <sheetViews>
    <sheetView topLeftCell="A140" workbookViewId="0">
      <selection activeCell="A160" sqref="A160:G160"/>
    </sheetView>
  </sheetViews>
  <sheetFormatPr defaultRowHeight="27" customHeight="1"/>
  <cols>
    <col min="1" max="1" width="6.625" style="65" customWidth="1"/>
    <col min="2" max="2" width="10.75" style="63" customWidth="1"/>
    <col min="3" max="4" width="14.5" style="63" customWidth="1"/>
    <col min="5" max="5" width="9.125" style="63" customWidth="1"/>
    <col min="6" max="6" width="9" style="63"/>
    <col min="7" max="7" width="26.75" style="63" customWidth="1"/>
    <col min="8" max="16384" width="9" style="63"/>
  </cols>
  <sheetData>
    <row r="1" spans="1:7" ht="48" customHeight="1">
      <c r="A1" s="153" t="s">
        <v>334</v>
      </c>
      <c r="B1" s="153"/>
      <c r="C1" s="153"/>
      <c r="D1" s="153"/>
      <c r="E1" s="153"/>
      <c r="F1" s="153"/>
      <c r="G1" s="153"/>
    </row>
    <row r="2" spans="1:7" s="1" customFormat="1" ht="26.25" customHeight="1">
      <c r="A2" s="33" t="s">
        <v>2</v>
      </c>
      <c r="B2" s="4" t="s">
        <v>3</v>
      </c>
      <c r="C2" s="4" t="s">
        <v>4</v>
      </c>
      <c r="D2" s="4" t="s">
        <v>5</v>
      </c>
      <c r="E2" s="4"/>
      <c r="F2" s="254" t="s">
        <v>7</v>
      </c>
      <c r="G2" s="255"/>
    </row>
    <row r="3" spans="1:7" s="1" customFormat="1" ht="26.25" customHeight="1">
      <c r="A3" s="178" t="s">
        <v>72</v>
      </c>
      <c r="B3" s="74" t="s">
        <v>15</v>
      </c>
      <c r="C3" s="42"/>
      <c r="D3" s="43">
        <v>3940</v>
      </c>
      <c r="E3" s="44" t="s">
        <v>10</v>
      </c>
      <c r="F3" s="242" t="s">
        <v>113</v>
      </c>
      <c r="G3" s="243"/>
    </row>
    <row r="4" spans="1:7" s="1" customFormat="1" ht="26.25" customHeight="1">
      <c r="A4" s="180"/>
      <c r="B4" s="75" t="s">
        <v>15</v>
      </c>
      <c r="C4" s="58"/>
      <c r="D4" s="48">
        <v>1000</v>
      </c>
      <c r="E4" s="49" t="s">
        <v>10</v>
      </c>
      <c r="F4" s="244" t="s">
        <v>74</v>
      </c>
      <c r="G4" s="245"/>
    </row>
    <row r="5" spans="1:7" s="1" customFormat="1" ht="26.25" customHeight="1">
      <c r="A5" s="179"/>
      <c r="B5" s="76" t="s">
        <v>15</v>
      </c>
      <c r="C5" s="51"/>
      <c r="D5" s="52">
        <v>4460</v>
      </c>
      <c r="E5" s="53" t="s">
        <v>10</v>
      </c>
      <c r="F5" s="246" t="s">
        <v>75</v>
      </c>
      <c r="G5" s="247"/>
    </row>
    <row r="6" spans="1:7" s="1" customFormat="1" ht="26.25" customHeight="1">
      <c r="A6" s="178" t="s">
        <v>182</v>
      </c>
      <c r="B6" s="74" t="s">
        <v>15</v>
      </c>
      <c r="C6" s="57"/>
      <c r="D6" s="43">
        <v>1350</v>
      </c>
      <c r="E6" s="44" t="s">
        <v>10</v>
      </c>
      <c r="F6" s="242" t="s">
        <v>183</v>
      </c>
      <c r="G6" s="243"/>
    </row>
    <row r="7" spans="1:7" s="1" customFormat="1" ht="26.25" customHeight="1">
      <c r="A7" s="180"/>
      <c r="B7" s="75" t="s">
        <v>15</v>
      </c>
      <c r="C7" s="49"/>
      <c r="D7" s="48">
        <v>2460</v>
      </c>
      <c r="E7" s="49" t="s">
        <v>10</v>
      </c>
      <c r="F7" s="244" t="s">
        <v>76</v>
      </c>
      <c r="G7" s="245"/>
    </row>
    <row r="8" spans="1:7" s="1" customFormat="1" ht="26.25" customHeight="1">
      <c r="A8" s="179"/>
      <c r="B8" s="76" t="s">
        <v>15</v>
      </c>
      <c r="C8" s="53"/>
      <c r="D8" s="52">
        <v>5953</v>
      </c>
      <c r="E8" s="53" t="s">
        <v>10</v>
      </c>
      <c r="F8" s="246" t="s">
        <v>77</v>
      </c>
      <c r="G8" s="247"/>
    </row>
    <row r="9" spans="1:7" s="1" customFormat="1" ht="26.25" customHeight="1">
      <c r="A9" s="178" t="s">
        <v>34</v>
      </c>
      <c r="B9" s="74" t="s">
        <v>15</v>
      </c>
      <c r="C9" s="42"/>
      <c r="D9" s="43">
        <v>590</v>
      </c>
      <c r="E9" s="44" t="s">
        <v>10</v>
      </c>
      <c r="F9" s="242" t="s">
        <v>78</v>
      </c>
      <c r="G9" s="243"/>
    </row>
    <row r="10" spans="1:7" s="1" customFormat="1" ht="26.25" customHeight="1">
      <c r="A10" s="180"/>
      <c r="B10" s="75" t="s">
        <v>15</v>
      </c>
      <c r="C10" s="47"/>
      <c r="D10" s="48">
        <v>450</v>
      </c>
      <c r="E10" s="49" t="s">
        <v>10</v>
      </c>
      <c r="F10" s="244" t="s">
        <v>78</v>
      </c>
      <c r="G10" s="245"/>
    </row>
    <row r="11" spans="1:7" s="1" customFormat="1" ht="26.25" customHeight="1">
      <c r="A11" s="179"/>
      <c r="B11" s="76" t="s">
        <v>15</v>
      </c>
      <c r="C11" s="51"/>
      <c r="D11" s="52">
        <v>650</v>
      </c>
      <c r="E11" s="53" t="s">
        <v>10</v>
      </c>
      <c r="F11" s="246" t="s">
        <v>78</v>
      </c>
      <c r="G11" s="247"/>
    </row>
    <row r="12" spans="1:7" s="1" customFormat="1" ht="26.25" customHeight="1">
      <c r="A12" s="178" t="s">
        <v>35</v>
      </c>
      <c r="B12" s="74" t="s">
        <v>15</v>
      </c>
      <c r="C12" s="42"/>
      <c r="D12" s="43">
        <v>1870</v>
      </c>
      <c r="E12" s="44" t="s">
        <v>10</v>
      </c>
      <c r="F12" s="242" t="s">
        <v>79</v>
      </c>
      <c r="G12" s="243"/>
    </row>
    <row r="13" spans="1:7" s="1" customFormat="1" ht="26.25" customHeight="1">
      <c r="A13" s="179"/>
      <c r="B13" s="76" t="s">
        <v>15</v>
      </c>
      <c r="C13" s="51"/>
      <c r="D13" s="52">
        <v>3800</v>
      </c>
      <c r="E13" s="53" t="s">
        <v>10</v>
      </c>
      <c r="F13" s="246" t="s">
        <v>80</v>
      </c>
      <c r="G13" s="247"/>
    </row>
    <row r="14" spans="1:7" s="1" customFormat="1" ht="26.25" customHeight="1">
      <c r="A14" s="178" t="s">
        <v>16</v>
      </c>
      <c r="B14" s="74" t="s">
        <v>15</v>
      </c>
      <c r="C14" s="57"/>
      <c r="D14" s="43">
        <v>1150</v>
      </c>
      <c r="E14" s="44" t="s">
        <v>10</v>
      </c>
      <c r="F14" s="242" t="s">
        <v>74</v>
      </c>
      <c r="G14" s="243"/>
    </row>
    <row r="15" spans="1:7" s="1" customFormat="1" ht="26.25" customHeight="1">
      <c r="A15" s="179"/>
      <c r="B15" s="76" t="s">
        <v>15</v>
      </c>
      <c r="C15" s="56"/>
      <c r="D15" s="52">
        <v>4020</v>
      </c>
      <c r="E15" s="53" t="s">
        <v>10</v>
      </c>
      <c r="F15" s="246" t="s">
        <v>81</v>
      </c>
      <c r="G15" s="247"/>
    </row>
    <row r="16" spans="1:7" s="1" customFormat="1" ht="26.25" customHeight="1">
      <c r="A16" s="251" t="s">
        <v>17</v>
      </c>
      <c r="B16" s="74" t="s">
        <v>15</v>
      </c>
      <c r="C16" s="57"/>
      <c r="D16" s="43">
        <v>660</v>
      </c>
      <c r="E16" s="44" t="s">
        <v>10</v>
      </c>
      <c r="F16" s="242" t="s">
        <v>82</v>
      </c>
      <c r="G16" s="243"/>
    </row>
    <row r="17" spans="1:7" s="1" customFormat="1" ht="26.25" customHeight="1">
      <c r="A17" s="253"/>
      <c r="B17" s="76" t="s">
        <v>15</v>
      </c>
      <c r="C17" s="56"/>
      <c r="D17" s="52">
        <v>890</v>
      </c>
      <c r="E17" s="53" t="s">
        <v>10</v>
      </c>
      <c r="F17" s="246" t="s">
        <v>82</v>
      </c>
      <c r="G17" s="247"/>
    </row>
    <row r="18" spans="1:7" s="1" customFormat="1" ht="26.25" customHeight="1">
      <c r="A18" s="178" t="s">
        <v>56</v>
      </c>
      <c r="B18" s="74" t="s">
        <v>15</v>
      </c>
      <c r="C18" s="42"/>
      <c r="D18" s="43">
        <v>2780</v>
      </c>
      <c r="E18" s="44" t="s">
        <v>10</v>
      </c>
      <c r="F18" s="242" t="s">
        <v>184</v>
      </c>
      <c r="G18" s="243"/>
    </row>
    <row r="19" spans="1:7" s="1" customFormat="1" ht="26.25" customHeight="1">
      <c r="A19" s="179"/>
      <c r="B19" s="76" t="s">
        <v>15</v>
      </c>
      <c r="C19" s="51"/>
      <c r="D19" s="52">
        <v>6952</v>
      </c>
      <c r="E19" s="53" t="s">
        <v>10</v>
      </c>
      <c r="F19" s="246" t="s">
        <v>185</v>
      </c>
      <c r="G19" s="247"/>
    </row>
    <row r="20" spans="1:7" s="1" customFormat="1" ht="26.25" customHeight="1">
      <c r="A20" s="35" t="s">
        <v>70</v>
      </c>
      <c r="B20" s="16" t="s">
        <v>15</v>
      </c>
      <c r="C20" s="4"/>
      <c r="D20" s="9">
        <v>980</v>
      </c>
      <c r="E20" s="8" t="s">
        <v>10</v>
      </c>
      <c r="F20" s="240" t="s">
        <v>129</v>
      </c>
      <c r="G20" s="241"/>
    </row>
    <row r="21" spans="1:7" s="1" customFormat="1" ht="26.25" customHeight="1">
      <c r="A21" s="178" t="s">
        <v>186</v>
      </c>
      <c r="B21" s="74" t="s">
        <v>15</v>
      </c>
      <c r="C21" s="42"/>
      <c r="D21" s="43">
        <v>3624</v>
      </c>
      <c r="E21" s="44" t="s">
        <v>10</v>
      </c>
      <c r="F21" s="242" t="s">
        <v>83</v>
      </c>
      <c r="G21" s="243"/>
    </row>
    <row r="22" spans="1:7" s="1" customFormat="1" ht="26.25" customHeight="1">
      <c r="A22" s="180"/>
      <c r="B22" s="75" t="s">
        <v>15</v>
      </c>
      <c r="C22" s="47"/>
      <c r="D22" s="48">
        <v>9922</v>
      </c>
      <c r="E22" s="49" t="s">
        <v>10</v>
      </c>
      <c r="F22" s="244" t="s">
        <v>98</v>
      </c>
      <c r="G22" s="245"/>
    </row>
    <row r="23" spans="1:7" s="1" customFormat="1" ht="26.25" customHeight="1">
      <c r="A23" s="179"/>
      <c r="B23" s="76" t="s">
        <v>15</v>
      </c>
      <c r="C23" s="51"/>
      <c r="D23" s="52">
        <v>2280</v>
      </c>
      <c r="E23" s="53" t="s">
        <v>10</v>
      </c>
      <c r="F23" s="246" t="s">
        <v>187</v>
      </c>
      <c r="G23" s="247"/>
    </row>
    <row r="24" spans="1:7" s="1" customFormat="1" ht="26.25" customHeight="1">
      <c r="A24" s="178" t="s">
        <v>84</v>
      </c>
      <c r="B24" s="74" t="s">
        <v>15</v>
      </c>
      <c r="C24" s="42"/>
      <c r="D24" s="43">
        <v>10615</v>
      </c>
      <c r="E24" s="44" t="s">
        <v>10</v>
      </c>
      <c r="F24" s="242" t="s">
        <v>188</v>
      </c>
      <c r="G24" s="243"/>
    </row>
    <row r="25" spans="1:7" s="1" customFormat="1" ht="26.25" customHeight="1">
      <c r="A25" s="179"/>
      <c r="B25" s="76" t="s">
        <v>15</v>
      </c>
      <c r="C25" s="51"/>
      <c r="D25" s="52">
        <v>3950</v>
      </c>
      <c r="E25" s="53" t="s">
        <v>10</v>
      </c>
      <c r="F25" s="246" t="s">
        <v>85</v>
      </c>
      <c r="G25" s="247"/>
    </row>
    <row r="26" spans="1:7" s="1" customFormat="1" ht="26.25" customHeight="1">
      <c r="A26" s="178" t="s">
        <v>43</v>
      </c>
      <c r="B26" s="74" t="s">
        <v>15</v>
      </c>
      <c r="C26" s="42"/>
      <c r="D26" s="43">
        <v>1190</v>
      </c>
      <c r="E26" s="44" t="s">
        <v>10</v>
      </c>
      <c r="F26" s="242" t="s">
        <v>249</v>
      </c>
      <c r="G26" s="243"/>
    </row>
    <row r="27" spans="1:7" s="1" customFormat="1" ht="26.25" customHeight="1">
      <c r="A27" s="180"/>
      <c r="B27" s="75" t="s">
        <v>15</v>
      </c>
      <c r="C27" s="47"/>
      <c r="D27" s="48">
        <v>7733</v>
      </c>
      <c r="E27" s="49" t="s">
        <v>10</v>
      </c>
      <c r="F27" s="244" t="s">
        <v>86</v>
      </c>
      <c r="G27" s="245"/>
    </row>
    <row r="28" spans="1:7" s="1" customFormat="1" ht="26.25" customHeight="1">
      <c r="A28" s="180"/>
      <c r="B28" s="75" t="s">
        <v>15</v>
      </c>
      <c r="C28" s="47"/>
      <c r="D28" s="48">
        <v>2942</v>
      </c>
      <c r="E28" s="49" t="s">
        <v>10</v>
      </c>
      <c r="F28" s="244" t="s">
        <v>95</v>
      </c>
      <c r="G28" s="245"/>
    </row>
    <row r="29" spans="1:7" s="1" customFormat="1" ht="26.25" customHeight="1" thickBot="1">
      <c r="A29" s="179"/>
      <c r="B29" s="76" t="s">
        <v>15</v>
      </c>
      <c r="C29" s="51"/>
      <c r="D29" s="101">
        <v>2190</v>
      </c>
      <c r="E29" s="53" t="s">
        <v>10</v>
      </c>
      <c r="F29" s="246" t="s">
        <v>181</v>
      </c>
      <c r="G29" s="247"/>
    </row>
    <row r="30" spans="1:7" s="1" customFormat="1" ht="26.25" customHeight="1" thickBot="1">
      <c r="A30" s="78"/>
      <c r="B30" s="100"/>
      <c r="D30" s="79">
        <f>SUM(D3:D29)</f>
        <v>88401</v>
      </c>
      <c r="F30" s="85"/>
      <c r="G30" s="85"/>
    </row>
    <row r="31" spans="1:7" ht="48" customHeight="1">
      <c r="A31" s="153" t="s">
        <v>335</v>
      </c>
      <c r="B31" s="153"/>
      <c r="C31" s="153"/>
      <c r="D31" s="153"/>
      <c r="E31" s="153"/>
      <c r="F31" s="153"/>
      <c r="G31" s="153"/>
    </row>
    <row r="32" spans="1:7" s="1" customFormat="1" ht="24.75" customHeight="1">
      <c r="A32" s="178" t="s">
        <v>19</v>
      </c>
      <c r="B32" s="74" t="s">
        <v>15</v>
      </c>
      <c r="C32" s="42"/>
      <c r="D32" s="61">
        <v>2767</v>
      </c>
      <c r="E32" s="44" t="s">
        <v>10</v>
      </c>
      <c r="F32" s="242" t="s">
        <v>87</v>
      </c>
      <c r="G32" s="243"/>
    </row>
    <row r="33" spans="1:7" s="1" customFormat="1" ht="24.75" customHeight="1">
      <c r="A33" s="179"/>
      <c r="B33" s="76" t="s">
        <v>15</v>
      </c>
      <c r="C33" s="56"/>
      <c r="D33" s="52">
        <v>1880</v>
      </c>
      <c r="E33" s="53" t="s">
        <v>10</v>
      </c>
      <c r="F33" s="246" t="s">
        <v>189</v>
      </c>
      <c r="G33" s="247"/>
    </row>
    <row r="34" spans="1:7" s="1" customFormat="1" ht="24.75" customHeight="1">
      <c r="A34" s="251" t="s">
        <v>47</v>
      </c>
      <c r="B34" s="74" t="s">
        <v>15</v>
      </c>
      <c r="C34" s="57"/>
      <c r="D34" s="43">
        <v>2660</v>
      </c>
      <c r="E34" s="44" t="s">
        <v>10</v>
      </c>
      <c r="F34" s="242" t="s">
        <v>190</v>
      </c>
      <c r="G34" s="243"/>
    </row>
    <row r="35" spans="1:7" s="1" customFormat="1" ht="24.75" customHeight="1">
      <c r="A35" s="252"/>
      <c r="B35" s="75" t="s">
        <v>15</v>
      </c>
      <c r="C35" s="58"/>
      <c r="D35" s="48">
        <v>2673</v>
      </c>
      <c r="E35" s="49" t="s">
        <v>10</v>
      </c>
      <c r="F35" s="244" t="s">
        <v>191</v>
      </c>
      <c r="G35" s="245"/>
    </row>
    <row r="36" spans="1:7" s="1" customFormat="1" ht="24.75" customHeight="1">
      <c r="A36" s="253"/>
      <c r="B36" s="76" t="s">
        <v>15</v>
      </c>
      <c r="C36" s="51"/>
      <c r="D36" s="52">
        <v>5310</v>
      </c>
      <c r="E36" s="53" t="s">
        <v>10</v>
      </c>
      <c r="F36" s="246" t="s">
        <v>88</v>
      </c>
      <c r="G36" s="247"/>
    </row>
    <row r="37" spans="1:7" s="1" customFormat="1" ht="24.75" customHeight="1">
      <c r="A37" s="34" t="s">
        <v>57</v>
      </c>
      <c r="B37" s="16" t="s">
        <v>15</v>
      </c>
      <c r="C37" s="4"/>
      <c r="D37" s="9">
        <v>9240</v>
      </c>
      <c r="E37" s="8" t="s">
        <v>10</v>
      </c>
      <c r="F37" s="240" t="s">
        <v>89</v>
      </c>
      <c r="G37" s="241"/>
    </row>
    <row r="38" spans="1:7" s="1" customFormat="1" ht="24.75" customHeight="1">
      <c r="A38" s="178" t="s">
        <v>49</v>
      </c>
      <c r="B38" s="74" t="s">
        <v>15</v>
      </c>
      <c r="C38" s="42"/>
      <c r="D38" s="43">
        <v>5105</v>
      </c>
      <c r="E38" s="44" t="s">
        <v>10</v>
      </c>
      <c r="F38" s="242" t="s">
        <v>91</v>
      </c>
      <c r="G38" s="243"/>
    </row>
    <row r="39" spans="1:7" s="1" customFormat="1" ht="24.75" customHeight="1">
      <c r="A39" s="180"/>
      <c r="B39" s="75" t="s">
        <v>15</v>
      </c>
      <c r="C39" s="58"/>
      <c r="D39" s="48">
        <v>2700</v>
      </c>
      <c r="E39" s="49" t="s">
        <v>10</v>
      </c>
      <c r="F39" s="244" t="s">
        <v>92</v>
      </c>
      <c r="G39" s="245"/>
    </row>
    <row r="40" spans="1:7" s="1" customFormat="1" ht="24.75" customHeight="1">
      <c r="A40" s="179"/>
      <c r="B40" s="76" t="s">
        <v>15</v>
      </c>
      <c r="C40" s="56"/>
      <c r="D40" s="52">
        <v>2180</v>
      </c>
      <c r="E40" s="53" t="s">
        <v>10</v>
      </c>
      <c r="F40" s="246" t="s">
        <v>81</v>
      </c>
      <c r="G40" s="247"/>
    </row>
    <row r="41" spans="1:7" s="1" customFormat="1" ht="24.75" customHeight="1">
      <c r="A41" s="251" t="s">
        <v>20</v>
      </c>
      <c r="B41" s="74" t="s">
        <v>15</v>
      </c>
      <c r="C41" s="57"/>
      <c r="D41" s="43">
        <v>2504</v>
      </c>
      <c r="E41" s="44" t="s">
        <v>10</v>
      </c>
      <c r="F41" s="242" t="s">
        <v>250</v>
      </c>
      <c r="G41" s="243"/>
    </row>
    <row r="42" spans="1:7" s="1" customFormat="1" ht="24.75" customHeight="1">
      <c r="A42" s="252"/>
      <c r="B42" s="75" t="s">
        <v>15</v>
      </c>
      <c r="C42" s="58"/>
      <c r="D42" s="48">
        <v>12396</v>
      </c>
      <c r="E42" s="49" t="s">
        <v>10</v>
      </c>
      <c r="F42" s="244" t="s">
        <v>93</v>
      </c>
      <c r="G42" s="245"/>
    </row>
    <row r="43" spans="1:7" s="1" customFormat="1" ht="24.75" customHeight="1">
      <c r="A43" s="252"/>
      <c r="B43" s="75" t="s">
        <v>15</v>
      </c>
      <c r="C43" s="58"/>
      <c r="D43" s="48">
        <v>429</v>
      </c>
      <c r="E43" s="49" t="s">
        <v>10</v>
      </c>
      <c r="F43" s="244" t="s">
        <v>94</v>
      </c>
      <c r="G43" s="245"/>
    </row>
    <row r="44" spans="1:7" s="1" customFormat="1" ht="24.75" customHeight="1">
      <c r="A44" s="252"/>
      <c r="B44" s="75" t="s">
        <v>15</v>
      </c>
      <c r="C44" s="58"/>
      <c r="D44" s="48">
        <v>889</v>
      </c>
      <c r="E44" s="49" t="s">
        <v>10</v>
      </c>
      <c r="F44" s="244" t="s">
        <v>60</v>
      </c>
      <c r="G44" s="245"/>
    </row>
    <row r="45" spans="1:7" s="1" customFormat="1" ht="24.75" customHeight="1">
      <c r="A45" s="252"/>
      <c r="B45" s="75" t="s">
        <v>15</v>
      </c>
      <c r="C45" s="47"/>
      <c r="D45" s="48">
        <v>17070</v>
      </c>
      <c r="E45" s="49" t="s">
        <v>10</v>
      </c>
      <c r="F45" s="244" t="s">
        <v>58</v>
      </c>
      <c r="G45" s="245"/>
    </row>
    <row r="46" spans="1:7" s="1" customFormat="1" ht="24.75" customHeight="1">
      <c r="A46" s="252"/>
      <c r="B46" s="75" t="s">
        <v>15</v>
      </c>
      <c r="C46" s="47"/>
      <c r="D46" s="48">
        <v>1912</v>
      </c>
      <c r="E46" s="49" t="s">
        <v>10</v>
      </c>
      <c r="F46" s="244" t="s">
        <v>94</v>
      </c>
      <c r="G46" s="245"/>
    </row>
    <row r="47" spans="1:7" s="1" customFormat="1" ht="24.75" customHeight="1">
      <c r="A47" s="253"/>
      <c r="B47" s="76" t="s">
        <v>15</v>
      </c>
      <c r="C47" s="51"/>
      <c r="D47" s="52">
        <v>1046</v>
      </c>
      <c r="E47" s="53" t="s">
        <v>10</v>
      </c>
      <c r="F47" s="246" t="s">
        <v>95</v>
      </c>
      <c r="G47" s="247"/>
    </row>
    <row r="48" spans="1:7" s="1" customFormat="1" ht="24.75" customHeight="1">
      <c r="A48" s="178" t="s">
        <v>21</v>
      </c>
      <c r="B48" s="74" t="s">
        <v>15</v>
      </c>
      <c r="C48" s="42"/>
      <c r="D48" s="43">
        <v>3450</v>
      </c>
      <c r="E48" s="44" t="s">
        <v>10</v>
      </c>
      <c r="F48" s="242" t="s">
        <v>251</v>
      </c>
      <c r="G48" s="243"/>
    </row>
    <row r="49" spans="1:7" s="1" customFormat="1" ht="24.75" customHeight="1">
      <c r="A49" s="180"/>
      <c r="B49" s="75" t="s">
        <v>15</v>
      </c>
      <c r="C49" s="47"/>
      <c r="D49" s="48">
        <v>1082</v>
      </c>
      <c r="E49" s="49" t="s">
        <v>10</v>
      </c>
      <c r="F49" s="244" t="s">
        <v>96</v>
      </c>
      <c r="G49" s="245"/>
    </row>
    <row r="50" spans="1:7" s="1" customFormat="1" ht="24.75" customHeight="1">
      <c r="A50" s="180"/>
      <c r="B50" s="75" t="s">
        <v>15</v>
      </c>
      <c r="C50" s="47"/>
      <c r="D50" s="48">
        <v>290</v>
      </c>
      <c r="E50" s="49" t="s">
        <v>10</v>
      </c>
      <c r="F50" s="244" t="s">
        <v>94</v>
      </c>
      <c r="G50" s="245"/>
    </row>
    <row r="51" spans="1:7" s="1" customFormat="1" ht="24.75" customHeight="1">
      <c r="A51" s="180"/>
      <c r="B51" s="75" t="s">
        <v>15</v>
      </c>
      <c r="C51" s="47"/>
      <c r="D51" s="48">
        <v>2904</v>
      </c>
      <c r="E51" s="49" t="s">
        <v>10</v>
      </c>
      <c r="F51" s="244" t="s">
        <v>97</v>
      </c>
      <c r="G51" s="245"/>
    </row>
    <row r="52" spans="1:7" s="1" customFormat="1" ht="24.75" customHeight="1">
      <c r="A52" s="179"/>
      <c r="B52" s="76" t="s">
        <v>15</v>
      </c>
      <c r="C52" s="51"/>
      <c r="D52" s="52">
        <v>1125</v>
      </c>
      <c r="E52" s="53" t="s">
        <v>10</v>
      </c>
      <c r="F52" s="246" t="s">
        <v>96</v>
      </c>
      <c r="G52" s="247"/>
    </row>
    <row r="53" spans="1:7" s="1" customFormat="1" ht="24.75" customHeight="1">
      <c r="A53" s="154" t="s">
        <v>22</v>
      </c>
      <c r="B53" s="16" t="s">
        <v>15</v>
      </c>
      <c r="C53" s="4"/>
      <c r="D53" s="9">
        <v>2550</v>
      </c>
      <c r="E53" s="8" t="s">
        <v>10</v>
      </c>
      <c r="F53" s="240" t="s">
        <v>251</v>
      </c>
      <c r="G53" s="241"/>
    </row>
    <row r="54" spans="1:7" s="1" customFormat="1" ht="24.75" customHeight="1">
      <c r="A54" s="184"/>
      <c r="B54" s="16" t="s">
        <v>15</v>
      </c>
      <c r="C54" s="4"/>
      <c r="D54" s="9">
        <v>1596</v>
      </c>
      <c r="E54" s="8" t="s">
        <v>10</v>
      </c>
      <c r="F54" s="240" t="s">
        <v>95</v>
      </c>
      <c r="G54" s="241"/>
    </row>
    <row r="55" spans="1:7" s="1" customFormat="1" ht="24.75" customHeight="1">
      <c r="A55" s="184"/>
      <c r="B55" s="16" t="s">
        <v>15</v>
      </c>
      <c r="C55" s="4"/>
      <c r="D55" s="9">
        <v>2266</v>
      </c>
      <c r="E55" s="8" t="s">
        <v>10</v>
      </c>
      <c r="F55" s="240" t="s">
        <v>98</v>
      </c>
      <c r="G55" s="241"/>
    </row>
    <row r="56" spans="1:7" s="1" customFormat="1" ht="24.75" customHeight="1">
      <c r="A56" s="184"/>
      <c r="B56" s="16" t="s">
        <v>15</v>
      </c>
      <c r="C56" s="26"/>
      <c r="D56" s="9">
        <v>1016</v>
      </c>
      <c r="E56" s="8" t="s">
        <v>10</v>
      </c>
      <c r="F56" s="240" t="s">
        <v>99</v>
      </c>
      <c r="G56" s="241"/>
    </row>
    <row r="57" spans="1:7" s="1" customFormat="1" ht="24.75" customHeight="1">
      <c r="A57" s="184"/>
      <c r="B57" s="16" t="s">
        <v>15</v>
      </c>
      <c r="C57" s="26"/>
      <c r="D57" s="9">
        <v>4571</v>
      </c>
      <c r="E57" s="8" t="s">
        <v>10</v>
      </c>
      <c r="F57" s="240" t="s">
        <v>60</v>
      </c>
      <c r="G57" s="241"/>
    </row>
    <row r="58" spans="1:7" s="1" customFormat="1" ht="24.75" customHeight="1">
      <c r="A58" s="184"/>
      <c r="B58" s="16" t="s">
        <v>15</v>
      </c>
      <c r="C58" s="26"/>
      <c r="D58" s="9">
        <v>18521</v>
      </c>
      <c r="E58" s="8" t="s">
        <v>10</v>
      </c>
      <c r="F58" s="240" t="s">
        <v>58</v>
      </c>
      <c r="G58" s="241"/>
    </row>
    <row r="59" spans="1:7" s="1" customFormat="1" ht="24.75" customHeight="1">
      <c r="A59" s="184"/>
      <c r="B59" s="16" t="s">
        <v>15</v>
      </c>
      <c r="C59" s="26"/>
      <c r="D59" s="9">
        <v>4554</v>
      </c>
      <c r="E59" s="8" t="s">
        <v>10</v>
      </c>
      <c r="F59" s="240" t="s">
        <v>100</v>
      </c>
      <c r="G59" s="241"/>
    </row>
    <row r="60" spans="1:7" s="1" customFormat="1" ht="24.75" customHeight="1">
      <c r="A60" s="184"/>
      <c r="B60" s="16" t="s">
        <v>15</v>
      </c>
      <c r="C60" s="4"/>
      <c r="D60" s="9">
        <v>1459</v>
      </c>
      <c r="E60" s="8" t="s">
        <v>10</v>
      </c>
      <c r="F60" s="240" t="s">
        <v>83</v>
      </c>
      <c r="G60" s="241"/>
    </row>
    <row r="61" spans="1:7" s="1" customFormat="1" ht="24.75" customHeight="1" thickBot="1">
      <c r="A61" s="155"/>
      <c r="B61" s="16" t="s">
        <v>15</v>
      </c>
      <c r="C61" s="4"/>
      <c r="D61" s="9">
        <v>1540</v>
      </c>
      <c r="E61" s="8" t="s">
        <v>10</v>
      </c>
      <c r="F61" s="240" t="s">
        <v>101</v>
      </c>
      <c r="G61" s="241"/>
    </row>
    <row r="62" spans="1:7" s="1" customFormat="1" ht="34.5" customHeight="1" thickBot="1">
      <c r="A62" s="37"/>
      <c r="B62" s="14"/>
      <c r="C62" s="28" t="s">
        <v>23</v>
      </c>
      <c r="D62" s="15">
        <f>SUM(D32:D61)</f>
        <v>117685</v>
      </c>
      <c r="E62" s="186" t="s">
        <v>24</v>
      </c>
      <c r="F62" s="187"/>
      <c r="G62" s="187"/>
    </row>
    <row r="63" spans="1:7" s="1" customFormat="1" ht="42.75" customHeight="1">
      <c r="A63" s="153" t="s">
        <v>296</v>
      </c>
      <c r="B63" s="153"/>
      <c r="C63" s="153"/>
      <c r="D63" s="153"/>
      <c r="E63" s="153"/>
      <c r="F63" s="153"/>
      <c r="G63" s="153"/>
    </row>
    <row r="64" spans="1:7" s="1" customFormat="1" ht="24" customHeight="1">
      <c r="A64" s="33" t="s">
        <v>2</v>
      </c>
      <c r="B64" s="4" t="s">
        <v>3</v>
      </c>
      <c r="C64" s="4" t="s">
        <v>4</v>
      </c>
      <c r="D64" s="4" t="s">
        <v>5</v>
      </c>
      <c r="E64" s="4"/>
      <c r="F64" s="254" t="s">
        <v>7</v>
      </c>
      <c r="G64" s="255"/>
    </row>
    <row r="65" spans="1:7" s="1" customFormat="1" ht="24" customHeight="1">
      <c r="A65" s="178" t="s">
        <v>8</v>
      </c>
      <c r="B65" s="74" t="s">
        <v>15</v>
      </c>
      <c r="C65" s="57"/>
      <c r="D65" s="43">
        <v>1309</v>
      </c>
      <c r="E65" s="44" t="s">
        <v>10</v>
      </c>
      <c r="F65" s="242" t="s">
        <v>250</v>
      </c>
      <c r="G65" s="243"/>
    </row>
    <row r="66" spans="1:7" s="1" customFormat="1" ht="24" customHeight="1">
      <c r="A66" s="180"/>
      <c r="B66" s="75" t="s">
        <v>15</v>
      </c>
      <c r="C66" s="58"/>
      <c r="D66" s="48">
        <v>2560</v>
      </c>
      <c r="E66" s="49" t="s">
        <v>10</v>
      </c>
      <c r="F66" s="244" t="s">
        <v>102</v>
      </c>
      <c r="G66" s="245"/>
    </row>
    <row r="67" spans="1:7" s="1" customFormat="1" ht="24" customHeight="1">
      <c r="A67" s="180"/>
      <c r="B67" s="75" t="s">
        <v>15</v>
      </c>
      <c r="C67" s="47"/>
      <c r="D67" s="48">
        <v>2929</v>
      </c>
      <c r="E67" s="49" t="s">
        <v>10</v>
      </c>
      <c r="F67" s="244" t="s">
        <v>103</v>
      </c>
      <c r="G67" s="245"/>
    </row>
    <row r="68" spans="1:7" s="1" customFormat="1" ht="24" customHeight="1">
      <c r="A68" s="180"/>
      <c r="B68" s="75" t="s">
        <v>15</v>
      </c>
      <c r="C68" s="47"/>
      <c r="D68" s="48">
        <v>2000</v>
      </c>
      <c r="E68" s="49" t="s">
        <v>10</v>
      </c>
      <c r="F68" s="244" t="s">
        <v>104</v>
      </c>
      <c r="G68" s="245"/>
    </row>
    <row r="69" spans="1:7" s="1" customFormat="1" ht="24" customHeight="1">
      <c r="A69" s="180"/>
      <c r="B69" s="75" t="s">
        <v>15</v>
      </c>
      <c r="C69" s="47"/>
      <c r="D69" s="48">
        <v>2256</v>
      </c>
      <c r="E69" s="49" t="s">
        <v>10</v>
      </c>
      <c r="F69" s="244" t="s">
        <v>94</v>
      </c>
      <c r="G69" s="245"/>
    </row>
    <row r="70" spans="1:7" s="1" customFormat="1" ht="24" customHeight="1">
      <c r="A70" s="180"/>
      <c r="B70" s="75" t="s">
        <v>15</v>
      </c>
      <c r="C70" s="47"/>
      <c r="D70" s="48">
        <v>3440</v>
      </c>
      <c r="E70" s="49" t="s">
        <v>10</v>
      </c>
      <c r="F70" s="244" t="s">
        <v>105</v>
      </c>
      <c r="G70" s="245"/>
    </row>
    <row r="71" spans="1:7" s="1" customFormat="1" ht="24" customHeight="1">
      <c r="A71" s="179"/>
      <c r="B71" s="76" t="s">
        <v>15</v>
      </c>
      <c r="C71" s="51"/>
      <c r="D71" s="52">
        <v>6426</v>
      </c>
      <c r="E71" s="53" t="s">
        <v>10</v>
      </c>
      <c r="F71" s="246" t="s">
        <v>59</v>
      </c>
      <c r="G71" s="247"/>
    </row>
    <row r="72" spans="1:7" s="1" customFormat="1" ht="24" customHeight="1">
      <c r="A72" s="178" t="s">
        <v>26</v>
      </c>
      <c r="B72" s="74" t="s">
        <v>15</v>
      </c>
      <c r="C72" s="42"/>
      <c r="D72" s="43">
        <v>6741</v>
      </c>
      <c r="E72" s="44" t="s">
        <v>10</v>
      </c>
      <c r="F72" s="242" t="s">
        <v>106</v>
      </c>
      <c r="G72" s="243"/>
    </row>
    <row r="73" spans="1:7" s="1" customFormat="1" ht="24" customHeight="1">
      <c r="A73" s="180"/>
      <c r="B73" s="75" t="s">
        <v>15</v>
      </c>
      <c r="C73" s="47"/>
      <c r="D73" s="48">
        <v>10755</v>
      </c>
      <c r="E73" s="49" t="s">
        <v>10</v>
      </c>
      <c r="F73" s="244" t="s">
        <v>107</v>
      </c>
      <c r="G73" s="245"/>
    </row>
    <row r="74" spans="1:7" s="1" customFormat="1" ht="24" customHeight="1">
      <c r="A74" s="180"/>
      <c r="B74" s="75" t="s">
        <v>15</v>
      </c>
      <c r="C74" s="47"/>
      <c r="D74" s="48">
        <v>2000</v>
      </c>
      <c r="E74" s="49" t="s">
        <v>10</v>
      </c>
      <c r="F74" s="244" t="s">
        <v>104</v>
      </c>
      <c r="G74" s="245"/>
    </row>
    <row r="75" spans="1:7" s="1" customFormat="1" ht="24" customHeight="1">
      <c r="A75" s="180"/>
      <c r="B75" s="75" t="s">
        <v>15</v>
      </c>
      <c r="C75" s="58"/>
      <c r="D75" s="48">
        <v>3083</v>
      </c>
      <c r="E75" s="49" t="s">
        <v>10</v>
      </c>
      <c r="F75" s="244" t="s">
        <v>108</v>
      </c>
      <c r="G75" s="245"/>
    </row>
    <row r="76" spans="1:7" s="1" customFormat="1" ht="24" customHeight="1">
      <c r="A76" s="179"/>
      <c r="B76" s="76" t="s">
        <v>15</v>
      </c>
      <c r="C76" s="56"/>
      <c r="D76" s="52">
        <v>6409</v>
      </c>
      <c r="E76" s="53" t="s">
        <v>10</v>
      </c>
      <c r="F76" s="246" t="s">
        <v>109</v>
      </c>
      <c r="G76" s="247"/>
    </row>
    <row r="77" spans="1:7" s="1" customFormat="1" ht="24" customHeight="1">
      <c r="A77" s="251" t="s">
        <v>66</v>
      </c>
      <c r="B77" s="74" t="s">
        <v>15</v>
      </c>
      <c r="C77" s="57"/>
      <c r="D77" s="43">
        <v>27412</v>
      </c>
      <c r="E77" s="44" t="s">
        <v>10</v>
      </c>
      <c r="F77" s="242" t="s">
        <v>110</v>
      </c>
      <c r="G77" s="243"/>
    </row>
    <row r="78" spans="1:7" s="1" customFormat="1" ht="24" customHeight="1">
      <c r="A78" s="252"/>
      <c r="B78" s="75" t="s">
        <v>15</v>
      </c>
      <c r="C78" s="58"/>
      <c r="D78" s="48">
        <v>7251</v>
      </c>
      <c r="E78" s="49" t="s">
        <v>10</v>
      </c>
      <c r="F78" s="244" t="s">
        <v>109</v>
      </c>
      <c r="G78" s="245"/>
    </row>
    <row r="79" spans="1:7" s="1" customFormat="1" ht="24" customHeight="1">
      <c r="A79" s="252"/>
      <c r="B79" s="75" t="s">
        <v>15</v>
      </c>
      <c r="C79" s="47"/>
      <c r="D79" s="48">
        <v>3927</v>
      </c>
      <c r="E79" s="49" t="s">
        <v>10</v>
      </c>
      <c r="F79" s="244" t="s">
        <v>111</v>
      </c>
      <c r="G79" s="245"/>
    </row>
    <row r="80" spans="1:7" s="1" customFormat="1" ht="24" customHeight="1">
      <c r="A80" s="252"/>
      <c r="B80" s="75" t="s">
        <v>15</v>
      </c>
      <c r="C80" s="47"/>
      <c r="D80" s="48">
        <v>4312</v>
      </c>
      <c r="E80" s="49" t="s">
        <v>10</v>
      </c>
      <c r="F80" s="244" t="s">
        <v>60</v>
      </c>
      <c r="G80" s="245"/>
    </row>
    <row r="81" spans="1:7" s="1" customFormat="1" ht="24" customHeight="1">
      <c r="A81" s="252"/>
      <c r="B81" s="75" t="s">
        <v>15</v>
      </c>
      <c r="C81" s="47"/>
      <c r="D81" s="48">
        <v>11053</v>
      </c>
      <c r="E81" s="49" t="s">
        <v>10</v>
      </c>
      <c r="F81" s="244" t="s">
        <v>109</v>
      </c>
      <c r="G81" s="245"/>
    </row>
    <row r="82" spans="1:7" s="1" customFormat="1" ht="24" customHeight="1">
      <c r="A82" s="253"/>
      <c r="B82" s="76" t="s">
        <v>15</v>
      </c>
      <c r="C82" s="51"/>
      <c r="D82" s="52">
        <v>2727</v>
      </c>
      <c r="E82" s="53" t="s">
        <v>10</v>
      </c>
      <c r="F82" s="246" t="s">
        <v>93</v>
      </c>
      <c r="G82" s="247"/>
    </row>
    <row r="83" spans="1:7" s="1" customFormat="1" ht="24" customHeight="1">
      <c r="A83" s="178" t="s">
        <v>27</v>
      </c>
      <c r="B83" s="74" t="s">
        <v>15</v>
      </c>
      <c r="C83" s="42"/>
      <c r="D83" s="43">
        <v>2717</v>
      </c>
      <c r="E83" s="44" t="s">
        <v>10</v>
      </c>
      <c r="F83" s="242" t="s">
        <v>60</v>
      </c>
      <c r="G83" s="243"/>
    </row>
    <row r="84" spans="1:7" s="1" customFormat="1" ht="24" customHeight="1">
      <c r="A84" s="180"/>
      <c r="B84" s="75" t="s">
        <v>15</v>
      </c>
      <c r="C84" s="47"/>
      <c r="D84" s="48">
        <v>13220</v>
      </c>
      <c r="E84" s="49" t="s">
        <v>10</v>
      </c>
      <c r="F84" s="244" t="s">
        <v>107</v>
      </c>
      <c r="G84" s="245"/>
    </row>
    <row r="85" spans="1:7" s="1" customFormat="1" ht="24" customHeight="1">
      <c r="A85" s="180"/>
      <c r="B85" s="75" t="s">
        <v>15</v>
      </c>
      <c r="C85" s="47"/>
      <c r="D85" s="48">
        <v>2266</v>
      </c>
      <c r="E85" s="49" t="s">
        <v>10</v>
      </c>
      <c r="F85" s="244" t="s">
        <v>112</v>
      </c>
      <c r="G85" s="245"/>
    </row>
    <row r="86" spans="1:7" s="1" customFormat="1" ht="24" customHeight="1">
      <c r="A86" s="180"/>
      <c r="B86" s="75" t="s">
        <v>15</v>
      </c>
      <c r="C86" s="47"/>
      <c r="D86" s="48">
        <v>7711</v>
      </c>
      <c r="E86" s="49" t="s">
        <v>10</v>
      </c>
      <c r="F86" s="244" t="s">
        <v>109</v>
      </c>
      <c r="G86" s="245"/>
    </row>
    <row r="87" spans="1:7" s="1" customFormat="1" ht="24" customHeight="1">
      <c r="A87" s="180"/>
      <c r="B87" s="75" t="s">
        <v>15</v>
      </c>
      <c r="C87" s="58"/>
      <c r="D87" s="48">
        <v>483</v>
      </c>
      <c r="E87" s="49" t="s">
        <v>10</v>
      </c>
      <c r="F87" s="244" t="s">
        <v>95</v>
      </c>
      <c r="G87" s="245"/>
    </row>
    <row r="88" spans="1:7" s="1" customFormat="1" ht="24" customHeight="1">
      <c r="A88" s="180"/>
      <c r="B88" s="75" t="s">
        <v>15</v>
      </c>
      <c r="C88" s="58"/>
      <c r="D88" s="48">
        <v>3835</v>
      </c>
      <c r="E88" s="49" t="s">
        <v>10</v>
      </c>
      <c r="F88" s="244" t="s">
        <v>113</v>
      </c>
      <c r="G88" s="245"/>
    </row>
    <row r="89" spans="1:7" s="1" customFormat="1" ht="24" customHeight="1">
      <c r="A89" s="180"/>
      <c r="B89" s="75" t="s">
        <v>15</v>
      </c>
      <c r="C89" s="58"/>
      <c r="D89" s="48">
        <v>3515</v>
      </c>
      <c r="E89" s="49" t="s">
        <v>10</v>
      </c>
      <c r="F89" s="244" t="s">
        <v>90</v>
      </c>
      <c r="G89" s="245"/>
    </row>
    <row r="90" spans="1:7" s="1" customFormat="1" ht="24" customHeight="1">
      <c r="A90" s="180"/>
      <c r="B90" s="75" t="s">
        <v>15</v>
      </c>
      <c r="C90" s="58"/>
      <c r="D90" s="48">
        <v>4552</v>
      </c>
      <c r="E90" s="49" t="s">
        <v>10</v>
      </c>
      <c r="F90" s="244" t="s">
        <v>68</v>
      </c>
      <c r="G90" s="245"/>
    </row>
    <row r="91" spans="1:7" s="1" customFormat="1" ht="24" customHeight="1">
      <c r="A91" s="180"/>
      <c r="B91" s="75" t="s">
        <v>15</v>
      </c>
      <c r="C91" s="58"/>
      <c r="D91" s="48">
        <v>2050</v>
      </c>
      <c r="E91" s="49" t="s">
        <v>10</v>
      </c>
      <c r="F91" s="244" t="s">
        <v>104</v>
      </c>
      <c r="G91" s="245"/>
    </row>
    <row r="92" spans="1:7" s="1" customFormat="1" ht="24" customHeight="1">
      <c r="A92" s="180"/>
      <c r="B92" s="75" t="s">
        <v>15</v>
      </c>
      <c r="C92" s="47"/>
      <c r="D92" s="48">
        <v>3835</v>
      </c>
      <c r="E92" s="49" t="s">
        <v>10</v>
      </c>
      <c r="F92" s="244" t="s">
        <v>113</v>
      </c>
      <c r="G92" s="245"/>
    </row>
    <row r="93" spans="1:7" s="1" customFormat="1" ht="24" customHeight="1">
      <c r="A93" s="180"/>
      <c r="B93" s="75" t="s">
        <v>15</v>
      </c>
      <c r="C93" s="47"/>
      <c r="D93" s="48">
        <v>6558</v>
      </c>
      <c r="E93" s="49" t="s">
        <v>10</v>
      </c>
      <c r="F93" s="244" t="s">
        <v>58</v>
      </c>
      <c r="G93" s="245"/>
    </row>
    <row r="94" spans="1:7" s="1" customFormat="1" ht="24" customHeight="1" thickBot="1">
      <c r="A94" s="179"/>
      <c r="B94" s="76" t="s">
        <v>15</v>
      </c>
      <c r="C94" s="51"/>
      <c r="D94" s="52">
        <v>5315</v>
      </c>
      <c r="E94" s="53" t="s">
        <v>10</v>
      </c>
      <c r="F94" s="246" t="s">
        <v>93</v>
      </c>
      <c r="G94" s="247"/>
    </row>
    <row r="95" spans="1:7" s="1" customFormat="1" ht="24" customHeight="1" thickBot="1">
      <c r="A95" s="37"/>
      <c r="B95" s="14"/>
      <c r="C95" s="28" t="s">
        <v>23</v>
      </c>
      <c r="D95" s="15">
        <f>SUM(D65:D94)</f>
        <v>162647</v>
      </c>
      <c r="E95" s="186" t="s">
        <v>24</v>
      </c>
      <c r="F95" s="187"/>
      <c r="G95" s="187"/>
    </row>
    <row r="96" spans="1:7" s="1" customFormat="1" ht="48" customHeight="1">
      <c r="A96" s="153" t="s">
        <v>297</v>
      </c>
      <c r="B96" s="153"/>
      <c r="C96" s="153"/>
      <c r="D96" s="153"/>
      <c r="E96" s="153"/>
      <c r="F96" s="153"/>
      <c r="G96" s="153"/>
    </row>
    <row r="97" spans="1:7" s="1" customFormat="1" ht="27" customHeight="1">
      <c r="A97" s="4" t="s">
        <v>2</v>
      </c>
      <c r="B97" s="4" t="s">
        <v>3</v>
      </c>
      <c r="C97" s="8" t="s">
        <v>4</v>
      </c>
      <c r="D97" s="4" t="s">
        <v>5</v>
      </c>
      <c r="E97" s="8"/>
      <c r="F97" s="254" t="s">
        <v>7</v>
      </c>
      <c r="G97" s="255"/>
    </row>
    <row r="98" spans="1:7" s="1" customFormat="1" ht="21" customHeight="1">
      <c r="A98" s="178" t="s">
        <v>28</v>
      </c>
      <c r="B98" s="74" t="s">
        <v>15</v>
      </c>
      <c r="C98" s="42"/>
      <c r="D98" s="43">
        <v>2690</v>
      </c>
      <c r="E98" s="44" t="s">
        <v>10</v>
      </c>
      <c r="F98" s="242" t="s">
        <v>88</v>
      </c>
      <c r="G98" s="243"/>
    </row>
    <row r="99" spans="1:7" s="1" customFormat="1" ht="21" customHeight="1">
      <c r="A99" s="180"/>
      <c r="B99" s="75" t="s">
        <v>15</v>
      </c>
      <c r="C99" s="47"/>
      <c r="D99" s="48">
        <v>2064</v>
      </c>
      <c r="E99" s="49" t="s">
        <v>10</v>
      </c>
      <c r="F99" s="244" t="s">
        <v>109</v>
      </c>
      <c r="G99" s="245"/>
    </row>
    <row r="100" spans="1:7" s="1" customFormat="1" ht="21" customHeight="1">
      <c r="A100" s="180"/>
      <c r="B100" s="75" t="s">
        <v>15</v>
      </c>
      <c r="C100" s="47"/>
      <c r="D100" s="48">
        <v>17500</v>
      </c>
      <c r="E100" s="49" t="s">
        <v>10</v>
      </c>
      <c r="F100" s="244" t="s">
        <v>114</v>
      </c>
      <c r="G100" s="245"/>
    </row>
    <row r="101" spans="1:7" s="1" customFormat="1" ht="21" customHeight="1">
      <c r="A101" s="180"/>
      <c r="B101" s="75" t="s">
        <v>15</v>
      </c>
      <c r="C101" s="47"/>
      <c r="D101" s="48">
        <v>5880</v>
      </c>
      <c r="E101" s="49" t="s">
        <v>10</v>
      </c>
      <c r="F101" s="244" t="s">
        <v>100</v>
      </c>
      <c r="G101" s="245"/>
    </row>
    <row r="102" spans="1:7" s="1" customFormat="1" ht="21" customHeight="1">
      <c r="A102" s="179"/>
      <c r="B102" s="76" t="s">
        <v>15</v>
      </c>
      <c r="C102" s="51"/>
      <c r="D102" s="52">
        <v>2708</v>
      </c>
      <c r="E102" s="53" t="s">
        <v>10</v>
      </c>
      <c r="F102" s="246" t="s">
        <v>109</v>
      </c>
      <c r="G102" s="247"/>
    </row>
    <row r="103" spans="1:7" s="1" customFormat="1" ht="27" customHeight="1">
      <c r="A103" s="154" t="s">
        <v>69</v>
      </c>
      <c r="B103" s="16" t="s">
        <v>15</v>
      </c>
      <c r="C103" s="26"/>
      <c r="D103" s="9">
        <v>20317</v>
      </c>
      <c r="E103" s="8" t="s">
        <v>10</v>
      </c>
      <c r="F103" s="240" t="s">
        <v>115</v>
      </c>
      <c r="G103" s="241"/>
    </row>
    <row r="104" spans="1:7" s="1" customFormat="1" ht="27" customHeight="1">
      <c r="A104" s="184"/>
      <c r="B104" s="16" t="s">
        <v>15</v>
      </c>
      <c r="C104" s="26"/>
      <c r="D104" s="9">
        <v>3274</v>
      </c>
      <c r="E104" s="8" t="s">
        <v>10</v>
      </c>
      <c r="F104" s="240" t="s">
        <v>116</v>
      </c>
      <c r="G104" s="241"/>
    </row>
    <row r="105" spans="1:7" s="1" customFormat="1" ht="27" customHeight="1">
      <c r="A105" s="184"/>
      <c r="B105" s="16" t="s">
        <v>15</v>
      </c>
      <c r="C105" s="26"/>
      <c r="D105" s="9">
        <v>5934</v>
      </c>
      <c r="E105" s="8" t="s">
        <v>10</v>
      </c>
      <c r="F105" s="240" t="s">
        <v>90</v>
      </c>
      <c r="G105" s="241"/>
    </row>
    <row r="106" spans="1:7" s="1" customFormat="1" ht="27" customHeight="1">
      <c r="A106" s="184"/>
      <c r="B106" s="16" t="s">
        <v>15</v>
      </c>
      <c r="C106" s="26"/>
      <c r="D106" s="9">
        <v>10820</v>
      </c>
      <c r="E106" s="8" t="s">
        <v>10</v>
      </c>
      <c r="F106" s="240" t="s">
        <v>116</v>
      </c>
      <c r="G106" s="241"/>
    </row>
    <row r="107" spans="1:7" s="1" customFormat="1" ht="27" customHeight="1">
      <c r="A107" s="184"/>
      <c r="B107" s="16" t="s">
        <v>15</v>
      </c>
      <c r="C107" s="4"/>
      <c r="D107" s="9">
        <v>321</v>
      </c>
      <c r="E107" s="8" t="s">
        <v>10</v>
      </c>
      <c r="F107" s="240" t="s">
        <v>116</v>
      </c>
      <c r="G107" s="241"/>
    </row>
    <row r="108" spans="1:7" s="1" customFormat="1" ht="27" customHeight="1">
      <c r="A108" s="184"/>
      <c r="B108" s="16" t="s">
        <v>15</v>
      </c>
      <c r="C108" s="4"/>
      <c r="D108" s="9">
        <v>9418</v>
      </c>
      <c r="E108" s="8" t="s">
        <v>10</v>
      </c>
      <c r="F108" s="240" t="s">
        <v>109</v>
      </c>
      <c r="G108" s="241"/>
    </row>
    <row r="109" spans="1:7" s="1" customFormat="1" ht="27" customHeight="1">
      <c r="A109" s="155"/>
      <c r="B109" s="16" t="s">
        <v>15</v>
      </c>
      <c r="C109" s="26"/>
      <c r="D109" s="9">
        <v>6120</v>
      </c>
      <c r="E109" s="8" t="s">
        <v>10</v>
      </c>
      <c r="F109" s="240" t="s">
        <v>113</v>
      </c>
      <c r="G109" s="241"/>
    </row>
    <row r="110" spans="1:7" s="1" customFormat="1" ht="27" customHeight="1">
      <c r="A110" s="154" t="s">
        <v>29</v>
      </c>
      <c r="B110" s="16" t="s">
        <v>15</v>
      </c>
      <c r="C110" s="4"/>
      <c r="D110" s="9">
        <v>5487</v>
      </c>
      <c r="E110" s="8" t="s">
        <v>10</v>
      </c>
      <c r="F110" s="240" t="s">
        <v>109</v>
      </c>
      <c r="G110" s="241"/>
    </row>
    <row r="111" spans="1:7" s="1" customFormat="1" ht="27" customHeight="1">
      <c r="A111" s="184"/>
      <c r="B111" s="16" t="s">
        <v>15</v>
      </c>
      <c r="C111" s="4"/>
      <c r="D111" s="9">
        <v>1780</v>
      </c>
      <c r="E111" s="8" t="s">
        <v>10</v>
      </c>
      <c r="F111" s="240" t="s">
        <v>117</v>
      </c>
      <c r="G111" s="241"/>
    </row>
    <row r="112" spans="1:7" s="1" customFormat="1" ht="27" customHeight="1">
      <c r="A112" s="184"/>
      <c r="B112" s="16" t="s">
        <v>15</v>
      </c>
      <c r="C112" s="4"/>
      <c r="D112" s="9">
        <v>953</v>
      </c>
      <c r="E112" s="8" t="s">
        <v>10</v>
      </c>
      <c r="F112" s="240" t="s">
        <v>83</v>
      </c>
      <c r="G112" s="241"/>
    </row>
    <row r="113" spans="1:7" s="1" customFormat="1" ht="27" customHeight="1">
      <c r="A113" s="184"/>
      <c r="B113" s="16" t="s">
        <v>15</v>
      </c>
      <c r="C113" s="4"/>
      <c r="D113" s="9">
        <v>5016</v>
      </c>
      <c r="E113" s="8" t="s">
        <v>10</v>
      </c>
      <c r="F113" s="240" t="s">
        <v>59</v>
      </c>
      <c r="G113" s="241"/>
    </row>
    <row r="114" spans="1:7" s="1" customFormat="1" ht="27" customHeight="1">
      <c r="A114" s="184"/>
      <c r="B114" s="16" t="s">
        <v>15</v>
      </c>
      <c r="C114" s="4"/>
      <c r="D114" s="9">
        <v>9710</v>
      </c>
      <c r="E114" s="8" t="s">
        <v>10</v>
      </c>
      <c r="F114" s="240" t="s">
        <v>113</v>
      </c>
      <c r="G114" s="241"/>
    </row>
    <row r="115" spans="1:7" s="1" customFormat="1" ht="27" customHeight="1">
      <c r="A115" s="184"/>
      <c r="B115" s="16" t="s">
        <v>15</v>
      </c>
      <c r="C115" s="4"/>
      <c r="D115" s="9">
        <v>1194</v>
      </c>
      <c r="E115" s="8" t="s">
        <v>10</v>
      </c>
      <c r="F115" s="240" t="s">
        <v>60</v>
      </c>
      <c r="G115" s="241"/>
    </row>
    <row r="116" spans="1:7" s="1" customFormat="1" ht="27" customHeight="1">
      <c r="A116" s="155"/>
      <c r="B116" s="16" t="s">
        <v>15</v>
      </c>
      <c r="C116" s="4"/>
      <c r="D116" s="9">
        <v>4193</v>
      </c>
      <c r="E116" s="8" t="s">
        <v>10</v>
      </c>
      <c r="F116" s="240" t="s">
        <v>93</v>
      </c>
      <c r="G116" s="241"/>
    </row>
    <row r="117" spans="1:7" s="1" customFormat="1" ht="27" customHeight="1">
      <c r="A117" s="39" t="s">
        <v>118</v>
      </c>
      <c r="B117" s="16" t="s">
        <v>15</v>
      </c>
      <c r="C117" s="8"/>
      <c r="D117" s="9">
        <v>182400</v>
      </c>
      <c r="E117" s="8" t="s">
        <v>10</v>
      </c>
      <c r="F117" s="240" t="s">
        <v>119</v>
      </c>
      <c r="G117" s="241"/>
    </row>
    <row r="118" spans="1:7" s="1" customFormat="1" ht="27" customHeight="1">
      <c r="A118" s="154" t="s">
        <v>13</v>
      </c>
      <c r="B118" s="16" t="s">
        <v>15</v>
      </c>
      <c r="C118" s="26"/>
      <c r="D118" s="9">
        <v>10000</v>
      </c>
      <c r="E118" s="8" t="s">
        <v>10</v>
      </c>
      <c r="F118" s="240" t="s">
        <v>284</v>
      </c>
      <c r="G118" s="241"/>
    </row>
    <row r="119" spans="1:7" s="1" customFormat="1" ht="27" customHeight="1">
      <c r="A119" s="184"/>
      <c r="B119" s="16" t="s">
        <v>15</v>
      </c>
      <c r="C119" s="26"/>
      <c r="D119" s="9">
        <v>1140</v>
      </c>
      <c r="E119" s="8" t="s">
        <v>10</v>
      </c>
      <c r="F119" s="240" t="s">
        <v>105</v>
      </c>
      <c r="G119" s="241"/>
    </row>
    <row r="120" spans="1:7" s="1" customFormat="1" ht="27" customHeight="1">
      <c r="A120" s="184"/>
      <c r="B120" s="16" t="s">
        <v>15</v>
      </c>
      <c r="C120" s="26"/>
      <c r="D120" s="9">
        <v>7416</v>
      </c>
      <c r="E120" s="8" t="s">
        <v>10</v>
      </c>
      <c r="F120" s="240" t="s">
        <v>83</v>
      </c>
      <c r="G120" s="241"/>
    </row>
    <row r="121" spans="1:7" s="1" customFormat="1" ht="27" customHeight="1">
      <c r="A121" s="184"/>
      <c r="B121" s="16" t="s">
        <v>15</v>
      </c>
      <c r="C121" s="26"/>
      <c r="D121" s="9">
        <v>2249</v>
      </c>
      <c r="E121" s="8" t="s">
        <v>10</v>
      </c>
      <c r="F121" s="240" t="s">
        <v>60</v>
      </c>
      <c r="G121" s="241"/>
    </row>
    <row r="122" spans="1:7" s="1" customFormat="1" ht="27" customHeight="1">
      <c r="A122" s="155"/>
      <c r="B122" s="16" t="s">
        <v>15</v>
      </c>
      <c r="C122" s="4"/>
      <c r="D122" s="9">
        <v>3120</v>
      </c>
      <c r="E122" s="8" t="s">
        <v>10</v>
      </c>
      <c r="F122" s="240" t="s">
        <v>120</v>
      </c>
      <c r="G122" s="241"/>
    </row>
    <row r="123" spans="1:7" s="1" customFormat="1" ht="27" customHeight="1">
      <c r="A123" s="194" t="s">
        <v>14</v>
      </c>
      <c r="B123" s="16" t="s">
        <v>15</v>
      </c>
      <c r="C123" s="4"/>
      <c r="D123" s="9">
        <v>1200</v>
      </c>
      <c r="E123" s="8" t="s">
        <v>10</v>
      </c>
      <c r="F123" s="240" t="s">
        <v>121</v>
      </c>
      <c r="G123" s="241"/>
    </row>
    <row r="124" spans="1:7" s="1" customFormat="1" ht="27" customHeight="1">
      <c r="A124" s="196"/>
      <c r="B124" s="16" t="s">
        <v>15</v>
      </c>
      <c r="C124" s="4"/>
      <c r="D124" s="9">
        <v>2100</v>
      </c>
      <c r="E124" s="8" t="s">
        <v>10</v>
      </c>
      <c r="F124" s="240" t="s">
        <v>121</v>
      </c>
      <c r="G124" s="241"/>
    </row>
    <row r="125" spans="1:7" s="1" customFormat="1" ht="27" customHeight="1" thickBot="1">
      <c r="A125" s="36" t="s">
        <v>72</v>
      </c>
      <c r="B125" s="16" t="s">
        <v>15</v>
      </c>
      <c r="C125" s="4"/>
      <c r="D125" s="9">
        <v>4974</v>
      </c>
      <c r="E125" s="8" t="s">
        <v>10</v>
      </c>
      <c r="F125" s="240" t="s">
        <v>96</v>
      </c>
      <c r="G125" s="241"/>
    </row>
    <row r="126" spans="1:7" s="1" customFormat="1" ht="23.25" customHeight="1" thickBot="1">
      <c r="A126" s="37"/>
      <c r="B126" s="14"/>
      <c r="C126" s="28" t="s">
        <v>23</v>
      </c>
      <c r="D126" s="15">
        <f>SUM(D98:D125)</f>
        <v>329978</v>
      </c>
      <c r="E126" s="186" t="s">
        <v>24</v>
      </c>
      <c r="F126" s="187"/>
      <c r="G126" s="187"/>
    </row>
    <row r="127" spans="1:7" s="1" customFormat="1" ht="24.75" customHeight="1">
      <c r="A127" s="153" t="s">
        <v>298</v>
      </c>
      <c r="B127" s="153"/>
      <c r="C127" s="153"/>
      <c r="D127" s="153"/>
      <c r="E127" s="153"/>
      <c r="F127" s="153"/>
      <c r="G127" s="153"/>
    </row>
    <row r="128" spans="1:7" s="1" customFormat="1" ht="24.75" customHeight="1">
      <c r="A128" s="194" t="s">
        <v>176</v>
      </c>
      <c r="B128" s="16" t="s">
        <v>15</v>
      </c>
      <c r="C128" s="4"/>
      <c r="D128" s="9">
        <v>1124</v>
      </c>
      <c r="E128" s="8" t="s">
        <v>10</v>
      </c>
      <c r="F128" s="240" t="s">
        <v>94</v>
      </c>
      <c r="G128" s="241"/>
    </row>
    <row r="129" spans="1:7" s="1" customFormat="1" ht="24.75" customHeight="1">
      <c r="A129" s="196"/>
      <c r="B129" s="16" t="s">
        <v>15</v>
      </c>
      <c r="C129" s="4"/>
      <c r="D129" s="9">
        <v>29469</v>
      </c>
      <c r="E129" s="8" t="s">
        <v>10</v>
      </c>
      <c r="F129" s="240" t="s">
        <v>262</v>
      </c>
      <c r="G129" s="241"/>
    </row>
    <row r="130" spans="1:7" s="1" customFormat="1" ht="24.75" customHeight="1">
      <c r="A130" s="154" t="s">
        <v>32</v>
      </c>
      <c r="B130" s="16" t="s">
        <v>15</v>
      </c>
      <c r="C130" s="4"/>
      <c r="D130" s="9">
        <v>2550</v>
      </c>
      <c r="E130" s="8" t="s">
        <v>10</v>
      </c>
      <c r="F130" s="240" t="s">
        <v>122</v>
      </c>
      <c r="G130" s="241"/>
    </row>
    <row r="131" spans="1:7" s="1" customFormat="1" ht="24.75" customHeight="1">
      <c r="A131" s="184"/>
      <c r="B131" s="16" t="s">
        <v>15</v>
      </c>
      <c r="C131" s="4"/>
      <c r="D131" s="9">
        <v>2450</v>
      </c>
      <c r="E131" s="8" t="s">
        <v>10</v>
      </c>
      <c r="F131" s="240" t="s">
        <v>105</v>
      </c>
      <c r="G131" s="241"/>
    </row>
    <row r="132" spans="1:7" s="1" customFormat="1" ht="24.75" customHeight="1">
      <c r="A132" s="184"/>
      <c r="B132" s="16" t="s">
        <v>15</v>
      </c>
      <c r="C132" s="4"/>
      <c r="D132" s="9">
        <v>8217</v>
      </c>
      <c r="E132" s="8" t="s">
        <v>10</v>
      </c>
      <c r="F132" s="240" t="s">
        <v>115</v>
      </c>
      <c r="G132" s="241"/>
    </row>
    <row r="133" spans="1:7" s="1" customFormat="1" ht="24.75" customHeight="1">
      <c r="A133" s="184"/>
      <c r="B133" s="16" t="s">
        <v>15</v>
      </c>
      <c r="C133" s="26"/>
      <c r="D133" s="9">
        <v>3511</v>
      </c>
      <c r="E133" s="8" t="s">
        <v>10</v>
      </c>
      <c r="F133" s="240" t="s">
        <v>94</v>
      </c>
      <c r="G133" s="241"/>
    </row>
    <row r="134" spans="1:7" s="1" customFormat="1" ht="24.75" customHeight="1">
      <c r="A134" s="184"/>
      <c r="B134" s="16" t="s">
        <v>15</v>
      </c>
      <c r="C134" s="4"/>
      <c r="D134" s="9">
        <v>7014</v>
      </c>
      <c r="E134" s="8" t="s">
        <v>10</v>
      </c>
      <c r="F134" s="240" t="s">
        <v>177</v>
      </c>
      <c r="G134" s="241"/>
    </row>
    <row r="135" spans="1:7" s="1" customFormat="1" ht="24.75" customHeight="1">
      <c r="A135" s="184"/>
      <c r="B135" s="16" t="s">
        <v>15</v>
      </c>
      <c r="C135" s="4"/>
      <c r="D135" s="9">
        <v>2710</v>
      </c>
      <c r="E135" s="8" t="s">
        <v>10</v>
      </c>
      <c r="F135" s="240" t="s">
        <v>59</v>
      </c>
      <c r="G135" s="241"/>
    </row>
    <row r="136" spans="1:7" s="1" customFormat="1" ht="24.75" customHeight="1">
      <c r="A136" s="184"/>
      <c r="B136" s="16" t="s">
        <v>15</v>
      </c>
      <c r="C136" s="4"/>
      <c r="D136" s="9">
        <v>1956</v>
      </c>
      <c r="E136" s="8" t="s">
        <v>10</v>
      </c>
      <c r="F136" s="240" t="s">
        <v>152</v>
      </c>
      <c r="G136" s="241"/>
    </row>
    <row r="137" spans="1:7" s="1" customFormat="1" ht="24.75" customHeight="1">
      <c r="A137" s="155"/>
      <c r="B137" s="16" t="s">
        <v>15</v>
      </c>
      <c r="C137" s="4"/>
      <c r="D137" s="9">
        <v>1447</v>
      </c>
      <c r="E137" s="8" t="s">
        <v>10</v>
      </c>
      <c r="F137" s="240" t="s">
        <v>94</v>
      </c>
      <c r="G137" s="241"/>
    </row>
    <row r="138" spans="1:7" s="1" customFormat="1" ht="24.75" customHeight="1">
      <c r="A138" s="154" t="s">
        <v>33</v>
      </c>
      <c r="B138" s="16" t="s">
        <v>15</v>
      </c>
      <c r="C138" s="26"/>
      <c r="D138" s="9">
        <v>1000</v>
      </c>
      <c r="E138" s="8" t="s">
        <v>10</v>
      </c>
      <c r="F138" s="240" t="s">
        <v>123</v>
      </c>
      <c r="G138" s="241"/>
    </row>
    <row r="139" spans="1:7" s="1" customFormat="1" ht="24.75" customHeight="1">
      <c r="A139" s="184"/>
      <c r="B139" s="16" t="s">
        <v>15</v>
      </c>
      <c r="C139" s="26"/>
      <c r="D139" s="9">
        <v>1952</v>
      </c>
      <c r="E139" s="8" t="s">
        <v>10</v>
      </c>
      <c r="F139" s="240" t="s">
        <v>94</v>
      </c>
      <c r="G139" s="241"/>
    </row>
    <row r="140" spans="1:7" s="1" customFormat="1" ht="24.75" customHeight="1">
      <c r="A140" s="184"/>
      <c r="B140" s="16" t="s">
        <v>15</v>
      </c>
      <c r="C140" s="26"/>
      <c r="D140" s="9">
        <v>9600</v>
      </c>
      <c r="E140" s="8" t="s">
        <v>10</v>
      </c>
      <c r="F140" s="240" t="s">
        <v>124</v>
      </c>
      <c r="G140" s="241"/>
    </row>
    <row r="141" spans="1:7" s="1" customFormat="1" ht="24.75" customHeight="1">
      <c r="A141" s="155"/>
      <c r="B141" s="16" t="s">
        <v>15</v>
      </c>
      <c r="C141" s="26"/>
      <c r="D141" s="9">
        <v>1660</v>
      </c>
      <c r="E141" s="8" t="s">
        <v>10</v>
      </c>
      <c r="F141" s="240" t="s">
        <v>105</v>
      </c>
      <c r="G141" s="241"/>
    </row>
    <row r="142" spans="1:7" s="1" customFormat="1" ht="24.75" customHeight="1">
      <c r="A142" s="154" t="s">
        <v>125</v>
      </c>
      <c r="B142" s="16" t="s">
        <v>15</v>
      </c>
      <c r="C142" s="26"/>
      <c r="D142" s="9">
        <v>8450</v>
      </c>
      <c r="E142" s="8" t="s">
        <v>10</v>
      </c>
      <c r="F142" s="240" t="s">
        <v>126</v>
      </c>
      <c r="G142" s="241"/>
    </row>
    <row r="143" spans="1:7" s="1" customFormat="1" ht="24.75" customHeight="1">
      <c r="A143" s="184"/>
      <c r="B143" s="16" t="s">
        <v>15</v>
      </c>
      <c r="C143" s="4"/>
      <c r="D143" s="9">
        <v>1188</v>
      </c>
      <c r="E143" s="8" t="s">
        <v>10</v>
      </c>
      <c r="F143" s="240" t="s">
        <v>94</v>
      </c>
      <c r="G143" s="241"/>
    </row>
    <row r="144" spans="1:7" s="1" customFormat="1" ht="24.75" customHeight="1">
      <c r="A144" s="184"/>
      <c r="B144" s="16" t="s">
        <v>15</v>
      </c>
      <c r="C144" s="4"/>
      <c r="D144" s="9">
        <v>2450</v>
      </c>
      <c r="E144" s="8" t="s">
        <v>10</v>
      </c>
      <c r="F144" s="240" t="s">
        <v>104</v>
      </c>
      <c r="G144" s="241"/>
    </row>
    <row r="145" spans="1:7" s="1" customFormat="1" ht="24.75" customHeight="1">
      <c r="A145" s="184"/>
      <c r="B145" s="16" t="s">
        <v>15</v>
      </c>
      <c r="C145" s="4"/>
      <c r="D145" s="9">
        <v>3106</v>
      </c>
      <c r="E145" s="8" t="s">
        <v>10</v>
      </c>
      <c r="F145" s="240" t="s">
        <v>90</v>
      </c>
      <c r="G145" s="241"/>
    </row>
    <row r="146" spans="1:7" s="1" customFormat="1" ht="24.75" customHeight="1">
      <c r="A146" s="184"/>
      <c r="B146" s="16" t="s">
        <v>15</v>
      </c>
      <c r="C146" s="4"/>
      <c r="D146" s="9">
        <v>1605</v>
      </c>
      <c r="E146" s="8" t="s">
        <v>10</v>
      </c>
      <c r="F146" s="240" t="s">
        <v>74</v>
      </c>
      <c r="G146" s="241"/>
    </row>
    <row r="147" spans="1:7" s="1" customFormat="1" ht="24.75" customHeight="1">
      <c r="A147" s="184"/>
      <c r="B147" s="16" t="s">
        <v>15</v>
      </c>
      <c r="C147" s="4"/>
      <c r="D147" s="9">
        <v>10425</v>
      </c>
      <c r="E147" s="8" t="s">
        <v>10</v>
      </c>
      <c r="F147" s="240" t="s">
        <v>58</v>
      </c>
      <c r="G147" s="241"/>
    </row>
    <row r="148" spans="1:7" s="1" customFormat="1" ht="24.75" customHeight="1">
      <c r="A148" s="155"/>
      <c r="B148" s="16" t="s">
        <v>15</v>
      </c>
      <c r="C148" s="4"/>
      <c r="D148" s="9">
        <v>898</v>
      </c>
      <c r="E148" s="8" t="s">
        <v>10</v>
      </c>
      <c r="F148" s="240" t="s">
        <v>178</v>
      </c>
      <c r="G148" s="241"/>
    </row>
    <row r="149" spans="1:7" s="1" customFormat="1" ht="24.75" customHeight="1">
      <c r="A149" s="154" t="s">
        <v>35</v>
      </c>
      <c r="B149" s="16" t="s">
        <v>15</v>
      </c>
      <c r="C149" s="4"/>
      <c r="D149" s="9">
        <v>2160</v>
      </c>
      <c r="E149" s="8" t="s">
        <v>10</v>
      </c>
      <c r="F149" s="240" t="s">
        <v>127</v>
      </c>
      <c r="G149" s="241"/>
    </row>
    <row r="150" spans="1:7" s="1" customFormat="1" ht="24.75" customHeight="1">
      <c r="A150" s="184"/>
      <c r="B150" s="16" t="s">
        <v>15</v>
      </c>
      <c r="C150" s="4"/>
      <c r="D150" s="9">
        <v>895</v>
      </c>
      <c r="E150" s="8" t="s">
        <v>10</v>
      </c>
      <c r="F150" s="240" t="s">
        <v>95</v>
      </c>
      <c r="G150" s="241"/>
    </row>
    <row r="151" spans="1:7" s="1" customFormat="1" ht="24.75" customHeight="1">
      <c r="A151" s="155"/>
      <c r="B151" s="16" t="s">
        <v>15</v>
      </c>
      <c r="C151" s="4"/>
      <c r="D151" s="9">
        <v>7216</v>
      </c>
      <c r="E151" s="8" t="s">
        <v>10</v>
      </c>
      <c r="F151" s="240" t="s">
        <v>179</v>
      </c>
      <c r="G151" s="241"/>
    </row>
    <row r="152" spans="1:7" s="1" customFormat="1" ht="24.75" customHeight="1">
      <c r="A152" s="40" t="s">
        <v>16</v>
      </c>
      <c r="B152" s="16" t="s">
        <v>15</v>
      </c>
      <c r="C152" s="26"/>
      <c r="D152" s="9">
        <v>2005</v>
      </c>
      <c r="E152" s="8" t="s">
        <v>10</v>
      </c>
      <c r="F152" s="240" t="s">
        <v>74</v>
      </c>
      <c r="G152" s="241"/>
    </row>
    <row r="153" spans="1:7" s="1" customFormat="1" ht="24.75" customHeight="1">
      <c r="A153" s="40" t="s">
        <v>17</v>
      </c>
      <c r="B153" s="16" t="s">
        <v>15</v>
      </c>
      <c r="C153" s="26"/>
      <c r="D153" s="9">
        <v>1480</v>
      </c>
      <c r="E153" s="8" t="s">
        <v>10</v>
      </c>
      <c r="F153" s="240" t="s">
        <v>129</v>
      </c>
      <c r="G153" s="241"/>
    </row>
    <row r="154" spans="1:7" s="1" customFormat="1" ht="24.75" customHeight="1">
      <c r="A154" s="34" t="s">
        <v>56</v>
      </c>
      <c r="B154" s="16" t="s">
        <v>15</v>
      </c>
      <c r="C154" s="4"/>
      <c r="D154" s="9">
        <v>3680</v>
      </c>
      <c r="E154" s="8" t="s">
        <v>10</v>
      </c>
      <c r="F154" s="240" t="s">
        <v>127</v>
      </c>
      <c r="G154" s="241"/>
    </row>
    <row r="155" spans="1:7" s="1" customFormat="1" ht="24.75" customHeight="1">
      <c r="A155" s="248" t="s">
        <v>70</v>
      </c>
      <c r="B155" s="16" t="s">
        <v>15</v>
      </c>
      <c r="C155" s="4"/>
      <c r="D155" s="9">
        <v>1550</v>
      </c>
      <c r="E155" s="8" t="s">
        <v>10</v>
      </c>
      <c r="F155" s="240" t="s">
        <v>128</v>
      </c>
      <c r="G155" s="241"/>
    </row>
    <row r="156" spans="1:7" s="1" customFormat="1" ht="24.75" customHeight="1">
      <c r="A156" s="250"/>
      <c r="B156" s="16" t="s">
        <v>15</v>
      </c>
      <c r="C156" s="4"/>
      <c r="D156" s="9">
        <v>1550</v>
      </c>
      <c r="E156" s="8" t="s">
        <v>10</v>
      </c>
      <c r="F156" s="240" t="s">
        <v>128</v>
      </c>
      <c r="G156" s="241"/>
    </row>
    <row r="157" spans="1:7" s="1" customFormat="1" ht="24.75" customHeight="1">
      <c r="A157" s="249"/>
      <c r="B157" s="16" t="s">
        <v>15</v>
      </c>
      <c r="C157" s="26"/>
      <c r="D157" s="20">
        <v>3720</v>
      </c>
      <c r="E157" s="8" t="s">
        <v>10</v>
      </c>
      <c r="F157" s="240" t="s">
        <v>113</v>
      </c>
      <c r="G157" s="241"/>
    </row>
    <row r="158" spans="1:7" s="1" customFormat="1" ht="24.75" customHeight="1" thickBot="1">
      <c r="A158" s="11" t="s">
        <v>370</v>
      </c>
      <c r="B158" s="16" t="s">
        <v>15</v>
      </c>
      <c r="C158" s="26"/>
      <c r="D158" s="20">
        <v>3040</v>
      </c>
      <c r="E158" s="8" t="s">
        <v>10</v>
      </c>
      <c r="F158" s="240" t="s">
        <v>371</v>
      </c>
      <c r="G158" s="241"/>
    </row>
    <row r="159" spans="1:7" s="1" customFormat="1" ht="24.75" customHeight="1" thickBot="1">
      <c r="A159" s="78"/>
      <c r="B159" s="100"/>
      <c r="C159" s="3"/>
      <c r="D159" s="79">
        <f>SUM(D128:D158)</f>
        <v>130078</v>
      </c>
      <c r="F159" s="85"/>
      <c r="G159" s="85"/>
    </row>
    <row r="160" spans="1:7" s="1" customFormat="1" ht="42.75" customHeight="1">
      <c r="A160" s="153" t="s">
        <v>333</v>
      </c>
      <c r="B160" s="153"/>
      <c r="C160" s="153"/>
      <c r="D160" s="153"/>
      <c r="E160" s="153"/>
      <c r="F160" s="153"/>
      <c r="G160" s="153"/>
    </row>
    <row r="161" spans="1:7" s="1" customFormat="1" ht="27" customHeight="1">
      <c r="A161" s="33" t="s">
        <v>2</v>
      </c>
      <c r="B161" s="4" t="s">
        <v>3</v>
      </c>
      <c r="C161" s="4" t="s">
        <v>4</v>
      </c>
      <c r="D161" s="4" t="s">
        <v>5</v>
      </c>
      <c r="E161" s="4"/>
      <c r="F161" s="5" t="s">
        <v>6</v>
      </c>
      <c r="G161" s="6" t="s">
        <v>7</v>
      </c>
    </row>
    <row r="162" spans="1:7" s="1" customFormat="1" ht="27" customHeight="1">
      <c r="A162" s="34" t="s">
        <v>26</v>
      </c>
      <c r="B162" s="17" t="s">
        <v>15</v>
      </c>
      <c r="C162" s="4"/>
      <c r="D162" s="9">
        <v>63000</v>
      </c>
      <c r="E162" s="8" t="s">
        <v>237</v>
      </c>
      <c r="F162" s="5"/>
      <c r="G162" s="10" t="s">
        <v>169</v>
      </c>
    </row>
    <row r="163" spans="1:7" s="1" customFormat="1" ht="27" customHeight="1">
      <c r="A163" s="189" t="s">
        <v>170</v>
      </c>
      <c r="B163" s="17" t="s">
        <v>15</v>
      </c>
      <c r="C163" s="26"/>
      <c r="D163" s="9">
        <v>39204</v>
      </c>
      <c r="E163" s="8" t="s">
        <v>237</v>
      </c>
      <c r="F163" s="5"/>
      <c r="G163" s="10" t="s">
        <v>98</v>
      </c>
    </row>
    <row r="164" spans="1:7" s="1" customFormat="1" ht="27" customHeight="1">
      <c r="A164" s="189"/>
      <c r="B164" s="17" t="s">
        <v>15</v>
      </c>
      <c r="C164" s="4"/>
      <c r="D164" s="9">
        <v>6747</v>
      </c>
      <c r="E164" s="8" t="s">
        <v>237</v>
      </c>
      <c r="F164" s="5"/>
      <c r="G164" s="10" t="s">
        <v>58</v>
      </c>
    </row>
    <row r="165" spans="1:7" s="1" customFormat="1" ht="27" customHeight="1">
      <c r="A165" s="35" t="s">
        <v>171</v>
      </c>
      <c r="B165" s="17" t="s">
        <v>15</v>
      </c>
      <c r="C165" s="4"/>
      <c r="D165" s="9">
        <v>15560</v>
      </c>
      <c r="E165" s="8" t="s">
        <v>237</v>
      </c>
      <c r="F165" s="5"/>
      <c r="G165" s="10" t="s">
        <v>172</v>
      </c>
    </row>
    <row r="166" spans="1:7" s="1" customFormat="1" ht="27" customHeight="1">
      <c r="A166" s="34" t="s">
        <v>34</v>
      </c>
      <c r="B166" s="17" t="s">
        <v>15</v>
      </c>
      <c r="C166" s="4"/>
      <c r="D166" s="9">
        <v>28553</v>
      </c>
      <c r="E166" s="8" t="s">
        <v>237</v>
      </c>
      <c r="F166" s="5"/>
      <c r="G166" s="10" t="s">
        <v>173</v>
      </c>
    </row>
    <row r="167" spans="1:7" s="1" customFormat="1" ht="27" customHeight="1">
      <c r="A167" s="34" t="s">
        <v>35</v>
      </c>
      <c r="B167" s="17" t="s">
        <v>15</v>
      </c>
      <c r="C167" s="4"/>
      <c r="D167" s="9">
        <v>3000</v>
      </c>
      <c r="E167" s="8" t="s">
        <v>237</v>
      </c>
      <c r="F167" s="5"/>
      <c r="G167" s="10" t="s">
        <v>271</v>
      </c>
    </row>
    <row r="168" spans="1:7" s="1" customFormat="1" ht="27" customHeight="1">
      <c r="A168" s="34"/>
      <c r="B168" s="8"/>
      <c r="C168" s="4"/>
      <c r="D168" s="9"/>
      <c r="E168" s="8"/>
      <c r="F168" s="5"/>
      <c r="G168" s="10"/>
    </row>
    <row r="169" spans="1:7" s="1" customFormat="1" ht="27" customHeight="1">
      <c r="A169" s="35"/>
      <c r="B169" s="8"/>
      <c r="C169" s="4"/>
      <c r="D169" s="9"/>
      <c r="E169" s="8"/>
      <c r="F169" s="5"/>
      <c r="G169" s="10"/>
    </row>
    <row r="170" spans="1:7" s="1" customFormat="1" ht="27" customHeight="1">
      <c r="A170" s="35"/>
      <c r="B170" s="8"/>
      <c r="C170" s="4"/>
      <c r="D170" s="9"/>
      <c r="E170" s="8"/>
      <c r="F170" s="5"/>
      <c r="G170" s="10"/>
    </row>
    <row r="171" spans="1:7" s="1" customFormat="1" ht="27" customHeight="1">
      <c r="A171" s="35"/>
      <c r="B171" s="8"/>
      <c r="C171" s="26"/>
      <c r="D171" s="9"/>
      <c r="E171" s="8"/>
      <c r="F171" s="5"/>
      <c r="G171" s="10"/>
    </row>
    <row r="172" spans="1:7" s="1" customFormat="1" ht="27" customHeight="1">
      <c r="A172" s="34"/>
      <c r="B172" s="8"/>
      <c r="C172" s="4"/>
      <c r="D172" s="9"/>
      <c r="E172" s="8"/>
      <c r="F172" s="5"/>
      <c r="G172" s="10"/>
    </row>
    <row r="173" spans="1:7" s="1" customFormat="1" ht="27" customHeight="1">
      <c r="A173" s="35"/>
      <c r="B173" s="8"/>
      <c r="C173" s="4"/>
      <c r="D173" s="9"/>
      <c r="E173" s="8"/>
      <c r="F173" s="5"/>
      <c r="G173" s="10"/>
    </row>
    <row r="174" spans="1:7" s="1" customFormat="1" ht="27" customHeight="1">
      <c r="A174" s="35"/>
      <c r="B174" s="8"/>
      <c r="C174" s="4"/>
      <c r="D174" s="9"/>
      <c r="E174" s="8"/>
      <c r="F174" s="5"/>
      <c r="G174" s="10"/>
    </row>
    <row r="175" spans="1:7" s="1" customFormat="1" ht="27" customHeight="1">
      <c r="A175" s="35"/>
      <c r="B175" s="8"/>
      <c r="C175" s="26"/>
      <c r="D175" s="9"/>
      <c r="E175" s="8"/>
      <c r="F175" s="5"/>
      <c r="G175" s="10"/>
    </row>
    <row r="176" spans="1:7" s="1" customFormat="1" ht="27" customHeight="1">
      <c r="A176" s="34"/>
      <c r="B176" s="8"/>
      <c r="C176" s="4"/>
      <c r="D176" s="9"/>
      <c r="E176" s="8"/>
      <c r="F176" s="5"/>
      <c r="G176" s="10"/>
    </row>
    <row r="177" spans="1:7" s="1" customFormat="1" ht="27" customHeight="1">
      <c r="A177" s="35"/>
      <c r="B177" s="8"/>
      <c r="C177" s="4"/>
      <c r="D177" s="9"/>
      <c r="E177" s="8"/>
      <c r="F177" s="5"/>
      <c r="G177" s="10"/>
    </row>
    <row r="178" spans="1:7" s="1" customFormat="1" ht="27" customHeight="1">
      <c r="A178" s="35"/>
      <c r="B178" s="8"/>
      <c r="C178" s="4"/>
      <c r="D178" s="9"/>
      <c r="E178" s="8"/>
      <c r="F178" s="5"/>
      <c r="G178" s="10"/>
    </row>
    <row r="179" spans="1:7" s="1" customFormat="1" ht="27" customHeight="1">
      <c r="A179" s="35"/>
      <c r="B179" s="8"/>
      <c r="C179" s="26"/>
      <c r="D179" s="9"/>
      <c r="E179" s="8"/>
      <c r="F179" s="5"/>
      <c r="G179" s="10"/>
    </row>
    <row r="180" spans="1:7" s="1" customFormat="1" ht="27" customHeight="1">
      <c r="A180" s="34"/>
      <c r="B180" s="8"/>
      <c r="C180" s="4"/>
      <c r="D180" s="9"/>
      <c r="E180" s="8"/>
      <c r="F180" s="5"/>
      <c r="G180" s="10"/>
    </row>
    <row r="181" spans="1:7" s="1" customFormat="1" ht="27" customHeight="1">
      <c r="A181" s="35"/>
      <c r="B181" s="8"/>
      <c r="C181" s="4"/>
      <c r="D181" s="9"/>
      <c r="E181" s="8"/>
      <c r="F181" s="5"/>
      <c r="G181" s="10"/>
    </row>
    <row r="182" spans="1:7" s="1" customFormat="1" ht="27" customHeight="1">
      <c r="A182" s="35"/>
      <c r="B182" s="8"/>
      <c r="C182" s="4"/>
      <c r="D182" s="9"/>
      <c r="E182" s="8"/>
      <c r="F182" s="5"/>
      <c r="G182" s="10"/>
    </row>
    <row r="183" spans="1:7" s="1" customFormat="1" ht="27" customHeight="1">
      <c r="A183" s="35"/>
      <c r="B183" s="8"/>
      <c r="C183" s="26"/>
      <c r="D183" s="9"/>
      <c r="E183" s="8"/>
      <c r="F183" s="5"/>
      <c r="G183" s="10"/>
    </row>
    <row r="184" spans="1:7" s="1" customFormat="1" ht="27" customHeight="1">
      <c r="A184" s="35"/>
      <c r="B184" s="8"/>
      <c r="C184" s="26"/>
      <c r="D184" s="9"/>
      <c r="E184" s="8"/>
      <c r="F184" s="5"/>
      <c r="G184" s="10"/>
    </row>
    <row r="185" spans="1:7" s="1" customFormat="1" ht="27" customHeight="1">
      <c r="A185" s="34"/>
      <c r="B185" s="8"/>
      <c r="C185" s="4"/>
      <c r="D185" s="9"/>
      <c r="E185" s="8"/>
      <c r="F185" s="5"/>
      <c r="G185" s="10"/>
    </row>
    <row r="186" spans="1:7" s="1" customFormat="1" ht="27" customHeight="1">
      <c r="A186" s="35"/>
      <c r="B186" s="8"/>
      <c r="C186" s="4"/>
      <c r="D186" s="9"/>
      <c r="E186" s="8"/>
      <c r="F186" s="5"/>
      <c r="G186" s="10"/>
    </row>
    <row r="187" spans="1:7" s="1" customFormat="1" ht="27" customHeight="1">
      <c r="A187" s="35"/>
      <c r="B187" s="8"/>
      <c r="C187" s="4"/>
      <c r="D187" s="9"/>
      <c r="E187" s="8"/>
      <c r="F187" s="5"/>
      <c r="G187" s="10"/>
    </row>
    <row r="188" spans="1:7" s="1" customFormat="1" ht="27" customHeight="1" thickBot="1">
      <c r="A188" s="35"/>
      <c r="B188" s="8"/>
      <c r="C188" s="26"/>
      <c r="D188" s="9"/>
      <c r="E188" s="8"/>
      <c r="F188" s="5"/>
      <c r="G188" s="10"/>
    </row>
    <row r="189" spans="1:7" s="1" customFormat="1" ht="27" customHeight="1" thickBot="1">
      <c r="A189" s="37"/>
      <c r="B189" s="14"/>
      <c r="C189" s="28" t="s">
        <v>23</v>
      </c>
      <c r="D189" s="15">
        <f>SUM(D162:D188)</f>
        <v>156064</v>
      </c>
      <c r="E189" s="186"/>
      <c r="F189" s="187"/>
      <c r="G189" s="187"/>
    </row>
    <row r="190" spans="1:7" s="1" customFormat="1" ht="51" customHeight="1"/>
    <row r="191" spans="1:7" s="1" customFormat="1" ht="27" customHeight="1"/>
    <row r="192" spans="1:7" s="1" customFormat="1" ht="27" customHeight="1"/>
    <row r="193" s="1" customFormat="1" ht="27" customHeight="1"/>
    <row r="194" s="1" customFormat="1" ht="27" customHeight="1"/>
    <row r="195" s="1" customFormat="1" ht="27" customHeight="1"/>
    <row r="196" s="1" customFormat="1" ht="27" customHeight="1"/>
    <row r="197" s="1" customFormat="1" ht="27" customHeight="1"/>
    <row r="198" s="1" customFormat="1" ht="27" customHeight="1"/>
    <row r="199" s="1" customFormat="1" ht="27" customHeight="1"/>
    <row r="200" s="1" customFormat="1" ht="27" customHeight="1"/>
    <row r="201" s="1" customFormat="1" ht="27" customHeight="1"/>
    <row r="202" s="1" customFormat="1" ht="27" customHeight="1"/>
    <row r="203" s="1" customFormat="1" ht="27" customHeight="1"/>
    <row r="204" s="1" customFormat="1" ht="27" customHeight="1"/>
    <row r="205" s="1" customFormat="1" ht="27" customHeight="1"/>
    <row r="206" s="1" customFormat="1" ht="27" customHeight="1"/>
    <row r="207" s="1" customFormat="1" ht="27" customHeight="1"/>
    <row r="208" s="1" customFormat="1" ht="27" customHeight="1"/>
    <row r="209" s="1" customFormat="1" ht="27" customHeight="1"/>
    <row r="210" s="1" customFormat="1" ht="27" customHeight="1"/>
    <row r="211" s="1" customFormat="1" ht="27" customHeight="1"/>
    <row r="212" s="1" customFormat="1" ht="27" customHeight="1"/>
    <row r="213" s="1" customFormat="1" ht="27" customHeight="1"/>
    <row r="214" s="1" customFormat="1" ht="27" customHeight="1"/>
    <row r="215" s="1" customFormat="1" ht="27" customHeight="1"/>
    <row r="216" s="1" customFormat="1" ht="27" customHeight="1"/>
    <row r="217" s="1" customFormat="1" ht="27" customHeight="1"/>
    <row r="218" s="1" customFormat="1" ht="27" customHeight="1"/>
  </sheetData>
  <mergeCells count="191">
    <mergeCell ref="F152:G152"/>
    <mergeCell ref="F36:G36"/>
    <mergeCell ref="A26:A29"/>
    <mergeCell ref="F18:G18"/>
    <mergeCell ref="F20:G20"/>
    <mergeCell ref="F19:G19"/>
    <mergeCell ref="E189:G189"/>
    <mergeCell ref="A32:A33"/>
    <mergeCell ref="A34:A36"/>
    <mergeCell ref="F35:G35"/>
    <mergeCell ref="A163:A164"/>
    <mergeCell ref="F142:G142"/>
    <mergeCell ref="F143:G143"/>
    <mergeCell ref="F144:G144"/>
    <mergeCell ref="F145:G145"/>
    <mergeCell ref="F146:G146"/>
    <mergeCell ref="F147:G147"/>
    <mergeCell ref="F153:G153"/>
    <mergeCell ref="F154:G154"/>
    <mergeCell ref="F155:G155"/>
    <mergeCell ref="F156:G156"/>
    <mergeCell ref="F158:G158"/>
    <mergeCell ref="F40:G40"/>
    <mergeCell ref="F42:G42"/>
    <mergeCell ref="A130:A137"/>
    <mergeCell ref="A142:A148"/>
    <mergeCell ref="A6:A8"/>
    <mergeCell ref="A21:A23"/>
    <mergeCell ref="A24:A25"/>
    <mergeCell ref="F28:G28"/>
    <mergeCell ref="F29:G29"/>
    <mergeCell ref="F44:G44"/>
    <mergeCell ref="F38:G38"/>
    <mergeCell ref="F39:G39"/>
    <mergeCell ref="F43:G43"/>
    <mergeCell ref="F37:G37"/>
    <mergeCell ref="F25:G25"/>
    <mergeCell ref="F27:G27"/>
    <mergeCell ref="F26:G26"/>
    <mergeCell ref="F33:G33"/>
    <mergeCell ref="F34:G34"/>
    <mergeCell ref="F22:G22"/>
    <mergeCell ref="A18:A19"/>
    <mergeCell ref="F23:G23"/>
    <mergeCell ref="F24:G24"/>
    <mergeCell ref="A9:A11"/>
    <mergeCell ref="A12:A13"/>
    <mergeCell ref="A14:A15"/>
    <mergeCell ref="A16:A17"/>
    <mergeCell ref="F32:G32"/>
    <mergeCell ref="F2:G2"/>
    <mergeCell ref="F4:G4"/>
    <mergeCell ref="F5:G5"/>
    <mergeCell ref="F7:G7"/>
    <mergeCell ref="F8:G8"/>
    <mergeCell ref="F9:G9"/>
    <mergeCell ref="F10:G10"/>
    <mergeCell ref="F11:G11"/>
    <mergeCell ref="F21:G21"/>
    <mergeCell ref="F3:G3"/>
    <mergeCell ref="F12:G12"/>
    <mergeCell ref="F13:G13"/>
    <mergeCell ref="F14:G14"/>
    <mergeCell ref="F15:G15"/>
    <mergeCell ref="F16:G16"/>
    <mergeCell ref="F17:G17"/>
    <mergeCell ref="F6:G6"/>
    <mergeCell ref="F50:G50"/>
    <mergeCell ref="F51:G51"/>
    <mergeCell ref="F58:G58"/>
    <mergeCell ref="F59:G59"/>
    <mergeCell ref="F56:G56"/>
    <mergeCell ref="F57:G57"/>
    <mergeCell ref="F47:G47"/>
    <mergeCell ref="F49:G49"/>
    <mergeCell ref="F45:G45"/>
    <mergeCell ref="F46:G46"/>
    <mergeCell ref="E126:G126"/>
    <mergeCell ref="A127:G127"/>
    <mergeCell ref="F75:G75"/>
    <mergeCell ref="F69:G69"/>
    <mergeCell ref="F70:G70"/>
    <mergeCell ref="F71:G71"/>
    <mergeCell ref="F72:G72"/>
    <mergeCell ref="F73:G73"/>
    <mergeCell ref="F74:G74"/>
    <mergeCell ref="F106:G106"/>
    <mergeCell ref="F103:G103"/>
    <mergeCell ref="F94:G94"/>
    <mergeCell ref="F86:G86"/>
    <mergeCell ref="F87:G87"/>
    <mergeCell ref="F88:G88"/>
    <mergeCell ref="F89:G89"/>
    <mergeCell ref="F90:G90"/>
    <mergeCell ref="F125:G125"/>
    <mergeCell ref="F123:G123"/>
    <mergeCell ref="F118:G118"/>
    <mergeCell ref="F119:G119"/>
    <mergeCell ref="F115:G115"/>
    <mergeCell ref="F116:G116"/>
    <mergeCell ref="F117:G117"/>
    <mergeCell ref="F124:G124"/>
    <mergeCell ref="F120:G120"/>
    <mergeCell ref="F121:G121"/>
    <mergeCell ref="F122:G122"/>
    <mergeCell ref="F54:G54"/>
    <mergeCell ref="F41:G41"/>
    <mergeCell ref="A41:A47"/>
    <mergeCell ref="F48:G48"/>
    <mergeCell ref="A48:A52"/>
    <mergeCell ref="F53:G53"/>
    <mergeCell ref="A53:A61"/>
    <mergeCell ref="F52:G52"/>
    <mergeCell ref="F55:G55"/>
    <mergeCell ref="A123:A124"/>
    <mergeCell ref="F113:G113"/>
    <mergeCell ref="F114:G114"/>
    <mergeCell ref="F110:G110"/>
    <mergeCell ref="F111:G111"/>
    <mergeCell ref="F112:G112"/>
    <mergeCell ref="F97:G97"/>
    <mergeCell ref="A110:A116"/>
    <mergeCell ref="A118:A122"/>
    <mergeCell ref="F81:G81"/>
    <mergeCell ref="F82:G82"/>
    <mergeCell ref="A1:G1"/>
    <mergeCell ref="A63:G63"/>
    <mergeCell ref="A96:G96"/>
    <mergeCell ref="A31:G31"/>
    <mergeCell ref="F83:G83"/>
    <mergeCell ref="F65:G65"/>
    <mergeCell ref="A83:A94"/>
    <mergeCell ref="A65:A71"/>
    <mergeCell ref="E95:G95"/>
    <mergeCell ref="A72:A76"/>
    <mergeCell ref="A77:A82"/>
    <mergeCell ref="F91:G91"/>
    <mergeCell ref="F92:G92"/>
    <mergeCell ref="F93:G93"/>
    <mergeCell ref="F79:G79"/>
    <mergeCell ref="F80:G80"/>
    <mergeCell ref="A3:A5"/>
    <mergeCell ref="F66:G66"/>
    <mergeCell ref="F67:G67"/>
    <mergeCell ref="E62:G62"/>
    <mergeCell ref="A38:A40"/>
    <mergeCell ref="F64:G64"/>
    <mergeCell ref="F60:G60"/>
    <mergeCell ref="F61:G61"/>
    <mergeCell ref="F84:G84"/>
    <mergeCell ref="F85:G85"/>
    <mergeCell ref="F77:G77"/>
    <mergeCell ref="F78:G78"/>
    <mergeCell ref="F68:G68"/>
    <mergeCell ref="F76:G76"/>
    <mergeCell ref="A103:A109"/>
    <mergeCell ref="F109:G109"/>
    <mergeCell ref="F104:G104"/>
    <mergeCell ref="F107:G107"/>
    <mergeCell ref="F108:G108"/>
    <mergeCell ref="F105:G105"/>
    <mergeCell ref="A98:A102"/>
    <mergeCell ref="F98:G98"/>
    <mergeCell ref="F99:G99"/>
    <mergeCell ref="F100:G100"/>
    <mergeCell ref="F101:G101"/>
    <mergeCell ref="F102:G102"/>
    <mergeCell ref="F157:G157"/>
    <mergeCell ref="A155:A157"/>
    <mergeCell ref="A160:G160"/>
    <mergeCell ref="F129:G129"/>
    <mergeCell ref="A128:A129"/>
    <mergeCell ref="F149:G149"/>
    <mergeCell ref="F148:G148"/>
    <mergeCell ref="F134:G134"/>
    <mergeCell ref="F138:G138"/>
    <mergeCell ref="F130:G130"/>
    <mergeCell ref="F131:G131"/>
    <mergeCell ref="F128:G128"/>
    <mergeCell ref="F150:G150"/>
    <mergeCell ref="F132:G132"/>
    <mergeCell ref="F133:G133"/>
    <mergeCell ref="F135:G135"/>
    <mergeCell ref="F136:G136"/>
    <mergeCell ref="F137:G137"/>
    <mergeCell ref="F141:G141"/>
    <mergeCell ref="A138:A141"/>
    <mergeCell ref="F139:G139"/>
    <mergeCell ref="F140:G140"/>
    <mergeCell ref="F151:G151"/>
    <mergeCell ref="A149:A151"/>
  </mergeCells>
  <phoneticPr fontId="2"/>
  <pageMargins left="0.33" right="0.16" top="0.22" bottom="0.16" header="0.25" footer="0.16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366C-1643-4C22-B23E-98ACA00E7578}">
  <dimension ref="A2:F59"/>
  <sheetViews>
    <sheetView topLeftCell="A58" workbookViewId="0">
      <selection activeCell="A31" sqref="A31:F31"/>
    </sheetView>
  </sheetViews>
  <sheetFormatPr defaultRowHeight="18.75"/>
  <cols>
    <col min="1" max="1" width="7.375" style="38" customWidth="1"/>
    <col min="2" max="2" width="13.5" customWidth="1"/>
    <col min="3" max="4" width="15.25" customWidth="1"/>
    <col min="5" max="5" width="10.625" customWidth="1"/>
    <col min="6" max="6" width="30" customWidth="1"/>
  </cols>
  <sheetData>
    <row r="2" spans="1:6" s="1" customFormat="1" ht="29.25" customHeight="1">
      <c r="A2" s="153" t="s">
        <v>301</v>
      </c>
      <c r="B2" s="153"/>
      <c r="C2" s="153"/>
      <c r="D2" s="153"/>
      <c r="E2" s="153"/>
      <c r="F2" s="153"/>
    </row>
    <row r="3" spans="1:6" s="1" customFormat="1" ht="27" customHeight="1">
      <c r="A3" s="33" t="s">
        <v>2</v>
      </c>
      <c r="B3" s="4" t="s">
        <v>3</v>
      </c>
      <c r="C3" s="4" t="s">
        <v>4</v>
      </c>
      <c r="D3" s="4" t="s">
        <v>5</v>
      </c>
      <c r="E3" s="4"/>
      <c r="F3" s="30" t="s">
        <v>7</v>
      </c>
    </row>
    <row r="4" spans="1:6" s="1" customFormat="1" ht="27" customHeight="1">
      <c r="A4" s="154" t="s">
        <v>16</v>
      </c>
      <c r="B4" s="44" t="s">
        <v>11</v>
      </c>
      <c r="C4" s="57"/>
      <c r="D4" s="43">
        <v>10440</v>
      </c>
      <c r="E4" s="44" t="s">
        <v>237</v>
      </c>
      <c r="F4" s="80" t="s">
        <v>41</v>
      </c>
    </row>
    <row r="5" spans="1:6" s="1" customFormat="1" ht="27" customHeight="1">
      <c r="A5" s="155"/>
      <c r="B5" s="53" t="s">
        <v>11</v>
      </c>
      <c r="C5" s="51"/>
      <c r="D5" s="52">
        <v>139000</v>
      </c>
      <c r="E5" s="53" t="s">
        <v>237</v>
      </c>
      <c r="F5" s="82" t="s">
        <v>42</v>
      </c>
    </row>
    <row r="6" spans="1:6" s="1" customFormat="1" ht="27" customHeight="1">
      <c r="A6" s="178" t="s">
        <v>43</v>
      </c>
      <c r="B6" s="44" t="s">
        <v>11</v>
      </c>
      <c r="C6" s="42"/>
      <c r="D6" s="43">
        <v>3490</v>
      </c>
      <c r="E6" s="44" t="s">
        <v>237</v>
      </c>
      <c r="F6" s="80" t="s">
        <v>44</v>
      </c>
    </row>
    <row r="7" spans="1:6" s="1" customFormat="1" ht="27" customHeight="1">
      <c r="A7" s="180"/>
      <c r="B7" s="49" t="s">
        <v>11</v>
      </c>
      <c r="C7" s="47"/>
      <c r="D7" s="48">
        <v>8320</v>
      </c>
      <c r="E7" s="49" t="s">
        <v>237</v>
      </c>
      <c r="F7" s="81" t="s">
        <v>45</v>
      </c>
    </row>
    <row r="8" spans="1:6" s="1" customFormat="1" ht="27" customHeight="1">
      <c r="A8" s="180"/>
      <c r="B8" s="49" t="s">
        <v>11</v>
      </c>
      <c r="C8" s="47"/>
      <c r="D8" s="48">
        <v>7770</v>
      </c>
      <c r="E8" s="49" t="s">
        <v>237</v>
      </c>
      <c r="F8" s="81" t="s">
        <v>46</v>
      </c>
    </row>
    <row r="9" spans="1:6" s="1" customFormat="1" ht="27" customHeight="1">
      <c r="A9" s="179"/>
      <c r="B9" s="53" t="s">
        <v>11</v>
      </c>
      <c r="C9" s="51"/>
      <c r="D9" s="52">
        <v>9100</v>
      </c>
      <c r="E9" s="53" t="s">
        <v>237</v>
      </c>
      <c r="F9" s="82" t="s">
        <v>41</v>
      </c>
    </row>
    <row r="10" spans="1:6" s="1" customFormat="1" ht="27" customHeight="1">
      <c r="A10" s="34" t="s">
        <v>47</v>
      </c>
      <c r="B10" s="8" t="s">
        <v>11</v>
      </c>
      <c r="C10" s="4"/>
      <c r="D10" s="9">
        <v>4562</v>
      </c>
      <c r="E10" s="8" t="s">
        <v>237</v>
      </c>
      <c r="F10" s="77" t="s">
        <v>48</v>
      </c>
    </row>
    <row r="11" spans="1:6" s="1" customFormat="1" ht="27" customHeight="1">
      <c r="A11" s="34" t="s">
        <v>49</v>
      </c>
      <c r="B11" s="8" t="s">
        <v>11</v>
      </c>
      <c r="C11" s="4"/>
      <c r="D11" s="9">
        <v>9116</v>
      </c>
      <c r="E11" s="8" t="s">
        <v>237</v>
      </c>
      <c r="F11" s="77" t="s">
        <v>45</v>
      </c>
    </row>
    <row r="12" spans="1:6" s="1" customFormat="1" ht="27" customHeight="1">
      <c r="A12" s="178" t="s">
        <v>22</v>
      </c>
      <c r="B12" s="44" t="s">
        <v>11</v>
      </c>
      <c r="C12" s="42"/>
      <c r="D12" s="43">
        <v>3180</v>
      </c>
      <c r="E12" s="44" t="s">
        <v>237</v>
      </c>
      <c r="F12" s="80" t="s">
        <v>51</v>
      </c>
    </row>
    <row r="13" spans="1:6" s="1" customFormat="1" ht="27" customHeight="1">
      <c r="A13" s="180"/>
      <c r="B13" s="49" t="s">
        <v>11</v>
      </c>
      <c r="C13" s="58"/>
      <c r="D13" s="48">
        <v>1590</v>
      </c>
      <c r="E13" s="49" t="s">
        <v>237</v>
      </c>
      <c r="F13" s="81" t="s">
        <v>50</v>
      </c>
    </row>
    <row r="14" spans="1:6" s="1" customFormat="1" ht="27" customHeight="1">
      <c r="A14" s="180"/>
      <c r="B14" s="49" t="s">
        <v>11</v>
      </c>
      <c r="C14" s="58"/>
      <c r="D14" s="48">
        <v>1590</v>
      </c>
      <c r="E14" s="49" t="s">
        <v>237</v>
      </c>
      <c r="F14" s="81" t="s">
        <v>50</v>
      </c>
    </row>
    <row r="15" spans="1:6" s="1" customFormat="1" ht="27" customHeight="1">
      <c r="A15" s="180"/>
      <c r="B15" s="49" t="s">
        <v>11</v>
      </c>
      <c r="C15" s="58"/>
      <c r="D15" s="48">
        <v>1590</v>
      </c>
      <c r="E15" s="49" t="s">
        <v>237</v>
      </c>
      <c r="F15" s="81" t="s">
        <v>50</v>
      </c>
    </row>
    <row r="16" spans="1:6" s="1" customFormat="1" ht="27" customHeight="1">
      <c r="A16" s="180"/>
      <c r="B16" s="49" t="s">
        <v>11</v>
      </c>
      <c r="C16" s="58"/>
      <c r="D16" s="48">
        <v>31500</v>
      </c>
      <c r="E16" s="49" t="s">
        <v>237</v>
      </c>
      <c r="F16" s="81" t="s">
        <v>52</v>
      </c>
    </row>
    <row r="17" spans="1:6" s="1" customFormat="1" ht="27" customHeight="1">
      <c r="A17" s="179"/>
      <c r="B17" s="53" t="s">
        <v>11</v>
      </c>
      <c r="C17" s="51"/>
      <c r="D17" s="52">
        <v>20169</v>
      </c>
      <c r="E17" s="53" t="s">
        <v>235</v>
      </c>
      <c r="F17" s="82" t="s">
        <v>236</v>
      </c>
    </row>
    <row r="18" spans="1:6" s="1" customFormat="1" ht="27" customHeight="1">
      <c r="A18" s="34"/>
      <c r="B18" s="8"/>
      <c r="C18" s="4"/>
      <c r="D18" s="9"/>
      <c r="E18" s="8"/>
      <c r="F18" s="77"/>
    </row>
    <row r="19" spans="1:6" s="1" customFormat="1" ht="27" customHeight="1">
      <c r="A19" s="34"/>
      <c r="B19" s="8"/>
      <c r="C19" s="4"/>
      <c r="D19" s="9"/>
      <c r="E19" s="8"/>
      <c r="F19" s="5"/>
    </row>
    <row r="20" spans="1:6" s="1" customFormat="1" ht="27" customHeight="1">
      <c r="A20" s="34"/>
      <c r="B20" s="8"/>
      <c r="C20" s="26"/>
      <c r="D20" s="9"/>
      <c r="E20" s="8"/>
      <c r="F20" s="5"/>
    </row>
    <row r="21" spans="1:6" s="1" customFormat="1" ht="27" customHeight="1">
      <c r="A21" s="34"/>
      <c r="B21" s="8"/>
      <c r="C21" s="4"/>
      <c r="D21" s="9"/>
      <c r="E21" s="8"/>
      <c r="F21" s="77"/>
    </row>
    <row r="22" spans="1:6" s="1" customFormat="1" ht="27" customHeight="1">
      <c r="A22" s="34"/>
      <c r="B22" s="8"/>
      <c r="C22" s="4"/>
      <c r="D22" s="9"/>
      <c r="E22" s="8"/>
      <c r="F22" s="5"/>
    </row>
    <row r="23" spans="1:6" s="1" customFormat="1" ht="27" customHeight="1">
      <c r="A23" s="34"/>
      <c r="B23" s="8"/>
      <c r="C23" s="4"/>
      <c r="D23" s="9"/>
      <c r="E23" s="8"/>
      <c r="F23" s="77"/>
    </row>
    <row r="24" spans="1:6" s="1" customFormat="1" ht="27" customHeight="1">
      <c r="A24" s="34"/>
      <c r="B24" s="8"/>
      <c r="C24" s="4"/>
      <c r="D24" s="9"/>
      <c r="E24" s="8"/>
      <c r="F24" s="5"/>
    </row>
    <row r="25" spans="1:6" s="1" customFormat="1" ht="27" customHeight="1">
      <c r="A25" s="34"/>
      <c r="B25" s="8"/>
      <c r="C25" s="4"/>
      <c r="D25" s="9"/>
      <c r="E25" s="8"/>
      <c r="F25" s="77"/>
    </row>
    <row r="26" spans="1:6" s="1" customFormat="1" ht="27" customHeight="1">
      <c r="A26" s="34"/>
      <c r="B26" s="8"/>
      <c r="C26" s="4"/>
      <c r="D26" s="9"/>
      <c r="E26" s="8"/>
      <c r="F26" s="5"/>
    </row>
    <row r="27" spans="1:6" s="1" customFormat="1" ht="27" customHeight="1">
      <c r="A27" s="34"/>
      <c r="B27" s="8"/>
      <c r="C27" s="26"/>
      <c r="D27" s="9"/>
      <c r="E27" s="8"/>
      <c r="F27" s="5"/>
    </row>
    <row r="28" spans="1:6" s="1" customFormat="1" ht="27" customHeight="1">
      <c r="A28" s="34"/>
      <c r="B28" s="8"/>
      <c r="C28" s="26"/>
      <c r="D28" s="9"/>
      <c r="E28" s="8"/>
      <c r="F28" s="5"/>
    </row>
    <row r="29" spans="1:6" s="1" customFormat="1" ht="27" customHeight="1" thickBot="1">
      <c r="A29" s="36"/>
      <c r="B29" s="8"/>
      <c r="C29" s="26"/>
      <c r="D29" s="9"/>
      <c r="E29" s="8"/>
      <c r="F29" s="5"/>
    </row>
    <row r="30" spans="1:6" s="1" customFormat="1" ht="27" customHeight="1" thickBot="1">
      <c r="A30" s="37"/>
      <c r="B30" s="14"/>
      <c r="C30" s="28" t="s">
        <v>23</v>
      </c>
      <c r="D30" s="15">
        <f>SUM(D4:D17)</f>
        <v>251417</v>
      </c>
      <c r="E30" s="186" t="s">
        <v>24</v>
      </c>
      <c r="F30" s="187"/>
    </row>
    <row r="31" spans="1:6" s="1" customFormat="1" ht="38.25" customHeight="1">
      <c r="A31" s="153" t="s">
        <v>302</v>
      </c>
      <c r="B31" s="153"/>
      <c r="C31" s="153"/>
      <c r="D31" s="153"/>
      <c r="E31" s="153"/>
      <c r="F31" s="153"/>
    </row>
    <row r="32" spans="1:6" s="1" customFormat="1" ht="27.75" customHeight="1">
      <c r="A32" s="33" t="s">
        <v>2</v>
      </c>
      <c r="B32" s="4" t="s">
        <v>3</v>
      </c>
      <c r="C32" s="4" t="s">
        <v>4</v>
      </c>
      <c r="D32" s="4" t="s">
        <v>5</v>
      </c>
      <c r="E32" s="4"/>
      <c r="F32" s="6" t="s">
        <v>7</v>
      </c>
    </row>
    <row r="33" spans="1:6" s="1" customFormat="1" ht="27.75" customHeight="1">
      <c r="A33" s="34" t="s">
        <v>248</v>
      </c>
      <c r="B33" s="8" t="s">
        <v>11</v>
      </c>
      <c r="C33" s="4"/>
      <c r="D33" s="9">
        <v>2659</v>
      </c>
      <c r="E33" s="8" t="s">
        <v>237</v>
      </c>
      <c r="F33" s="77" t="s">
        <v>351</v>
      </c>
    </row>
    <row r="34" spans="1:6" s="1" customFormat="1" ht="27.75" customHeight="1">
      <c r="A34" s="178" t="s">
        <v>26</v>
      </c>
      <c r="B34" s="44" t="s">
        <v>11</v>
      </c>
      <c r="C34" s="57"/>
      <c r="D34" s="43">
        <v>10767</v>
      </c>
      <c r="E34" s="44" t="s">
        <v>237</v>
      </c>
      <c r="F34" s="256" t="s">
        <v>54</v>
      </c>
    </row>
    <row r="35" spans="1:6" s="1" customFormat="1" ht="27.75" customHeight="1">
      <c r="A35" s="180"/>
      <c r="B35" s="49" t="s">
        <v>11</v>
      </c>
      <c r="C35" s="47"/>
      <c r="D35" s="48">
        <v>16946</v>
      </c>
      <c r="E35" s="49" t="s">
        <v>237</v>
      </c>
      <c r="F35" s="256"/>
    </row>
    <row r="36" spans="1:6" s="1" customFormat="1" ht="27.75" customHeight="1">
      <c r="A36" s="179"/>
      <c r="B36" s="53" t="s">
        <v>11</v>
      </c>
      <c r="C36" s="51"/>
      <c r="D36" s="52">
        <v>11893</v>
      </c>
      <c r="E36" s="53" t="s">
        <v>237</v>
      </c>
      <c r="F36" s="256"/>
    </row>
    <row r="37" spans="1:6" s="1" customFormat="1" ht="27.75" customHeight="1">
      <c r="A37" s="178" t="s">
        <v>27</v>
      </c>
      <c r="B37" s="44" t="s">
        <v>11</v>
      </c>
      <c r="C37" s="42"/>
      <c r="D37" s="43">
        <v>11048</v>
      </c>
      <c r="E37" s="44" t="s">
        <v>237</v>
      </c>
      <c r="F37" s="256" t="s">
        <v>54</v>
      </c>
    </row>
    <row r="38" spans="1:6" s="1" customFormat="1" ht="27.75" customHeight="1">
      <c r="A38" s="179"/>
      <c r="B38" s="53" t="s">
        <v>11</v>
      </c>
      <c r="C38" s="51"/>
      <c r="D38" s="52">
        <v>33144</v>
      </c>
      <c r="E38" s="53" t="s">
        <v>237</v>
      </c>
      <c r="F38" s="256"/>
    </row>
    <row r="39" spans="1:6" s="1" customFormat="1" ht="27.75" customHeight="1">
      <c r="A39" s="34" t="s">
        <v>69</v>
      </c>
      <c r="B39" s="8" t="s">
        <v>11</v>
      </c>
      <c r="C39" s="4"/>
      <c r="D39" s="9">
        <v>42024</v>
      </c>
      <c r="E39" s="8" t="s">
        <v>237</v>
      </c>
      <c r="F39" s="77" t="s">
        <v>168</v>
      </c>
    </row>
    <row r="40" spans="1:6" s="1" customFormat="1" ht="27.75" customHeight="1">
      <c r="A40" s="34"/>
      <c r="B40" s="8"/>
      <c r="C40" s="4"/>
      <c r="D40" s="9"/>
      <c r="E40" s="8"/>
      <c r="F40" s="77"/>
    </row>
    <row r="41" spans="1:6" s="1" customFormat="1" ht="27.75" customHeight="1">
      <c r="A41" s="34"/>
      <c r="B41" s="8"/>
      <c r="C41" s="4"/>
      <c r="D41" s="9"/>
      <c r="E41" s="8"/>
      <c r="F41" s="5"/>
    </row>
    <row r="42" spans="1:6" s="1" customFormat="1" ht="27.75" customHeight="1">
      <c r="A42" s="34"/>
      <c r="B42" s="8"/>
      <c r="C42" s="4"/>
      <c r="D42" s="9"/>
      <c r="E42" s="8"/>
      <c r="F42" s="5"/>
    </row>
    <row r="43" spans="1:6" s="1" customFormat="1" ht="27.75" customHeight="1">
      <c r="A43" s="34"/>
      <c r="B43" s="8"/>
      <c r="C43" s="26"/>
      <c r="D43" s="9"/>
      <c r="E43" s="8"/>
      <c r="F43" s="5"/>
    </row>
    <row r="44" spans="1:6" s="1" customFormat="1" ht="27.75" customHeight="1">
      <c r="A44" s="34"/>
      <c r="B44" s="8"/>
      <c r="C44" s="26"/>
      <c r="D44" s="9"/>
      <c r="E44" s="8"/>
      <c r="F44" s="5"/>
    </row>
    <row r="45" spans="1:6" s="1" customFormat="1" ht="27.75" customHeight="1">
      <c r="A45" s="36"/>
      <c r="B45" s="8"/>
      <c r="C45" s="26"/>
      <c r="D45" s="9"/>
      <c r="E45" s="8"/>
      <c r="F45" s="5"/>
    </row>
    <row r="46" spans="1:6" s="1" customFormat="1" ht="27.75" customHeight="1">
      <c r="A46" s="34"/>
      <c r="B46" s="8"/>
      <c r="C46" s="4"/>
      <c r="D46" s="9"/>
      <c r="E46" s="8"/>
      <c r="F46" s="5"/>
    </row>
    <row r="47" spans="1:6" s="1" customFormat="1" ht="27.75" customHeight="1">
      <c r="A47" s="34"/>
      <c r="B47" s="8"/>
      <c r="C47" s="4"/>
      <c r="D47" s="9"/>
      <c r="E47" s="8"/>
      <c r="F47" s="5"/>
    </row>
    <row r="48" spans="1:6" s="1" customFormat="1" ht="27.75" customHeight="1">
      <c r="A48" s="34"/>
      <c r="B48" s="8"/>
      <c r="C48" s="4"/>
      <c r="D48" s="9"/>
      <c r="E48" s="8"/>
      <c r="F48" s="5"/>
    </row>
    <row r="49" spans="1:6" s="1" customFormat="1" ht="27.75" customHeight="1">
      <c r="A49" s="34"/>
      <c r="B49" s="8"/>
      <c r="C49" s="4"/>
      <c r="D49" s="9"/>
      <c r="E49" s="8"/>
      <c r="F49" s="5"/>
    </row>
    <row r="50" spans="1:6" s="1" customFormat="1" ht="27.75" customHeight="1">
      <c r="A50" s="34"/>
      <c r="B50" s="8"/>
      <c r="C50" s="26"/>
      <c r="D50" s="9"/>
      <c r="E50" s="8"/>
      <c r="F50" s="5"/>
    </row>
    <row r="51" spans="1:6" s="1" customFormat="1" ht="27.75" customHeight="1">
      <c r="A51" s="34"/>
      <c r="B51" s="8"/>
      <c r="C51" s="26"/>
      <c r="D51" s="9"/>
      <c r="E51" s="8"/>
      <c r="F51" s="5"/>
    </row>
    <row r="52" spans="1:6" s="1" customFormat="1" ht="27.75" customHeight="1">
      <c r="A52" s="36"/>
      <c r="B52" s="8"/>
      <c r="C52" s="26"/>
      <c r="D52" s="9"/>
      <c r="E52" s="8"/>
      <c r="F52" s="5"/>
    </row>
    <row r="53" spans="1:6" s="1" customFormat="1" ht="27.75" customHeight="1">
      <c r="A53" s="34"/>
      <c r="B53" s="8"/>
      <c r="C53" s="4"/>
      <c r="D53" s="9"/>
      <c r="E53" s="8"/>
      <c r="F53" s="5"/>
    </row>
    <row r="54" spans="1:6" s="1" customFormat="1" ht="27.75" customHeight="1">
      <c r="A54" s="34"/>
      <c r="B54" s="8"/>
      <c r="C54" s="26"/>
      <c r="D54" s="9"/>
      <c r="E54" s="8"/>
      <c r="F54" s="5"/>
    </row>
    <row r="55" spans="1:6" s="1" customFormat="1" ht="27.75" customHeight="1">
      <c r="A55" s="34"/>
      <c r="B55" s="8"/>
      <c r="C55" s="26"/>
      <c r="D55" s="9"/>
      <c r="E55" s="8"/>
      <c r="F55" s="5"/>
    </row>
    <row r="56" spans="1:6" s="1" customFormat="1" ht="27.75" customHeight="1">
      <c r="A56" s="36"/>
      <c r="B56" s="8"/>
      <c r="C56" s="26"/>
      <c r="D56" s="9"/>
      <c r="E56" s="8"/>
      <c r="F56" s="5"/>
    </row>
    <row r="57" spans="1:6" s="1" customFormat="1" ht="27.75" customHeight="1">
      <c r="A57" s="34"/>
      <c r="B57" s="8"/>
      <c r="C57" s="26"/>
      <c r="D57" s="9"/>
      <c r="E57" s="8"/>
      <c r="F57" s="5"/>
    </row>
    <row r="58" spans="1:6" s="1" customFormat="1" ht="27.75" customHeight="1" thickBot="1">
      <c r="A58" s="34"/>
      <c r="B58" s="8"/>
      <c r="C58" s="4"/>
      <c r="D58" s="9"/>
      <c r="E58" s="8"/>
      <c r="F58" s="5"/>
    </row>
    <row r="59" spans="1:6" s="1" customFormat="1" ht="29.25" customHeight="1" thickBot="1">
      <c r="A59" s="37"/>
      <c r="B59" s="14"/>
      <c r="C59" s="28" t="s">
        <v>23</v>
      </c>
      <c r="D59" s="15">
        <f>SUM(D33:D58)</f>
        <v>128481</v>
      </c>
      <c r="E59" s="186" t="s">
        <v>24</v>
      </c>
      <c r="F59" s="187"/>
    </row>
  </sheetData>
  <mergeCells count="11">
    <mergeCell ref="E59:F59"/>
    <mergeCell ref="A2:F2"/>
    <mergeCell ref="A4:A5"/>
    <mergeCell ref="A6:A9"/>
    <mergeCell ref="A12:A17"/>
    <mergeCell ref="E30:F30"/>
    <mergeCell ref="A31:F31"/>
    <mergeCell ref="A34:A36"/>
    <mergeCell ref="F34:F36"/>
    <mergeCell ref="A37:A38"/>
    <mergeCell ref="F37:F38"/>
  </mergeCells>
  <phoneticPr fontId="2"/>
  <pageMargins left="0.21" right="0.16" top="0.33" bottom="0.16" header="0.3" footer="0.17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C9264-6557-4247-B430-F04857BF7A52}">
  <dimension ref="A1:F125"/>
  <sheetViews>
    <sheetView topLeftCell="A55" workbookViewId="0">
      <selection activeCell="D67" sqref="D67"/>
    </sheetView>
  </sheetViews>
  <sheetFormatPr defaultRowHeight="18.75"/>
  <cols>
    <col min="1" max="1" width="7.375" style="38" customWidth="1"/>
    <col min="2" max="2" width="13.5" customWidth="1"/>
    <col min="3" max="4" width="15.25" customWidth="1"/>
    <col min="5" max="5" width="10.625" customWidth="1"/>
    <col min="6" max="6" width="30" customWidth="1"/>
  </cols>
  <sheetData>
    <row r="1" spans="1:6" s="1" customFormat="1" ht="24" customHeight="1">
      <c r="A1" s="153" t="s">
        <v>299</v>
      </c>
      <c r="B1" s="153"/>
      <c r="C1" s="153"/>
      <c r="D1" s="153"/>
      <c r="E1" s="153"/>
      <c r="F1" s="153"/>
    </row>
    <row r="2" spans="1:6" s="1" customFormat="1" ht="24" customHeight="1">
      <c r="A2" s="33" t="s">
        <v>2</v>
      </c>
      <c r="B2" s="4" t="s">
        <v>3</v>
      </c>
      <c r="C2" s="4" t="s">
        <v>4</v>
      </c>
      <c r="D2" s="4" t="s">
        <v>5</v>
      </c>
      <c r="E2" s="4"/>
      <c r="F2" s="6" t="s">
        <v>286</v>
      </c>
    </row>
    <row r="3" spans="1:6" s="1" customFormat="1" ht="24" customHeight="1">
      <c r="A3" s="34" t="s">
        <v>29</v>
      </c>
      <c r="B3" s="8" t="s">
        <v>11</v>
      </c>
      <c r="C3" s="4"/>
      <c r="D3" s="9">
        <v>6695</v>
      </c>
      <c r="E3" s="8" t="s">
        <v>10</v>
      </c>
      <c r="F3" s="77" t="s">
        <v>39</v>
      </c>
    </row>
    <row r="4" spans="1:6" s="1" customFormat="1" ht="24" customHeight="1">
      <c r="A4" s="34" t="s">
        <v>13</v>
      </c>
      <c r="B4" s="8" t="s">
        <v>11</v>
      </c>
      <c r="C4" s="4"/>
      <c r="D4" s="9">
        <v>24200</v>
      </c>
      <c r="E4" s="8" t="s">
        <v>10</v>
      </c>
      <c r="F4" s="77" t="s">
        <v>55</v>
      </c>
    </row>
    <row r="5" spans="1:6" s="1" customFormat="1" ht="24" customHeight="1">
      <c r="A5" s="154" t="s">
        <v>31</v>
      </c>
      <c r="B5" s="8" t="s">
        <v>11</v>
      </c>
      <c r="C5" s="4"/>
      <c r="D5" s="9">
        <v>756</v>
      </c>
      <c r="E5" s="8" t="s">
        <v>10</v>
      </c>
      <c r="F5" s="77" t="s">
        <v>39</v>
      </c>
    </row>
    <row r="6" spans="1:6" s="1" customFormat="1" ht="24" customHeight="1">
      <c r="A6" s="184"/>
      <c r="B6" s="8" t="s">
        <v>11</v>
      </c>
      <c r="C6" s="26"/>
      <c r="D6" s="9">
        <v>6100</v>
      </c>
      <c r="E6" s="8" t="s">
        <v>10</v>
      </c>
      <c r="F6" s="77" t="s">
        <v>38</v>
      </c>
    </row>
    <row r="7" spans="1:6" s="1" customFormat="1" ht="24" customHeight="1">
      <c r="A7" s="155"/>
      <c r="B7" s="8" t="s">
        <v>11</v>
      </c>
      <c r="C7" s="4"/>
      <c r="D7" s="9">
        <v>19688</v>
      </c>
      <c r="E7" s="8" t="s">
        <v>10</v>
      </c>
      <c r="F7" s="77" t="s">
        <v>39</v>
      </c>
    </row>
    <row r="8" spans="1:6" s="1" customFormat="1" ht="24" customHeight="1">
      <c r="A8" s="34" t="s">
        <v>33</v>
      </c>
      <c r="B8" s="8" t="s">
        <v>11</v>
      </c>
      <c r="C8" s="4"/>
      <c r="D8" s="9">
        <v>3379</v>
      </c>
      <c r="E8" s="8" t="s">
        <v>10</v>
      </c>
      <c r="F8" s="77" t="s">
        <v>39</v>
      </c>
    </row>
    <row r="9" spans="1:6" s="1" customFormat="1" ht="24" customHeight="1">
      <c r="A9" s="154" t="s">
        <v>35</v>
      </c>
      <c r="B9" s="8" t="s">
        <v>11</v>
      </c>
      <c r="C9" s="4"/>
      <c r="D9" s="9">
        <v>3829</v>
      </c>
      <c r="E9" s="8" t="s">
        <v>10</v>
      </c>
      <c r="F9" s="77" t="s">
        <v>38</v>
      </c>
    </row>
    <row r="10" spans="1:6" s="1" customFormat="1" ht="24" customHeight="1">
      <c r="A10" s="155"/>
      <c r="B10" s="8" t="s">
        <v>11</v>
      </c>
      <c r="C10" s="4"/>
      <c r="D10" s="9">
        <v>2153</v>
      </c>
      <c r="E10" s="8" t="s">
        <v>10</v>
      </c>
      <c r="F10" s="77" t="s">
        <v>38</v>
      </c>
    </row>
    <row r="11" spans="1:6" s="1" customFormat="1" ht="24" customHeight="1">
      <c r="A11" s="34" t="s">
        <v>16</v>
      </c>
      <c r="B11" s="8" t="s">
        <v>11</v>
      </c>
      <c r="C11" s="4"/>
      <c r="D11" s="9">
        <v>2258</v>
      </c>
      <c r="E11" s="8" t="s">
        <v>10</v>
      </c>
      <c r="F11" s="77" t="s">
        <v>38</v>
      </c>
    </row>
    <row r="12" spans="1:6" s="1" customFormat="1" ht="24" customHeight="1">
      <c r="A12" s="154" t="s">
        <v>56</v>
      </c>
      <c r="B12" s="8" t="s">
        <v>11</v>
      </c>
      <c r="C12" s="4"/>
      <c r="D12" s="9">
        <v>2360</v>
      </c>
      <c r="E12" s="8" t="s">
        <v>10</v>
      </c>
      <c r="F12" s="77" t="s">
        <v>39</v>
      </c>
    </row>
    <row r="13" spans="1:6" s="1" customFormat="1" ht="24" customHeight="1">
      <c r="A13" s="155"/>
      <c r="B13" s="8" t="s">
        <v>11</v>
      </c>
      <c r="C13" s="4"/>
      <c r="D13" s="9">
        <v>770</v>
      </c>
      <c r="E13" s="8" t="s">
        <v>10</v>
      </c>
      <c r="F13" s="77" t="s">
        <v>252</v>
      </c>
    </row>
    <row r="14" spans="1:6" s="1" customFormat="1" ht="24" customHeight="1">
      <c r="A14" s="34" t="s">
        <v>186</v>
      </c>
      <c r="B14" s="8" t="s">
        <v>11</v>
      </c>
      <c r="C14" s="4"/>
      <c r="D14" s="9">
        <v>848</v>
      </c>
      <c r="E14" s="8" t="s">
        <v>10</v>
      </c>
      <c r="F14" s="77" t="s">
        <v>39</v>
      </c>
    </row>
    <row r="15" spans="1:6" s="1" customFormat="1" ht="24" customHeight="1">
      <c r="A15" s="154" t="s">
        <v>19</v>
      </c>
      <c r="B15" s="8" t="s">
        <v>11</v>
      </c>
      <c r="C15" s="8"/>
      <c r="D15" s="9">
        <v>9077</v>
      </c>
      <c r="E15" s="8" t="s">
        <v>10</v>
      </c>
      <c r="F15" s="77" t="s">
        <v>39</v>
      </c>
    </row>
    <row r="16" spans="1:6" s="1" customFormat="1" ht="24" customHeight="1">
      <c r="A16" s="184"/>
      <c r="B16" s="8" t="s">
        <v>11</v>
      </c>
      <c r="C16" s="8"/>
      <c r="D16" s="9">
        <v>3154</v>
      </c>
      <c r="E16" s="8" t="s">
        <v>10</v>
      </c>
      <c r="F16" s="77" t="s">
        <v>38</v>
      </c>
    </row>
    <row r="17" spans="1:6" s="1" customFormat="1" ht="24" customHeight="1">
      <c r="A17" s="184"/>
      <c r="B17" s="8" t="s">
        <v>11</v>
      </c>
      <c r="C17" s="4"/>
      <c r="D17" s="9">
        <v>16440</v>
      </c>
      <c r="E17" s="8" t="s">
        <v>10</v>
      </c>
      <c r="F17" s="77" t="s">
        <v>38</v>
      </c>
    </row>
    <row r="18" spans="1:6" s="1" customFormat="1" ht="24" customHeight="1">
      <c r="A18" s="155"/>
      <c r="B18" s="8" t="s">
        <v>11</v>
      </c>
      <c r="C18" s="8"/>
      <c r="D18" s="9">
        <v>975</v>
      </c>
      <c r="E18" s="8" t="s">
        <v>10</v>
      </c>
      <c r="F18" s="77" t="s">
        <v>39</v>
      </c>
    </row>
    <row r="19" spans="1:6" s="1" customFormat="1" ht="24" customHeight="1">
      <c r="A19" s="154" t="s">
        <v>47</v>
      </c>
      <c r="B19" s="8" t="s">
        <v>11</v>
      </c>
      <c r="C19" s="4"/>
      <c r="D19" s="9">
        <v>3744</v>
      </c>
      <c r="E19" s="8" t="s">
        <v>10</v>
      </c>
      <c r="F19" s="77" t="s">
        <v>38</v>
      </c>
    </row>
    <row r="20" spans="1:6" s="1" customFormat="1" ht="24" customHeight="1">
      <c r="A20" s="155"/>
      <c r="B20" s="8" t="s">
        <v>11</v>
      </c>
      <c r="C20" s="26"/>
      <c r="D20" s="9">
        <v>16864</v>
      </c>
      <c r="E20" s="8" t="s">
        <v>10</v>
      </c>
      <c r="F20" s="77" t="s">
        <v>38</v>
      </c>
    </row>
    <row r="21" spans="1:6" s="1" customFormat="1" ht="24" customHeight="1">
      <c r="A21" s="34" t="s">
        <v>57</v>
      </c>
      <c r="B21" s="8" t="s">
        <v>11</v>
      </c>
      <c r="C21" s="26"/>
      <c r="D21" s="9">
        <v>25767</v>
      </c>
      <c r="E21" s="8" t="s">
        <v>10</v>
      </c>
      <c r="F21" s="77" t="s">
        <v>38</v>
      </c>
    </row>
    <row r="22" spans="1:6" s="1" customFormat="1" ht="24" customHeight="1">
      <c r="A22" s="36" t="s">
        <v>49</v>
      </c>
      <c r="B22" s="8" t="s">
        <v>11</v>
      </c>
      <c r="C22" s="26"/>
      <c r="D22" s="9">
        <v>5684</v>
      </c>
      <c r="E22" s="8" t="s">
        <v>10</v>
      </c>
      <c r="F22" s="77" t="s">
        <v>39</v>
      </c>
    </row>
    <row r="23" spans="1:6" s="1" customFormat="1" ht="24" customHeight="1">
      <c r="A23" s="34" t="s">
        <v>20</v>
      </c>
      <c r="B23" s="8" t="s">
        <v>11</v>
      </c>
      <c r="C23" s="26"/>
      <c r="D23" s="9">
        <v>5742</v>
      </c>
      <c r="E23" s="8" t="s">
        <v>10</v>
      </c>
      <c r="F23" s="77" t="s">
        <v>38</v>
      </c>
    </row>
    <row r="24" spans="1:6" s="1" customFormat="1" ht="24" customHeight="1">
      <c r="A24" s="154" t="s">
        <v>21</v>
      </c>
      <c r="B24" s="8" t="s">
        <v>11</v>
      </c>
      <c r="C24" s="4"/>
      <c r="D24" s="9">
        <v>544</v>
      </c>
      <c r="E24" s="8" t="s">
        <v>10</v>
      </c>
      <c r="F24" s="77" t="s">
        <v>58</v>
      </c>
    </row>
    <row r="25" spans="1:6" s="1" customFormat="1" ht="24" customHeight="1">
      <c r="A25" s="155"/>
      <c r="B25" s="8" t="s">
        <v>11</v>
      </c>
      <c r="C25" s="4"/>
      <c r="D25" s="9">
        <v>1603</v>
      </c>
      <c r="E25" s="8" t="s">
        <v>10</v>
      </c>
      <c r="F25" s="77" t="s">
        <v>58</v>
      </c>
    </row>
    <row r="26" spans="1:6" s="1" customFormat="1" ht="24" customHeight="1">
      <c r="A26" s="34"/>
      <c r="B26" s="8"/>
      <c r="C26" s="4"/>
      <c r="D26" s="9"/>
      <c r="E26" s="8" t="s">
        <v>10</v>
      </c>
      <c r="F26" s="77"/>
    </row>
    <row r="27" spans="1:6" s="1" customFormat="1" ht="24" customHeight="1">
      <c r="A27" s="34"/>
      <c r="B27" s="8"/>
      <c r="C27" s="4"/>
      <c r="D27" s="9"/>
      <c r="E27" s="8" t="s">
        <v>10</v>
      </c>
      <c r="F27" s="5"/>
    </row>
    <row r="28" spans="1:6" s="1" customFormat="1" ht="24" customHeight="1">
      <c r="A28" s="34"/>
      <c r="B28" s="8"/>
      <c r="C28" s="26"/>
      <c r="D28" s="9"/>
      <c r="E28" s="8" t="s">
        <v>10</v>
      </c>
      <c r="F28" s="5"/>
    </row>
    <row r="29" spans="1:6" s="1" customFormat="1" ht="24" customHeight="1">
      <c r="A29" s="34"/>
      <c r="B29" s="8"/>
      <c r="C29" s="4"/>
      <c r="D29" s="9"/>
      <c r="E29" s="8" t="s">
        <v>10</v>
      </c>
      <c r="F29" s="77"/>
    </row>
    <row r="30" spans="1:6" s="1" customFormat="1" ht="24" customHeight="1">
      <c r="A30" s="34"/>
      <c r="B30" s="8"/>
      <c r="C30" s="4"/>
      <c r="D30" s="9"/>
      <c r="E30" s="8" t="s">
        <v>10</v>
      </c>
      <c r="F30" s="5"/>
    </row>
    <row r="31" spans="1:6" s="1" customFormat="1" ht="24" customHeight="1">
      <c r="A31" s="34"/>
      <c r="B31" s="8"/>
      <c r="C31" s="26"/>
      <c r="D31" s="9"/>
      <c r="E31" s="8" t="s">
        <v>10</v>
      </c>
      <c r="F31" s="5"/>
    </row>
    <row r="32" spans="1:6" s="1" customFormat="1" ht="24" customHeight="1">
      <c r="A32" s="34"/>
      <c r="B32" s="8"/>
      <c r="C32" s="26"/>
      <c r="D32" s="9"/>
      <c r="E32" s="8" t="s">
        <v>10</v>
      </c>
      <c r="F32" s="5"/>
    </row>
    <row r="33" spans="1:6" s="1" customFormat="1" ht="24" customHeight="1" thickBot="1">
      <c r="A33" s="36"/>
      <c r="B33" s="8"/>
      <c r="C33" s="26"/>
      <c r="D33" s="9"/>
      <c r="E33" s="8" t="s">
        <v>10</v>
      </c>
      <c r="F33" s="5"/>
    </row>
    <row r="34" spans="1:6" s="1" customFormat="1" ht="24" customHeight="1" thickBot="1">
      <c r="A34" s="37"/>
      <c r="B34" s="14"/>
      <c r="C34" s="28" t="s">
        <v>23</v>
      </c>
      <c r="D34" s="15">
        <f>SUM(D3:D33)</f>
        <v>162630</v>
      </c>
      <c r="E34" s="186" t="s">
        <v>24</v>
      </c>
      <c r="F34" s="187"/>
    </row>
    <row r="35" spans="1:6" s="1" customFormat="1" ht="25.5" customHeight="1">
      <c r="A35" s="153" t="s">
        <v>300</v>
      </c>
      <c r="B35" s="153"/>
      <c r="C35" s="153"/>
      <c r="D35" s="153"/>
      <c r="E35" s="153"/>
      <c r="F35" s="153"/>
    </row>
    <row r="36" spans="1:6" s="1" customFormat="1" ht="25.5" customHeight="1">
      <c r="A36" s="33" t="s">
        <v>2</v>
      </c>
      <c r="B36" s="4" t="s">
        <v>3</v>
      </c>
      <c r="C36" s="4" t="s">
        <v>4</v>
      </c>
      <c r="D36" s="4" t="s">
        <v>5</v>
      </c>
      <c r="E36" s="4"/>
      <c r="F36" s="6" t="s">
        <v>7</v>
      </c>
    </row>
    <row r="37" spans="1:6" s="1" customFormat="1" ht="25.5" customHeight="1">
      <c r="A37" s="154" t="s">
        <v>8</v>
      </c>
      <c r="B37" s="8" t="s">
        <v>11</v>
      </c>
      <c r="C37" s="26"/>
      <c r="D37" s="9">
        <v>2346</v>
      </c>
      <c r="E37" s="8" t="s">
        <v>10</v>
      </c>
      <c r="F37" s="77" t="s">
        <v>61</v>
      </c>
    </row>
    <row r="38" spans="1:6" s="1" customFormat="1" ht="25.5" customHeight="1">
      <c r="A38" s="184"/>
      <c r="B38" s="8" t="s">
        <v>11</v>
      </c>
      <c r="C38" s="4"/>
      <c r="D38" s="9">
        <v>2940</v>
      </c>
      <c r="E38" s="8" t="s">
        <v>10</v>
      </c>
      <c r="F38" s="77" t="s">
        <v>62</v>
      </c>
    </row>
    <row r="39" spans="1:6" s="1" customFormat="1" ht="25.5" customHeight="1">
      <c r="A39" s="155"/>
      <c r="B39" s="8" t="s">
        <v>11</v>
      </c>
      <c r="C39" s="4"/>
      <c r="D39" s="9">
        <v>4167</v>
      </c>
      <c r="E39" s="8" t="s">
        <v>10</v>
      </c>
      <c r="F39" s="77" t="s">
        <v>63</v>
      </c>
    </row>
    <row r="40" spans="1:6" s="1" customFormat="1" ht="25.5" customHeight="1">
      <c r="A40" s="154" t="s">
        <v>26</v>
      </c>
      <c r="B40" s="8" t="s">
        <v>11</v>
      </c>
      <c r="C40" s="4"/>
      <c r="D40" s="9">
        <v>5661</v>
      </c>
      <c r="E40" s="8" t="s">
        <v>10</v>
      </c>
      <c r="F40" s="77" t="s">
        <v>64</v>
      </c>
    </row>
    <row r="41" spans="1:6" s="1" customFormat="1" ht="25.5" customHeight="1">
      <c r="A41" s="155"/>
      <c r="B41" s="8" t="s">
        <v>11</v>
      </c>
      <c r="C41" s="4"/>
      <c r="D41" s="9">
        <v>2376</v>
      </c>
      <c r="E41" s="8" t="s">
        <v>10</v>
      </c>
      <c r="F41" s="77" t="s">
        <v>65</v>
      </c>
    </row>
    <row r="42" spans="1:6" s="1" customFormat="1" ht="25.5" customHeight="1">
      <c r="A42" s="154" t="s">
        <v>66</v>
      </c>
      <c r="B42" s="8" t="s">
        <v>11</v>
      </c>
      <c r="C42" s="4"/>
      <c r="D42" s="9">
        <v>4114</v>
      </c>
      <c r="E42" s="8" t="s">
        <v>10</v>
      </c>
      <c r="F42" s="77" t="s">
        <v>67</v>
      </c>
    </row>
    <row r="43" spans="1:6" s="1" customFormat="1" ht="25.5" customHeight="1">
      <c r="A43" s="184"/>
      <c r="B43" s="8" t="s">
        <v>11</v>
      </c>
      <c r="C43" s="4"/>
      <c r="D43" s="9">
        <v>9878</v>
      </c>
      <c r="E43" s="8" t="s">
        <v>10</v>
      </c>
      <c r="F43" s="134" t="s">
        <v>65</v>
      </c>
    </row>
    <row r="44" spans="1:6" s="1" customFormat="1" ht="25.5" customHeight="1">
      <c r="A44" s="155"/>
      <c r="B44" s="8" t="s">
        <v>11</v>
      </c>
      <c r="C44" s="4"/>
      <c r="D44" s="9">
        <v>3146</v>
      </c>
      <c r="E44" s="8" t="s">
        <v>10</v>
      </c>
      <c r="F44" s="134" t="s">
        <v>65</v>
      </c>
    </row>
    <row r="45" spans="1:6" s="1" customFormat="1" ht="25.5" customHeight="1">
      <c r="A45" s="154" t="s">
        <v>27</v>
      </c>
      <c r="B45" s="8" t="s">
        <v>11</v>
      </c>
      <c r="C45" s="4"/>
      <c r="D45" s="9">
        <v>849</v>
      </c>
      <c r="E45" s="8" t="s">
        <v>10</v>
      </c>
      <c r="F45" s="134" t="s">
        <v>68</v>
      </c>
    </row>
    <row r="46" spans="1:6" s="1" customFormat="1" ht="25.5" customHeight="1">
      <c r="A46" s="155"/>
      <c r="B46" s="8" t="s">
        <v>11</v>
      </c>
      <c r="C46" s="26"/>
      <c r="D46" s="9">
        <v>24466</v>
      </c>
      <c r="E46" s="8" t="s">
        <v>10</v>
      </c>
      <c r="F46" s="134" t="s">
        <v>65</v>
      </c>
    </row>
    <row r="47" spans="1:6" s="1" customFormat="1" ht="25.5" customHeight="1">
      <c r="A47" s="154" t="s">
        <v>28</v>
      </c>
      <c r="B47" s="8" t="s">
        <v>11</v>
      </c>
      <c r="C47" s="26"/>
      <c r="D47" s="9">
        <v>7656</v>
      </c>
      <c r="E47" s="8" t="s">
        <v>10</v>
      </c>
      <c r="F47" s="134" t="s">
        <v>67</v>
      </c>
    </row>
    <row r="48" spans="1:6" s="1" customFormat="1" ht="25.5" customHeight="1">
      <c r="A48" s="155"/>
      <c r="B48" s="8" t="s">
        <v>11</v>
      </c>
      <c r="C48" s="26"/>
      <c r="D48" s="9">
        <v>12038</v>
      </c>
      <c r="E48" s="8" t="s">
        <v>10</v>
      </c>
      <c r="F48" s="134" t="s">
        <v>65</v>
      </c>
    </row>
    <row r="49" spans="1:6" s="1" customFormat="1" ht="25.5" customHeight="1">
      <c r="A49" s="154" t="s">
        <v>69</v>
      </c>
      <c r="B49" s="8" t="s">
        <v>11</v>
      </c>
      <c r="C49" s="26"/>
      <c r="D49" s="9">
        <v>2194</v>
      </c>
      <c r="E49" s="8" t="s">
        <v>10</v>
      </c>
      <c r="F49" s="134" t="s">
        <v>65</v>
      </c>
    </row>
    <row r="50" spans="1:6" s="1" customFormat="1" ht="25.5" customHeight="1">
      <c r="A50" s="155"/>
      <c r="B50" s="8" t="s">
        <v>11</v>
      </c>
      <c r="C50" s="4"/>
      <c r="D50" s="9">
        <v>3291</v>
      </c>
      <c r="E50" s="8" t="s">
        <v>10</v>
      </c>
      <c r="F50" s="134" t="s">
        <v>65</v>
      </c>
    </row>
    <row r="51" spans="1:6" s="1" customFormat="1" ht="25.5" customHeight="1">
      <c r="A51" s="154" t="s">
        <v>29</v>
      </c>
      <c r="B51" s="8" t="s">
        <v>11</v>
      </c>
      <c r="C51" s="4"/>
      <c r="D51" s="9">
        <v>7216</v>
      </c>
      <c r="E51" s="8" t="s">
        <v>10</v>
      </c>
      <c r="F51" s="134" t="s">
        <v>65</v>
      </c>
    </row>
    <row r="52" spans="1:6" s="1" customFormat="1" ht="25.5" customHeight="1">
      <c r="A52" s="184"/>
      <c r="B52" s="8" t="s">
        <v>11</v>
      </c>
      <c r="C52" s="4"/>
      <c r="D52" s="9">
        <v>17996</v>
      </c>
      <c r="E52" s="8" t="s">
        <v>10</v>
      </c>
      <c r="F52" s="134" t="s">
        <v>67</v>
      </c>
    </row>
    <row r="53" spans="1:6" s="1" customFormat="1" ht="25.5" customHeight="1">
      <c r="A53" s="184"/>
      <c r="B53" s="8" t="s">
        <v>11</v>
      </c>
      <c r="C53" s="4"/>
      <c r="D53" s="9">
        <v>5476</v>
      </c>
      <c r="E53" s="8" t="s">
        <v>10</v>
      </c>
      <c r="F53" s="134" t="s">
        <v>67</v>
      </c>
    </row>
    <row r="54" spans="1:6" s="1" customFormat="1" ht="25.5" customHeight="1">
      <c r="A54" s="184"/>
      <c r="B54" s="8" t="s">
        <v>11</v>
      </c>
      <c r="C54" s="4"/>
      <c r="D54" s="9">
        <v>22115</v>
      </c>
      <c r="E54" s="8" t="s">
        <v>10</v>
      </c>
      <c r="F54" s="134" t="s">
        <v>67</v>
      </c>
    </row>
    <row r="55" spans="1:6" s="1" customFormat="1" ht="25.5" customHeight="1">
      <c r="A55" s="184"/>
      <c r="B55" s="8" t="s">
        <v>11</v>
      </c>
      <c r="C55" s="4"/>
      <c r="D55" s="9">
        <v>8316</v>
      </c>
      <c r="E55" s="8" t="s">
        <v>10</v>
      </c>
      <c r="F55" s="134" t="s">
        <v>67</v>
      </c>
    </row>
    <row r="56" spans="1:6" s="1" customFormat="1" ht="25.5" customHeight="1">
      <c r="A56" s="155"/>
      <c r="B56" s="8" t="s">
        <v>11</v>
      </c>
      <c r="C56" s="4"/>
      <c r="D56" s="9">
        <v>15674</v>
      </c>
      <c r="E56" s="8" t="s">
        <v>10</v>
      </c>
      <c r="F56" s="134" t="s">
        <v>65</v>
      </c>
    </row>
    <row r="57" spans="1:6" s="1" customFormat="1" ht="25.5" customHeight="1">
      <c r="A57" s="154" t="s">
        <v>13</v>
      </c>
      <c r="B57" s="8" t="s">
        <v>11</v>
      </c>
      <c r="C57" s="4"/>
      <c r="D57" s="9">
        <v>4963</v>
      </c>
      <c r="E57" s="8" t="s">
        <v>10</v>
      </c>
      <c r="F57" s="77" t="s">
        <v>65</v>
      </c>
    </row>
    <row r="58" spans="1:6" s="1" customFormat="1" ht="25.5" customHeight="1">
      <c r="A58" s="155"/>
      <c r="B58" s="8" t="s">
        <v>11</v>
      </c>
      <c r="C58" s="4"/>
      <c r="D58" s="9">
        <v>2490</v>
      </c>
      <c r="E58" s="8" t="s">
        <v>10</v>
      </c>
      <c r="F58" s="77" t="s">
        <v>265</v>
      </c>
    </row>
    <row r="59" spans="1:6" s="1" customFormat="1" ht="25.5" customHeight="1">
      <c r="A59" s="154" t="s">
        <v>14</v>
      </c>
      <c r="B59" s="8" t="s">
        <v>11</v>
      </c>
      <c r="C59" s="4"/>
      <c r="D59" s="9">
        <v>15048</v>
      </c>
      <c r="E59" s="8" t="s">
        <v>10</v>
      </c>
      <c r="F59" s="134" t="s">
        <v>67</v>
      </c>
    </row>
    <row r="60" spans="1:6" s="1" customFormat="1" ht="25.5" customHeight="1">
      <c r="A60" s="184"/>
      <c r="B60" s="8" t="s">
        <v>11</v>
      </c>
      <c r="C60" s="4"/>
      <c r="D60" s="9">
        <v>2928</v>
      </c>
      <c r="E60" s="8" t="s">
        <v>10</v>
      </c>
      <c r="F60" s="134" t="s">
        <v>67</v>
      </c>
    </row>
    <row r="61" spans="1:6" s="1" customFormat="1" ht="25.5" customHeight="1">
      <c r="A61" s="155"/>
      <c r="B61" s="8" t="s">
        <v>11</v>
      </c>
      <c r="C61" s="4"/>
      <c r="D61" s="9">
        <v>6518</v>
      </c>
      <c r="E61" s="8" t="s">
        <v>10</v>
      </c>
      <c r="F61" s="134" t="s">
        <v>58</v>
      </c>
    </row>
    <row r="62" spans="1:6" s="1" customFormat="1" ht="25.5" customHeight="1">
      <c r="A62" s="34" t="s">
        <v>56</v>
      </c>
      <c r="B62" s="8" t="s">
        <v>11</v>
      </c>
      <c r="C62" s="4"/>
      <c r="D62" s="9">
        <v>9086</v>
      </c>
      <c r="E62" s="8" t="s">
        <v>10</v>
      </c>
      <c r="F62" s="77" t="s">
        <v>67</v>
      </c>
    </row>
    <row r="63" spans="1:6" s="1" customFormat="1" ht="25.5" customHeight="1">
      <c r="A63" s="34" t="s">
        <v>70</v>
      </c>
      <c r="B63" s="8" t="s">
        <v>11</v>
      </c>
      <c r="C63" s="4"/>
      <c r="D63" s="9">
        <v>664</v>
      </c>
      <c r="E63" s="8" t="s">
        <v>10</v>
      </c>
      <c r="F63" s="77" t="s">
        <v>65</v>
      </c>
    </row>
    <row r="64" spans="1:6" s="1" customFormat="1" ht="24" customHeight="1">
      <c r="A64" s="34"/>
      <c r="B64" s="8"/>
      <c r="C64" s="4"/>
      <c r="D64" s="9"/>
      <c r="E64" s="8" t="s">
        <v>10</v>
      </c>
      <c r="F64" s="5"/>
    </row>
    <row r="65" spans="1:6" s="1" customFormat="1" ht="24" customHeight="1" thickBot="1">
      <c r="A65" s="34"/>
      <c r="B65" s="8"/>
      <c r="C65" s="26"/>
      <c r="D65" s="9"/>
      <c r="E65" s="8" t="s">
        <v>10</v>
      </c>
      <c r="F65" s="5"/>
    </row>
    <row r="66" spans="1:6" s="1" customFormat="1" ht="25.5" customHeight="1" thickBot="1">
      <c r="A66" s="37"/>
      <c r="B66" s="14"/>
      <c r="C66" s="28" t="s">
        <v>23</v>
      </c>
      <c r="D66" s="15">
        <f>SUM(D37:D65)</f>
        <v>203612</v>
      </c>
      <c r="E66" s="186" t="s">
        <v>24</v>
      </c>
      <c r="F66" s="187"/>
    </row>
    <row r="68" spans="1:6" s="1" customFormat="1" ht="29.25" customHeight="1">
      <c r="A68" s="153" t="s">
        <v>301</v>
      </c>
      <c r="B68" s="153"/>
      <c r="C68" s="153"/>
      <c r="D68" s="153"/>
      <c r="E68" s="153"/>
      <c r="F68" s="153"/>
    </row>
    <row r="69" spans="1:6" s="1" customFormat="1" ht="27" customHeight="1">
      <c r="A69" s="33" t="s">
        <v>2</v>
      </c>
      <c r="B69" s="4" t="s">
        <v>3</v>
      </c>
      <c r="C69" s="4" t="s">
        <v>4</v>
      </c>
      <c r="D69" s="4" t="s">
        <v>5</v>
      </c>
      <c r="E69" s="4"/>
      <c r="F69" s="30" t="s">
        <v>7</v>
      </c>
    </row>
    <row r="70" spans="1:6" s="1" customFormat="1" ht="27" customHeight="1">
      <c r="A70" s="154" t="s">
        <v>16</v>
      </c>
      <c r="B70" s="44" t="s">
        <v>11</v>
      </c>
      <c r="C70" s="57"/>
      <c r="D70" s="43">
        <v>10440</v>
      </c>
      <c r="E70" s="44" t="s">
        <v>237</v>
      </c>
      <c r="F70" s="80" t="s">
        <v>41</v>
      </c>
    </row>
    <row r="71" spans="1:6" s="1" customFormat="1" ht="27" customHeight="1">
      <c r="A71" s="155"/>
      <c r="B71" s="53" t="s">
        <v>11</v>
      </c>
      <c r="C71" s="51"/>
      <c r="D71" s="52">
        <v>139000</v>
      </c>
      <c r="E71" s="53" t="s">
        <v>237</v>
      </c>
      <c r="F71" s="82" t="s">
        <v>42</v>
      </c>
    </row>
    <row r="72" spans="1:6" s="1" customFormat="1" ht="27" customHeight="1">
      <c r="A72" s="178" t="s">
        <v>43</v>
      </c>
      <c r="B72" s="44" t="s">
        <v>11</v>
      </c>
      <c r="C72" s="42"/>
      <c r="D72" s="43">
        <v>3490</v>
      </c>
      <c r="E72" s="44" t="s">
        <v>237</v>
      </c>
      <c r="F72" s="80" t="s">
        <v>44</v>
      </c>
    </row>
    <row r="73" spans="1:6" s="1" customFormat="1" ht="27" customHeight="1">
      <c r="A73" s="180"/>
      <c r="B73" s="49" t="s">
        <v>11</v>
      </c>
      <c r="C73" s="47"/>
      <c r="D73" s="48">
        <v>8320</v>
      </c>
      <c r="E73" s="49" t="s">
        <v>237</v>
      </c>
      <c r="F73" s="81" t="s">
        <v>45</v>
      </c>
    </row>
    <row r="74" spans="1:6" s="1" customFormat="1" ht="27" customHeight="1">
      <c r="A74" s="180"/>
      <c r="B74" s="49" t="s">
        <v>11</v>
      </c>
      <c r="C74" s="47"/>
      <c r="D74" s="48">
        <v>7770</v>
      </c>
      <c r="E74" s="49" t="s">
        <v>237</v>
      </c>
      <c r="F74" s="81" t="s">
        <v>46</v>
      </c>
    </row>
    <row r="75" spans="1:6" s="1" customFormat="1" ht="27" customHeight="1">
      <c r="A75" s="179"/>
      <c r="B75" s="53" t="s">
        <v>11</v>
      </c>
      <c r="C75" s="51"/>
      <c r="D75" s="52">
        <v>9100</v>
      </c>
      <c r="E75" s="53" t="s">
        <v>237</v>
      </c>
      <c r="F75" s="82" t="s">
        <v>41</v>
      </c>
    </row>
    <row r="76" spans="1:6" s="1" customFormat="1" ht="27" customHeight="1">
      <c r="A76" s="34" t="s">
        <v>47</v>
      </c>
      <c r="B76" s="8" t="s">
        <v>11</v>
      </c>
      <c r="C76" s="4"/>
      <c r="D76" s="9">
        <v>4562</v>
      </c>
      <c r="E76" s="8" t="s">
        <v>237</v>
      </c>
      <c r="F76" s="77" t="s">
        <v>48</v>
      </c>
    </row>
    <row r="77" spans="1:6" s="1" customFormat="1" ht="27" customHeight="1">
      <c r="A77" s="34" t="s">
        <v>49</v>
      </c>
      <c r="B77" s="8" t="s">
        <v>11</v>
      </c>
      <c r="C77" s="4"/>
      <c r="D77" s="9">
        <v>9116</v>
      </c>
      <c r="E77" s="8" t="s">
        <v>237</v>
      </c>
      <c r="F77" s="77" t="s">
        <v>45</v>
      </c>
    </row>
    <row r="78" spans="1:6" s="1" customFormat="1" ht="27" customHeight="1">
      <c r="A78" s="178" t="s">
        <v>22</v>
      </c>
      <c r="B78" s="44" t="s">
        <v>11</v>
      </c>
      <c r="C78" s="42"/>
      <c r="D78" s="43">
        <v>3180</v>
      </c>
      <c r="E78" s="44" t="s">
        <v>237</v>
      </c>
      <c r="F78" s="80" t="s">
        <v>51</v>
      </c>
    </row>
    <row r="79" spans="1:6" s="1" customFormat="1" ht="27" customHeight="1">
      <c r="A79" s="180"/>
      <c r="B79" s="49" t="s">
        <v>11</v>
      </c>
      <c r="C79" s="58"/>
      <c r="D79" s="48">
        <v>1590</v>
      </c>
      <c r="E79" s="49" t="s">
        <v>237</v>
      </c>
      <c r="F79" s="81" t="s">
        <v>50</v>
      </c>
    </row>
    <row r="80" spans="1:6" s="1" customFormat="1" ht="27" customHeight="1">
      <c r="A80" s="180"/>
      <c r="B80" s="49" t="s">
        <v>11</v>
      </c>
      <c r="C80" s="58"/>
      <c r="D80" s="48">
        <v>1590</v>
      </c>
      <c r="E80" s="49" t="s">
        <v>237</v>
      </c>
      <c r="F80" s="81" t="s">
        <v>50</v>
      </c>
    </row>
    <row r="81" spans="1:6" s="1" customFormat="1" ht="27" customHeight="1">
      <c r="A81" s="180"/>
      <c r="B81" s="49" t="s">
        <v>11</v>
      </c>
      <c r="C81" s="58"/>
      <c r="D81" s="48">
        <v>1590</v>
      </c>
      <c r="E81" s="49" t="s">
        <v>237</v>
      </c>
      <c r="F81" s="81" t="s">
        <v>50</v>
      </c>
    </row>
    <row r="82" spans="1:6" s="1" customFormat="1" ht="27" customHeight="1">
      <c r="A82" s="180"/>
      <c r="B82" s="49" t="s">
        <v>11</v>
      </c>
      <c r="C82" s="58"/>
      <c r="D82" s="48">
        <v>31500</v>
      </c>
      <c r="E82" s="49" t="s">
        <v>237</v>
      </c>
      <c r="F82" s="81" t="s">
        <v>52</v>
      </c>
    </row>
    <row r="83" spans="1:6" s="1" customFormat="1" ht="27" customHeight="1">
      <c r="A83" s="180"/>
      <c r="B83" s="49" t="s">
        <v>11</v>
      </c>
      <c r="C83" s="47"/>
      <c r="D83" s="48">
        <v>2659</v>
      </c>
      <c r="E83" s="49" t="s">
        <v>237</v>
      </c>
      <c r="F83" s="81" t="s">
        <v>53</v>
      </c>
    </row>
    <row r="84" spans="1:6" s="1" customFormat="1" ht="27" customHeight="1">
      <c r="A84" s="179"/>
      <c r="B84" s="53" t="s">
        <v>11</v>
      </c>
      <c r="C84" s="51"/>
      <c r="D84" s="52">
        <v>20169</v>
      </c>
      <c r="E84" s="53" t="s">
        <v>235</v>
      </c>
      <c r="F84" s="82" t="s">
        <v>236</v>
      </c>
    </row>
    <row r="85" spans="1:6" s="1" customFormat="1" ht="27" customHeight="1">
      <c r="A85" s="34"/>
      <c r="B85" s="8"/>
      <c r="C85" s="4"/>
      <c r="D85" s="9"/>
      <c r="E85" s="8" t="s">
        <v>10</v>
      </c>
      <c r="F85" s="77"/>
    </row>
    <row r="86" spans="1:6" s="1" customFormat="1" ht="27" customHeight="1">
      <c r="A86" s="34"/>
      <c r="B86" s="8"/>
      <c r="C86" s="4"/>
      <c r="D86" s="9"/>
      <c r="E86" s="8" t="s">
        <v>10</v>
      </c>
      <c r="F86" s="5"/>
    </row>
    <row r="87" spans="1:6" s="1" customFormat="1" ht="27" customHeight="1">
      <c r="A87" s="34"/>
      <c r="B87" s="8"/>
      <c r="C87" s="26"/>
      <c r="D87" s="9"/>
      <c r="E87" s="8" t="s">
        <v>10</v>
      </c>
      <c r="F87" s="5"/>
    </row>
    <row r="88" spans="1:6" s="1" customFormat="1" ht="27" customHeight="1">
      <c r="A88" s="34"/>
      <c r="B88" s="8"/>
      <c r="C88" s="4"/>
      <c r="D88" s="9"/>
      <c r="E88" s="8" t="s">
        <v>10</v>
      </c>
      <c r="F88" s="77"/>
    </row>
    <row r="89" spans="1:6" s="1" customFormat="1" ht="27" customHeight="1">
      <c r="A89" s="34"/>
      <c r="B89" s="8"/>
      <c r="C89" s="4"/>
      <c r="D89" s="9"/>
      <c r="E89" s="8" t="s">
        <v>10</v>
      </c>
      <c r="F89" s="5"/>
    </row>
    <row r="90" spans="1:6" s="1" customFormat="1" ht="27" customHeight="1">
      <c r="A90" s="34"/>
      <c r="B90" s="8"/>
      <c r="C90" s="4"/>
      <c r="D90" s="9"/>
      <c r="E90" s="8" t="s">
        <v>10</v>
      </c>
      <c r="F90" s="77"/>
    </row>
    <row r="91" spans="1:6" s="1" customFormat="1" ht="27" customHeight="1">
      <c r="A91" s="34"/>
      <c r="B91" s="8"/>
      <c r="C91" s="4"/>
      <c r="D91" s="9"/>
      <c r="E91" s="8" t="s">
        <v>10</v>
      </c>
      <c r="F91" s="5"/>
    </row>
    <row r="92" spans="1:6" s="1" customFormat="1" ht="27" customHeight="1">
      <c r="A92" s="34"/>
      <c r="B92" s="8"/>
      <c r="C92" s="4"/>
      <c r="D92" s="9"/>
      <c r="E92" s="8" t="s">
        <v>10</v>
      </c>
      <c r="F92" s="5"/>
    </row>
    <row r="93" spans="1:6" s="1" customFormat="1" ht="27" customHeight="1">
      <c r="A93" s="34"/>
      <c r="B93" s="8"/>
      <c r="C93" s="26"/>
      <c r="D93" s="9"/>
      <c r="E93" s="8" t="s">
        <v>10</v>
      </c>
      <c r="F93" s="5"/>
    </row>
    <row r="94" spans="1:6" s="1" customFormat="1" ht="27" customHeight="1">
      <c r="A94" s="34"/>
      <c r="B94" s="8"/>
      <c r="C94" s="26"/>
      <c r="D94" s="9"/>
      <c r="E94" s="8" t="s">
        <v>10</v>
      </c>
      <c r="F94" s="5"/>
    </row>
    <row r="95" spans="1:6" s="1" customFormat="1" ht="27" customHeight="1" thickBot="1">
      <c r="A95" s="36"/>
      <c r="B95" s="8"/>
      <c r="C95" s="26"/>
      <c r="D95" s="9"/>
      <c r="E95" s="8" t="s">
        <v>10</v>
      </c>
      <c r="F95" s="5"/>
    </row>
    <row r="96" spans="1:6" s="1" customFormat="1" ht="27" customHeight="1" thickBot="1">
      <c r="A96" s="37"/>
      <c r="B96" s="14"/>
      <c r="C96" s="28" t="s">
        <v>23</v>
      </c>
      <c r="D96" s="15">
        <f>SUM(D70:D84)</f>
        <v>254076</v>
      </c>
      <c r="E96" s="186" t="s">
        <v>24</v>
      </c>
      <c r="F96" s="187"/>
    </row>
    <row r="97" spans="1:6" s="1" customFormat="1" ht="38.25" customHeight="1">
      <c r="A97" s="153" t="s">
        <v>302</v>
      </c>
      <c r="B97" s="153"/>
      <c r="C97" s="153"/>
      <c r="D97" s="153"/>
      <c r="E97" s="153"/>
      <c r="F97" s="153"/>
    </row>
    <row r="98" spans="1:6" s="1" customFormat="1" ht="27.75" customHeight="1">
      <c r="A98" s="33" t="s">
        <v>2</v>
      </c>
      <c r="B98" s="4" t="s">
        <v>3</v>
      </c>
      <c r="C98" s="4" t="s">
        <v>4</v>
      </c>
      <c r="D98" s="4" t="s">
        <v>5</v>
      </c>
      <c r="E98" s="4"/>
      <c r="F98" s="30" t="s">
        <v>7</v>
      </c>
    </row>
    <row r="99" spans="1:6" s="1" customFormat="1" ht="27.75" customHeight="1">
      <c r="A99" s="178" t="s">
        <v>26</v>
      </c>
      <c r="B99" s="44" t="s">
        <v>11</v>
      </c>
      <c r="C99" s="57"/>
      <c r="D99" s="43">
        <v>10767</v>
      </c>
      <c r="E99" s="44" t="s">
        <v>237</v>
      </c>
      <c r="F99" s="257" t="s">
        <v>54</v>
      </c>
    </row>
    <row r="100" spans="1:6" s="1" customFormat="1" ht="27.75" customHeight="1">
      <c r="A100" s="180"/>
      <c r="B100" s="49" t="s">
        <v>11</v>
      </c>
      <c r="C100" s="47"/>
      <c r="D100" s="48">
        <v>16946</v>
      </c>
      <c r="E100" s="49" t="s">
        <v>237</v>
      </c>
      <c r="F100" s="258"/>
    </row>
    <row r="101" spans="1:6" s="1" customFormat="1" ht="27.75" customHeight="1">
      <c r="A101" s="179"/>
      <c r="B101" s="53" t="s">
        <v>11</v>
      </c>
      <c r="C101" s="51"/>
      <c r="D101" s="52">
        <v>11893</v>
      </c>
      <c r="E101" s="53" t="s">
        <v>237</v>
      </c>
      <c r="F101" s="259"/>
    </row>
    <row r="102" spans="1:6" s="1" customFormat="1" ht="27.75" customHeight="1">
      <c r="A102" s="178" t="s">
        <v>27</v>
      </c>
      <c r="B102" s="44" t="s">
        <v>11</v>
      </c>
      <c r="C102" s="42"/>
      <c r="D102" s="43">
        <v>11048</v>
      </c>
      <c r="E102" s="44" t="s">
        <v>237</v>
      </c>
      <c r="F102" s="257" t="s">
        <v>54</v>
      </c>
    </row>
    <row r="103" spans="1:6" s="1" customFormat="1" ht="27.75" customHeight="1">
      <c r="A103" s="179"/>
      <c r="B103" s="53" t="s">
        <v>11</v>
      </c>
      <c r="C103" s="51"/>
      <c r="D103" s="52">
        <v>33144</v>
      </c>
      <c r="E103" s="53" t="s">
        <v>237</v>
      </c>
      <c r="F103" s="259"/>
    </row>
    <row r="104" spans="1:6" s="1" customFormat="1" ht="27.75" customHeight="1">
      <c r="A104" s="34" t="s">
        <v>69</v>
      </c>
      <c r="B104" s="8" t="s">
        <v>11</v>
      </c>
      <c r="C104" s="4"/>
      <c r="D104" s="9">
        <v>42024</v>
      </c>
      <c r="E104" s="8" t="s">
        <v>237</v>
      </c>
      <c r="F104" s="31" t="s">
        <v>168</v>
      </c>
    </row>
    <row r="105" spans="1:6" s="1" customFormat="1" ht="27.75" customHeight="1">
      <c r="A105" s="34"/>
      <c r="B105" s="8"/>
      <c r="C105" s="4"/>
      <c r="D105" s="9"/>
      <c r="E105" s="8"/>
      <c r="F105" s="31"/>
    </row>
    <row r="106" spans="1:6" s="1" customFormat="1" ht="27.75" customHeight="1">
      <c r="A106" s="34"/>
      <c r="B106" s="8"/>
      <c r="C106" s="4"/>
      <c r="D106" s="9"/>
      <c r="E106" s="8"/>
      <c r="F106" s="31"/>
    </row>
    <row r="107" spans="1:6" s="1" customFormat="1" ht="27.75" customHeight="1">
      <c r="A107" s="34"/>
      <c r="B107" s="8"/>
      <c r="C107" s="4"/>
      <c r="D107" s="9"/>
      <c r="E107" s="8"/>
      <c r="F107" s="31"/>
    </row>
    <row r="108" spans="1:6" s="1" customFormat="1" ht="27.75" customHeight="1">
      <c r="A108" s="34"/>
      <c r="B108" s="8"/>
      <c r="C108" s="4"/>
      <c r="D108" s="9"/>
      <c r="E108" s="8"/>
      <c r="F108" s="31"/>
    </row>
    <row r="109" spans="1:6" s="1" customFormat="1" ht="27.75" customHeight="1">
      <c r="A109" s="34"/>
      <c r="B109" s="8"/>
      <c r="C109" s="26"/>
      <c r="D109" s="9"/>
      <c r="E109" s="8"/>
      <c r="F109" s="31"/>
    </row>
    <row r="110" spans="1:6" s="1" customFormat="1" ht="27.75" customHeight="1">
      <c r="A110" s="34"/>
      <c r="B110" s="8"/>
      <c r="C110" s="26"/>
      <c r="D110" s="9"/>
      <c r="E110" s="8"/>
      <c r="F110" s="31"/>
    </row>
    <row r="111" spans="1:6" s="1" customFormat="1" ht="27.75" customHeight="1">
      <c r="A111" s="36"/>
      <c r="B111" s="8"/>
      <c r="C111" s="26"/>
      <c r="D111" s="9"/>
      <c r="E111" s="8"/>
      <c r="F111" s="31"/>
    </row>
    <row r="112" spans="1:6" s="1" customFormat="1" ht="27.75" customHeight="1">
      <c r="A112" s="34"/>
      <c r="B112" s="8"/>
      <c r="C112" s="4"/>
      <c r="D112" s="9"/>
      <c r="E112" s="8"/>
      <c r="F112" s="31"/>
    </row>
    <row r="113" spans="1:6" s="1" customFormat="1" ht="27.75" customHeight="1">
      <c r="A113" s="34"/>
      <c r="B113" s="8"/>
      <c r="C113" s="4"/>
      <c r="D113" s="9"/>
      <c r="E113" s="8"/>
      <c r="F113" s="31"/>
    </row>
    <row r="114" spans="1:6" s="1" customFormat="1" ht="27.75" customHeight="1">
      <c r="A114" s="34"/>
      <c r="B114" s="8"/>
      <c r="C114" s="4"/>
      <c r="D114" s="9"/>
      <c r="E114" s="8"/>
      <c r="F114" s="31"/>
    </row>
    <row r="115" spans="1:6" s="1" customFormat="1" ht="27.75" customHeight="1">
      <c r="A115" s="34"/>
      <c r="B115" s="8"/>
      <c r="C115" s="4"/>
      <c r="D115" s="9"/>
      <c r="E115" s="8"/>
      <c r="F115" s="31"/>
    </row>
    <row r="116" spans="1:6" s="1" customFormat="1" ht="27.75" customHeight="1">
      <c r="A116" s="34"/>
      <c r="B116" s="8"/>
      <c r="C116" s="26"/>
      <c r="D116" s="9"/>
      <c r="E116" s="8"/>
      <c r="F116" s="31"/>
    </row>
    <row r="117" spans="1:6" s="1" customFormat="1" ht="27.75" customHeight="1">
      <c r="A117" s="34"/>
      <c r="B117" s="8"/>
      <c r="C117" s="26"/>
      <c r="D117" s="9"/>
      <c r="E117" s="8"/>
      <c r="F117" s="31"/>
    </row>
    <row r="118" spans="1:6" s="1" customFormat="1" ht="27.75" customHeight="1">
      <c r="A118" s="36"/>
      <c r="B118" s="8"/>
      <c r="C118" s="26"/>
      <c r="D118" s="9"/>
      <c r="E118" s="8"/>
      <c r="F118" s="31"/>
    </row>
    <row r="119" spans="1:6" s="1" customFormat="1" ht="27.75" customHeight="1">
      <c r="A119" s="34"/>
      <c r="B119" s="8"/>
      <c r="C119" s="4"/>
      <c r="D119" s="9"/>
      <c r="E119" s="8"/>
      <c r="F119" s="31"/>
    </row>
    <row r="120" spans="1:6" s="1" customFormat="1" ht="27.75" customHeight="1">
      <c r="A120" s="34"/>
      <c r="B120" s="8"/>
      <c r="C120" s="26"/>
      <c r="D120" s="9"/>
      <c r="E120" s="8"/>
      <c r="F120" s="31"/>
    </row>
    <row r="121" spans="1:6" s="1" customFormat="1" ht="27.75" customHeight="1">
      <c r="A121" s="34"/>
      <c r="B121" s="8"/>
      <c r="C121" s="26"/>
      <c r="D121" s="9"/>
      <c r="E121" s="8"/>
      <c r="F121" s="31"/>
    </row>
    <row r="122" spans="1:6" s="1" customFormat="1" ht="27.75" customHeight="1">
      <c r="A122" s="36"/>
      <c r="B122" s="8"/>
      <c r="C122" s="26"/>
      <c r="D122" s="9"/>
      <c r="E122" s="8"/>
      <c r="F122" s="31"/>
    </row>
    <row r="123" spans="1:6" s="1" customFormat="1" ht="27.75" customHeight="1">
      <c r="A123" s="34"/>
      <c r="B123" s="8"/>
      <c r="C123" s="26"/>
      <c r="D123" s="9"/>
      <c r="E123" s="8"/>
      <c r="F123" s="31"/>
    </row>
    <row r="124" spans="1:6" s="1" customFormat="1" ht="27.75" customHeight="1" thickBot="1">
      <c r="A124" s="34"/>
      <c r="B124" s="8"/>
      <c r="C124" s="4"/>
      <c r="D124" s="9"/>
      <c r="E124" s="8"/>
      <c r="F124" s="31"/>
    </row>
    <row r="125" spans="1:6" s="1" customFormat="1" ht="29.25" customHeight="1" thickBot="1">
      <c r="A125" s="37"/>
      <c r="B125" s="14"/>
      <c r="C125" s="28" t="s">
        <v>23</v>
      </c>
      <c r="D125" s="15">
        <f>SUM(D99:D124)</f>
        <v>125822</v>
      </c>
      <c r="E125" s="186" t="s">
        <v>24</v>
      </c>
      <c r="F125" s="187"/>
    </row>
  </sheetData>
  <mergeCells count="30">
    <mergeCell ref="E34:F34"/>
    <mergeCell ref="A19:A20"/>
    <mergeCell ref="A9:A10"/>
    <mergeCell ref="A12:A13"/>
    <mergeCell ref="A78:A84"/>
    <mergeCell ref="A72:A75"/>
    <mergeCell ref="A70:A71"/>
    <mergeCell ref="E125:F125"/>
    <mergeCell ref="A99:A101"/>
    <mergeCell ref="A102:A103"/>
    <mergeCell ref="E96:F96"/>
    <mergeCell ref="E66:F66"/>
    <mergeCell ref="F99:F101"/>
    <mergeCell ref="F102:F103"/>
    <mergeCell ref="A1:F1"/>
    <mergeCell ref="A35:F35"/>
    <mergeCell ref="A68:F68"/>
    <mergeCell ref="A97:F97"/>
    <mergeCell ref="A37:A39"/>
    <mergeCell ref="A40:A41"/>
    <mergeCell ref="A42:A44"/>
    <mergeCell ref="A45:A46"/>
    <mergeCell ref="A47:A48"/>
    <mergeCell ref="A49:A50"/>
    <mergeCell ref="A51:A56"/>
    <mergeCell ref="A59:A61"/>
    <mergeCell ref="A57:A58"/>
    <mergeCell ref="A15:A18"/>
    <mergeCell ref="A5:A7"/>
    <mergeCell ref="A24:A25"/>
  </mergeCells>
  <phoneticPr fontId="2"/>
  <pageMargins left="0.21" right="0.16" top="0.33" bottom="0.16" header="0.3" footer="0.17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DABE-B649-48A3-A52C-DF2CD991FE64}">
  <dimension ref="A1:G65"/>
  <sheetViews>
    <sheetView tabSelected="1" topLeftCell="A22" workbookViewId="0">
      <selection activeCell="B8" sqref="B8"/>
    </sheetView>
  </sheetViews>
  <sheetFormatPr defaultRowHeight="27" customHeight="1"/>
  <cols>
    <col min="1" max="1" width="6.625" style="38" customWidth="1"/>
    <col min="2" max="2" width="13" customWidth="1"/>
    <col min="3" max="4" width="17.875" customWidth="1"/>
    <col min="5" max="5" width="10.125" customWidth="1"/>
    <col min="6" max="6" width="26.875" customWidth="1"/>
  </cols>
  <sheetData>
    <row r="1" spans="1:7" s="1" customFormat="1" ht="53.25" customHeight="1">
      <c r="A1" s="153" t="s">
        <v>373</v>
      </c>
      <c r="B1" s="153"/>
      <c r="C1" s="153"/>
      <c r="D1" s="153"/>
      <c r="E1" s="153"/>
      <c r="F1" s="153"/>
      <c r="G1" s="3"/>
    </row>
    <row r="2" spans="1:7" s="1" customFormat="1" ht="27" customHeight="1">
      <c r="A2" s="33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7" s="1" customFormat="1" ht="27" customHeight="1">
      <c r="A3" s="34" t="s">
        <v>34</v>
      </c>
      <c r="B3" s="4" t="s">
        <v>9</v>
      </c>
      <c r="C3" s="146"/>
      <c r="D3" s="145">
        <v>4504</v>
      </c>
      <c r="E3" s="4" t="s">
        <v>40</v>
      </c>
      <c r="F3" s="10" t="s">
        <v>239</v>
      </c>
    </row>
    <row r="4" spans="1:7" s="1" customFormat="1" ht="27" customHeight="1">
      <c r="A4" s="34" t="s">
        <v>84</v>
      </c>
      <c r="B4" s="4" t="s">
        <v>9</v>
      </c>
      <c r="C4" s="146"/>
      <c r="D4" s="145">
        <v>4828</v>
      </c>
      <c r="E4" s="4" t="s">
        <v>40</v>
      </c>
      <c r="F4" s="10" t="s">
        <v>239</v>
      </c>
    </row>
    <row r="5" spans="1:7" s="1" customFormat="1" ht="27" customHeight="1">
      <c r="A5" s="34" t="s">
        <v>22</v>
      </c>
      <c r="B5" s="4" t="s">
        <v>9</v>
      </c>
      <c r="C5" s="4"/>
      <c r="D5" s="145">
        <v>4297</v>
      </c>
      <c r="E5" s="4" t="s">
        <v>40</v>
      </c>
      <c r="F5" s="10" t="s">
        <v>239</v>
      </c>
    </row>
    <row r="6" spans="1:7" s="1" customFormat="1" ht="27" customHeight="1">
      <c r="A6" s="34"/>
      <c r="B6" s="4"/>
      <c r="C6" s="4"/>
      <c r="D6" s="145"/>
      <c r="E6" s="4"/>
      <c r="F6" s="10"/>
    </row>
    <row r="7" spans="1:7" s="1" customFormat="1" ht="27" customHeight="1">
      <c r="A7" s="189"/>
      <c r="B7" s="4"/>
      <c r="C7" s="4"/>
      <c r="D7" s="145"/>
      <c r="E7" s="4"/>
      <c r="F7" s="10"/>
    </row>
    <row r="8" spans="1:7" s="1" customFormat="1" ht="27" customHeight="1">
      <c r="A8" s="189"/>
      <c r="B8" s="4"/>
      <c r="C8" s="4"/>
      <c r="D8" s="145"/>
      <c r="E8" s="4"/>
      <c r="F8" s="10"/>
    </row>
    <row r="9" spans="1:7" s="1" customFormat="1" ht="27" customHeight="1">
      <c r="A9" s="189"/>
      <c r="B9" s="4"/>
      <c r="C9" s="4"/>
      <c r="D9" s="145"/>
      <c r="E9" s="4"/>
      <c r="F9" s="10"/>
    </row>
    <row r="10" spans="1:7" s="1" customFormat="1" ht="27" customHeight="1">
      <c r="A10" s="189"/>
      <c r="B10" s="4"/>
      <c r="C10" s="4"/>
      <c r="D10" s="145"/>
      <c r="E10" s="4"/>
      <c r="F10" s="10"/>
    </row>
    <row r="11" spans="1:7" s="1" customFormat="1" ht="27" customHeight="1">
      <c r="A11" s="34"/>
      <c r="B11" s="4"/>
      <c r="C11" s="4"/>
      <c r="D11" s="145"/>
      <c r="E11" s="4"/>
      <c r="F11" s="10"/>
    </row>
    <row r="12" spans="1:7" s="1" customFormat="1" ht="27" customHeight="1">
      <c r="A12" s="72"/>
      <c r="B12" s="4"/>
      <c r="C12" s="4"/>
      <c r="D12" s="145"/>
      <c r="E12" s="4"/>
      <c r="F12" s="10"/>
    </row>
    <row r="13" spans="1:7" s="1" customFormat="1" ht="27" customHeight="1">
      <c r="A13" s="239"/>
      <c r="B13" s="4"/>
      <c r="C13" s="4"/>
      <c r="D13" s="145"/>
      <c r="E13" s="4"/>
      <c r="F13" s="10"/>
    </row>
    <row r="14" spans="1:7" s="1" customFormat="1" ht="27" customHeight="1">
      <c r="A14" s="239"/>
      <c r="B14" s="4"/>
      <c r="C14" s="4"/>
      <c r="D14" s="145"/>
      <c r="E14" s="4"/>
      <c r="F14" s="10"/>
    </row>
    <row r="15" spans="1:7" s="1" customFormat="1" ht="27" customHeight="1">
      <c r="A15" s="72"/>
      <c r="B15" s="4"/>
      <c r="C15" s="4"/>
      <c r="D15" s="145"/>
      <c r="E15" s="4"/>
      <c r="F15" s="10"/>
    </row>
    <row r="16" spans="1:7" s="1" customFormat="1" ht="27" customHeight="1">
      <c r="A16" s="72"/>
      <c r="B16" s="4"/>
      <c r="C16" s="4"/>
      <c r="D16" s="145"/>
      <c r="E16" s="4"/>
      <c r="F16" s="10"/>
    </row>
    <row r="17" spans="1:6" s="1" customFormat="1" ht="27" customHeight="1">
      <c r="A17" s="72"/>
      <c r="B17" s="4"/>
      <c r="C17" s="4"/>
      <c r="D17" s="145"/>
      <c r="E17" s="4"/>
      <c r="F17" s="10"/>
    </row>
    <row r="18" spans="1:6" s="1" customFormat="1" ht="27" customHeight="1">
      <c r="A18" s="72"/>
      <c r="B18" s="4"/>
      <c r="C18" s="4"/>
      <c r="D18" s="145"/>
      <c r="E18" s="4"/>
      <c r="F18" s="10"/>
    </row>
    <row r="19" spans="1:6" s="1" customFormat="1" ht="27" customHeight="1">
      <c r="A19" s="72"/>
      <c r="B19" s="4"/>
      <c r="C19" s="146"/>
      <c r="D19" s="145"/>
      <c r="E19" s="4"/>
      <c r="F19" s="10"/>
    </row>
    <row r="20" spans="1:6" s="1" customFormat="1" ht="27" customHeight="1">
      <c r="A20" s="239"/>
      <c r="B20" s="4"/>
      <c r="C20" s="146"/>
      <c r="D20" s="145"/>
      <c r="E20" s="4"/>
      <c r="F20" s="10"/>
    </row>
    <row r="21" spans="1:6" s="1" customFormat="1" ht="27" customHeight="1">
      <c r="A21" s="239"/>
      <c r="B21" s="4"/>
      <c r="C21" s="146"/>
      <c r="D21" s="145"/>
      <c r="E21" s="4"/>
      <c r="F21" s="10"/>
    </row>
    <row r="22" spans="1:6" s="1" customFormat="1" ht="27" customHeight="1">
      <c r="A22" s="34"/>
      <c r="B22" s="4"/>
      <c r="C22" s="4"/>
      <c r="D22" s="145"/>
      <c r="E22" s="4"/>
      <c r="F22" s="77"/>
    </row>
    <row r="23" spans="1:6" s="1" customFormat="1" ht="27" customHeight="1">
      <c r="A23" s="34"/>
      <c r="B23" s="4"/>
      <c r="C23" s="4"/>
      <c r="D23" s="145"/>
      <c r="E23" s="4"/>
      <c r="F23" s="5"/>
    </row>
    <row r="24" spans="1:6" s="1" customFormat="1" ht="27" customHeight="1">
      <c r="A24" s="34"/>
      <c r="B24" s="4"/>
      <c r="C24" s="4"/>
      <c r="D24" s="145"/>
      <c r="E24" s="4"/>
      <c r="F24" s="5"/>
    </row>
    <row r="25" spans="1:6" s="1" customFormat="1" ht="27" customHeight="1">
      <c r="A25" s="34"/>
      <c r="B25" s="4"/>
      <c r="C25" s="146"/>
      <c r="D25" s="145"/>
      <c r="E25" s="4"/>
      <c r="F25" s="5"/>
    </row>
    <row r="26" spans="1:6" s="1" customFormat="1" ht="27" customHeight="1">
      <c r="A26" s="34"/>
      <c r="B26" s="4"/>
      <c r="C26" s="146"/>
      <c r="D26" s="145"/>
      <c r="E26" s="4"/>
      <c r="F26" s="5"/>
    </row>
    <row r="27" spans="1:6" s="1" customFormat="1" ht="27" customHeight="1">
      <c r="A27" s="34"/>
      <c r="B27" s="4"/>
      <c r="C27" s="146"/>
      <c r="D27" s="145"/>
      <c r="E27" s="4"/>
      <c r="F27" s="5"/>
    </row>
    <row r="28" spans="1:6" s="1" customFormat="1" ht="27" customHeight="1">
      <c r="A28" s="72"/>
      <c r="B28" s="4"/>
      <c r="C28" s="146"/>
      <c r="D28" s="145"/>
      <c r="E28" s="4"/>
      <c r="F28" s="5"/>
    </row>
    <row r="29" spans="1:6" s="1" customFormat="1" ht="27" customHeight="1" thickBot="1">
      <c r="A29" s="66"/>
      <c r="C29" s="67" t="s">
        <v>23</v>
      </c>
      <c r="D29" s="68">
        <f>SUM(D3:D21)</f>
        <v>13629</v>
      </c>
      <c r="E29" s="156" t="s">
        <v>24</v>
      </c>
      <c r="F29" s="157"/>
    </row>
    <row r="30" spans="1:6" ht="21.75" customHeight="1">
      <c r="A30" s="153" t="s">
        <v>374</v>
      </c>
      <c r="B30" s="153"/>
      <c r="C30" s="153"/>
      <c r="D30" s="153"/>
      <c r="E30" s="153"/>
      <c r="F30" s="153"/>
    </row>
    <row r="31" spans="1:6" ht="21" customHeight="1">
      <c r="A31" s="33" t="s">
        <v>2</v>
      </c>
      <c r="B31" s="4" t="s">
        <v>3</v>
      </c>
      <c r="C31" s="4" t="s">
        <v>4</v>
      </c>
      <c r="D31" s="4" t="s">
        <v>5</v>
      </c>
      <c r="E31" s="4"/>
      <c r="F31" s="6" t="s">
        <v>7</v>
      </c>
    </row>
    <row r="32" spans="1:6" ht="21" customHeight="1">
      <c r="A32" s="34" t="s">
        <v>263</v>
      </c>
      <c r="B32" s="8" t="s">
        <v>9</v>
      </c>
      <c r="C32" s="26"/>
      <c r="D32" s="9">
        <v>4440</v>
      </c>
      <c r="E32" s="8" t="s">
        <v>235</v>
      </c>
      <c r="F32" s="10"/>
    </row>
    <row r="33" spans="1:6" ht="21" customHeight="1">
      <c r="A33" s="34" t="s">
        <v>210</v>
      </c>
      <c r="B33" s="4" t="s">
        <v>9</v>
      </c>
      <c r="C33" s="4"/>
      <c r="D33" s="9">
        <v>3890</v>
      </c>
      <c r="E33" s="8" t="s">
        <v>235</v>
      </c>
      <c r="F33" s="10"/>
    </row>
    <row r="34" spans="1:6" ht="21" customHeight="1">
      <c r="A34" s="34" t="s">
        <v>171</v>
      </c>
      <c r="B34" s="4" t="s">
        <v>9</v>
      </c>
      <c r="C34" s="4"/>
      <c r="D34" s="9">
        <v>3388</v>
      </c>
      <c r="E34" s="8" t="s">
        <v>235</v>
      </c>
      <c r="F34" s="10"/>
    </row>
    <row r="35" spans="1:6" ht="21" customHeight="1">
      <c r="A35" s="34" t="s">
        <v>360</v>
      </c>
      <c r="B35" s="4" t="s">
        <v>9</v>
      </c>
      <c r="C35" s="4"/>
      <c r="D35" s="9">
        <v>2627</v>
      </c>
      <c r="E35" s="8" t="s">
        <v>235</v>
      </c>
      <c r="F35" s="10"/>
    </row>
    <row r="36" spans="1:6" ht="21" customHeight="1">
      <c r="A36" s="34" t="s">
        <v>366</v>
      </c>
      <c r="B36" s="8" t="s">
        <v>9</v>
      </c>
      <c r="C36" s="4"/>
      <c r="D36" s="9">
        <v>5687</v>
      </c>
      <c r="E36" s="8" t="s">
        <v>237</v>
      </c>
      <c r="F36" s="10"/>
    </row>
    <row r="37" spans="1:6" ht="21" customHeight="1">
      <c r="A37" s="39" t="s">
        <v>49</v>
      </c>
      <c r="B37" s="144" t="s">
        <v>9</v>
      </c>
      <c r="C37" s="140"/>
      <c r="D37" s="20">
        <v>6731</v>
      </c>
      <c r="E37" s="144" t="s">
        <v>237</v>
      </c>
      <c r="F37" s="141"/>
    </row>
    <row r="38" spans="1:6" ht="21" customHeight="1">
      <c r="A38" s="7"/>
      <c r="B38" s="4"/>
      <c r="C38" s="4"/>
      <c r="D38" s="145"/>
      <c r="E38" s="4"/>
      <c r="F38" s="10"/>
    </row>
    <row r="39" spans="1:6" ht="21" customHeight="1">
      <c r="A39" s="12"/>
      <c r="B39" s="4"/>
      <c r="C39" s="4"/>
      <c r="D39" s="145"/>
      <c r="E39" s="4"/>
      <c r="F39" s="10"/>
    </row>
    <row r="40" spans="1:6" ht="21" customHeight="1">
      <c r="A40" s="12"/>
      <c r="B40" s="4"/>
      <c r="C40" s="4"/>
      <c r="D40" s="145"/>
      <c r="E40" s="4"/>
      <c r="F40" s="10"/>
    </row>
    <row r="41" spans="1:6" ht="21" customHeight="1">
      <c r="A41" s="12"/>
      <c r="B41" s="4"/>
      <c r="C41" s="4"/>
      <c r="D41" s="145"/>
      <c r="E41" s="4"/>
      <c r="F41" s="10"/>
    </row>
    <row r="42" spans="1:6" ht="21" customHeight="1">
      <c r="A42" s="12"/>
      <c r="B42" s="4"/>
      <c r="C42" s="146"/>
      <c r="D42" s="145"/>
      <c r="E42" s="4"/>
      <c r="F42" s="10"/>
    </row>
    <row r="43" spans="1:6" ht="21" customHeight="1">
      <c r="A43" s="72"/>
      <c r="B43" s="4"/>
      <c r="C43" s="146"/>
      <c r="D43" s="145"/>
      <c r="E43" s="4"/>
      <c r="F43" s="10"/>
    </row>
    <row r="44" spans="1:6" ht="21" customHeight="1">
      <c r="A44" s="12"/>
      <c r="B44" s="4"/>
      <c r="C44" s="146"/>
      <c r="D44" s="145"/>
      <c r="E44" s="4"/>
      <c r="F44" s="10"/>
    </row>
    <row r="45" spans="1:6" ht="21" customHeight="1">
      <c r="A45" s="12"/>
      <c r="B45" s="4"/>
      <c r="C45" s="146"/>
      <c r="D45" s="145"/>
      <c r="E45" s="4"/>
      <c r="F45" s="10"/>
    </row>
    <row r="46" spans="1:6" ht="21" customHeight="1">
      <c r="A46" s="12"/>
      <c r="B46" s="4"/>
      <c r="C46" s="146"/>
      <c r="D46" s="145"/>
      <c r="E46" s="4"/>
      <c r="F46" s="10"/>
    </row>
    <row r="47" spans="1:6" ht="21" customHeight="1">
      <c r="A47" s="12"/>
      <c r="B47" s="4"/>
      <c r="C47" s="4"/>
      <c r="D47" s="145"/>
      <c r="E47" s="4"/>
      <c r="F47" s="10"/>
    </row>
    <row r="48" spans="1:6" ht="21" customHeight="1">
      <c r="A48" s="12"/>
      <c r="B48" s="4"/>
      <c r="C48" s="146"/>
      <c r="D48" s="145"/>
      <c r="E48" s="4"/>
      <c r="F48" s="10"/>
    </row>
    <row r="49" spans="1:6" ht="21" customHeight="1">
      <c r="A49" s="12"/>
      <c r="B49" s="4"/>
      <c r="C49" s="146"/>
      <c r="D49" s="145"/>
      <c r="E49" s="4"/>
      <c r="F49" s="10"/>
    </row>
    <row r="50" spans="1:6" ht="21" customHeight="1">
      <c r="A50" s="12"/>
      <c r="B50" s="4"/>
      <c r="C50" s="146"/>
      <c r="D50" s="145"/>
      <c r="E50" s="4"/>
      <c r="F50" s="10"/>
    </row>
    <row r="51" spans="1:6" ht="21" customHeight="1">
      <c r="A51" s="12"/>
      <c r="B51" s="4"/>
      <c r="C51" s="146"/>
      <c r="D51" s="145"/>
      <c r="E51" s="4"/>
      <c r="F51" s="10"/>
    </row>
    <row r="52" spans="1:6" ht="21" customHeight="1">
      <c r="A52" s="12"/>
      <c r="B52" s="4"/>
      <c r="C52" s="146"/>
      <c r="D52" s="145"/>
      <c r="E52" s="4"/>
      <c r="F52" s="10"/>
    </row>
    <row r="53" spans="1:6" ht="21" customHeight="1">
      <c r="A53" s="12"/>
      <c r="B53" s="4"/>
      <c r="C53" s="4"/>
      <c r="D53" s="145"/>
      <c r="E53" s="4"/>
      <c r="F53" s="10"/>
    </row>
    <row r="54" spans="1:6" ht="21" customHeight="1">
      <c r="A54" s="12"/>
      <c r="B54" s="4"/>
      <c r="C54" s="146"/>
      <c r="D54" s="145"/>
      <c r="E54" s="4"/>
      <c r="F54" s="10"/>
    </row>
    <row r="55" spans="1:6" ht="21" customHeight="1">
      <c r="A55" s="12"/>
      <c r="B55" s="4"/>
      <c r="C55" s="146"/>
      <c r="D55" s="145"/>
      <c r="E55" s="4"/>
      <c r="F55" s="10"/>
    </row>
    <row r="56" spans="1:6" ht="21" customHeight="1">
      <c r="A56" s="12"/>
      <c r="B56" s="4"/>
      <c r="C56" s="146"/>
      <c r="D56" s="145"/>
      <c r="E56" s="4"/>
      <c r="F56" s="10"/>
    </row>
    <row r="57" spans="1:6" ht="21" customHeight="1">
      <c r="A57" s="12"/>
      <c r="B57" s="4"/>
      <c r="C57" s="4"/>
      <c r="D57" s="145"/>
      <c r="E57" s="4"/>
      <c r="F57" s="10"/>
    </row>
    <row r="58" spans="1:6" ht="21" customHeight="1">
      <c r="A58" s="12"/>
      <c r="B58" s="4"/>
      <c r="C58" s="146"/>
      <c r="D58" s="145"/>
      <c r="E58" s="4"/>
      <c r="F58" s="10"/>
    </row>
    <row r="59" spans="1:6" ht="21" customHeight="1">
      <c r="A59" s="12"/>
      <c r="B59" s="4"/>
      <c r="C59" s="146"/>
      <c r="D59" s="145"/>
      <c r="E59" s="4"/>
      <c r="F59" s="10"/>
    </row>
    <row r="60" spans="1:6" ht="21" customHeight="1">
      <c r="A60" s="72"/>
      <c r="B60" s="8"/>
      <c r="C60" s="4"/>
      <c r="D60" s="9"/>
      <c r="E60" s="8"/>
      <c r="F60" s="10"/>
    </row>
    <row r="61" spans="1:6" ht="21" customHeight="1">
      <c r="A61" s="72"/>
      <c r="B61" s="8"/>
      <c r="C61" s="26"/>
      <c r="D61" s="9"/>
      <c r="E61" s="8"/>
      <c r="F61" s="10"/>
    </row>
    <row r="62" spans="1:6" ht="21" customHeight="1">
      <c r="A62" s="72"/>
      <c r="B62" s="8"/>
      <c r="C62" s="26"/>
      <c r="D62" s="9"/>
      <c r="E62" s="8"/>
      <c r="F62" s="10"/>
    </row>
    <row r="63" spans="1:6" ht="21" customHeight="1">
      <c r="A63" s="72"/>
      <c r="B63" s="8"/>
      <c r="C63" s="26"/>
      <c r="D63" s="9"/>
      <c r="E63" s="8"/>
      <c r="F63" s="10"/>
    </row>
    <row r="64" spans="1:6" ht="21" customHeight="1" thickBot="1">
      <c r="A64" s="72"/>
      <c r="B64" s="8"/>
      <c r="C64" s="26"/>
      <c r="D64" s="9"/>
      <c r="E64" s="8"/>
      <c r="F64" s="10"/>
    </row>
    <row r="65" spans="1:6" ht="21" customHeight="1" thickBot="1">
      <c r="A65" s="37"/>
      <c r="B65" s="14"/>
      <c r="C65" s="28" t="s">
        <v>23</v>
      </c>
      <c r="D65" s="15">
        <f>SUM(D32:D64)</f>
        <v>26763</v>
      </c>
      <c r="E65" s="186" t="s">
        <v>24</v>
      </c>
      <c r="F65" s="187"/>
    </row>
  </sheetData>
  <mergeCells count="8">
    <mergeCell ref="E65:F65"/>
    <mergeCell ref="E29:F29"/>
    <mergeCell ref="A30:F30"/>
    <mergeCell ref="A20:A21"/>
    <mergeCell ref="A1:F1"/>
    <mergeCell ref="A7:A8"/>
    <mergeCell ref="A9:A10"/>
    <mergeCell ref="A13:A14"/>
  </mergeCells>
  <phoneticPr fontId="2"/>
  <pageMargins left="0.24" right="0.16" top="0.28999999999999998" bottom="0.18" header="0.3" footer="0.25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opLeftCell="A43" workbookViewId="0">
      <selection activeCell="K7" sqref="K7"/>
    </sheetView>
  </sheetViews>
  <sheetFormatPr defaultRowHeight="27" customHeight="1"/>
  <cols>
    <col min="1" max="1" width="6.625" style="38" customWidth="1"/>
    <col min="2" max="2" width="13" customWidth="1"/>
    <col min="3" max="4" width="17.875" customWidth="1"/>
    <col min="5" max="5" width="10.125" customWidth="1"/>
    <col min="6" max="6" width="26.875" customWidth="1"/>
  </cols>
  <sheetData>
    <row r="1" spans="1:7" s="1" customFormat="1" ht="53.25" customHeight="1">
      <c r="A1" s="153" t="s">
        <v>303</v>
      </c>
      <c r="B1" s="153"/>
      <c r="C1" s="153"/>
      <c r="D1" s="153"/>
      <c r="E1" s="153"/>
      <c r="F1" s="153"/>
      <c r="G1" s="3"/>
    </row>
    <row r="2" spans="1:7" s="1" customFormat="1" ht="27" customHeight="1">
      <c r="A2" s="33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7" s="1" customFormat="1" ht="27" customHeight="1">
      <c r="A3" s="178" t="s">
        <v>8</v>
      </c>
      <c r="B3" s="44" t="s">
        <v>9</v>
      </c>
      <c r="C3" s="57"/>
      <c r="D3" s="43">
        <v>4000</v>
      </c>
      <c r="E3" s="44" t="s">
        <v>10</v>
      </c>
      <c r="F3" s="45"/>
    </row>
    <row r="4" spans="1:7" s="1" customFormat="1" ht="27" customHeight="1">
      <c r="A4" s="179"/>
      <c r="B4" s="53" t="s">
        <v>9</v>
      </c>
      <c r="C4" s="56"/>
      <c r="D4" s="52">
        <v>2000</v>
      </c>
      <c r="E4" s="53" t="s">
        <v>10</v>
      </c>
      <c r="F4" s="55"/>
    </row>
    <row r="5" spans="1:7" s="1" customFormat="1" ht="27" customHeight="1">
      <c r="A5" s="34" t="s">
        <v>12</v>
      </c>
      <c r="B5" s="8" t="s">
        <v>9</v>
      </c>
      <c r="C5" s="4"/>
      <c r="D5" s="9">
        <v>3000</v>
      </c>
      <c r="E5" s="8" t="s">
        <v>10</v>
      </c>
      <c r="F5" s="10"/>
    </row>
    <row r="6" spans="1:7" s="1" customFormat="1" ht="27" customHeight="1">
      <c r="A6" s="34" t="s">
        <v>13</v>
      </c>
      <c r="B6" s="8" t="s">
        <v>9</v>
      </c>
      <c r="C6" s="4"/>
      <c r="D6" s="9">
        <v>2000</v>
      </c>
      <c r="E6" s="8" t="s">
        <v>10</v>
      </c>
      <c r="F6" s="10"/>
    </row>
    <row r="7" spans="1:7" s="1" customFormat="1" ht="27" customHeight="1">
      <c r="A7" s="178" t="s">
        <v>14</v>
      </c>
      <c r="B7" s="44" t="s">
        <v>9</v>
      </c>
      <c r="C7" s="42"/>
      <c r="D7" s="43">
        <v>4005</v>
      </c>
      <c r="E7" s="44" t="s">
        <v>10</v>
      </c>
      <c r="F7" s="45"/>
    </row>
    <row r="8" spans="1:7" s="1" customFormat="1" ht="27" customHeight="1">
      <c r="A8" s="179"/>
      <c r="B8" s="53" t="s">
        <v>9</v>
      </c>
      <c r="C8" s="51"/>
      <c r="D8" s="52">
        <v>2800</v>
      </c>
      <c r="E8" s="53" t="s">
        <v>10</v>
      </c>
      <c r="F8" s="55"/>
    </row>
    <row r="9" spans="1:7" s="1" customFormat="1" ht="27" customHeight="1">
      <c r="A9" s="178" t="s">
        <v>171</v>
      </c>
      <c r="B9" s="44" t="s">
        <v>9</v>
      </c>
      <c r="C9" s="42"/>
      <c r="D9" s="43">
        <v>5000</v>
      </c>
      <c r="E9" s="44" t="s">
        <v>10</v>
      </c>
      <c r="F9" s="45"/>
    </row>
    <row r="10" spans="1:7" s="1" customFormat="1" ht="27" customHeight="1">
      <c r="A10" s="179"/>
      <c r="B10" s="53" t="s">
        <v>9</v>
      </c>
      <c r="C10" s="51"/>
      <c r="D10" s="52">
        <v>3749</v>
      </c>
      <c r="E10" s="53" t="s">
        <v>10</v>
      </c>
      <c r="F10" s="55"/>
    </row>
    <row r="11" spans="1:7" s="1" customFormat="1" ht="27" customHeight="1">
      <c r="A11" s="35" t="s">
        <v>16</v>
      </c>
      <c r="B11" s="8" t="s">
        <v>9</v>
      </c>
      <c r="C11" s="4"/>
      <c r="D11" s="9">
        <v>6650</v>
      </c>
      <c r="E11" s="8" t="s">
        <v>10</v>
      </c>
      <c r="F11" s="10"/>
    </row>
    <row r="12" spans="1:7" s="1" customFormat="1" ht="27" customHeight="1">
      <c r="A12" s="72" t="s">
        <v>17</v>
      </c>
      <c r="B12" s="8" t="s">
        <v>9</v>
      </c>
      <c r="C12" s="4"/>
      <c r="D12" s="9">
        <v>1401</v>
      </c>
      <c r="E12" s="8" t="s">
        <v>10</v>
      </c>
      <c r="F12" s="10"/>
    </row>
    <row r="13" spans="1:7" s="1" customFormat="1" ht="27" customHeight="1">
      <c r="A13" s="251" t="s">
        <v>18</v>
      </c>
      <c r="B13" s="44" t="s">
        <v>9</v>
      </c>
      <c r="C13" s="42"/>
      <c r="D13" s="43">
        <v>3156</v>
      </c>
      <c r="E13" s="44" t="s">
        <v>10</v>
      </c>
      <c r="F13" s="45"/>
    </row>
    <row r="14" spans="1:7" s="1" customFormat="1" ht="27" customHeight="1">
      <c r="A14" s="253"/>
      <c r="B14" s="53" t="s">
        <v>9</v>
      </c>
      <c r="C14" s="51"/>
      <c r="D14" s="52">
        <v>2160</v>
      </c>
      <c r="E14" s="53" t="s">
        <v>10</v>
      </c>
      <c r="F14" s="55"/>
    </row>
    <row r="15" spans="1:7" s="1" customFormat="1" ht="27" customHeight="1">
      <c r="A15" s="36" t="s">
        <v>84</v>
      </c>
      <c r="B15" s="8" t="s">
        <v>9</v>
      </c>
      <c r="C15" s="4"/>
      <c r="D15" s="9">
        <v>3999</v>
      </c>
      <c r="E15" s="8" t="s">
        <v>10</v>
      </c>
      <c r="F15" s="10"/>
    </row>
    <row r="16" spans="1:7" s="1" customFormat="1" ht="27" customHeight="1">
      <c r="A16" s="36" t="s">
        <v>43</v>
      </c>
      <c r="B16" s="8" t="s">
        <v>9</v>
      </c>
      <c r="C16" s="4"/>
      <c r="D16" s="9">
        <v>3510</v>
      </c>
      <c r="E16" s="8" t="s">
        <v>10</v>
      </c>
      <c r="F16" s="10"/>
    </row>
    <row r="17" spans="1:6" s="1" customFormat="1" ht="27" customHeight="1">
      <c r="A17" s="36" t="s">
        <v>19</v>
      </c>
      <c r="B17" s="8" t="s">
        <v>9</v>
      </c>
      <c r="C17" s="4"/>
      <c r="D17" s="9">
        <v>6583</v>
      </c>
      <c r="E17" s="8" t="s">
        <v>10</v>
      </c>
      <c r="F17" s="10"/>
    </row>
    <row r="18" spans="1:6" s="1" customFormat="1" ht="27" customHeight="1">
      <c r="A18" s="72" t="s">
        <v>20</v>
      </c>
      <c r="B18" s="8" t="s">
        <v>9</v>
      </c>
      <c r="C18" s="4"/>
      <c r="D18" s="9">
        <v>4500</v>
      </c>
      <c r="E18" s="8" t="s">
        <v>10</v>
      </c>
      <c r="F18" s="10"/>
    </row>
    <row r="19" spans="1:6" s="1" customFormat="1" ht="27" customHeight="1">
      <c r="A19" s="72" t="s">
        <v>21</v>
      </c>
      <c r="B19" s="8" t="s">
        <v>9</v>
      </c>
      <c r="C19" s="26"/>
      <c r="D19" s="9">
        <v>3539</v>
      </c>
      <c r="E19" s="8" t="s">
        <v>10</v>
      </c>
      <c r="F19" s="10"/>
    </row>
    <row r="20" spans="1:6" s="1" customFormat="1" ht="27" customHeight="1">
      <c r="A20" s="251" t="s">
        <v>22</v>
      </c>
      <c r="B20" s="44" t="s">
        <v>9</v>
      </c>
      <c r="C20" s="57"/>
      <c r="D20" s="43">
        <v>6698</v>
      </c>
      <c r="E20" s="44" t="s">
        <v>10</v>
      </c>
      <c r="F20" s="45"/>
    </row>
    <row r="21" spans="1:6" s="1" customFormat="1" ht="27" customHeight="1">
      <c r="A21" s="253"/>
      <c r="B21" s="53" t="s">
        <v>9</v>
      </c>
      <c r="C21" s="56"/>
      <c r="D21" s="52">
        <v>1622</v>
      </c>
      <c r="E21" s="53" t="s">
        <v>10</v>
      </c>
      <c r="F21" s="55"/>
    </row>
    <row r="22" spans="1:6" s="1" customFormat="1" ht="27" customHeight="1">
      <c r="A22" s="34"/>
      <c r="B22" s="8"/>
      <c r="C22" s="4"/>
      <c r="D22" s="9"/>
      <c r="E22" s="8" t="s">
        <v>10</v>
      </c>
      <c r="F22" s="77"/>
    </row>
    <row r="23" spans="1:6" s="1" customFormat="1" ht="27" customHeight="1">
      <c r="A23" s="34"/>
      <c r="B23" s="8"/>
      <c r="C23" s="4"/>
      <c r="D23" s="9"/>
      <c r="E23" s="8" t="s">
        <v>10</v>
      </c>
      <c r="F23" s="5"/>
    </row>
    <row r="24" spans="1:6" s="1" customFormat="1" ht="27" customHeight="1">
      <c r="A24" s="34"/>
      <c r="B24" s="8"/>
      <c r="C24" s="4"/>
      <c r="D24" s="9"/>
      <c r="E24" s="8" t="s">
        <v>10</v>
      </c>
      <c r="F24" s="5"/>
    </row>
    <row r="25" spans="1:6" s="1" customFormat="1" ht="27" customHeight="1">
      <c r="A25" s="34"/>
      <c r="B25" s="8"/>
      <c r="C25" s="26"/>
      <c r="D25" s="9"/>
      <c r="E25" s="8" t="s">
        <v>10</v>
      </c>
      <c r="F25" s="5"/>
    </row>
    <row r="26" spans="1:6" s="1" customFormat="1" ht="27" customHeight="1">
      <c r="A26" s="34"/>
      <c r="B26" s="8"/>
      <c r="C26" s="26"/>
      <c r="D26" s="9"/>
      <c r="E26" s="8" t="s">
        <v>10</v>
      </c>
      <c r="F26" s="5"/>
    </row>
    <row r="27" spans="1:6" s="1" customFormat="1" ht="27" customHeight="1">
      <c r="A27" s="34"/>
      <c r="B27" s="8"/>
      <c r="C27" s="26"/>
      <c r="D27" s="9"/>
      <c r="E27" s="8" t="s">
        <v>10</v>
      </c>
      <c r="F27" s="5"/>
    </row>
    <row r="28" spans="1:6" s="1" customFormat="1" ht="27" customHeight="1" thickBot="1">
      <c r="A28" s="36"/>
      <c r="B28" s="8"/>
      <c r="C28" s="26"/>
      <c r="D28" s="9"/>
      <c r="E28" s="8" t="s">
        <v>10</v>
      </c>
      <c r="F28" s="5"/>
    </row>
    <row r="29" spans="1:6" s="1" customFormat="1" ht="27" customHeight="1" thickBot="1">
      <c r="A29" s="37"/>
      <c r="B29" s="14"/>
      <c r="C29" s="28" t="s">
        <v>23</v>
      </c>
      <c r="D29" s="15">
        <f>SUM(D3:D21)</f>
        <v>70372</v>
      </c>
      <c r="E29" s="186" t="s">
        <v>24</v>
      </c>
      <c r="F29" s="187"/>
    </row>
    <row r="30" spans="1:6" ht="21.75" customHeight="1">
      <c r="A30" s="153" t="s">
        <v>304</v>
      </c>
      <c r="B30" s="153"/>
      <c r="C30" s="153"/>
      <c r="D30" s="153"/>
      <c r="E30" s="153"/>
      <c r="F30" s="153"/>
    </row>
    <row r="31" spans="1:6" ht="21" customHeight="1">
      <c r="A31" s="33" t="s">
        <v>2</v>
      </c>
      <c r="B31" s="4" t="s">
        <v>3</v>
      </c>
      <c r="C31" s="4" t="s">
        <v>4</v>
      </c>
      <c r="D31" s="4" t="s">
        <v>5</v>
      </c>
      <c r="E31" s="4"/>
      <c r="F31" s="6" t="s">
        <v>7</v>
      </c>
    </row>
    <row r="32" spans="1:6" ht="21" customHeight="1">
      <c r="A32" s="34" t="s">
        <v>8</v>
      </c>
      <c r="B32" s="8" t="s">
        <v>9</v>
      </c>
      <c r="C32" s="26"/>
      <c r="D32" s="9">
        <v>6850</v>
      </c>
      <c r="E32" s="8" t="s">
        <v>10</v>
      </c>
      <c r="F32" s="10"/>
    </row>
    <row r="33" spans="1:6" ht="21" customHeight="1">
      <c r="A33" s="178" t="s">
        <v>263</v>
      </c>
      <c r="B33" s="44" t="s">
        <v>9</v>
      </c>
      <c r="C33" s="42"/>
      <c r="D33" s="43">
        <v>3777</v>
      </c>
      <c r="E33" s="44" t="s">
        <v>10</v>
      </c>
      <c r="F33" s="45"/>
    </row>
    <row r="34" spans="1:6" ht="21" customHeight="1">
      <c r="A34" s="179"/>
      <c r="B34" s="53" t="s">
        <v>9</v>
      </c>
      <c r="C34" s="51"/>
      <c r="D34" s="52">
        <v>1520</v>
      </c>
      <c r="E34" s="53" t="s">
        <v>10</v>
      </c>
      <c r="F34" s="55"/>
    </row>
    <row r="35" spans="1:6" ht="21" customHeight="1">
      <c r="A35" s="35" t="s">
        <v>264</v>
      </c>
      <c r="B35" s="8" t="s">
        <v>9</v>
      </c>
      <c r="C35" s="4"/>
      <c r="D35" s="9">
        <v>3222</v>
      </c>
      <c r="E35" s="8" t="s">
        <v>10</v>
      </c>
      <c r="F35" s="10"/>
    </row>
    <row r="36" spans="1:6" ht="21" customHeight="1">
      <c r="A36" s="34" t="s">
        <v>27</v>
      </c>
      <c r="B36" s="8" t="s">
        <v>9</v>
      </c>
      <c r="C36" s="4"/>
      <c r="D36" s="9">
        <v>3000</v>
      </c>
      <c r="E36" s="8" t="s">
        <v>10</v>
      </c>
      <c r="F36" s="10"/>
    </row>
    <row r="37" spans="1:6" ht="21" customHeight="1">
      <c r="A37" s="178" t="s">
        <v>28</v>
      </c>
      <c r="B37" s="44" t="s">
        <v>9</v>
      </c>
      <c r="C37" s="42"/>
      <c r="D37" s="43">
        <v>2940</v>
      </c>
      <c r="E37" s="44" t="s">
        <v>10</v>
      </c>
      <c r="F37" s="45"/>
    </row>
    <row r="38" spans="1:6" ht="21" customHeight="1">
      <c r="A38" s="179"/>
      <c r="B38" s="53" t="s">
        <v>9</v>
      </c>
      <c r="C38" s="51"/>
      <c r="D38" s="52">
        <v>5600</v>
      </c>
      <c r="E38" s="53" t="s">
        <v>10</v>
      </c>
      <c r="F38" s="55"/>
    </row>
    <row r="39" spans="1:6" ht="21" customHeight="1">
      <c r="A39" s="251" t="s">
        <v>29</v>
      </c>
      <c r="B39" s="44" t="s">
        <v>9</v>
      </c>
      <c r="C39" s="42"/>
      <c r="D39" s="43">
        <v>4469</v>
      </c>
      <c r="E39" s="44" t="s">
        <v>10</v>
      </c>
      <c r="F39" s="45"/>
    </row>
    <row r="40" spans="1:6" ht="21" customHeight="1">
      <c r="A40" s="252"/>
      <c r="B40" s="49" t="s">
        <v>9</v>
      </c>
      <c r="C40" s="47"/>
      <c r="D40" s="48">
        <v>3731</v>
      </c>
      <c r="E40" s="49" t="s">
        <v>10</v>
      </c>
      <c r="F40" s="54"/>
    </row>
    <row r="41" spans="1:6" ht="21" customHeight="1">
      <c r="A41" s="252"/>
      <c r="B41" s="49" t="s">
        <v>9</v>
      </c>
      <c r="C41" s="47"/>
      <c r="D41" s="48">
        <v>4743</v>
      </c>
      <c r="E41" s="49" t="s">
        <v>10</v>
      </c>
      <c r="F41" s="54"/>
    </row>
    <row r="42" spans="1:6" ht="21" customHeight="1">
      <c r="A42" s="253"/>
      <c r="B42" s="53" t="s">
        <v>9</v>
      </c>
      <c r="C42" s="56"/>
      <c r="D42" s="52">
        <v>3868</v>
      </c>
      <c r="E42" s="53" t="s">
        <v>10</v>
      </c>
      <c r="F42" s="55"/>
    </row>
    <row r="43" spans="1:6" ht="21" customHeight="1">
      <c r="A43" s="72" t="s">
        <v>30</v>
      </c>
      <c r="B43" s="8" t="s">
        <v>9</v>
      </c>
      <c r="C43" s="26"/>
      <c r="D43" s="9">
        <v>2913</v>
      </c>
      <c r="E43" s="8" t="s">
        <v>10</v>
      </c>
      <c r="F43" s="10"/>
    </row>
    <row r="44" spans="1:6" ht="21" customHeight="1">
      <c r="A44" s="251" t="s">
        <v>170</v>
      </c>
      <c r="B44" s="44" t="s">
        <v>9</v>
      </c>
      <c r="C44" s="57"/>
      <c r="D44" s="43">
        <v>3149</v>
      </c>
      <c r="E44" s="44" t="s">
        <v>10</v>
      </c>
      <c r="F44" s="45"/>
    </row>
    <row r="45" spans="1:6" ht="21" customHeight="1">
      <c r="A45" s="253"/>
      <c r="B45" s="53" t="s">
        <v>9</v>
      </c>
      <c r="C45" s="56"/>
      <c r="D45" s="52">
        <v>5071</v>
      </c>
      <c r="E45" s="53" t="s">
        <v>10</v>
      </c>
      <c r="F45" s="55"/>
    </row>
    <row r="46" spans="1:6" ht="21" customHeight="1">
      <c r="A46" s="251" t="s">
        <v>14</v>
      </c>
      <c r="B46" s="44" t="s">
        <v>9</v>
      </c>
      <c r="C46" s="57"/>
      <c r="D46" s="43">
        <v>2724</v>
      </c>
      <c r="E46" s="44" t="s">
        <v>10</v>
      </c>
      <c r="F46" s="45"/>
    </row>
    <row r="47" spans="1:6" ht="21" customHeight="1">
      <c r="A47" s="252"/>
      <c r="B47" s="49" t="s">
        <v>9</v>
      </c>
      <c r="C47" s="47"/>
      <c r="D47" s="48">
        <v>3696</v>
      </c>
      <c r="E47" s="49" t="s">
        <v>10</v>
      </c>
      <c r="F47" s="54"/>
    </row>
    <row r="48" spans="1:6" ht="21" customHeight="1">
      <c r="A48" s="260"/>
      <c r="B48" s="122" t="s">
        <v>9</v>
      </c>
      <c r="C48" s="132"/>
      <c r="D48" s="101">
        <v>1622</v>
      </c>
      <c r="E48" s="122" t="s">
        <v>10</v>
      </c>
      <c r="F48" s="120"/>
    </row>
    <row r="49" spans="1:6" ht="21" customHeight="1">
      <c r="A49" s="253"/>
      <c r="B49" s="53" t="s">
        <v>9</v>
      </c>
      <c r="C49" s="56"/>
      <c r="D49" s="52">
        <v>6130</v>
      </c>
      <c r="E49" s="53" t="s">
        <v>10</v>
      </c>
      <c r="F49" s="55"/>
    </row>
    <row r="50" spans="1:6" ht="21" customHeight="1">
      <c r="A50" s="251" t="s">
        <v>31</v>
      </c>
      <c r="B50" s="44" t="s">
        <v>9</v>
      </c>
      <c r="C50" s="57"/>
      <c r="D50" s="43">
        <v>4604</v>
      </c>
      <c r="E50" s="44" t="s">
        <v>10</v>
      </c>
      <c r="F50" s="45"/>
    </row>
    <row r="51" spans="1:6" ht="21" customHeight="1">
      <c r="A51" s="253"/>
      <c r="B51" s="53" t="s">
        <v>9</v>
      </c>
      <c r="C51" s="56"/>
      <c r="D51" s="52">
        <v>10576</v>
      </c>
      <c r="E51" s="53" t="s">
        <v>10</v>
      </c>
      <c r="F51" s="55"/>
    </row>
    <row r="52" spans="1:6" ht="21" customHeight="1">
      <c r="A52" s="251" t="s">
        <v>32</v>
      </c>
      <c r="B52" s="44" t="s">
        <v>9</v>
      </c>
      <c r="C52" s="57"/>
      <c r="D52" s="43">
        <v>6870</v>
      </c>
      <c r="E52" s="44" t="s">
        <v>10</v>
      </c>
      <c r="F52" s="45"/>
    </row>
    <row r="53" spans="1:6" ht="21" customHeight="1">
      <c r="A53" s="252"/>
      <c r="B53" s="49" t="s">
        <v>9</v>
      </c>
      <c r="C53" s="47"/>
      <c r="D53" s="48">
        <v>3638</v>
      </c>
      <c r="E53" s="49" t="s">
        <v>10</v>
      </c>
      <c r="F53" s="54"/>
    </row>
    <row r="54" spans="1:6" ht="21" customHeight="1">
      <c r="A54" s="252"/>
      <c r="B54" s="49" t="s">
        <v>9</v>
      </c>
      <c r="C54" s="58"/>
      <c r="D54" s="48">
        <v>791</v>
      </c>
      <c r="E54" s="49" t="s">
        <v>10</v>
      </c>
      <c r="F54" s="54"/>
    </row>
    <row r="55" spans="1:6" ht="21" customHeight="1">
      <c r="A55" s="253"/>
      <c r="B55" s="53" t="s">
        <v>9</v>
      </c>
      <c r="C55" s="56"/>
      <c r="D55" s="52">
        <v>3032</v>
      </c>
      <c r="E55" s="53" t="s">
        <v>10</v>
      </c>
      <c r="F55" s="55"/>
    </row>
    <row r="56" spans="1:6" ht="21" customHeight="1">
      <c r="A56" s="72" t="s">
        <v>33</v>
      </c>
      <c r="B56" s="8" t="s">
        <v>9</v>
      </c>
      <c r="C56" s="26"/>
      <c r="D56" s="9">
        <v>2000</v>
      </c>
      <c r="E56" s="8" t="s">
        <v>10</v>
      </c>
      <c r="F56" s="10"/>
    </row>
    <row r="57" spans="1:6" ht="21" customHeight="1">
      <c r="A57" s="251" t="s">
        <v>34</v>
      </c>
      <c r="B57" s="44" t="s">
        <v>9</v>
      </c>
      <c r="C57" s="57"/>
      <c r="D57" s="43">
        <v>4160</v>
      </c>
      <c r="E57" s="44" t="s">
        <v>10</v>
      </c>
      <c r="F57" s="45"/>
    </row>
    <row r="58" spans="1:6" ht="21" customHeight="1">
      <c r="A58" s="252"/>
      <c r="B58" s="49" t="s">
        <v>9</v>
      </c>
      <c r="C58" s="58"/>
      <c r="D58" s="48">
        <v>5000</v>
      </c>
      <c r="E58" s="49" t="s">
        <v>10</v>
      </c>
      <c r="F58" s="54"/>
    </row>
    <row r="59" spans="1:6" ht="21" customHeight="1">
      <c r="A59" s="253"/>
      <c r="B59" s="53" t="s">
        <v>9</v>
      </c>
      <c r="C59" s="51"/>
      <c r="D59" s="52">
        <v>2000</v>
      </c>
      <c r="E59" s="53" t="s">
        <v>10</v>
      </c>
      <c r="F59" s="55"/>
    </row>
    <row r="60" spans="1:6" ht="21" customHeight="1">
      <c r="A60" s="261" t="s">
        <v>35</v>
      </c>
      <c r="B60" s="8" t="s">
        <v>9</v>
      </c>
      <c r="C60" s="26"/>
      <c r="D60" s="9">
        <v>5912</v>
      </c>
      <c r="E60" s="8" t="s">
        <v>10</v>
      </c>
      <c r="F60" s="10"/>
    </row>
    <row r="61" spans="1:6" ht="21" customHeight="1">
      <c r="A61" s="262"/>
      <c r="B61" s="8" t="s">
        <v>367</v>
      </c>
      <c r="C61" s="26"/>
      <c r="D61" s="9">
        <v>4345</v>
      </c>
      <c r="E61" s="8" t="s">
        <v>10</v>
      </c>
      <c r="F61" s="10"/>
    </row>
    <row r="62" spans="1:6" ht="21" customHeight="1">
      <c r="A62" s="72" t="s">
        <v>17</v>
      </c>
      <c r="B62" s="8" t="s">
        <v>9</v>
      </c>
      <c r="C62" s="4"/>
      <c r="D62" s="9">
        <v>7038</v>
      </c>
      <c r="E62" s="8" t="s">
        <v>10</v>
      </c>
      <c r="F62" s="10"/>
    </row>
    <row r="63" spans="1:6" ht="21" customHeight="1">
      <c r="A63" s="72" t="s">
        <v>36</v>
      </c>
      <c r="B63" s="8" t="s">
        <v>9</v>
      </c>
      <c r="C63" s="26"/>
      <c r="D63" s="9">
        <v>8095</v>
      </c>
      <c r="E63" s="8" t="s">
        <v>10</v>
      </c>
      <c r="F63" s="10"/>
    </row>
    <row r="64" spans="1:6" ht="21" customHeight="1">
      <c r="A64" s="72" t="s">
        <v>18</v>
      </c>
      <c r="B64" s="8" t="s">
        <v>9</v>
      </c>
      <c r="C64" s="26"/>
      <c r="D64" s="9">
        <v>5929</v>
      </c>
      <c r="E64" s="8" t="s">
        <v>10</v>
      </c>
      <c r="F64" s="10"/>
    </row>
    <row r="65" spans="1:6" ht="21" customHeight="1">
      <c r="A65" s="72" t="s">
        <v>84</v>
      </c>
      <c r="B65" s="8" t="s">
        <v>9</v>
      </c>
      <c r="C65" s="26"/>
      <c r="D65" s="9">
        <v>4524</v>
      </c>
      <c r="E65" s="8" t="s">
        <v>10</v>
      </c>
      <c r="F65" s="10"/>
    </row>
    <row r="66" spans="1:6" ht="21" customHeight="1" thickBot="1">
      <c r="A66" s="72" t="s">
        <v>366</v>
      </c>
      <c r="B66" s="8" t="s">
        <v>9</v>
      </c>
      <c r="C66" s="26"/>
      <c r="D66" s="9">
        <v>5687</v>
      </c>
      <c r="E66" s="8" t="s">
        <v>10</v>
      </c>
      <c r="F66" s="10"/>
    </row>
    <row r="67" spans="1:6" ht="21" customHeight="1" thickBot="1">
      <c r="A67" s="37"/>
      <c r="B67" s="14"/>
      <c r="C67" s="28" t="s">
        <v>23</v>
      </c>
      <c r="D67" s="15">
        <f>SUM(D32:D66)</f>
        <v>153226</v>
      </c>
      <c r="E67" s="186" t="s">
        <v>24</v>
      </c>
      <c r="F67" s="187"/>
    </row>
  </sheetData>
  <mergeCells count="18">
    <mergeCell ref="A1:F1"/>
    <mergeCell ref="A13:A14"/>
    <mergeCell ref="A3:A4"/>
    <mergeCell ref="A7:A8"/>
    <mergeCell ref="A9:A10"/>
    <mergeCell ref="A50:A51"/>
    <mergeCell ref="A30:F30"/>
    <mergeCell ref="E67:F67"/>
    <mergeCell ref="E29:F29"/>
    <mergeCell ref="A20:A21"/>
    <mergeCell ref="A33:A34"/>
    <mergeCell ref="A57:A59"/>
    <mergeCell ref="A39:A42"/>
    <mergeCell ref="A44:A45"/>
    <mergeCell ref="A46:A49"/>
    <mergeCell ref="A37:A38"/>
    <mergeCell ref="A52:A55"/>
    <mergeCell ref="A60:A61"/>
  </mergeCells>
  <phoneticPr fontId="2"/>
  <pageMargins left="0.24" right="0.16" top="0.28999999999999998" bottom="0.18" header="0.3" footer="0.25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CF1F-170C-48FC-AA21-53A5BE897209}">
  <sheetPr>
    <tabColor theme="9" tint="0.79998168889431442"/>
  </sheetPr>
  <dimension ref="A1:H60"/>
  <sheetViews>
    <sheetView topLeftCell="A10" workbookViewId="0">
      <selection activeCell="A31" sqref="A31:G31"/>
    </sheetView>
  </sheetViews>
  <sheetFormatPr defaultRowHeight="26.25" customHeight="1"/>
  <cols>
    <col min="1" max="1" width="9" style="38"/>
    <col min="2" max="2" width="12.875" customWidth="1"/>
    <col min="3" max="4" width="16.375" customWidth="1"/>
    <col min="5" max="5" width="11.125" customWidth="1"/>
    <col min="6" max="6" width="9" hidden="1" customWidth="1"/>
    <col min="7" max="7" width="25.75" customWidth="1"/>
  </cols>
  <sheetData>
    <row r="1" spans="1:8" s="1" customFormat="1" ht="38.25" customHeight="1">
      <c r="A1" s="153" t="s">
        <v>305</v>
      </c>
      <c r="B1" s="153"/>
      <c r="C1" s="153"/>
      <c r="D1" s="153"/>
      <c r="E1" s="153"/>
      <c r="F1" s="153"/>
      <c r="G1" s="153"/>
      <c r="H1" s="3"/>
    </row>
    <row r="2" spans="1:8" s="1" customFormat="1" ht="26.25" customHeight="1">
      <c r="A2" s="4" t="s">
        <v>2</v>
      </c>
      <c r="B2" s="4" t="s">
        <v>3</v>
      </c>
      <c r="C2" s="4" t="s">
        <v>4</v>
      </c>
      <c r="D2" s="4" t="s">
        <v>5</v>
      </c>
      <c r="E2" s="213"/>
      <c r="F2" s="213"/>
      <c r="G2" s="6" t="s">
        <v>7</v>
      </c>
    </row>
    <row r="3" spans="1:8" s="1" customFormat="1" ht="26.25" customHeight="1">
      <c r="A3" s="34" t="s">
        <v>14</v>
      </c>
      <c r="B3" s="17" t="s">
        <v>15</v>
      </c>
      <c r="C3" s="4"/>
      <c r="D3" s="9">
        <v>3380</v>
      </c>
      <c r="E3" s="216" t="s">
        <v>10</v>
      </c>
      <c r="F3" s="218"/>
      <c r="G3" s="10" t="s">
        <v>166</v>
      </c>
    </row>
    <row r="4" spans="1:8" s="1" customFormat="1" ht="26.25" customHeight="1">
      <c r="A4" s="154" t="s">
        <v>72</v>
      </c>
      <c r="B4" s="17" t="s">
        <v>15</v>
      </c>
      <c r="C4" s="26"/>
      <c r="D4" s="9">
        <v>32340</v>
      </c>
      <c r="E4" s="216" t="s">
        <v>10</v>
      </c>
      <c r="F4" s="218"/>
      <c r="G4" s="10" t="s">
        <v>143</v>
      </c>
    </row>
    <row r="5" spans="1:8" s="1" customFormat="1" ht="26.25" customHeight="1">
      <c r="A5" s="184"/>
      <c r="B5" s="17" t="s">
        <v>15</v>
      </c>
      <c r="C5" s="4"/>
      <c r="D5" s="9">
        <v>25250</v>
      </c>
      <c r="E5" s="216" t="s">
        <v>10</v>
      </c>
      <c r="F5" s="218"/>
      <c r="G5" s="10" t="s">
        <v>144</v>
      </c>
    </row>
    <row r="6" spans="1:8" s="1" customFormat="1" ht="26.25" customHeight="1">
      <c r="A6" s="155"/>
      <c r="B6" s="17" t="s">
        <v>11</v>
      </c>
      <c r="C6" s="4"/>
      <c r="D6" s="9">
        <v>437</v>
      </c>
      <c r="E6" s="216" t="s">
        <v>10</v>
      </c>
      <c r="F6" s="218"/>
      <c r="G6" s="10" t="s">
        <v>167</v>
      </c>
    </row>
    <row r="7" spans="1:8" s="1" customFormat="1" ht="26.25" customHeight="1">
      <c r="A7" s="34"/>
      <c r="B7" s="8"/>
      <c r="C7" s="4"/>
      <c r="D7" s="9"/>
      <c r="E7" s="216"/>
      <c r="F7" s="218"/>
      <c r="G7" s="10"/>
    </row>
    <row r="8" spans="1:8" s="1" customFormat="1" ht="26.25" customHeight="1">
      <c r="A8" s="34"/>
      <c r="B8" s="8"/>
      <c r="C8" s="4"/>
      <c r="D8" s="9"/>
      <c r="E8" s="216"/>
      <c r="F8" s="218"/>
      <c r="G8" s="10"/>
    </row>
    <row r="9" spans="1:8" s="1" customFormat="1" ht="26.25" customHeight="1">
      <c r="A9" s="34"/>
      <c r="B9" s="8"/>
      <c r="C9" s="4"/>
      <c r="D9" s="9"/>
      <c r="E9" s="216"/>
      <c r="F9" s="218"/>
      <c r="G9" s="10"/>
    </row>
    <row r="10" spans="1:8" s="1" customFormat="1" ht="26.25" customHeight="1">
      <c r="A10" s="34"/>
      <c r="B10" s="8"/>
      <c r="C10" s="4"/>
      <c r="D10" s="9"/>
      <c r="E10" s="216"/>
      <c r="F10" s="218"/>
      <c r="G10" s="10"/>
    </row>
    <row r="11" spans="1:8" s="1" customFormat="1" ht="26.25" customHeight="1">
      <c r="A11" s="34"/>
      <c r="B11" s="8"/>
      <c r="C11" s="4"/>
      <c r="D11" s="9"/>
      <c r="E11" s="216"/>
      <c r="F11" s="218"/>
      <c r="G11" s="10"/>
    </row>
    <row r="12" spans="1:8" s="1" customFormat="1" ht="26.25" customHeight="1">
      <c r="A12" s="34"/>
      <c r="B12" s="8"/>
      <c r="C12" s="4"/>
      <c r="D12" s="9"/>
      <c r="E12" s="216"/>
      <c r="F12" s="218"/>
      <c r="G12" s="10"/>
    </row>
    <row r="13" spans="1:8" s="1" customFormat="1" ht="26.25" customHeight="1">
      <c r="A13" s="35"/>
      <c r="B13" s="8"/>
      <c r="C13" s="4"/>
      <c r="D13" s="9"/>
      <c r="E13" s="216"/>
      <c r="F13" s="218"/>
      <c r="G13" s="10"/>
    </row>
    <row r="14" spans="1:8" s="1" customFormat="1" ht="26.25" customHeight="1">
      <c r="A14" s="34"/>
      <c r="B14" s="8"/>
      <c r="C14" s="4"/>
      <c r="D14" s="9"/>
      <c r="E14" s="216"/>
      <c r="F14" s="218"/>
      <c r="G14" s="10"/>
    </row>
    <row r="15" spans="1:8" s="1" customFormat="1" ht="26.25" customHeight="1">
      <c r="A15" s="34"/>
      <c r="B15" s="8"/>
      <c r="C15" s="4"/>
      <c r="D15" s="9"/>
      <c r="E15" s="216"/>
      <c r="F15" s="218"/>
      <c r="G15" s="10"/>
    </row>
    <row r="16" spans="1:8" s="1" customFormat="1" ht="26.25" customHeight="1">
      <c r="A16" s="34"/>
      <c r="B16" s="8"/>
      <c r="C16" s="4"/>
      <c r="D16" s="9"/>
      <c r="E16" s="216"/>
      <c r="F16" s="218"/>
      <c r="G16" s="10"/>
    </row>
    <row r="17" spans="1:8" s="1" customFormat="1" ht="26.25" customHeight="1">
      <c r="A17" s="35"/>
      <c r="B17" s="8"/>
      <c r="C17" s="4"/>
      <c r="D17" s="9"/>
      <c r="E17" s="216"/>
      <c r="F17" s="218"/>
      <c r="G17" s="10"/>
    </row>
    <row r="18" spans="1:8" s="1" customFormat="1" ht="26.25" customHeight="1">
      <c r="A18" s="34"/>
      <c r="B18" s="8"/>
      <c r="C18" s="4"/>
      <c r="D18" s="9"/>
      <c r="E18" s="216"/>
      <c r="F18" s="218"/>
      <c r="G18" s="10"/>
    </row>
    <row r="19" spans="1:8" s="1" customFormat="1" ht="26.25" customHeight="1">
      <c r="A19" s="34"/>
      <c r="B19" s="8"/>
      <c r="C19" s="4"/>
      <c r="D19" s="9"/>
      <c r="E19" s="216"/>
      <c r="F19" s="218"/>
      <c r="G19" s="10"/>
    </row>
    <row r="20" spans="1:8" s="1" customFormat="1" ht="26.25" customHeight="1">
      <c r="A20" s="34"/>
      <c r="B20" s="8"/>
      <c r="C20" s="4"/>
      <c r="D20" s="9"/>
      <c r="E20" s="216"/>
      <c r="F20" s="218"/>
      <c r="G20" s="10"/>
    </row>
    <row r="21" spans="1:8" s="1" customFormat="1" ht="26.25" customHeight="1">
      <c r="A21" s="35"/>
      <c r="B21" s="8"/>
      <c r="C21" s="4"/>
      <c r="D21" s="9"/>
      <c r="E21" s="216"/>
      <c r="F21" s="218"/>
      <c r="G21" s="10"/>
    </row>
    <row r="22" spans="1:8" s="1" customFormat="1" ht="26.25" customHeight="1">
      <c r="A22" s="35"/>
      <c r="B22" s="8"/>
      <c r="C22" s="4"/>
      <c r="D22" s="9"/>
      <c r="E22" s="216"/>
      <c r="F22" s="218"/>
      <c r="G22" s="10"/>
    </row>
    <row r="23" spans="1:8" s="1" customFormat="1" ht="26.25" customHeight="1">
      <c r="A23" s="34"/>
      <c r="B23" s="8"/>
      <c r="C23" s="4"/>
      <c r="D23" s="9"/>
      <c r="E23" s="216"/>
      <c r="F23" s="218"/>
      <c r="G23" s="10"/>
    </row>
    <row r="24" spans="1:8" s="1" customFormat="1" ht="26.25" customHeight="1">
      <c r="A24" s="35"/>
      <c r="B24" s="8"/>
      <c r="C24" s="4"/>
      <c r="D24" s="9"/>
      <c r="E24" s="216"/>
      <c r="F24" s="218"/>
      <c r="G24" s="10"/>
    </row>
    <row r="25" spans="1:8" s="1" customFormat="1" ht="26.25" customHeight="1">
      <c r="A25" s="34"/>
      <c r="B25" s="8"/>
      <c r="C25" s="4"/>
      <c r="D25" s="9"/>
      <c r="E25" s="216"/>
      <c r="F25" s="218"/>
      <c r="G25" s="10"/>
    </row>
    <row r="26" spans="1:8" s="1" customFormat="1" ht="26.25" customHeight="1">
      <c r="A26" s="34"/>
      <c r="B26" s="8"/>
      <c r="C26" s="4"/>
      <c r="D26" s="9"/>
      <c r="E26" s="216"/>
      <c r="F26" s="218"/>
      <c r="G26" s="10"/>
    </row>
    <row r="27" spans="1:8" s="1" customFormat="1" ht="26.25" customHeight="1">
      <c r="A27" s="35"/>
      <c r="B27" s="8"/>
      <c r="C27" s="4"/>
      <c r="D27" s="9"/>
      <c r="E27" s="216"/>
      <c r="F27" s="218"/>
      <c r="G27" s="10"/>
    </row>
    <row r="28" spans="1:8" s="1" customFormat="1" ht="26.25" customHeight="1">
      <c r="A28" s="35"/>
      <c r="B28" s="8"/>
      <c r="C28" s="4"/>
      <c r="D28" s="9"/>
      <c r="E28" s="216"/>
      <c r="F28" s="218"/>
      <c r="G28" s="10"/>
    </row>
    <row r="29" spans="1:8" s="1" customFormat="1" ht="26.25" customHeight="1" thickBot="1">
      <c r="A29" s="35"/>
      <c r="B29" s="8"/>
      <c r="C29" s="26"/>
      <c r="D29" s="9"/>
      <c r="E29" s="216"/>
      <c r="F29" s="218"/>
      <c r="G29" s="10"/>
    </row>
    <row r="30" spans="1:8" s="1" customFormat="1" ht="26.25" customHeight="1" thickBot="1">
      <c r="A30" s="37"/>
      <c r="B30" s="14"/>
      <c r="C30" s="28" t="s">
        <v>23</v>
      </c>
      <c r="D30" s="15">
        <f>SUM(D3:D29)</f>
        <v>61407</v>
      </c>
      <c r="E30" s="186"/>
      <c r="F30" s="187"/>
      <c r="G30" s="187"/>
    </row>
    <row r="31" spans="1:8" s="1" customFormat="1" ht="42" customHeight="1">
      <c r="A31" s="153" t="s">
        <v>306</v>
      </c>
      <c r="B31" s="153"/>
      <c r="C31" s="153"/>
      <c r="D31" s="153"/>
      <c r="E31" s="153"/>
      <c r="F31" s="153"/>
      <c r="G31" s="153"/>
      <c r="H31" s="3"/>
    </row>
    <row r="32" spans="1:8" s="1" customFormat="1" ht="26.25" customHeight="1">
      <c r="A32" s="33" t="s">
        <v>2</v>
      </c>
      <c r="B32" s="4" t="s">
        <v>3</v>
      </c>
      <c r="C32" s="4" t="s">
        <v>4</v>
      </c>
      <c r="D32" s="4" t="s">
        <v>5</v>
      </c>
      <c r="E32" s="213"/>
      <c r="F32" s="213"/>
      <c r="G32" s="6" t="s">
        <v>7</v>
      </c>
    </row>
    <row r="33" spans="1:7" s="1" customFormat="1" ht="26.25" customHeight="1">
      <c r="A33" s="34" t="s">
        <v>31</v>
      </c>
      <c r="B33" s="17" t="s">
        <v>145</v>
      </c>
      <c r="C33" s="26"/>
      <c r="D33" s="9">
        <v>60000</v>
      </c>
      <c r="E33" s="216" t="s">
        <v>10</v>
      </c>
      <c r="F33" s="218"/>
      <c r="G33" s="10" t="s">
        <v>146</v>
      </c>
    </row>
    <row r="34" spans="1:7" s="1" customFormat="1" ht="26.25" customHeight="1">
      <c r="A34" s="35"/>
      <c r="B34" s="17"/>
      <c r="C34" s="4"/>
      <c r="D34" s="9"/>
      <c r="E34" s="216"/>
      <c r="F34" s="218"/>
      <c r="G34" s="10"/>
    </row>
    <row r="35" spans="1:7" s="1" customFormat="1" ht="26.25" customHeight="1">
      <c r="A35" s="34"/>
      <c r="B35" s="8"/>
      <c r="C35" s="4"/>
      <c r="D35" s="9"/>
      <c r="E35" s="216"/>
      <c r="F35" s="218"/>
      <c r="G35" s="10"/>
    </row>
    <row r="36" spans="1:7" s="1" customFormat="1" ht="26.25" customHeight="1">
      <c r="A36" s="34"/>
      <c r="B36" s="8"/>
      <c r="C36" s="4"/>
      <c r="D36" s="9"/>
      <c r="E36" s="216"/>
      <c r="F36" s="218"/>
      <c r="G36" s="10"/>
    </row>
    <row r="37" spans="1:7" s="1" customFormat="1" ht="26.25" customHeight="1">
      <c r="A37" s="34"/>
      <c r="B37" s="8"/>
      <c r="C37" s="4"/>
      <c r="D37" s="9"/>
      <c r="E37" s="216"/>
      <c r="F37" s="218"/>
      <c r="G37" s="10"/>
    </row>
    <row r="38" spans="1:7" s="1" customFormat="1" ht="26.25" customHeight="1">
      <c r="A38" s="34"/>
      <c r="B38" s="8"/>
      <c r="C38" s="4"/>
      <c r="D38" s="9"/>
      <c r="E38" s="216"/>
      <c r="F38" s="218"/>
      <c r="G38" s="10"/>
    </row>
    <row r="39" spans="1:7" s="1" customFormat="1" ht="26.25" customHeight="1">
      <c r="A39" s="34"/>
      <c r="B39" s="8"/>
      <c r="C39" s="4"/>
      <c r="D39" s="9"/>
      <c r="E39" s="216"/>
      <c r="F39" s="218"/>
      <c r="G39" s="10"/>
    </row>
    <row r="40" spans="1:7" s="1" customFormat="1" ht="26.25" customHeight="1">
      <c r="A40" s="35"/>
      <c r="B40" s="8"/>
      <c r="C40" s="4"/>
      <c r="D40" s="9"/>
      <c r="E40" s="216"/>
      <c r="F40" s="218"/>
      <c r="G40" s="10"/>
    </row>
    <row r="41" spans="1:7" s="1" customFormat="1" ht="26.25" customHeight="1">
      <c r="A41" s="35"/>
      <c r="B41" s="17"/>
      <c r="C41" s="4"/>
      <c r="D41" s="9"/>
      <c r="E41" s="216"/>
      <c r="F41" s="218"/>
      <c r="G41" s="10"/>
    </row>
    <row r="42" spans="1:7" s="1" customFormat="1" ht="26.25" customHeight="1">
      <c r="A42" s="34"/>
      <c r="B42" s="8"/>
      <c r="C42" s="4"/>
      <c r="D42" s="9"/>
      <c r="E42" s="216"/>
      <c r="F42" s="218"/>
      <c r="G42" s="10"/>
    </row>
    <row r="43" spans="1:7" s="1" customFormat="1" ht="26.25" customHeight="1">
      <c r="A43" s="34"/>
      <c r="B43" s="8"/>
      <c r="C43" s="4"/>
      <c r="D43" s="9"/>
      <c r="E43" s="216"/>
      <c r="F43" s="218"/>
      <c r="G43" s="10"/>
    </row>
    <row r="44" spans="1:7" s="1" customFormat="1" ht="26.25" customHeight="1">
      <c r="A44" s="34"/>
      <c r="B44" s="8"/>
      <c r="C44" s="4"/>
      <c r="D44" s="9"/>
      <c r="E44" s="216"/>
      <c r="F44" s="218"/>
      <c r="G44" s="10"/>
    </row>
    <row r="45" spans="1:7" s="1" customFormat="1" ht="26.25" customHeight="1">
      <c r="A45" s="34"/>
      <c r="B45" s="8"/>
      <c r="C45" s="4"/>
      <c r="D45" s="9"/>
      <c r="E45" s="216"/>
      <c r="F45" s="218"/>
      <c r="G45" s="10"/>
    </row>
    <row r="46" spans="1:7" s="1" customFormat="1" ht="26.25" customHeight="1">
      <c r="A46" s="34"/>
      <c r="B46" s="8"/>
      <c r="C46" s="4"/>
      <c r="D46" s="9"/>
      <c r="E46" s="216"/>
      <c r="F46" s="218"/>
      <c r="G46" s="10"/>
    </row>
    <row r="47" spans="1:7" s="1" customFormat="1" ht="26.25" customHeight="1">
      <c r="A47" s="35"/>
      <c r="B47" s="8"/>
      <c r="C47" s="4"/>
      <c r="D47" s="9"/>
      <c r="E47" s="216"/>
      <c r="F47" s="218"/>
      <c r="G47" s="10"/>
    </row>
    <row r="48" spans="1:7" s="1" customFormat="1" ht="26.25" customHeight="1">
      <c r="A48" s="35"/>
      <c r="B48" s="8"/>
      <c r="C48" s="4"/>
      <c r="D48" s="9"/>
      <c r="E48" s="216"/>
      <c r="F48" s="218"/>
      <c r="G48" s="10"/>
    </row>
    <row r="49" spans="1:7" s="1" customFormat="1" ht="26.25" customHeight="1">
      <c r="A49" s="35"/>
      <c r="B49" s="8"/>
      <c r="C49" s="26"/>
      <c r="D49" s="9"/>
      <c r="E49" s="216"/>
      <c r="F49" s="218"/>
      <c r="G49" s="10"/>
    </row>
    <row r="50" spans="1:7" s="1" customFormat="1" ht="26.25" customHeight="1">
      <c r="A50" s="35"/>
      <c r="B50" s="17"/>
      <c r="C50" s="4"/>
      <c r="D50" s="9"/>
      <c r="E50" s="216"/>
      <c r="F50" s="218"/>
      <c r="G50" s="10"/>
    </row>
    <row r="51" spans="1:7" s="1" customFormat="1" ht="26.25" customHeight="1">
      <c r="A51" s="34"/>
      <c r="B51" s="8"/>
      <c r="C51" s="4"/>
      <c r="D51" s="9"/>
      <c r="E51" s="216"/>
      <c r="F51" s="218"/>
      <c r="G51" s="10"/>
    </row>
    <row r="52" spans="1:7" s="1" customFormat="1" ht="26.25" customHeight="1">
      <c r="A52" s="34"/>
      <c r="B52" s="8"/>
      <c r="C52" s="4"/>
      <c r="D52" s="9"/>
      <c r="E52" s="216"/>
      <c r="F52" s="218"/>
      <c r="G52" s="10"/>
    </row>
    <row r="53" spans="1:7" s="1" customFormat="1" ht="26.25" customHeight="1">
      <c r="A53" s="34"/>
      <c r="B53" s="8"/>
      <c r="C53" s="4"/>
      <c r="D53" s="9"/>
      <c r="E53" s="216"/>
      <c r="F53" s="218"/>
      <c r="G53" s="10"/>
    </row>
    <row r="54" spans="1:7" s="1" customFormat="1" ht="26.25" customHeight="1">
      <c r="A54" s="34"/>
      <c r="B54" s="8"/>
      <c r="C54" s="4"/>
      <c r="D54" s="9"/>
      <c r="E54" s="216"/>
      <c r="F54" s="218"/>
      <c r="G54" s="10"/>
    </row>
    <row r="55" spans="1:7" s="1" customFormat="1" ht="26.25" customHeight="1">
      <c r="A55" s="34"/>
      <c r="B55" s="8"/>
      <c r="C55" s="4"/>
      <c r="D55" s="9"/>
      <c r="E55" s="216"/>
      <c r="F55" s="218"/>
      <c r="G55" s="10"/>
    </row>
    <row r="56" spans="1:7" s="1" customFormat="1" ht="26.25" customHeight="1">
      <c r="A56" s="34"/>
      <c r="B56" s="8"/>
      <c r="C56" s="4"/>
      <c r="D56" s="9"/>
      <c r="E56" s="216"/>
      <c r="F56" s="218"/>
      <c r="G56" s="10"/>
    </row>
    <row r="57" spans="1:7" s="1" customFormat="1" ht="26.25" customHeight="1">
      <c r="A57" s="35"/>
      <c r="B57" s="8"/>
      <c r="C57" s="4"/>
      <c r="D57" s="9"/>
      <c r="E57" s="216"/>
      <c r="F57" s="218"/>
      <c r="G57" s="10"/>
    </row>
    <row r="58" spans="1:7" s="1" customFormat="1" ht="26.25" customHeight="1">
      <c r="A58" s="35"/>
      <c r="B58" s="8"/>
      <c r="C58" s="4"/>
      <c r="D58" s="9"/>
      <c r="E58" s="216"/>
      <c r="F58" s="218"/>
      <c r="G58" s="10"/>
    </row>
    <row r="59" spans="1:7" s="1" customFormat="1" ht="26.25" customHeight="1" thickBot="1">
      <c r="A59" s="35"/>
      <c r="B59" s="8"/>
      <c r="C59" s="26"/>
      <c r="D59" s="9"/>
      <c r="E59" s="216"/>
      <c r="F59" s="218"/>
      <c r="G59" s="10"/>
    </row>
    <row r="60" spans="1:7" s="1" customFormat="1" ht="26.25" customHeight="1" thickBot="1">
      <c r="A60" s="37"/>
      <c r="B60" s="14"/>
      <c r="C60" s="28" t="s">
        <v>23</v>
      </c>
      <c r="D60" s="15">
        <f>SUM(D33:D59)</f>
        <v>60000</v>
      </c>
      <c r="E60" s="186"/>
      <c r="F60" s="187"/>
      <c r="G60" s="187"/>
    </row>
  </sheetData>
  <mergeCells count="61">
    <mergeCell ref="E51:F51"/>
    <mergeCell ref="E52:F52"/>
    <mergeCell ref="E50:F50"/>
    <mergeCell ref="E32:F32"/>
    <mergeCell ref="E33:F33"/>
    <mergeCell ref="E41:F41"/>
    <mergeCell ref="E42:F42"/>
    <mergeCell ref="E34:F34"/>
    <mergeCell ref="E35:F35"/>
    <mergeCell ref="E36:F36"/>
    <mergeCell ref="E59:F59"/>
    <mergeCell ref="E60:G60"/>
    <mergeCell ref="E55:F55"/>
    <mergeCell ref="E56:F56"/>
    <mergeCell ref="E57:F57"/>
    <mergeCell ref="E7:F7"/>
    <mergeCell ref="E8:F8"/>
    <mergeCell ref="E9:F9"/>
    <mergeCell ref="E53:F53"/>
    <mergeCell ref="E58:F58"/>
    <mergeCell ref="E54:F54"/>
    <mergeCell ref="E21:F21"/>
    <mergeCell ref="E22:F22"/>
    <mergeCell ref="E23:F23"/>
    <mergeCell ref="E43:F43"/>
    <mergeCell ref="E44:F44"/>
    <mergeCell ref="E45:F45"/>
    <mergeCell ref="E46:F46"/>
    <mergeCell ref="E47:F47"/>
    <mergeCell ref="E48:F48"/>
    <mergeCell ref="E49:F49"/>
    <mergeCell ref="E10:F10"/>
    <mergeCell ref="E39:F39"/>
    <mergeCell ref="E40:F40"/>
    <mergeCell ref="E37:F37"/>
    <mergeCell ref="E38:F38"/>
    <mergeCell ref="E25:F25"/>
    <mergeCell ref="E28:F28"/>
    <mergeCell ref="E29:F29"/>
    <mergeCell ref="E30:G30"/>
    <mergeCell ref="E26:F26"/>
    <mergeCell ref="E27:F27"/>
    <mergeCell ref="E11:F11"/>
    <mergeCell ref="E12:F12"/>
    <mergeCell ref="E13:F13"/>
    <mergeCell ref="A31:G31"/>
    <mergeCell ref="E18:F18"/>
    <mergeCell ref="E19:F19"/>
    <mergeCell ref="E20:F20"/>
    <mergeCell ref="E24:F24"/>
    <mergeCell ref="E14:F14"/>
    <mergeCell ref="E15:F15"/>
    <mergeCell ref="E16:F16"/>
    <mergeCell ref="E17:F17"/>
    <mergeCell ref="E2:F2"/>
    <mergeCell ref="E4:F4"/>
    <mergeCell ref="A1:G1"/>
    <mergeCell ref="E6:F6"/>
    <mergeCell ref="E3:F3"/>
    <mergeCell ref="A4:A6"/>
    <mergeCell ref="E5:F5"/>
  </mergeCells>
  <phoneticPr fontId="2"/>
  <pageMargins left="0.23" right="0.16" top="0.28000000000000003" bottom="0.1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0AF3A-FFE2-4CFB-80FF-7318FCD001D9}">
  <sheetPr>
    <tabColor theme="9" tint="0.59999389629810485"/>
  </sheetPr>
  <dimension ref="A1:H87"/>
  <sheetViews>
    <sheetView topLeftCell="A58" workbookViewId="0">
      <selection activeCell="A32" sqref="A32:G32"/>
    </sheetView>
  </sheetViews>
  <sheetFormatPr defaultRowHeight="27" customHeight="1"/>
  <cols>
    <col min="1" max="1" width="9" style="38"/>
    <col min="2" max="2" width="14.625" customWidth="1"/>
    <col min="3" max="4" width="13.875" customWidth="1"/>
    <col min="5" max="5" width="10" customWidth="1"/>
    <col min="6" max="6" width="11.125" customWidth="1"/>
    <col min="7" max="7" width="19" customWidth="1"/>
  </cols>
  <sheetData>
    <row r="1" spans="1:8" s="1" customFormat="1" ht="40.5" customHeight="1">
      <c r="A1" s="153" t="s">
        <v>307</v>
      </c>
      <c r="B1" s="153"/>
      <c r="C1" s="153"/>
      <c r="D1" s="153"/>
      <c r="E1" s="153"/>
      <c r="F1" s="153"/>
      <c r="G1" s="153"/>
      <c r="H1" s="3"/>
    </row>
    <row r="2" spans="1:8" s="1" customFormat="1" ht="24.75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254" t="s">
        <v>7</v>
      </c>
      <c r="G2" s="255"/>
    </row>
    <row r="3" spans="1:8" s="1" customFormat="1" ht="24.75" customHeight="1">
      <c r="A3" s="73" t="s">
        <v>264</v>
      </c>
      <c r="B3" s="17" t="s">
        <v>15</v>
      </c>
      <c r="C3" s="26"/>
      <c r="D3" s="9">
        <v>1486</v>
      </c>
      <c r="E3" s="8" t="s">
        <v>10</v>
      </c>
      <c r="F3" s="240" t="s">
        <v>83</v>
      </c>
      <c r="G3" s="241"/>
    </row>
    <row r="4" spans="1:8" s="1" customFormat="1" ht="24.75" customHeight="1">
      <c r="A4" s="154" t="s">
        <v>14</v>
      </c>
      <c r="B4" s="17" t="s">
        <v>15</v>
      </c>
      <c r="C4" s="26"/>
      <c r="D4" s="9">
        <v>150</v>
      </c>
      <c r="E4" s="8" t="s">
        <v>10</v>
      </c>
      <c r="F4" s="240" t="s">
        <v>138</v>
      </c>
      <c r="G4" s="241"/>
    </row>
    <row r="5" spans="1:8" s="1" customFormat="1" ht="24.75" customHeight="1">
      <c r="A5" s="184"/>
      <c r="B5" s="17" t="s">
        <v>15</v>
      </c>
      <c r="C5" s="4"/>
      <c r="D5" s="9">
        <v>1000</v>
      </c>
      <c r="E5" s="8" t="s">
        <v>10</v>
      </c>
      <c r="F5" s="240" t="s">
        <v>138</v>
      </c>
      <c r="G5" s="241"/>
    </row>
    <row r="6" spans="1:8" s="1" customFormat="1" ht="24.75" customHeight="1">
      <c r="A6" s="184"/>
      <c r="B6" s="17" t="s">
        <v>15</v>
      </c>
      <c r="C6" s="4"/>
      <c r="D6" s="9">
        <v>1600</v>
      </c>
      <c r="E6" s="8" t="s">
        <v>10</v>
      </c>
      <c r="F6" s="240" t="s">
        <v>138</v>
      </c>
      <c r="G6" s="241"/>
    </row>
    <row r="7" spans="1:8" s="1" customFormat="1" ht="24.75" customHeight="1">
      <c r="A7" s="184"/>
      <c r="B7" s="17" t="s">
        <v>15</v>
      </c>
      <c r="C7" s="4"/>
      <c r="D7" s="9">
        <v>1000</v>
      </c>
      <c r="E7" s="8" t="s">
        <v>10</v>
      </c>
      <c r="F7" s="240" t="s">
        <v>138</v>
      </c>
      <c r="G7" s="241"/>
    </row>
    <row r="8" spans="1:8" s="1" customFormat="1" ht="24.75" customHeight="1">
      <c r="A8" s="184"/>
      <c r="B8" s="17" t="s">
        <v>15</v>
      </c>
      <c r="C8" s="4"/>
      <c r="D8" s="9">
        <v>1000</v>
      </c>
      <c r="E8" s="8" t="s">
        <v>10</v>
      </c>
      <c r="F8" s="240" t="s">
        <v>138</v>
      </c>
      <c r="G8" s="241"/>
    </row>
    <row r="9" spans="1:8" s="1" customFormat="1" ht="24.75" customHeight="1">
      <c r="A9" s="184"/>
      <c r="B9" s="17" t="s">
        <v>15</v>
      </c>
      <c r="C9" s="4"/>
      <c r="D9" s="9">
        <v>2885</v>
      </c>
      <c r="E9" s="8" t="s">
        <v>10</v>
      </c>
      <c r="F9" s="240" t="s">
        <v>100</v>
      </c>
      <c r="G9" s="241"/>
    </row>
    <row r="10" spans="1:8" s="1" customFormat="1" ht="24.75" customHeight="1">
      <c r="A10" s="184"/>
      <c r="B10" s="17" t="s">
        <v>15</v>
      </c>
      <c r="C10" s="4"/>
      <c r="D10" s="9">
        <v>3390</v>
      </c>
      <c r="E10" s="8" t="s">
        <v>10</v>
      </c>
      <c r="F10" s="240" t="s">
        <v>139</v>
      </c>
      <c r="G10" s="241"/>
    </row>
    <row r="11" spans="1:8" s="1" customFormat="1" ht="24.75" customHeight="1">
      <c r="A11" s="184"/>
      <c r="B11" s="17" t="s">
        <v>15</v>
      </c>
      <c r="C11" s="4"/>
      <c r="D11" s="9">
        <v>4583</v>
      </c>
      <c r="E11" s="8" t="s">
        <v>10</v>
      </c>
      <c r="F11" s="240" t="s">
        <v>140</v>
      </c>
      <c r="G11" s="241"/>
    </row>
    <row r="12" spans="1:8" s="1" customFormat="1" ht="24.75" customHeight="1">
      <c r="A12" s="184"/>
      <c r="B12" s="17" t="s">
        <v>15</v>
      </c>
      <c r="C12" s="4"/>
      <c r="D12" s="9">
        <v>4392</v>
      </c>
      <c r="E12" s="8" t="s">
        <v>10</v>
      </c>
      <c r="F12" s="240" t="s">
        <v>94</v>
      </c>
      <c r="G12" s="241"/>
    </row>
    <row r="13" spans="1:8" s="1" customFormat="1" ht="24.75" customHeight="1">
      <c r="A13" s="184"/>
      <c r="B13" s="17" t="s">
        <v>15</v>
      </c>
      <c r="C13" s="4"/>
      <c r="D13" s="9">
        <v>3209</v>
      </c>
      <c r="E13" s="8" t="s">
        <v>10</v>
      </c>
      <c r="F13" s="240" t="s">
        <v>94</v>
      </c>
      <c r="G13" s="241"/>
    </row>
    <row r="14" spans="1:8" s="1" customFormat="1" ht="24.75" customHeight="1">
      <c r="A14" s="184"/>
      <c r="B14" s="17" t="s">
        <v>15</v>
      </c>
      <c r="C14" s="4"/>
      <c r="D14" s="9">
        <v>352</v>
      </c>
      <c r="E14" s="8" t="s">
        <v>10</v>
      </c>
      <c r="F14" s="240" t="s">
        <v>95</v>
      </c>
      <c r="G14" s="241"/>
    </row>
    <row r="15" spans="1:8" s="1" customFormat="1" ht="24.75" customHeight="1">
      <c r="A15" s="155"/>
      <c r="B15" s="17" t="s">
        <v>15</v>
      </c>
      <c r="C15" s="4"/>
      <c r="D15" s="9">
        <v>3213</v>
      </c>
      <c r="E15" s="8" t="s">
        <v>10</v>
      </c>
      <c r="F15" s="240" t="s">
        <v>83</v>
      </c>
      <c r="G15" s="241"/>
    </row>
    <row r="16" spans="1:8" s="1" customFormat="1" ht="24.75" customHeight="1">
      <c r="A16" s="154" t="s">
        <v>72</v>
      </c>
      <c r="B16" s="17" t="s">
        <v>15</v>
      </c>
      <c r="C16" s="26"/>
      <c r="D16" s="9">
        <v>1559</v>
      </c>
      <c r="E16" s="8" t="s">
        <v>10</v>
      </c>
      <c r="F16" s="240" t="s">
        <v>94</v>
      </c>
      <c r="G16" s="241"/>
    </row>
    <row r="17" spans="1:8" s="1" customFormat="1" ht="24.75" customHeight="1">
      <c r="A17" s="184"/>
      <c r="B17" s="17" t="s">
        <v>15</v>
      </c>
      <c r="C17" s="26"/>
      <c r="D17" s="9">
        <v>2180</v>
      </c>
      <c r="E17" s="8" t="s">
        <v>10</v>
      </c>
      <c r="F17" s="240" t="s">
        <v>117</v>
      </c>
      <c r="G17" s="241"/>
    </row>
    <row r="18" spans="1:8" s="1" customFormat="1" ht="24.75" customHeight="1">
      <c r="A18" s="184"/>
      <c r="B18" s="17" t="s">
        <v>15</v>
      </c>
      <c r="C18" s="4"/>
      <c r="D18" s="9">
        <v>19084</v>
      </c>
      <c r="E18" s="8" t="s">
        <v>10</v>
      </c>
      <c r="F18" s="240" t="s">
        <v>88</v>
      </c>
      <c r="G18" s="241"/>
    </row>
    <row r="19" spans="1:8" s="1" customFormat="1" ht="24.75" customHeight="1">
      <c r="A19" s="184"/>
      <c r="B19" s="17" t="s">
        <v>15</v>
      </c>
      <c r="C19" s="4"/>
      <c r="D19" s="9">
        <v>5460</v>
      </c>
      <c r="E19" s="8" t="s">
        <v>10</v>
      </c>
      <c r="F19" s="240" t="s">
        <v>141</v>
      </c>
      <c r="G19" s="241"/>
    </row>
    <row r="20" spans="1:8" s="1" customFormat="1" ht="24.75" customHeight="1">
      <c r="A20" s="184"/>
      <c r="B20" s="17" t="s">
        <v>15</v>
      </c>
      <c r="C20" s="26"/>
      <c r="D20" s="9">
        <v>14952</v>
      </c>
      <c r="E20" s="8" t="s">
        <v>10</v>
      </c>
      <c r="F20" s="240" t="s">
        <v>88</v>
      </c>
      <c r="G20" s="241"/>
    </row>
    <row r="21" spans="1:8" s="1" customFormat="1" ht="24.75" customHeight="1">
      <c r="A21" s="184"/>
      <c r="B21" s="17" t="s">
        <v>15</v>
      </c>
      <c r="C21" s="26"/>
      <c r="D21" s="9">
        <v>6610</v>
      </c>
      <c r="E21" s="8" t="s">
        <v>10</v>
      </c>
      <c r="F21" s="240" t="s">
        <v>88</v>
      </c>
      <c r="G21" s="241"/>
    </row>
    <row r="22" spans="1:8" s="1" customFormat="1" ht="24.75" customHeight="1">
      <c r="A22" s="184"/>
      <c r="B22" s="17" t="s">
        <v>15</v>
      </c>
      <c r="C22" s="4"/>
      <c r="D22" s="9">
        <v>15900</v>
      </c>
      <c r="E22" s="8" t="s">
        <v>10</v>
      </c>
      <c r="F22" s="240" t="s">
        <v>88</v>
      </c>
      <c r="G22" s="241"/>
    </row>
    <row r="23" spans="1:8" s="1" customFormat="1" ht="24.75" customHeight="1">
      <c r="A23" s="184"/>
      <c r="B23" s="17" t="s">
        <v>15</v>
      </c>
      <c r="C23" s="4"/>
      <c r="D23" s="9">
        <v>18190</v>
      </c>
      <c r="E23" s="8" t="s">
        <v>10</v>
      </c>
      <c r="F23" s="240" t="s">
        <v>88</v>
      </c>
      <c r="G23" s="241"/>
    </row>
    <row r="24" spans="1:8" s="1" customFormat="1" ht="24.75" customHeight="1">
      <c r="A24" s="184"/>
      <c r="B24" s="17" t="s">
        <v>15</v>
      </c>
      <c r="C24" s="4"/>
      <c r="D24" s="9">
        <v>16990</v>
      </c>
      <c r="E24" s="8" t="s">
        <v>10</v>
      </c>
      <c r="F24" s="240" t="s">
        <v>88</v>
      </c>
      <c r="G24" s="241"/>
    </row>
    <row r="25" spans="1:8" s="1" customFormat="1" ht="24.75" customHeight="1">
      <c r="A25" s="184"/>
      <c r="B25" s="17" t="s">
        <v>15</v>
      </c>
      <c r="C25" s="4"/>
      <c r="D25" s="9">
        <v>5631</v>
      </c>
      <c r="E25" s="8" t="s">
        <v>10</v>
      </c>
      <c r="F25" s="240" t="s">
        <v>141</v>
      </c>
      <c r="G25" s="241"/>
    </row>
    <row r="26" spans="1:8" s="1" customFormat="1" ht="24.75" customHeight="1">
      <c r="A26" s="155"/>
      <c r="B26" s="17" t="s">
        <v>15</v>
      </c>
      <c r="C26" s="4"/>
      <c r="D26" s="9">
        <v>5525</v>
      </c>
      <c r="E26" s="8" t="s">
        <v>10</v>
      </c>
      <c r="F26" s="240" t="s">
        <v>95</v>
      </c>
      <c r="G26" s="241"/>
    </row>
    <row r="27" spans="1:8" s="1" customFormat="1" ht="24.75" customHeight="1">
      <c r="A27" s="154" t="s">
        <v>31</v>
      </c>
      <c r="B27" s="17" t="s">
        <v>15</v>
      </c>
      <c r="C27" s="26"/>
      <c r="D27" s="9">
        <v>745</v>
      </c>
      <c r="E27" s="8" t="s">
        <v>10</v>
      </c>
      <c r="F27" s="240" t="s">
        <v>273</v>
      </c>
      <c r="G27" s="241"/>
    </row>
    <row r="28" spans="1:8" s="1" customFormat="1" ht="24.75" customHeight="1">
      <c r="A28" s="184"/>
      <c r="B28" s="17" t="s">
        <v>15</v>
      </c>
      <c r="C28" s="26"/>
      <c r="D28" s="9">
        <v>6242</v>
      </c>
      <c r="E28" s="8" t="s">
        <v>10</v>
      </c>
      <c r="F28" s="240" t="s">
        <v>273</v>
      </c>
      <c r="G28" s="241"/>
    </row>
    <row r="29" spans="1:8" s="1" customFormat="1" ht="24.75" customHeight="1">
      <c r="A29" s="184"/>
      <c r="B29" s="17" t="s">
        <v>15</v>
      </c>
      <c r="C29" s="4"/>
      <c r="D29" s="9">
        <v>2801</v>
      </c>
      <c r="E29" s="8" t="s">
        <v>10</v>
      </c>
      <c r="F29" s="240" t="s">
        <v>274</v>
      </c>
      <c r="G29" s="241"/>
    </row>
    <row r="30" spans="1:8" s="1" customFormat="1" ht="24.75" customHeight="1" thickBot="1">
      <c r="A30" s="155"/>
      <c r="B30" s="17" t="s">
        <v>15</v>
      </c>
      <c r="C30" s="4"/>
      <c r="D30" s="9">
        <v>3700</v>
      </c>
      <c r="E30" s="8" t="s">
        <v>10</v>
      </c>
      <c r="F30" s="240" t="s">
        <v>275</v>
      </c>
      <c r="G30" s="241"/>
    </row>
    <row r="31" spans="1:8" s="1" customFormat="1" ht="24.75" customHeight="1" thickBot="1">
      <c r="A31" s="37"/>
      <c r="B31" s="14"/>
      <c r="C31" s="28" t="s">
        <v>23</v>
      </c>
      <c r="D31" s="15">
        <f>SUM(D3:D30)</f>
        <v>153829</v>
      </c>
      <c r="E31" s="186"/>
      <c r="F31" s="187"/>
      <c r="G31" s="187"/>
    </row>
    <row r="32" spans="1:8" s="1" customFormat="1" ht="39.75" customHeight="1">
      <c r="A32" s="153" t="s">
        <v>308</v>
      </c>
      <c r="B32" s="153"/>
      <c r="C32" s="153"/>
      <c r="D32" s="153"/>
      <c r="E32" s="153"/>
      <c r="F32" s="153"/>
      <c r="G32" s="153"/>
      <c r="H32" s="3"/>
    </row>
    <row r="33" spans="1:7" s="1" customFormat="1" ht="27" customHeight="1">
      <c r="A33" s="33" t="s">
        <v>2</v>
      </c>
      <c r="B33" s="4" t="s">
        <v>3</v>
      </c>
      <c r="C33" s="4" t="s">
        <v>4</v>
      </c>
      <c r="D33" s="4" t="s">
        <v>5</v>
      </c>
      <c r="E33" s="4"/>
      <c r="F33" s="254" t="s">
        <v>7</v>
      </c>
      <c r="G33" s="255"/>
    </row>
    <row r="34" spans="1:7" s="1" customFormat="1" ht="27" customHeight="1">
      <c r="A34" s="83">
        <v>45868</v>
      </c>
      <c r="B34" s="17" t="s">
        <v>15</v>
      </c>
      <c r="C34" s="26"/>
      <c r="D34" s="9">
        <v>2000</v>
      </c>
      <c r="E34" s="8" t="s">
        <v>10</v>
      </c>
      <c r="F34" s="240" t="s">
        <v>105</v>
      </c>
      <c r="G34" s="241"/>
    </row>
    <row r="35" spans="1:7" s="1" customFormat="1" ht="27" customHeight="1">
      <c r="A35" s="25"/>
      <c r="B35" s="17" t="s">
        <v>15</v>
      </c>
      <c r="C35" s="4"/>
      <c r="D35" s="20"/>
      <c r="E35" s="8"/>
      <c r="F35" s="240"/>
      <c r="G35" s="241"/>
    </row>
    <row r="36" spans="1:7" s="1" customFormat="1" ht="27" customHeight="1">
      <c r="A36" s="34"/>
      <c r="B36" s="16" t="s">
        <v>15</v>
      </c>
      <c r="C36" s="4"/>
      <c r="D36" s="9"/>
      <c r="E36" s="8"/>
      <c r="F36" s="240"/>
      <c r="G36" s="241"/>
    </row>
    <row r="37" spans="1:7" s="1" customFormat="1" ht="27" customHeight="1">
      <c r="A37" s="34"/>
      <c r="B37" s="16" t="s">
        <v>15</v>
      </c>
      <c r="C37" s="4"/>
      <c r="D37" s="9"/>
      <c r="E37" s="8"/>
      <c r="F37" s="240"/>
      <c r="G37" s="241"/>
    </row>
    <row r="38" spans="1:7" s="1" customFormat="1" ht="27" customHeight="1">
      <c r="A38" s="34"/>
      <c r="B38" s="16" t="s">
        <v>15</v>
      </c>
      <c r="C38" s="4"/>
      <c r="D38" s="9"/>
      <c r="E38" s="8"/>
      <c r="F38" s="240"/>
      <c r="G38" s="241"/>
    </row>
    <row r="39" spans="1:7" s="1" customFormat="1" ht="27" customHeight="1">
      <c r="A39" s="34"/>
      <c r="B39" s="16" t="s">
        <v>15</v>
      </c>
      <c r="C39" s="4"/>
      <c r="D39" s="9"/>
      <c r="E39" s="8"/>
      <c r="F39" s="240"/>
      <c r="G39" s="241"/>
    </row>
    <row r="40" spans="1:7" s="1" customFormat="1" ht="27" customHeight="1">
      <c r="A40" s="34"/>
      <c r="B40" s="16" t="s">
        <v>15</v>
      </c>
      <c r="C40" s="26"/>
      <c r="D40" s="9"/>
      <c r="E40" s="8"/>
      <c r="F40" s="240"/>
      <c r="G40" s="241"/>
    </row>
    <row r="41" spans="1:7" s="1" customFormat="1" ht="27" customHeight="1">
      <c r="A41" s="34"/>
      <c r="B41" s="16" t="s">
        <v>15</v>
      </c>
      <c r="C41" s="26"/>
      <c r="D41" s="9"/>
      <c r="E41" s="8"/>
      <c r="F41" s="240"/>
      <c r="G41" s="241"/>
    </row>
    <row r="42" spans="1:7" s="1" customFormat="1" ht="27" customHeight="1">
      <c r="A42" s="34"/>
      <c r="B42" s="16" t="s">
        <v>15</v>
      </c>
      <c r="C42" s="4"/>
      <c r="D42" s="9"/>
      <c r="E42" s="8"/>
      <c r="F42" s="240"/>
      <c r="G42" s="241"/>
    </row>
    <row r="43" spans="1:7" s="1" customFormat="1" ht="27" customHeight="1">
      <c r="A43" s="34"/>
      <c r="B43" s="16" t="s">
        <v>15</v>
      </c>
      <c r="C43" s="4"/>
      <c r="D43" s="9"/>
      <c r="E43" s="8"/>
      <c r="F43" s="240"/>
      <c r="G43" s="241"/>
    </row>
    <row r="44" spans="1:7" s="1" customFormat="1" ht="27" customHeight="1">
      <c r="A44" s="34"/>
      <c r="B44" s="16" t="s">
        <v>15</v>
      </c>
      <c r="C44" s="4"/>
      <c r="D44" s="9"/>
      <c r="E44" s="8"/>
      <c r="F44" s="240"/>
      <c r="G44" s="241"/>
    </row>
    <row r="45" spans="1:7" s="1" customFormat="1" ht="27" customHeight="1">
      <c r="A45" s="34"/>
      <c r="B45" s="16" t="s">
        <v>15</v>
      </c>
      <c r="C45" s="4"/>
      <c r="D45" s="9"/>
      <c r="E45" s="8"/>
      <c r="F45" s="240"/>
      <c r="G45" s="241"/>
    </row>
    <row r="46" spans="1:7" s="1" customFormat="1" ht="27" customHeight="1">
      <c r="A46" s="34"/>
      <c r="B46" s="16" t="s">
        <v>15</v>
      </c>
      <c r="C46" s="4"/>
      <c r="D46" s="9"/>
      <c r="E46" s="8"/>
      <c r="F46" s="240"/>
      <c r="G46" s="241"/>
    </row>
    <row r="47" spans="1:7" s="1" customFormat="1" ht="27" customHeight="1">
      <c r="A47" s="34"/>
      <c r="B47" s="16" t="s">
        <v>15</v>
      </c>
      <c r="C47" s="4"/>
      <c r="D47" s="9"/>
      <c r="E47" s="8"/>
      <c r="F47" s="240"/>
      <c r="G47" s="241"/>
    </row>
    <row r="48" spans="1:7" s="1" customFormat="1" ht="27" customHeight="1">
      <c r="A48" s="34"/>
      <c r="B48" s="16" t="s">
        <v>15</v>
      </c>
      <c r="C48" s="4"/>
      <c r="D48" s="9"/>
      <c r="E48" s="8"/>
      <c r="F48" s="240"/>
      <c r="G48" s="241"/>
    </row>
    <row r="49" spans="1:7" s="1" customFormat="1" ht="27" customHeight="1">
      <c r="A49" s="34"/>
      <c r="B49" s="16" t="s">
        <v>15</v>
      </c>
      <c r="C49" s="4"/>
      <c r="D49" s="9"/>
      <c r="E49" s="8"/>
      <c r="F49" s="240"/>
      <c r="G49" s="241"/>
    </row>
    <row r="50" spans="1:7" s="1" customFormat="1" ht="27" customHeight="1">
      <c r="A50" s="34"/>
      <c r="B50" s="16" t="s">
        <v>15</v>
      </c>
      <c r="C50" s="4"/>
      <c r="D50" s="9"/>
      <c r="E50" s="8"/>
      <c r="F50" s="240"/>
      <c r="G50" s="241"/>
    </row>
    <row r="51" spans="1:7" s="1" customFormat="1" ht="27" customHeight="1">
      <c r="A51" s="34"/>
      <c r="B51" s="16" t="s">
        <v>15</v>
      </c>
      <c r="C51" s="4"/>
      <c r="D51" s="9"/>
      <c r="E51" s="8"/>
      <c r="F51" s="240"/>
      <c r="G51" s="241"/>
    </row>
    <row r="52" spans="1:7" s="1" customFormat="1" ht="27" customHeight="1">
      <c r="A52" s="34"/>
      <c r="B52" s="16" t="s">
        <v>15</v>
      </c>
      <c r="C52" s="26"/>
      <c r="D52" s="9"/>
      <c r="E52" s="8"/>
      <c r="F52" s="240"/>
      <c r="G52" s="241"/>
    </row>
    <row r="53" spans="1:7" s="1" customFormat="1" ht="27" customHeight="1">
      <c r="A53" s="34"/>
      <c r="B53" s="16" t="s">
        <v>15</v>
      </c>
      <c r="C53" s="4"/>
      <c r="D53" s="9"/>
      <c r="E53" s="8"/>
      <c r="F53" s="240"/>
      <c r="G53" s="241"/>
    </row>
    <row r="54" spans="1:7" s="1" customFormat="1" ht="27" customHeight="1">
      <c r="A54" s="34"/>
      <c r="B54" s="16" t="s">
        <v>15</v>
      </c>
      <c r="C54" s="4"/>
      <c r="D54" s="9"/>
      <c r="E54" s="8"/>
      <c r="F54" s="240"/>
      <c r="G54" s="241"/>
    </row>
    <row r="55" spans="1:7" s="1" customFormat="1" ht="27" customHeight="1">
      <c r="A55" s="34"/>
      <c r="B55" s="16" t="s">
        <v>15</v>
      </c>
      <c r="C55" s="4"/>
      <c r="D55" s="9"/>
      <c r="E55" s="8"/>
      <c r="F55" s="240"/>
      <c r="G55" s="241"/>
    </row>
    <row r="56" spans="1:7" s="1" customFormat="1" ht="27" customHeight="1">
      <c r="A56" s="34"/>
      <c r="B56" s="16" t="s">
        <v>15</v>
      </c>
      <c r="C56" s="4"/>
      <c r="D56" s="9"/>
      <c r="E56" s="8"/>
      <c r="F56" s="240"/>
      <c r="G56" s="241"/>
    </row>
    <row r="57" spans="1:7" s="1" customFormat="1" ht="27" customHeight="1">
      <c r="A57" s="34"/>
      <c r="B57" s="16" t="s">
        <v>15</v>
      </c>
      <c r="C57" s="26"/>
      <c r="D57" s="9"/>
      <c r="E57" s="8"/>
      <c r="F57" s="240"/>
      <c r="G57" s="241"/>
    </row>
    <row r="58" spans="1:7" s="1" customFormat="1" ht="27" customHeight="1">
      <c r="A58" s="34"/>
      <c r="B58" s="16" t="s">
        <v>15</v>
      </c>
      <c r="C58" s="26"/>
      <c r="D58" s="9"/>
      <c r="E58" s="8"/>
      <c r="F58" s="240"/>
      <c r="G58" s="241"/>
    </row>
    <row r="59" spans="1:7" s="1" customFormat="1" ht="27" customHeight="1" thickBot="1">
      <c r="A59" s="34"/>
      <c r="B59" s="16" t="s">
        <v>15</v>
      </c>
      <c r="C59" s="4"/>
      <c r="D59" s="9"/>
      <c r="E59" s="8"/>
      <c r="F59" s="240"/>
      <c r="G59" s="241"/>
    </row>
    <row r="60" spans="1:7" ht="27" customHeight="1" thickBot="1">
      <c r="D60" s="86">
        <f>SUM(D34:D35)</f>
        <v>2000</v>
      </c>
    </row>
    <row r="75" spans="1:1" s="1" customFormat="1" ht="27" customHeight="1">
      <c r="A75" s="84"/>
    </row>
    <row r="76" spans="1:1" s="1" customFormat="1" ht="27" customHeight="1">
      <c r="A76" s="66"/>
    </row>
    <row r="77" spans="1:1" s="1" customFormat="1" ht="27" customHeight="1">
      <c r="A77" s="66"/>
    </row>
    <row r="78" spans="1:1" s="1" customFormat="1" ht="27" customHeight="1">
      <c r="A78" s="66"/>
    </row>
    <row r="79" spans="1:1" s="1" customFormat="1" ht="27" customHeight="1">
      <c r="A79" s="66"/>
    </row>
    <row r="80" spans="1:1" s="1" customFormat="1" ht="27" customHeight="1">
      <c r="A80" s="66"/>
    </row>
    <row r="81" spans="1:1" s="1" customFormat="1" ht="27" customHeight="1">
      <c r="A81" s="66"/>
    </row>
    <row r="82" spans="1:1" s="1" customFormat="1" ht="27" customHeight="1">
      <c r="A82" s="66"/>
    </row>
    <row r="83" spans="1:1" s="1" customFormat="1" ht="27" customHeight="1">
      <c r="A83" s="66"/>
    </row>
    <row r="84" spans="1:1" s="1" customFormat="1" ht="27" customHeight="1">
      <c r="A84" s="66"/>
    </row>
    <row r="85" spans="1:1" s="1" customFormat="1" ht="27" customHeight="1">
      <c r="A85" s="66"/>
    </row>
    <row r="86" spans="1:1" s="1" customFormat="1" ht="27" customHeight="1">
      <c r="A86" s="66"/>
    </row>
    <row r="87" spans="1:1" s="1" customFormat="1" ht="27" customHeight="1">
      <c r="A87" s="66"/>
    </row>
  </sheetData>
  <mergeCells count="62">
    <mergeCell ref="A4:A15"/>
    <mergeCell ref="F24:G24"/>
    <mergeCell ref="F13:G13"/>
    <mergeCell ref="F14:G14"/>
    <mergeCell ref="F4:G4"/>
    <mergeCell ref="F5:G5"/>
    <mergeCell ref="F8:G8"/>
    <mergeCell ref="F18:G18"/>
    <mergeCell ref="F20:G20"/>
    <mergeCell ref="F19:G19"/>
    <mergeCell ref="F23:G23"/>
    <mergeCell ref="F22:G22"/>
    <mergeCell ref="F2:G2"/>
    <mergeCell ref="F6:G6"/>
    <mergeCell ref="F7:G7"/>
    <mergeCell ref="F17:G17"/>
    <mergeCell ref="F15:G15"/>
    <mergeCell ref="F16:G16"/>
    <mergeCell ref="F9:G9"/>
    <mergeCell ref="F10:G10"/>
    <mergeCell ref="F11:G11"/>
    <mergeCell ref="F12:G12"/>
    <mergeCell ref="F29:G29"/>
    <mergeCell ref="F33:G33"/>
    <mergeCell ref="F34:G34"/>
    <mergeCell ref="F21:G21"/>
    <mergeCell ref="A27:A30"/>
    <mergeCell ref="E31:G31"/>
    <mergeCell ref="A16:A26"/>
    <mergeCell ref="F25:G25"/>
    <mergeCell ref="F26:G26"/>
    <mergeCell ref="F30:G30"/>
    <mergeCell ref="F46:G46"/>
    <mergeCell ref="F47:G47"/>
    <mergeCell ref="F53:G53"/>
    <mergeCell ref="F54:G54"/>
    <mergeCell ref="F55:G55"/>
    <mergeCell ref="A1:G1"/>
    <mergeCell ref="A32:G32"/>
    <mergeCell ref="F43:G43"/>
    <mergeCell ref="F44:G44"/>
    <mergeCell ref="F45:G45"/>
    <mergeCell ref="F36:G36"/>
    <mergeCell ref="F37:G37"/>
    <mergeCell ref="F38:G38"/>
    <mergeCell ref="F39:G39"/>
    <mergeCell ref="F40:G40"/>
    <mergeCell ref="F41:G41"/>
    <mergeCell ref="F42:G42"/>
    <mergeCell ref="F35:G35"/>
    <mergeCell ref="F3:G3"/>
    <mergeCell ref="F27:G27"/>
    <mergeCell ref="F28:G28"/>
    <mergeCell ref="F57:G57"/>
    <mergeCell ref="F58:G58"/>
    <mergeCell ref="F59:G59"/>
    <mergeCell ref="F48:G48"/>
    <mergeCell ref="F49:G49"/>
    <mergeCell ref="F50:G50"/>
    <mergeCell ref="F51:G51"/>
    <mergeCell ref="F52:G52"/>
    <mergeCell ref="F56:G56"/>
  </mergeCells>
  <phoneticPr fontId="2"/>
  <pageMargins left="0.21" right="0.16" top="0.33" bottom="0.16" header="0.28000000000000003" footer="0.16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7F952-08DF-4169-BAC9-7231F88F8189}">
  <sheetPr>
    <tabColor theme="9" tint="0.79998168889431442"/>
  </sheetPr>
  <dimension ref="A1:G88"/>
  <sheetViews>
    <sheetView workbookViewId="0">
      <selection activeCell="A61" sqref="A61:XFD73"/>
    </sheetView>
  </sheetViews>
  <sheetFormatPr defaultRowHeight="26.25" customHeight="1"/>
  <cols>
    <col min="1" max="1" width="9.25" bestFit="1" customWidth="1"/>
    <col min="2" max="2" width="13.125" customWidth="1"/>
    <col min="3" max="4" width="14.125" customWidth="1"/>
    <col min="5" max="5" width="9.875" customWidth="1"/>
    <col min="6" max="6" width="30.375" customWidth="1"/>
  </cols>
  <sheetData>
    <row r="1" spans="1:6" s="1" customFormat="1" ht="41.25" customHeight="1">
      <c r="A1" s="153" t="s">
        <v>309</v>
      </c>
      <c r="B1" s="153"/>
      <c r="C1" s="153"/>
      <c r="D1" s="153"/>
      <c r="E1" s="153"/>
      <c r="F1" s="153"/>
    </row>
    <row r="2" spans="1:6" s="1" customFormat="1" ht="26.25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6" s="1" customFormat="1" ht="26.25" customHeight="1">
      <c r="A3" s="7">
        <v>45872</v>
      </c>
      <c r="B3" s="8" t="s">
        <v>130</v>
      </c>
      <c r="C3" s="4"/>
      <c r="D3" s="9">
        <v>200</v>
      </c>
      <c r="E3" s="8" t="s">
        <v>10</v>
      </c>
      <c r="F3" s="10" t="s">
        <v>133</v>
      </c>
    </row>
    <row r="4" spans="1:6" s="1" customFormat="1" ht="26.25" customHeight="1">
      <c r="A4" s="7">
        <v>45879</v>
      </c>
      <c r="B4" s="8" t="s">
        <v>130</v>
      </c>
      <c r="C4" s="26"/>
      <c r="D4" s="9">
        <v>1440</v>
      </c>
      <c r="E4" s="8" t="s">
        <v>10</v>
      </c>
      <c r="F4" s="10" t="s">
        <v>135</v>
      </c>
    </row>
    <row r="5" spans="1:6" s="1" customFormat="1" ht="26.25" customHeight="1">
      <c r="A5" s="7">
        <v>45880</v>
      </c>
      <c r="B5" s="8" t="s">
        <v>130</v>
      </c>
      <c r="C5" s="4"/>
      <c r="D5" s="9">
        <v>500</v>
      </c>
      <c r="E5" s="8" t="s">
        <v>10</v>
      </c>
      <c r="F5" s="10" t="s">
        <v>133</v>
      </c>
    </row>
    <row r="6" spans="1:6" s="1" customFormat="1" ht="26.25" customHeight="1">
      <c r="A6" s="7">
        <v>45880</v>
      </c>
      <c r="B6" s="8" t="s">
        <v>130</v>
      </c>
      <c r="C6" s="4"/>
      <c r="D6" s="9">
        <v>500</v>
      </c>
      <c r="E6" s="8" t="s">
        <v>10</v>
      </c>
      <c r="F6" s="10" t="s">
        <v>133</v>
      </c>
    </row>
    <row r="7" spans="1:6" s="1" customFormat="1" ht="26.25" customHeight="1">
      <c r="A7" s="7"/>
      <c r="B7" s="8"/>
      <c r="C7" s="4"/>
      <c r="D7" s="9"/>
      <c r="E7" s="8"/>
      <c r="F7" s="10"/>
    </row>
    <row r="8" spans="1:6" s="1" customFormat="1" ht="26.25" customHeight="1">
      <c r="A8" s="7"/>
      <c r="B8" s="8"/>
      <c r="C8" s="4"/>
      <c r="D8" s="9"/>
      <c r="E8" s="8"/>
      <c r="F8" s="10"/>
    </row>
    <row r="9" spans="1:6" s="1" customFormat="1" ht="26.25" customHeight="1">
      <c r="A9" s="7"/>
      <c r="B9" s="8"/>
      <c r="C9" s="4"/>
      <c r="D9" s="9"/>
      <c r="E9" s="8"/>
      <c r="F9" s="10"/>
    </row>
    <row r="10" spans="1:6" s="1" customFormat="1" ht="26.25" customHeight="1">
      <c r="A10" s="11"/>
      <c r="B10" s="8"/>
      <c r="C10" s="4"/>
      <c r="D10" s="9"/>
      <c r="E10" s="8"/>
      <c r="F10" s="10"/>
    </row>
    <row r="11" spans="1:6" s="1" customFormat="1" ht="26.25" customHeight="1">
      <c r="A11" s="11"/>
      <c r="B11" s="8"/>
      <c r="C11" s="4"/>
      <c r="D11" s="9"/>
      <c r="E11" s="8"/>
      <c r="F11" s="10"/>
    </row>
    <row r="12" spans="1:6" s="1" customFormat="1" ht="26.25" customHeight="1">
      <c r="A12" s="11"/>
      <c r="B12" s="8"/>
      <c r="C12" s="26"/>
      <c r="D12" s="9"/>
      <c r="E12" s="8"/>
      <c r="F12" s="10"/>
    </row>
    <row r="13" spans="1:6" s="1" customFormat="1" ht="26.25" customHeight="1">
      <c r="A13" s="7"/>
      <c r="B13" s="8"/>
      <c r="C13" s="4"/>
      <c r="D13" s="9"/>
      <c r="E13" s="8"/>
      <c r="F13" s="10"/>
    </row>
    <row r="14" spans="1:6" s="1" customFormat="1" ht="26.25" customHeight="1">
      <c r="A14" s="7"/>
      <c r="B14" s="8"/>
      <c r="C14" s="4"/>
      <c r="D14" s="9"/>
      <c r="E14" s="8"/>
      <c r="F14" s="10"/>
    </row>
    <row r="15" spans="1:6" s="1" customFormat="1" ht="26.25" customHeight="1">
      <c r="A15" s="7"/>
      <c r="B15" s="8"/>
      <c r="C15" s="4"/>
      <c r="D15" s="9"/>
      <c r="E15" s="8"/>
      <c r="F15" s="10"/>
    </row>
    <row r="16" spans="1:6" s="1" customFormat="1" ht="26.25" customHeight="1">
      <c r="A16" s="7"/>
      <c r="B16" s="8"/>
      <c r="C16" s="4"/>
      <c r="D16" s="9"/>
      <c r="E16" s="8"/>
      <c r="F16" s="10"/>
    </row>
    <row r="17" spans="1:7" s="1" customFormat="1" ht="26.25" customHeight="1">
      <c r="A17" s="11"/>
      <c r="B17" s="8"/>
      <c r="C17" s="4"/>
      <c r="D17" s="9"/>
      <c r="E17" s="8"/>
      <c r="F17" s="10"/>
    </row>
    <row r="18" spans="1:7" s="1" customFormat="1" ht="26.25" customHeight="1">
      <c r="A18" s="7"/>
      <c r="B18" s="8"/>
      <c r="C18" s="4"/>
      <c r="D18" s="9"/>
      <c r="E18" s="8"/>
      <c r="F18" s="10"/>
    </row>
    <row r="19" spans="1:7" s="1" customFormat="1" ht="26.25" customHeight="1">
      <c r="A19" s="7"/>
      <c r="B19" s="8"/>
      <c r="C19" s="4"/>
      <c r="D19" s="9"/>
      <c r="E19" s="8"/>
      <c r="F19" s="10"/>
    </row>
    <row r="20" spans="1:7" s="1" customFormat="1" ht="26.25" customHeight="1">
      <c r="A20" s="11"/>
      <c r="B20" s="8"/>
      <c r="C20" s="4"/>
      <c r="D20" s="9"/>
      <c r="E20" s="8"/>
      <c r="F20" s="10"/>
    </row>
    <row r="21" spans="1:7" s="1" customFormat="1" ht="26.25" customHeight="1">
      <c r="A21" s="11"/>
      <c r="B21" s="8"/>
      <c r="C21" s="4"/>
      <c r="D21" s="9"/>
      <c r="E21" s="8"/>
      <c r="F21" s="10"/>
    </row>
    <row r="22" spans="1:7" s="1" customFormat="1" ht="26.25" customHeight="1">
      <c r="A22" s="11"/>
      <c r="B22" s="8"/>
      <c r="C22" s="26"/>
      <c r="D22" s="9"/>
      <c r="E22" s="8"/>
      <c r="F22" s="10"/>
    </row>
    <row r="23" spans="1:7" s="1" customFormat="1" ht="26.25" customHeight="1">
      <c r="A23" s="7"/>
      <c r="B23" s="8"/>
      <c r="C23" s="4"/>
      <c r="D23" s="9"/>
      <c r="E23" s="8"/>
      <c r="F23" s="10"/>
    </row>
    <row r="24" spans="1:7" s="1" customFormat="1" ht="26.25" customHeight="1">
      <c r="A24" s="7"/>
      <c r="B24" s="8"/>
      <c r="C24" s="4"/>
      <c r="D24" s="9"/>
      <c r="E24" s="8"/>
      <c r="F24" s="10"/>
    </row>
    <row r="25" spans="1:7" s="1" customFormat="1" ht="26.25" customHeight="1">
      <c r="A25" s="7"/>
      <c r="B25" s="8"/>
      <c r="C25" s="4"/>
      <c r="D25" s="9"/>
      <c r="E25" s="8"/>
      <c r="F25" s="10"/>
    </row>
    <row r="26" spans="1:7" s="1" customFormat="1" ht="26.25" customHeight="1">
      <c r="A26" s="7"/>
      <c r="B26" s="8"/>
      <c r="C26" s="4"/>
      <c r="D26" s="9"/>
      <c r="E26" s="8"/>
      <c r="F26" s="10"/>
    </row>
    <row r="27" spans="1:7" s="1" customFormat="1" ht="26.25" customHeight="1">
      <c r="A27" s="7"/>
      <c r="B27" s="8"/>
      <c r="C27" s="4"/>
      <c r="D27" s="9"/>
      <c r="E27" s="8"/>
      <c r="F27" s="10"/>
    </row>
    <row r="28" spans="1:7" s="1" customFormat="1" ht="26.25" customHeight="1">
      <c r="A28" s="11"/>
      <c r="B28" s="8"/>
      <c r="C28" s="4"/>
      <c r="D28" s="9"/>
      <c r="E28" s="8"/>
      <c r="F28" s="10"/>
    </row>
    <row r="29" spans="1:7" s="1" customFormat="1" ht="26.25" customHeight="1" thickBot="1">
      <c r="A29" s="11"/>
      <c r="B29" s="8"/>
      <c r="C29" s="26"/>
      <c r="D29" s="9"/>
      <c r="E29" s="8"/>
      <c r="F29" s="10"/>
    </row>
    <row r="30" spans="1:7" s="1" customFormat="1" ht="26.25" customHeight="1" thickBot="1">
      <c r="A30" s="14"/>
      <c r="B30" s="14"/>
      <c r="C30" s="28" t="s">
        <v>23</v>
      </c>
      <c r="D30" s="15">
        <f>SUM(D3:D22)</f>
        <v>2640</v>
      </c>
      <c r="E30" s="186"/>
      <c r="F30" s="187"/>
    </row>
    <row r="31" spans="1:7" s="1" customFormat="1" ht="47.25" customHeight="1">
      <c r="A31" s="153" t="s">
        <v>310</v>
      </c>
      <c r="B31" s="153"/>
      <c r="C31" s="153"/>
      <c r="D31" s="153"/>
      <c r="E31" s="153"/>
      <c r="F31" s="153"/>
      <c r="G31" s="3"/>
    </row>
    <row r="32" spans="1:7" s="1" customFormat="1" ht="26.25" customHeight="1">
      <c r="A32" s="4" t="s">
        <v>2</v>
      </c>
      <c r="B32" s="4" t="s">
        <v>3</v>
      </c>
      <c r="C32" s="4" t="s">
        <v>4</v>
      </c>
      <c r="D32" s="4" t="s">
        <v>5</v>
      </c>
      <c r="E32" s="4"/>
      <c r="F32" s="6" t="s">
        <v>7</v>
      </c>
    </row>
    <row r="33" spans="1:6" s="1" customFormat="1" ht="26.25" customHeight="1">
      <c r="A33" s="7">
        <v>45869</v>
      </c>
      <c r="B33" s="8" t="s">
        <v>130</v>
      </c>
      <c r="C33" s="4"/>
      <c r="D33" s="9">
        <v>500</v>
      </c>
      <c r="E33" s="8"/>
      <c r="F33" s="10" t="s">
        <v>133</v>
      </c>
    </row>
    <row r="34" spans="1:6" s="1" customFormat="1" ht="26.25" customHeight="1">
      <c r="A34" s="7"/>
      <c r="B34" s="8"/>
      <c r="C34" s="4"/>
      <c r="D34" s="9"/>
      <c r="E34" s="8"/>
      <c r="F34" s="10"/>
    </row>
    <row r="35" spans="1:6" s="1" customFormat="1" ht="26.25" customHeight="1">
      <c r="A35" s="7"/>
      <c r="B35" s="8"/>
      <c r="C35" s="4"/>
      <c r="D35" s="9"/>
      <c r="E35" s="8"/>
      <c r="F35" s="10"/>
    </row>
    <row r="36" spans="1:6" s="1" customFormat="1" ht="26.25" customHeight="1">
      <c r="A36" s="7"/>
      <c r="B36" s="8"/>
      <c r="C36" s="4"/>
      <c r="D36" s="9"/>
      <c r="E36" s="8"/>
      <c r="F36" s="10"/>
    </row>
    <row r="37" spans="1:6" s="1" customFormat="1" ht="26.25" customHeight="1">
      <c r="A37" s="11"/>
      <c r="B37" s="8"/>
      <c r="C37" s="4"/>
      <c r="D37" s="9"/>
      <c r="E37" s="8"/>
      <c r="F37" s="10"/>
    </row>
    <row r="38" spans="1:6" s="1" customFormat="1" ht="26.25" customHeight="1">
      <c r="A38" s="11"/>
      <c r="B38" s="8"/>
      <c r="C38" s="26"/>
      <c r="D38" s="9"/>
      <c r="E38" s="8"/>
      <c r="F38" s="10"/>
    </row>
    <row r="39" spans="1:6" s="1" customFormat="1" ht="26.25" customHeight="1">
      <c r="A39" s="7"/>
      <c r="B39" s="8"/>
      <c r="C39" s="4"/>
      <c r="D39" s="9"/>
      <c r="E39" s="8"/>
      <c r="F39" s="10"/>
    </row>
    <row r="40" spans="1:6" s="1" customFormat="1" ht="26.25" customHeight="1">
      <c r="A40" s="11"/>
      <c r="B40" s="8"/>
      <c r="C40" s="4"/>
      <c r="D40" s="9"/>
      <c r="E40" s="8"/>
      <c r="F40" s="10"/>
    </row>
    <row r="41" spans="1:6" s="1" customFormat="1" ht="26.25" customHeight="1">
      <c r="A41" s="11"/>
      <c r="B41" s="8"/>
      <c r="C41" s="26"/>
      <c r="D41" s="9"/>
      <c r="E41" s="8"/>
      <c r="F41" s="10"/>
    </row>
    <row r="42" spans="1:6" s="1" customFormat="1" ht="26.25" customHeight="1">
      <c r="A42" s="7"/>
      <c r="B42" s="8"/>
      <c r="C42" s="4"/>
      <c r="D42" s="9"/>
      <c r="E42" s="8"/>
      <c r="F42" s="10"/>
    </row>
    <row r="43" spans="1:6" s="1" customFormat="1" ht="26.25" customHeight="1">
      <c r="A43" s="7"/>
      <c r="B43" s="8"/>
      <c r="C43" s="4"/>
      <c r="D43" s="9"/>
      <c r="E43" s="8"/>
      <c r="F43" s="10"/>
    </row>
    <row r="44" spans="1:6" s="1" customFormat="1" ht="26.25" customHeight="1">
      <c r="A44" s="7"/>
      <c r="B44" s="8"/>
      <c r="C44" s="4"/>
      <c r="D44" s="9"/>
      <c r="E44" s="8"/>
      <c r="F44" s="10"/>
    </row>
    <row r="45" spans="1:6" s="1" customFormat="1" ht="26.25" customHeight="1">
      <c r="A45" s="7"/>
      <c r="B45" s="8"/>
      <c r="C45" s="4"/>
      <c r="D45" s="9"/>
      <c r="E45" s="8"/>
      <c r="F45" s="10"/>
    </row>
    <row r="46" spans="1:6" s="1" customFormat="1" ht="26.25" customHeight="1">
      <c r="A46" s="11"/>
      <c r="B46" s="8"/>
      <c r="C46" s="4"/>
      <c r="D46" s="9"/>
      <c r="E46" s="8"/>
      <c r="F46" s="10"/>
    </row>
    <row r="47" spans="1:6" s="1" customFormat="1" ht="26.25" customHeight="1">
      <c r="A47" s="7"/>
      <c r="B47" s="8"/>
      <c r="C47" s="4"/>
      <c r="D47" s="9"/>
      <c r="E47" s="8"/>
      <c r="F47" s="10"/>
    </row>
    <row r="48" spans="1:6" s="1" customFormat="1" ht="26.25" customHeight="1">
      <c r="A48" s="7"/>
      <c r="B48" s="8"/>
      <c r="C48" s="4"/>
      <c r="D48" s="9"/>
      <c r="E48" s="8"/>
      <c r="F48" s="10"/>
    </row>
    <row r="49" spans="1:6" s="1" customFormat="1" ht="26.25" customHeight="1">
      <c r="A49" s="11"/>
      <c r="B49" s="8"/>
      <c r="C49" s="4"/>
      <c r="D49" s="9"/>
      <c r="E49" s="8"/>
      <c r="F49" s="10"/>
    </row>
    <row r="50" spans="1:6" s="1" customFormat="1" ht="26.25" customHeight="1">
      <c r="A50" s="11"/>
      <c r="B50" s="8"/>
      <c r="C50" s="4"/>
      <c r="D50" s="9"/>
      <c r="E50" s="8"/>
      <c r="F50" s="10"/>
    </row>
    <row r="51" spans="1:6" s="1" customFormat="1" ht="26.25" customHeight="1">
      <c r="A51" s="11"/>
      <c r="B51" s="8"/>
      <c r="C51" s="26"/>
      <c r="D51" s="9"/>
      <c r="E51" s="8"/>
      <c r="F51" s="10"/>
    </row>
    <row r="52" spans="1:6" s="1" customFormat="1" ht="26.25" customHeight="1">
      <c r="A52" s="7"/>
      <c r="B52" s="8"/>
      <c r="C52" s="4"/>
      <c r="D52" s="9"/>
      <c r="E52" s="8"/>
      <c r="F52" s="10"/>
    </row>
    <row r="53" spans="1:6" s="1" customFormat="1" ht="26.25" customHeight="1">
      <c r="A53" s="7"/>
      <c r="B53" s="8"/>
      <c r="C53" s="4"/>
      <c r="D53" s="9"/>
      <c r="E53" s="8"/>
      <c r="F53" s="10"/>
    </row>
    <row r="54" spans="1:6" s="1" customFormat="1" ht="26.25" customHeight="1">
      <c r="A54" s="7"/>
      <c r="B54" s="8"/>
      <c r="C54" s="4"/>
      <c r="D54" s="9"/>
      <c r="E54" s="8"/>
      <c r="F54" s="10"/>
    </row>
    <row r="55" spans="1:6" s="1" customFormat="1" ht="26.25" customHeight="1">
      <c r="A55" s="7"/>
      <c r="B55" s="8"/>
      <c r="C55" s="4"/>
      <c r="D55" s="9"/>
      <c r="E55" s="8"/>
      <c r="F55" s="10"/>
    </row>
    <row r="56" spans="1:6" s="1" customFormat="1" ht="26.25" customHeight="1">
      <c r="A56" s="7"/>
      <c r="B56" s="8"/>
      <c r="C56" s="4"/>
      <c r="D56" s="9"/>
      <c r="E56" s="8"/>
      <c r="F56" s="10"/>
    </row>
    <row r="57" spans="1:6" s="1" customFormat="1" ht="26.25" customHeight="1">
      <c r="A57" s="11"/>
      <c r="B57" s="8"/>
      <c r="C57" s="4"/>
      <c r="D57" s="9"/>
      <c r="E57" s="8"/>
      <c r="F57" s="10"/>
    </row>
    <row r="58" spans="1:6" s="1" customFormat="1" ht="26.25" customHeight="1">
      <c r="A58" s="11"/>
      <c r="B58" s="8"/>
      <c r="C58" s="4"/>
      <c r="D58" s="9"/>
      <c r="E58" s="8"/>
      <c r="F58" s="10"/>
    </row>
    <row r="59" spans="1:6" s="1" customFormat="1" ht="26.25" customHeight="1" thickBot="1">
      <c r="A59" s="11"/>
      <c r="B59" s="8"/>
      <c r="C59" s="26"/>
      <c r="D59" s="9"/>
      <c r="E59" s="8"/>
      <c r="F59" s="10"/>
    </row>
    <row r="60" spans="1:6" s="1" customFormat="1" ht="26.25" customHeight="1" thickBot="1">
      <c r="A60" s="14"/>
      <c r="B60" s="14"/>
      <c r="C60" s="28" t="s">
        <v>23</v>
      </c>
      <c r="D60" s="15">
        <f>SUM(D33:D59)</f>
        <v>500</v>
      </c>
      <c r="E60" s="186"/>
      <c r="F60" s="187"/>
    </row>
    <row r="74" spans="1:6" s="1" customFormat="1" ht="25.5" customHeight="1">
      <c r="A74" s="7"/>
      <c r="B74" s="8"/>
      <c r="C74" s="4"/>
      <c r="D74" s="9"/>
      <c r="E74" s="8"/>
      <c r="F74" s="10"/>
    </row>
    <row r="75" spans="1:6" s="1" customFormat="1" ht="25.5" customHeight="1">
      <c r="A75" s="34"/>
      <c r="B75" s="8"/>
      <c r="C75" s="4"/>
      <c r="D75" s="9"/>
      <c r="E75" s="8"/>
      <c r="F75" s="10"/>
    </row>
    <row r="76" spans="1:6" s="1" customFormat="1" ht="25.5" customHeight="1">
      <c r="A76" s="7"/>
      <c r="B76" s="8"/>
      <c r="C76" s="4"/>
      <c r="D76" s="9"/>
      <c r="E76" s="8"/>
      <c r="F76" s="10"/>
    </row>
    <row r="77" spans="1:6" s="1" customFormat="1" ht="25.5" customHeight="1">
      <c r="A77" s="7"/>
      <c r="B77" s="8"/>
      <c r="C77" s="4"/>
      <c r="D77" s="9"/>
      <c r="E77" s="8"/>
      <c r="F77" s="10"/>
    </row>
    <row r="78" spans="1:6" s="1" customFormat="1" ht="25.5" customHeight="1">
      <c r="A78" s="7"/>
      <c r="B78" s="8"/>
      <c r="C78" s="4"/>
      <c r="D78" s="9"/>
      <c r="E78" s="8"/>
      <c r="F78" s="10"/>
    </row>
    <row r="79" spans="1:6" s="1" customFormat="1" ht="25.5" customHeight="1">
      <c r="A79" s="7"/>
      <c r="B79" s="8"/>
      <c r="C79" s="4"/>
      <c r="D79" s="9"/>
      <c r="E79" s="8"/>
      <c r="F79" s="10"/>
    </row>
    <row r="80" spans="1:6" s="1" customFormat="1" ht="25.5" customHeight="1">
      <c r="A80" s="7"/>
      <c r="B80" s="8"/>
      <c r="C80" s="4"/>
      <c r="D80" s="9"/>
      <c r="E80" s="8"/>
      <c r="F80" s="10"/>
    </row>
    <row r="81" spans="1:6" s="1" customFormat="1" ht="25.5" customHeight="1">
      <c r="A81" s="12"/>
      <c r="B81" s="8"/>
      <c r="C81" s="4"/>
      <c r="D81" s="9"/>
      <c r="E81" s="8"/>
      <c r="F81" s="10"/>
    </row>
    <row r="82" spans="1:6" s="1" customFormat="1" ht="25.5" customHeight="1">
      <c r="A82" s="12"/>
      <c r="B82" s="8"/>
      <c r="C82" s="4"/>
      <c r="D82" s="9"/>
      <c r="E82" s="8"/>
      <c r="F82" s="10"/>
    </row>
    <row r="83" spans="1:6" s="1" customFormat="1" ht="25.5" customHeight="1">
      <c r="A83" s="12"/>
      <c r="B83" s="8"/>
      <c r="C83" s="4"/>
      <c r="D83" s="9"/>
      <c r="E83" s="8"/>
      <c r="F83" s="10"/>
    </row>
    <row r="84" spans="1:6" s="1" customFormat="1" ht="25.5" customHeight="1">
      <c r="A84" s="12"/>
      <c r="B84" s="8"/>
      <c r="C84" s="4"/>
      <c r="D84" s="9"/>
      <c r="E84" s="8"/>
      <c r="F84" s="10"/>
    </row>
    <row r="85" spans="1:6" s="1" customFormat="1" ht="25.5" customHeight="1">
      <c r="A85" s="12"/>
      <c r="B85" s="8"/>
      <c r="C85" s="4"/>
      <c r="D85" s="9"/>
      <c r="E85" s="8"/>
      <c r="F85" s="10"/>
    </row>
    <row r="86" spans="1:6" s="1" customFormat="1" ht="25.5" customHeight="1">
      <c r="A86" s="12"/>
      <c r="B86" s="8"/>
      <c r="C86" s="26"/>
      <c r="D86" s="9"/>
      <c r="E86" s="8"/>
      <c r="F86" s="10"/>
    </row>
    <row r="87" spans="1:6" s="1" customFormat="1" ht="25.5" customHeight="1" thickBot="1">
      <c r="A87" s="12"/>
      <c r="B87" s="8"/>
      <c r="C87" s="26"/>
      <c r="D87" s="9"/>
      <c r="E87" s="8"/>
      <c r="F87" s="10"/>
    </row>
    <row r="88" spans="1:6" s="1" customFormat="1" ht="25.5" customHeight="1" thickBot="1">
      <c r="A88" s="14"/>
      <c r="B88" s="14"/>
      <c r="C88" s="28" t="s">
        <v>23</v>
      </c>
      <c r="D88" s="15">
        <f>SUM(D74:D87)</f>
        <v>0</v>
      </c>
      <c r="E88" s="186" t="s">
        <v>24</v>
      </c>
      <c r="F88" s="187"/>
    </row>
  </sheetData>
  <mergeCells count="5">
    <mergeCell ref="E88:F88"/>
    <mergeCell ref="A1:F1"/>
    <mergeCell ref="A31:F31"/>
    <mergeCell ref="E60:F60"/>
    <mergeCell ref="E30:F30"/>
  </mergeCells>
  <phoneticPr fontId="2"/>
  <pageMargins left="0.25" right="0.16" top="0.25" bottom="0.22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01B69-B72E-4588-9995-68293544E44C}">
  <sheetPr>
    <tabColor theme="9" tint="0.79998168889431442"/>
  </sheetPr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10A85-90DE-4474-B2EA-8A29FF930178}">
  <sheetPr>
    <tabColor theme="9" tint="0.79998168889431442"/>
  </sheetPr>
  <dimension ref="A1:F28"/>
  <sheetViews>
    <sheetView topLeftCell="A7" workbookViewId="0">
      <selection activeCell="D29" sqref="D29"/>
    </sheetView>
  </sheetViews>
  <sheetFormatPr defaultRowHeight="18.75"/>
  <cols>
    <col min="2" max="2" width="12" customWidth="1"/>
    <col min="3" max="4" width="15" customWidth="1"/>
    <col min="5" max="5" width="12.25" customWidth="1"/>
    <col min="6" max="6" width="29" customWidth="1"/>
  </cols>
  <sheetData>
    <row r="1" spans="1:6" s="1" customFormat="1" ht="45.75" customHeight="1">
      <c r="A1" s="153" t="s">
        <v>311</v>
      </c>
      <c r="B1" s="153"/>
      <c r="C1" s="153"/>
      <c r="D1" s="153"/>
      <c r="E1" s="153"/>
      <c r="F1" s="153"/>
    </row>
    <row r="2" spans="1:6" s="1" customFormat="1" ht="29.25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6" s="1" customFormat="1" ht="29.25" customHeight="1">
      <c r="A3" s="248">
        <v>45878</v>
      </c>
      <c r="B3" s="8" t="s">
        <v>9</v>
      </c>
      <c r="C3" s="26"/>
      <c r="D3" s="9">
        <v>1870</v>
      </c>
      <c r="E3" s="8" t="s">
        <v>10</v>
      </c>
      <c r="F3" s="10"/>
    </row>
    <row r="4" spans="1:6" s="1" customFormat="1" ht="29.25" customHeight="1">
      <c r="A4" s="249"/>
      <c r="B4" s="8" t="s">
        <v>9</v>
      </c>
      <c r="C4" s="4"/>
      <c r="D4" s="9">
        <v>3425</v>
      </c>
      <c r="E4" s="8" t="s">
        <v>10</v>
      </c>
      <c r="F4" s="10"/>
    </row>
    <row r="5" spans="1:6" s="1" customFormat="1" ht="29.25" customHeight="1">
      <c r="A5" s="248">
        <v>45879</v>
      </c>
      <c r="B5" s="8" t="s">
        <v>9</v>
      </c>
      <c r="C5" s="4"/>
      <c r="D5" s="9">
        <v>2780</v>
      </c>
      <c r="E5" s="8" t="s">
        <v>10</v>
      </c>
      <c r="F5" s="10"/>
    </row>
    <row r="6" spans="1:6" s="1" customFormat="1" ht="29.25" customHeight="1">
      <c r="A6" s="250"/>
      <c r="B6" s="8" t="s">
        <v>9</v>
      </c>
      <c r="C6" s="4"/>
      <c r="D6" s="9">
        <v>453</v>
      </c>
      <c r="E6" s="8" t="s">
        <v>10</v>
      </c>
      <c r="F6" s="10"/>
    </row>
    <row r="7" spans="1:6" s="1" customFormat="1" ht="29.25" customHeight="1">
      <c r="A7" s="250"/>
      <c r="B7" s="8" t="s">
        <v>9</v>
      </c>
      <c r="C7" s="4"/>
      <c r="D7" s="9">
        <v>4785</v>
      </c>
      <c r="E7" s="8" t="s">
        <v>10</v>
      </c>
      <c r="F7" s="10"/>
    </row>
    <row r="8" spans="1:6" s="1" customFormat="1" ht="29.25" customHeight="1">
      <c r="A8" s="249"/>
      <c r="B8" s="8" t="s">
        <v>9</v>
      </c>
      <c r="C8" s="4"/>
      <c r="D8" s="9">
        <v>2399</v>
      </c>
      <c r="E8" s="8" t="s">
        <v>10</v>
      </c>
      <c r="F8" s="10"/>
    </row>
    <row r="9" spans="1:6" s="1" customFormat="1" ht="27" customHeight="1">
      <c r="A9" s="34">
        <v>45881</v>
      </c>
      <c r="B9" s="8" t="s">
        <v>9</v>
      </c>
      <c r="C9" s="4"/>
      <c r="D9" s="9">
        <v>1100</v>
      </c>
      <c r="E9" s="8" t="s">
        <v>10</v>
      </c>
      <c r="F9" s="77"/>
    </row>
    <row r="10" spans="1:6" s="1" customFormat="1" ht="27" customHeight="1">
      <c r="A10" s="34"/>
      <c r="B10" s="16"/>
      <c r="C10" s="4"/>
      <c r="D10" s="9"/>
      <c r="E10" s="8"/>
      <c r="F10" s="77"/>
    </row>
    <row r="11" spans="1:6" s="1" customFormat="1" ht="27" customHeight="1">
      <c r="A11" s="34"/>
      <c r="B11" s="16"/>
      <c r="C11" s="4"/>
      <c r="D11" s="9"/>
      <c r="E11" s="8"/>
      <c r="F11" s="77"/>
    </row>
    <row r="12" spans="1:6" s="1" customFormat="1" ht="27" customHeight="1">
      <c r="A12" s="34"/>
      <c r="B12" s="16"/>
      <c r="C12" s="4"/>
      <c r="D12" s="9"/>
      <c r="E12" s="8"/>
      <c r="F12" s="77"/>
    </row>
    <row r="13" spans="1:6" s="1" customFormat="1" ht="27" customHeight="1">
      <c r="A13" s="34"/>
      <c r="B13" s="16"/>
      <c r="C13" s="4"/>
      <c r="D13" s="9"/>
      <c r="E13" s="8"/>
      <c r="F13" s="77"/>
    </row>
    <row r="14" spans="1:6" s="1" customFormat="1" ht="27" customHeight="1">
      <c r="A14" s="34"/>
      <c r="B14" s="16"/>
      <c r="C14" s="4"/>
      <c r="D14" s="9"/>
      <c r="E14" s="8"/>
      <c r="F14" s="77"/>
    </row>
    <row r="15" spans="1:6" s="1" customFormat="1" ht="27" customHeight="1">
      <c r="A15" s="34"/>
      <c r="B15" s="16"/>
      <c r="C15" s="26"/>
      <c r="D15" s="9"/>
      <c r="E15" s="8"/>
      <c r="F15" s="77"/>
    </row>
    <row r="16" spans="1:6" s="1" customFormat="1" ht="27" customHeight="1">
      <c r="A16" s="34"/>
      <c r="B16" s="16"/>
      <c r="C16" s="4"/>
      <c r="D16" s="9"/>
      <c r="E16" s="8"/>
      <c r="F16" s="77"/>
    </row>
    <row r="17" spans="1:6" s="1" customFormat="1" ht="27" customHeight="1">
      <c r="A17" s="34"/>
      <c r="B17" s="16"/>
      <c r="C17" s="4"/>
      <c r="D17" s="9"/>
      <c r="E17" s="8"/>
      <c r="F17" s="77"/>
    </row>
    <row r="18" spans="1:6" s="1" customFormat="1" ht="27" customHeight="1">
      <c r="A18" s="34"/>
      <c r="B18" s="16"/>
      <c r="C18" s="4"/>
      <c r="D18" s="9"/>
      <c r="E18" s="8"/>
      <c r="F18" s="77"/>
    </row>
    <row r="19" spans="1:6" s="1" customFormat="1" ht="27" customHeight="1">
      <c r="A19" s="34"/>
      <c r="B19" s="16"/>
      <c r="C19" s="4"/>
      <c r="D19" s="9"/>
      <c r="E19" s="8"/>
      <c r="F19" s="77"/>
    </row>
    <row r="20" spans="1:6" s="1" customFormat="1" ht="27" customHeight="1">
      <c r="A20" s="34"/>
      <c r="B20" s="16"/>
      <c r="C20" s="26"/>
      <c r="D20" s="9"/>
      <c r="E20" s="8"/>
      <c r="F20" s="77"/>
    </row>
    <row r="21" spans="1:6" s="1" customFormat="1" ht="27" customHeight="1">
      <c r="A21" s="34"/>
      <c r="B21" s="16"/>
      <c r="C21" s="26"/>
      <c r="D21" s="9"/>
      <c r="E21" s="8"/>
      <c r="F21" s="77"/>
    </row>
    <row r="22" spans="1:6" s="1" customFormat="1" ht="27" customHeight="1">
      <c r="A22" s="34"/>
      <c r="B22" s="16"/>
      <c r="C22" s="4"/>
      <c r="D22" s="9"/>
      <c r="E22" s="8"/>
      <c r="F22" s="77"/>
    </row>
    <row r="23" spans="1:6" s="1" customFormat="1" ht="27" customHeight="1">
      <c r="A23" s="34"/>
      <c r="B23" s="16"/>
      <c r="C23" s="4"/>
      <c r="D23" s="9"/>
      <c r="E23" s="8"/>
      <c r="F23" s="77"/>
    </row>
    <row r="24" spans="1:6" s="1" customFormat="1" ht="29.25" customHeight="1">
      <c r="A24" s="11"/>
      <c r="B24" s="16"/>
      <c r="C24" s="4"/>
      <c r="D24" s="9"/>
      <c r="E24" s="8"/>
      <c r="F24" s="10"/>
    </row>
    <row r="25" spans="1:6" s="1" customFormat="1" ht="29.25" customHeight="1">
      <c r="A25" s="11"/>
      <c r="B25" s="16"/>
      <c r="C25" s="4"/>
      <c r="D25" s="9"/>
      <c r="E25" s="8"/>
      <c r="F25" s="10"/>
    </row>
    <row r="26" spans="1:6" s="1" customFormat="1" ht="29.25" customHeight="1">
      <c r="A26" s="11"/>
      <c r="B26" s="16"/>
      <c r="C26" s="4"/>
      <c r="D26" s="9"/>
      <c r="E26" s="8"/>
      <c r="F26" s="10"/>
    </row>
    <row r="27" spans="1:6" s="1" customFormat="1" ht="29.25" customHeight="1" thickBot="1">
      <c r="A27" s="11"/>
      <c r="B27" s="16"/>
      <c r="C27" s="26"/>
      <c r="D27" s="9"/>
      <c r="E27" s="8"/>
      <c r="F27" s="10"/>
    </row>
    <row r="28" spans="1:6" s="1" customFormat="1" ht="29.25" customHeight="1" thickBot="1">
      <c r="A28" s="14"/>
      <c r="B28" s="14"/>
      <c r="C28" s="28" t="s">
        <v>23</v>
      </c>
      <c r="D28" s="15">
        <f>SUM(D3:D27)</f>
        <v>16812</v>
      </c>
      <c r="E28" s="186" t="s">
        <v>24</v>
      </c>
      <c r="F28" s="187"/>
    </row>
  </sheetData>
  <mergeCells count="4">
    <mergeCell ref="E28:F28"/>
    <mergeCell ref="A3:A4"/>
    <mergeCell ref="A5:A8"/>
    <mergeCell ref="A1:F1"/>
  </mergeCells>
  <phoneticPr fontId="2"/>
  <pageMargins left="0.16" right="0.16" top="0.39" bottom="0.16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0748-B3FE-4CBC-9CBD-D0DEB4FF9A1A}">
  <sheetPr>
    <tabColor theme="9" tint="0.79998168889431442"/>
  </sheetPr>
  <dimension ref="A1:F31"/>
  <sheetViews>
    <sheetView workbookViewId="0">
      <selection activeCell="J11" sqref="J11"/>
    </sheetView>
  </sheetViews>
  <sheetFormatPr defaultRowHeight="25.5" customHeight="1"/>
  <cols>
    <col min="1" max="1" width="9.25" bestFit="1" customWidth="1"/>
    <col min="2" max="2" width="14.625" customWidth="1"/>
    <col min="3" max="4" width="14.375" customWidth="1"/>
    <col min="5" max="5" width="8.125" customWidth="1"/>
    <col min="6" max="6" width="30.5" customWidth="1"/>
  </cols>
  <sheetData>
    <row r="1" spans="1:6" s="1" customFormat="1" ht="46.5" customHeight="1">
      <c r="A1" s="153" t="s">
        <v>314</v>
      </c>
      <c r="B1" s="153"/>
      <c r="C1" s="153"/>
      <c r="D1" s="153"/>
      <c r="E1" s="153"/>
      <c r="F1" s="153"/>
    </row>
    <row r="2" spans="1:6" s="1" customFormat="1" ht="25.5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6" s="1" customFormat="1" ht="25.5" customHeight="1">
      <c r="A3" s="34" t="s">
        <v>29</v>
      </c>
      <c r="B3" s="8" t="s">
        <v>11</v>
      </c>
      <c r="C3" s="26"/>
      <c r="D3" s="9">
        <v>91181</v>
      </c>
      <c r="E3" s="8" t="s">
        <v>40</v>
      </c>
      <c r="F3" s="10" t="s">
        <v>180</v>
      </c>
    </row>
    <row r="4" spans="1:6" s="1" customFormat="1" ht="25.5" customHeight="1">
      <c r="A4" s="11"/>
      <c r="B4" s="8"/>
      <c r="C4" s="4"/>
      <c r="D4" s="9"/>
      <c r="E4" s="8"/>
      <c r="F4" s="10"/>
    </row>
    <row r="5" spans="1:6" s="1" customFormat="1" ht="25.5" customHeight="1">
      <c r="A5" s="11"/>
      <c r="B5" s="8"/>
      <c r="C5" s="26"/>
      <c r="D5" s="9"/>
      <c r="E5" s="8"/>
      <c r="F5" s="10"/>
    </row>
    <row r="6" spans="1:6" s="1" customFormat="1" ht="25.5" customHeight="1">
      <c r="A6" s="7"/>
      <c r="B6" s="8"/>
      <c r="C6" s="4"/>
      <c r="D6" s="9"/>
      <c r="E6" s="8"/>
      <c r="F6" s="10"/>
    </row>
    <row r="7" spans="1:6" s="1" customFormat="1" ht="25.5" customHeight="1">
      <c r="A7" s="7"/>
      <c r="B7" s="8"/>
      <c r="C7" s="4"/>
      <c r="D7" s="9"/>
      <c r="E7" s="8"/>
      <c r="F7" s="10"/>
    </row>
    <row r="8" spans="1:6" s="1" customFormat="1" ht="25.5" customHeight="1">
      <c r="A8" s="7"/>
      <c r="B8" s="8"/>
      <c r="C8" s="4"/>
      <c r="D8" s="9"/>
      <c r="E8" s="8"/>
      <c r="F8" s="10"/>
    </row>
    <row r="9" spans="1:6" s="1" customFormat="1" ht="25.5" customHeight="1">
      <c r="A9" s="7"/>
      <c r="B9" s="8"/>
      <c r="C9" s="4"/>
      <c r="D9" s="9"/>
      <c r="E9" s="8"/>
      <c r="F9" s="10"/>
    </row>
    <row r="10" spans="1:6" s="1" customFormat="1" ht="25.5" customHeight="1">
      <c r="A10" s="11"/>
      <c r="B10" s="8"/>
      <c r="C10" s="4"/>
      <c r="D10" s="9"/>
      <c r="E10" s="8"/>
      <c r="F10" s="10"/>
    </row>
    <row r="11" spans="1:6" s="1" customFormat="1" ht="25.5" customHeight="1">
      <c r="A11" s="7"/>
      <c r="B11" s="8"/>
      <c r="C11" s="4"/>
      <c r="D11" s="9"/>
      <c r="E11" s="8"/>
      <c r="F11" s="10"/>
    </row>
    <row r="12" spans="1:6" s="1" customFormat="1" ht="25.5" customHeight="1">
      <c r="A12" s="7"/>
      <c r="B12" s="8"/>
      <c r="C12" s="4"/>
      <c r="D12" s="9"/>
      <c r="E12" s="8"/>
      <c r="F12" s="10"/>
    </row>
    <row r="13" spans="1:6" s="1" customFormat="1" ht="25.5" customHeight="1">
      <c r="A13" s="11"/>
      <c r="B13" s="8"/>
      <c r="C13" s="4"/>
      <c r="D13" s="9"/>
      <c r="E13" s="8"/>
      <c r="F13" s="10"/>
    </row>
    <row r="14" spans="1:6" s="1" customFormat="1" ht="25.5" customHeight="1">
      <c r="A14" s="11"/>
      <c r="B14" s="8"/>
      <c r="C14" s="4"/>
      <c r="D14" s="9"/>
      <c r="E14" s="8"/>
      <c r="F14" s="10"/>
    </row>
    <row r="15" spans="1:6" s="1" customFormat="1" ht="25.5" customHeight="1">
      <c r="A15" s="18"/>
      <c r="B15" s="8"/>
      <c r="C15" s="4"/>
      <c r="D15" s="9"/>
      <c r="E15" s="8"/>
      <c r="F15" s="10"/>
    </row>
    <row r="16" spans="1:6" s="1" customFormat="1" ht="25.5" customHeight="1">
      <c r="A16" s="7"/>
      <c r="B16" s="8"/>
      <c r="C16" s="4"/>
      <c r="D16" s="9"/>
      <c r="E16" s="8"/>
      <c r="F16" s="10"/>
    </row>
    <row r="17" spans="1:6" s="1" customFormat="1" ht="25.5" customHeight="1">
      <c r="A17" s="7"/>
      <c r="B17" s="8"/>
      <c r="C17" s="4"/>
      <c r="D17" s="9"/>
      <c r="E17" s="8"/>
      <c r="F17" s="10"/>
    </row>
    <row r="18" spans="1:6" s="1" customFormat="1" ht="25.5" customHeight="1">
      <c r="A18" s="11"/>
      <c r="B18" s="8"/>
      <c r="C18" s="4"/>
      <c r="D18" s="9"/>
      <c r="E18" s="8"/>
      <c r="F18" s="10"/>
    </row>
    <row r="19" spans="1:6" s="1" customFormat="1" ht="25.5" customHeight="1">
      <c r="A19" s="7"/>
      <c r="B19" s="8"/>
      <c r="C19" s="4"/>
      <c r="D19" s="9"/>
      <c r="E19" s="8"/>
      <c r="F19" s="10"/>
    </row>
    <row r="20" spans="1:6" s="1" customFormat="1" ht="25.5" customHeight="1">
      <c r="A20" s="7"/>
      <c r="B20" s="8"/>
      <c r="C20" s="4"/>
      <c r="D20" s="9"/>
      <c r="E20" s="8"/>
      <c r="F20" s="10"/>
    </row>
    <row r="21" spans="1:6" s="1" customFormat="1" ht="25.5" customHeight="1">
      <c r="A21" s="11"/>
      <c r="B21" s="8"/>
      <c r="C21" s="4"/>
      <c r="D21" s="9"/>
      <c r="E21" s="8"/>
      <c r="F21" s="10"/>
    </row>
    <row r="22" spans="1:6" s="1" customFormat="1" ht="25.5" customHeight="1">
      <c r="A22" s="11"/>
      <c r="B22" s="8"/>
      <c r="C22" s="4"/>
      <c r="D22" s="9"/>
      <c r="E22" s="8"/>
      <c r="F22" s="10"/>
    </row>
    <row r="23" spans="1:6" s="1" customFormat="1" ht="25.5" customHeight="1">
      <c r="A23" s="18"/>
      <c r="B23" s="8"/>
      <c r="C23" s="4"/>
      <c r="D23" s="9"/>
      <c r="E23" s="8"/>
      <c r="F23" s="10"/>
    </row>
    <row r="24" spans="1:6" s="1" customFormat="1" ht="25.5" customHeight="1">
      <c r="A24" s="18"/>
      <c r="B24" s="8"/>
      <c r="C24" s="4"/>
      <c r="D24" s="9"/>
      <c r="E24" s="8"/>
      <c r="F24" s="10"/>
    </row>
    <row r="25" spans="1:6" s="1" customFormat="1" ht="25.5" customHeight="1">
      <c r="A25" s="18"/>
      <c r="B25" s="8"/>
      <c r="C25" s="4"/>
      <c r="D25" s="9"/>
      <c r="E25" s="8"/>
      <c r="F25" s="10"/>
    </row>
    <row r="26" spans="1:6" s="1" customFormat="1" ht="25.5" customHeight="1">
      <c r="A26" s="18"/>
      <c r="B26" s="8"/>
      <c r="C26" s="4"/>
      <c r="D26" s="9"/>
      <c r="E26" s="8"/>
      <c r="F26" s="10"/>
    </row>
    <row r="27" spans="1:6" s="1" customFormat="1" ht="25.5" customHeight="1">
      <c r="A27" s="18"/>
      <c r="B27" s="8"/>
      <c r="C27" s="4"/>
      <c r="D27" s="9"/>
      <c r="E27" s="8"/>
      <c r="F27" s="10"/>
    </row>
    <row r="28" spans="1:6" s="1" customFormat="1" ht="25.5" customHeight="1">
      <c r="A28" s="7"/>
      <c r="B28" s="8"/>
      <c r="C28" s="4"/>
      <c r="D28" s="9"/>
      <c r="E28" s="8"/>
      <c r="F28" s="10"/>
    </row>
    <row r="29" spans="1:6" s="1" customFormat="1" ht="25.5" customHeight="1">
      <c r="A29" s="11"/>
      <c r="B29" s="8"/>
      <c r="C29" s="4"/>
      <c r="D29" s="9"/>
      <c r="E29" s="8"/>
      <c r="F29" s="10"/>
    </row>
    <row r="30" spans="1:6" s="1" customFormat="1" ht="25.5" customHeight="1" thickBot="1">
      <c r="A30" s="18"/>
      <c r="B30" s="8"/>
      <c r="C30" s="4"/>
      <c r="D30" s="9"/>
      <c r="E30" s="8"/>
      <c r="F30" s="10"/>
    </row>
    <row r="31" spans="1:6" s="1" customFormat="1" ht="25.5" customHeight="1" thickBot="1">
      <c r="A31" s="14"/>
      <c r="B31" s="14"/>
      <c r="C31" s="28" t="s">
        <v>23</v>
      </c>
      <c r="D31" s="15">
        <f>SUM(D3:D30)</f>
        <v>91181</v>
      </c>
      <c r="E31" s="186" t="s">
        <v>24</v>
      </c>
      <c r="F31" s="187"/>
    </row>
  </sheetData>
  <mergeCells count="2">
    <mergeCell ref="A1:F1"/>
    <mergeCell ref="E31:F31"/>
  </mergeCells>
  <phoneticPr fontId="2"/>
  <pageMargins left="0.23" right="0.16" top="0.35" bottom="0.18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0EC9E-FC78-4963-A9A0-B9CF03760632}">
  <sheetPr>
    <tabColor theme="9" tint="0.79998168889431442"/>
  </sheetPr>
  <dimension ref="A1:F61"/>
  <sheetViews>
    <sheetView topLeftCell="A16" workbookViewId="0">
      <selection activeCell="E30" sqref="E30:F30"/>
    </sheetView>
  </sheetViews>
  <sheetFormatPr defaultRowHeight="25.5" customHeight="1"/>
  <cols>
    <col min="1" max="1" width="9.25" bestFit="1" customWidth="1"/>
    <col min="2" max="2" width="14.625" customWidth="1"/>
    <col min="3" max="4" width="14.375" customWidth="1"/>
    <col min="5" max="5" width="8.125" customWidth="1"/>
    <col min="6" max="6" width="30.5" customWidth="1"/>
  </cols>
  <sheetData>
    <row r="1" spans="1:6" s="1" customFormat="1" ht="54.75" customHeight="1">
      <c r="A1" s="153" t="s">
        <v>312</v>
      </c>
      <c r="B1" s="153"/>
      <c r="C1" s="153"/>
      <c r="D1" s="153"/>
      <c r="E1" s="153"/>
      <c r="F1" s="153"/>
    </row>
    <row r="2" spans="1:6" s="1" customFormat="1" ht="25.5" customHeight="1">
      <c r="A2" s="4" t="s">
        <v>2</v>
      </c>
      <c r="B2" s="4" t="s">
        <v>3</v>
      </c>
      <c r="C2" s="4" t="s">
        <v>4</v>
      </c>
      <c r="D2" s="4" t="s">
        <v>5</v>
      </c>
      <c r="E2" s="4"/>
      <c r="F2" s="6" t="s">
        <v>7</v>
      </c>
    </row>
    <row r="3" spans="1:6" s="1" customFormat="1" ht="25.5" customHeight="1">
      <c r="A3" s="154">
        <v>45878</v>
      </c>
      <c r="B3" s="8" t="s">
        <v>11</v>
      </c>
      <c r="C3" s="26"/>
      <c r="D3" s="9">
        <v>4700</v>
      </c>
      <c r="E3" s="8" t="s">
        <v>10</v>
      </c>
      <c r="F3" s="10" t="s">
        <v>67</v>
      </c>
    </row>
    <row r="4" spans="1:6" s="1" customFormat="1" ht="25.5" customHeight="1">
      <c r="A4" s="184"/>
      <c r="B4" s="8" t="s">
        <v>11</v>
      </c>
      <c r="C4" s="26"/>
      <c r="D4" s="9">
        <v>1628</v>
      </c>
      <c r="E4" s="8" t="s">
        <v>10</v>
      </c>
      <c r="F4" s="10" t="s">
        <v>67</v>
      </c>
    </row>
    <row r="5" spans="1:6" s="1" customFormat="1" ht="25.5" customHeight="1">
      <c r="A5" s="155"/>
      <c r="B5" s="8" t="s">
        <v>11</v>
      </c>
      <c r="C5" s="26"/>
      <c r="D5" s="9">
        <v>4902</v>
      </c>
      <c r="E5" s="8" t="s">
        <v>10</v>
      </c>
      <c r="F5" s="10" t="s">
        <v>67</v>
      </c>
    </row>
    <row r="6" spans="1:6" s="1" customFormat="1" ht="25.5" customHeight="1">
      <c r="A6" s="154">
        <v>45879</v>
      </c>
      <c r="B6" s="8" t="s">
        <v>11</v>
      </c>
      <c r="C6" s="4"/>
      <c r="D6" s="9">
        <v>20160</v>
      </c>
      <c r="E6" s="8" t="s">
        <v>10</v>
      </c>
      <c r="F6" s="10" t="s">
        <v>58</v>
      </c>
    </row>
    <row r="7" spans="1:6" s="1" customFormat="1" ht="25.5" customHeight="1">
      <c r="A7" s="184"/>
      <c r="B7" s="8" t="s">
        <v>11</v>
      </c>
      <c r="C7" s="4"/>
      <c r="D7" s="9">
        <v>4956</v>
      </c>
      <c r="E7" s="8" t="s">
        <v>10</v>
      </c>
      <c r="F7" s="10" t="s">
        <v>71</v>
      </c>
    </row>
    <row r="8" spans="1:6" s="1" customFormat="1" ht="25.5" customHeight="1">
      <c r="A8" s="184"/>
      <c r="B8" s="8" t="s">
        <v>11</v>
      </c>
      <c r="C8" s="4"/>
      <c r="D8" s="9">
        <v>2178</v>
      </c>
      <c r="E8" s="8" t="s">
        <v>10</v>
      </c>
      <c r="F8" s="10" t="s">
        <v>67</v>
      </c>
    </row>
    <row r="9" spans="1:6" s="1" customFormat="1" ht="25.5" customHeight="1">
      <c r="A9" s="184"/>
      <c r="B9" s="8" t="s">
        <v>11</v>
      </c>
      <c r="C9" s="4"/>
      <c r="D9" s="9">
        <v>15960</v>
      </c>
      <c r="E9" s="8" t="s">
        <v>10</v>
      </c>
      <c r="F9" s="10" t="s">
        <v>71</v>
      </c>
    </row>
    <row r="10" spans="1:6" s="1" customFormat="1" ht="25.5" customHeight="1">
      <c r="A10" s="155"/>
      <c r="B10" s="8" t="s">
        <v>11</v>
      </c>
      <c r="C10" s="4"/>
      <c r="D10" s="9">
        <v>20960</v>
      </c>
      <c r="E10" s="8" t="s">
        <v>10</v>
      </c>
      <c r="F10" s="10" t="s">
        <v>272</v>
      </c>
    </row>
    <row r="11" spans="1:6" s="1" customFormat="1" ht="25.5" customHeight="1">
      <c r="A11" s="35" t="s">
        <v>72</v>
      </c>
      <c r="B11" s="8" t="s">
        <v>11</v>
      </c>
      <c r="C11" s="4"/>
      <c r="D11" s="9">
        <v>2835</v>
      </c>
      <c r="E11" s="8" t="s">
        <v>10</v>
      </c>
      <c r="F11" s="10" t="s">
        <v>67</v>
      </c>
    </row>
    <row r="12" spans="1:6" s="1" customFormat="1" ht="25.5" customHeight="1">
      <c r="A12" s="35" t="s">
        <v>31</v>
      </c>
      <c r="B12" s="8" t="s">
        <v>11</v>
      </c>
      <c r="C12" s="4"/>
      <c r="D12" s="9">
        <v>3194</v>
      </c>
      <c r="E12" s="8" t="s">
        <v>10</v>
      </c>
      <c r="F12" s="10" t="s">
        <v>73</v>
      </c>
    </row>
    <row r="13" spans="1:6" s="1" customFormat="1" ht="25.5" customHeight="1">
      <c r="A13" s="35"/>
      <c r="B13" s="8" t="s">
        <v>11</v>
      </c>
      <c r="C13" s="4"/>
      <c r="D13" s="9">
        <v>9128</v>
      </c>
      <c r="E13" s="8" t="s">
        <v>10</v>
      </c>
      <c r="F13" s="10" t="s">
        <v>71</v>
      </c>
    </row>
    <row r="14" spans="1:6" s="1" customFormat="1" ht="25.5" customHeight="1">
      <c r="A14" s="34"/>
      <c r="B14" s="8"/>
      <c r="C14" s="4"/>
      <c r="D14" s="9"/>
      <c r="E14" s="8"/>
      <c r="F14" s="10"/>
    </row>
    <row r="15" spans="1:6" s="1" customFormat="1" ht="25.5" customHeight="1">
      <c r="A15" s="34"/>
      <c r="B15" s="8"/>
      <c r="C15" s="4"/>
      <c r="D15" s="9"/>
      <c r="E15" s="8"/>
      <c r="F15" s="10"/>
    </row>
    <row r="16" spans="1:6" s="1" customFormat="1" ht="25.5" customHeight="1">
      <c r="A16" s="34"/>
      <c r="B16" s="8"/>
      <c r="C16" s="4"/>
      <c r="D16" s="9"/>
      <c r="E16" s="8"/>
      <c r="F16" s="10"/>
    </row>
    <row r="17" spans="1:6" s="1" customFormat="1" ht="25.5" customHeight="1">
      <c r="A17" s="35"/>
      <c r="B17" s="8"/>
      <c r="C17" s="4"/>
      <c r="D17" s="9"/>
      <c r="E17" s="8"/>
      <c r="F17" s="10"/>
    </row>
    <row r="18" spans="1:6" s="1" customFormat="1" ht="25.5" customHeight="1">
      <c r="A18" s="35"/>
      <c r="B18" s="8"/>
      <c r="C18" s="4"/>
      <c r="D18" s="9"/>
      <c r="E18" s="8"/>
      <c r="F18" s="10"/>
    </row>
    <row r="19" spans="1:6" s="1" customFormat="1" ht="25.5" customHeight="1">
      <c r="A19" s="35"/>
      <c r="B19" s="8"/>
      <c r="C19" s="26"/>
      <c r="D19" s="9"/>
      <c r="E19" s="8"/>
      <c r="F19" s="10"/>
    </row>
    <row r="20" spans="1:6" s="1" customFormat="1" ht="25.5" customHeight="1">
      <c r="A20" s="7"/>
      <c r="B20" s="8"/>
      <c r="C20" s="4"/>
      <c r="D20" s="9"/>
      <c r="E20" s="8"/>
      <c r="F20" s="10"/>
    </row>
    <row r="21" spans="1:6" s="1" customFormat="1" ht="25.5" customHeight="1">
      <c r="A21" s="7"/>
      <c r="B21" s="8"/>
      <c r="C21" s="4"/>
      <c r="D21" s="9"/>
      <c r="E21" s="8"/>
      <c r="F21" s="10"/>
    </row>
    <row r="22" spans="1:6" s="1" customFormat="1" ht="25.5" customHeight="1">
      <c r="A22" s="7"/>
      <c r="B22" s="8"/>
      <c r="C22" s="4"/>
      <c r="D22" s="9"/>
      <c r="E22" s="8"/>
      <c r="F22" s="10"/>
    </row>
    <row r="23" spans="1:6" s="1" customFormat="1" ht="25.5" customHeight="1">
      <c r="A23" s="7"/>
      <c r="B23" s="8"/>
      <c r="C23" s="4"/>
      <c r="D23" s="9"/>
      <c r="E23" s="8"/>
      <c r="F23" s="10"/>
    </row>
    <row r="24" spans="1:6" s="1" customFormat="1" ht="25.5" customHeight="1">
      <c r="A24" s="11"/>
      <c r="B24" s="8"/>
      <c r="C24" s="4"/>
      <c r="D24" s="9"/>
      <c r="E24" s="8"/>
      <c r="F24" s="10"/>
    </row>
    <row r="25" spans="1:6" s="1" customFormat="1" ht="25.5" customHeight="1">
      <c r="A25" s="7"/>
      <c r="B25" s="8"/>
      <c r="C25" s="4"/>
      <c r="D25" s="9"/>
      <c r="E25" s="8"/>
      <c r="F25" s="10"/>
    </row>
    <row r="26" spans="1:6" s="1" customFormat="1" ht="25.5" customHeight="1">
      <c r="A26" s="7"/>
      <c r="B26" s="8"/>
      <c r="C26" s="4"/>
      <c r="D26" s="9"/>
      <c r="E26" s="8"/>
      <c r="F26" s="10"/>
    </row>
    <row r="27" spans="1:6" s="1" customFormat="1" ht="25.5" customHeight="1">
      <c r="A27" s="11"/>
      <c r="B27" s="8"/>
      <c r="C27" s="4"/>
      <c r="D27" s="9"/>
      <c r="E27" s="8"/>
      <c r="F27" s="10"/>
    </row>
    <row r="28" spans="1:6" s="1" customFormat="1" ht="25.5" customHeight="1">
      <c r="A28" s="11"/>
      <c r="B28" s="8"/>
      <c r="C28" s="4"/>
      <c r="D28" s="9"/>
      <c r="E28" s="8"/>
      <c r="F28" s="10"/>
    </row>
    <row r="29" spans="1:6" s="1" customFormat="1" ht="25.5" customHeight="1" thickBot="1">
      <c r="A29" s="11"/>
      <c r="B29" s="8"/>
      <c r="C29" s="26"/>
      <c r="D29" s="9"/>
      <c r="E29" s="8"/>
      <c r="F29" s="10"/>
    </row>
    <row r="30" spans="1:6" s="1" customFormat="1" ht="25.5" customHeight="1" thickBot="1">
      <c r="A30" s="14"/>
      <c r="B30" s="14"/>
      <c r="C30" s="28" t="s">
        <v>23</v>
      </c>
      <c r="D30" s="15">
        <f>SUM(D3:D13)</f>
        <v>90601</v>
      </c>
      <c r="E30" s="186" t="s">
        <v>24</v>
      </c>
      <c r="F30" s="187"/>
    </row>
    <row r="31" spans="1:6" s="1" customFormat="1" ht="46.5" customHeight="1">
      <c r="A31" s="153" t="s">
        <v>313</v>
      </c>
      <c r="B31" s="153"/>
      <c r="C31" s="153"/>
      <c r="D31" s="153"/>
      <c r="E31" s="153"/>
      <c r="F31" s="153"/>
    </row>
    <row r="32" spans="1:6" s="1" customFormat="1" ht="25.5" customHeight="1">
      <c r="A32" s="4" t="s">
        <v>2</v>
      </c>
      <c r="B32" s="4" t="s">
        <v>3</v>
      </c>
      <c r="C32" s="4" t="s">
        <v>4</v>
      </c>
      <c r="D32" s="4" t="s">
        <v>5</v>
      </c>
      <c r="E32" s="4"/>
      <c r="F32" s="6" t="s">
        <v>7</v>
      </c>
    </row>
    <row r="33" spans="1:6" s="1" customFormat="1" ht="25.5" customHeight="1">
      <c r="A33" s="34" t="s">
        <v>17</v>
      </c>
      <c r="B33" s="8" t="s">
        <v>11</v>
      </c>
      <c r="C33" s="26"/>
      <c r="D33" s="9">
        <v>4708</v>
      </c>
      <c r="E33" s="8" t="s">
        <v>10</v>
      </c>
      <c r="F33" s="10" t="s">
        <v>67</v>
      </c>
    </row>
    <row r="34" spans="1:6" s="1" customFormat="1" ht="25.5" customHeight="1">
      <c r="A34" s="7"/>
      <c r="B34" s="8"/>
      <c r="C34" s="4"/>
      <c r="D34" s="9"/>
      <c r="E34" s="8"/>
      <c r="F34" s="10"/>
    </row>
    <row r="35" spans="1:6" s="1" customFormat="1" ht="25.5" customHeight="1">
      <c r="A35" s="7"/>
      <c r="B35" s="8"/>
      <c r="C35" s="4"/>
      <c r="D35" s="9"/>
      <c r="E35" s="8"/>
      <c r="F35" s="10"/>
    </row>
    <row r="36" spans="1:6" s="1" customFormat="1" ht="25.5" customHeight="1">
      <c r="A36" s="7"/>
      <c r="B36" s="8"/>
      <c r="C36" s="4"/>
      <c r="D36" s="9"/>
      <c r="E36" s="8"/>
      <c r="F36" s="10"/>
    </row>
    <row r="37" spans="1:6" s="1" customFormat="1" ht="25.5" customHeight="1">
      <c r="A37" s="11"/>
      <c r="B37" s="8"/>
      <c r="C37" s="4"/>
      <c r="D37" s="9"/>
      <c r="E37" s="8"/>
      <c r="F37" s="10"/>
    </row>
    <row r="38" spans="1:6" s="1" customFormat="1" ht="25.5" customHeight="1">
      <c r="A38" s="11"/>
      <c r="B38" s="8"/>
      <c r="C38" s="4"/>
      <c r="D38" s="9"/>
      <c r="E38" s="8"/>
      <c r="F38" s="10"/>
    </row>
    <row r="39" spans="1:6" s="1" customFormat="1" ht="25.5" customHeight="1">
      <c r="A39" s="11"/>
      <c r="B39" s="8"/>
      <c r="C39" s="26"/>
      <c r="D39" s="9"/>
      <c r="E39" s="8"/>
      <c r="F39" s="10"/>
    </row>
    <row r="40" spans="1:6" s="1" customFormat="1" ht="25.5" customHeight="1">
      <c r="A40" s="7"/>
      <c r="B40" s="8"/>
      <c r="C40" s="4"/>
      <c r="D40" s="9"/>
      <c r="E40" s="8"/>
      <c r="F40" s="10"/>
    </row>
    <row r="41" spans="1:6" s="1" customFormat="1" ht="25.5" customHeight="1">
      <c r="A41" s="7"/>
      <c r="B41" s="8"/>
      <c r="C41" s="4"/>
      <c r="D41" s="9"/>
      <c r="E41" s="8"/>
      <c r="F41" s="10"/>
    </row>
    <row r="42" spans="1:6" s="1" customFormat="1" ht="25.5" customHeight="1">
      <c r="A42" s="7"/>
      <c r="B42" s="8"/>
      <c r="C42" s="4"/>
      <c r="D42" s="9"/>
      <c r="E42" s="8"/>
      <c r="F42" s="10"/>
    </row>
    <row r="43" spans="1:6" s="1" customFormat="1" ht="25.5" customHeight="1">
      <c r="A43" s="7"/>
      <c r="B43" s="8"/>
      <c r="C43" s="4"/>
      <c r="D43" s="9"/>
      <c r="E43" s="8"/>
      <c r="F43" s="10"/>
    </row>
    <row r="44" spans="1:6" s="1" customFormat="1" ht="25.5" customHeight="1">
      <c r="A44" s="11"/>
      <c r="B44" s="8"/>
      <c r="C44" s="4"/>
      <c r="D44" s="9"/>
      <c r="E44" s="8"/>
      <c r="F44" s="10"/>
    </row>
    <row r="45" spans="1:6" s="1" customFormat="1" ht="25.5" customHeight="1">
      <c r="A45" s="7"/>
      <c r="B45" s="8"/>
      <c r="C45" s="4"/>
      <c r="D45" s="9"/>
      <c r="E45" s="8"/>
      <c r="F45" s="10"/>
    </row>
    <row r="46" spans="1:6" s="1" customFormat="1" ht="25.5" customHeight="1">
      <c r="A46" s="7"/>
      <c r="B46" s="8"/>
      <c r="C46" s="4"/>
      <c r="D46" s="9"/>
      <c r="E46" s="8"/>
      <c r="F46" s="10"/>
    </row>
    <row r="47" spans="1:6" s="1" customFormat="1" ht="25.5" customHeight="1">
      <c r="A47" s="11"/>
      <c r="B47" s="8"/>
      <c r="C47" s="4"/>
      <c r="D47" s="9"/>
      <c r="E47" s="8"/>
      <c r="F47" s="10"/>
    </row>
    <row r="48" spans="1:6" s="1" customFormat="1" ht="25.5" customHeight="1">
      <c r="A48" s="11"/>
      <c r="B48" s="8"/>
      <c r="C48" s="4"/>
      <c r="D48" s="9"/>
      <c r="E48" s="8"/>
      <c r="F48" s="10"/>
    </row>
    <row r="49" spans="1:6" s="1" customFormat="1" ht="25.5" customHeight="1">
      <c r="A49" s="18"/>
      <c r="B49" s="8"/>
      <c r="C49" s="4"/>
      <c r="D49" s="9"/>
      <c r="E49" s="8"/>
      <c r="F49" s="10"/>
    </row>
    <row r="50" spans="1:6" s="1" customFormat="1" ht="25.5" customHeight="1">
      <c r="A50" s="18"/>
      <c r="B50" s="8"/>
      <c r="C50" s="4"/>
      <c r="D50" s="9"/>
      <c r="E50" s="8"/>
      <c r="F50" s="10"/>
    </row>
    <row r="51" spans="1:6" s="1" customFormat="1" ht="25.5" customHeight="1">
      <c r="A51" s="18"/>
      <c r="B51" s="8"/>
      <c r="C51" s="4"/>
      <c r="D51" s="9"/>
      <c r="E51" s="8"/>
      <c r="F51" s="10"/>
    </row>
    <row r="52" spans="1:6" s="1" customFormat="1" ht="25.5" customHeight="1">
      <c r="A52" s="18"/>
      <c r="B52" s="8"/>
      <c r="C52" s="4"/>
      <c r="D52" s="9"/>
      <c r="E52" s="8"/>
      <c r="F52" s="10"/>
    </row>
    <row r="53" spans="1:6" s="1" customFormat="1" ht="25.5" customHeight="1">
      <c r="A53" s="18"/>
      <c r="B53" s="8"/>
      <c r="C53" s="4"/>
      <c r="D53" s="9"/>
      <c r="E53" s="8"/>
      <c r="F53" s="10"/>
    </row>
    <row r="54" spans="1:6" s="1" customFormat="1" ht="25.5" customHeight="1">
      <c r="A54" s="7"/>
      <c r="B54" s="8"/>
      <c r="C54" s="4"/>
      <c r="D54" s="9"/>
      <c r="E54" s="8"/>
      <c r="F54" s="10"/>
    </row>
    <row r="55" spans="1:6" s="1" customFormat="1" ht="25.5" customHeight="1">
      <c r="A55" s="11"/>
      <c r="B55" s="8"/>
      <c r="C55" s="4"/>
      <c r="D55" s="9"/>
      <c r="E55" s="8"/>
      <c r="F55" s="10"/>
    </row>
    <row r="56" spans="1:6" s="1" customFormat="1" ht="25.5" customHeight="1">
      <c r="A56" s="11"/>
      <c r="B56" s="8"/>
      <c r="C56" s="4"/>
      <c r="D56" s="9"/>
      <c r="E56" s="8"/>
      <c r="F56" s="10"/>
    </row>
    <row r="57" spans="1:6" s="1" customFormat="1" ht="25.5" customHeight="1">
      <c r="A57" s="18"/>
      <c r="B57" s="8"/>
      <c r="C57" s="4"/>
      <c r="D57" s="9"/>
      <c r="E57" s="8"/>
      <c r="F57" s="10"/>
    </row>
    <row r="58" spans="1:6" s="1" customFormat="1" ht="25.5" customHeight="1">
      <c r="A58" s="18"/>
      <c r="B58" s="8"/>
      <c r="C58" s="4"/>
      <c r="D58" s="9"/>
      <c r="E58" s="8"/>
      <c r="F58" s="10"/>
    </row>
    <row r="59" spans="1:6" s="1" customFormat="1" ht="25.5" customHeight="1">
      <c r="A59" s="18"/>
      <c r="B59" s="8"/>
      <c r="C59" s="4"/>
      <c r="D59" s="9"/>
      <c r="E59" s="8"/>
      <c r="F59" s="10"/>
    </row>
    <row r="60" spans="1:6" s="1" customFormat="1" ht="25.5" customHeight="1" thickBot="1">
      <c r="A60" s="18"/>
      <c r="B60" s="8"/>
      <c r="C60" s="4"/>
      <c r="D60" s="9"/>
      <c r="E60" s="8"/>
      <c r="F60" s="10"/>
    </row>
    <row r="61" spans="1:6" s="1" customFormat="1" ht="25.5" customHeight="1" thickBot="1">
      <c r="A61" s="14"/>
      <c r="B61" s="14"/>
      <c r="C61" s="28" t="s">
        <v>23</v>
      </c>
      <c r="D61" s="15">
        <f>SUM(D33:D57)</f>
        <v>4708</v>
      </c>
      <c r="E61" s="186" t="s">
        <v>24</v>
      </c>
      <c r="F61" s="187"/>
    </row>
  </sheetData>
  <mergeCells count="6">
    <mergeCell ref="A1:F1"/>
    <mergeCell ref="A3:A5"/>
    <mergeCell ref="E30:F30"/>
    <mergeCell ref="A6:A10"/>
    <mergeCell ref="E61:F61"/>
    <mergeCell ref="A31:F31"/>
  </mergeCells>
  <phoneticPr fontId="2"/>
  <pageMargins left="0.23" right="0.16" top="0.35" bottom="0.1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34</vt:i4>
      </vt:variant>
    </vt:vector>
  </HeadingPairs>
  <TitlesOfParts>
    <vt:vector size="34" baseType="lpstr">
      <vt:lpstr>現金　追加</vt:lpstr>
      <vt:lpstr>カード別</vt:lpstr>
      <vt:lpstr>総計祇園</vt:lpstr>
      <vt:lpstr>総計亀岡</vt:lpstr>
      <vt:lpstr>総計びわ湖</vt:lpstr>
      <vt:lpstr>総計カード</vt:lpstr>
      <vt:lpstr>交通費 現金７月びわ湖</vt:lpstr>
      <vt:lpstr>ホテル 現金７月びわ湖</vt:lpstr>
      <vt:lpstr>ホテル 現金 祇園祭</vt:lpstr>
      <vt:lpstr>ホテル 現金びわ湖</vt:lpstr>
      <vt:lpstr>ホテル 現金</vt:lpstr>
      <vt:lpstr>ホテル カード 亀岡</vt:lpstr>
      <vt:lpstr>ホテル カードびわ湖</vt:lpstr>
      <vt:lpstr>ホテル</vt:lpstr>
      <vt:lpstr>洗濯</vt:lpstr>
      <vt:lpstr>氷</vt:lpstr>
      <vt:lpstr>その他</vt:lpstr>
      <vt:lpstr>救護用品 カード</vt:lpstr>
      <vt:lpstr>救護用品</vt:lpstr>
      <vt:lpstr>車両関係 カード</vt:lpstr>
      <vt:lpstr>車両関係</vt:lpstr>
      <vt:lpstr>飲食・飲料 カード</vt:lpstr>
      <vt:lpstr>飲食・飲料</vt:lpstr>
      <vt:lpstr>資機材 カード</vt:lpstr>
      <vt:lpstr>資機材</vt:lpstr>
      <vt:lpstr>がそりん カード</vt:lpstr>
      <vt:lpstr>がそりん</vt:lpstr>
      <vt:lpstr>亀岡その他</vt:lpstr>
      <vt:lpstr>亀岡飲食飲料</vt:lpstr>
      <vt:lpstr>亀岡車両関係</vt:lpstr>
      <vt:lpstr>Sheet1</vt:lpstr>
      <vt:lpstr>亀岡ガソリン</vt:lpstr>
      <vt:lpstr>亀岡資機材 カード</vt:lpstr>
      <vt:lpstr>亀岡資機材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2025-10-08T06:42:20Z</cp:lastPrinted>
  <dcterms:created xsi:type="dcterms:W3CDTF">2015-06-05T18:19:34Z</dcterms:created>
  <dcterms:modified xsi:type="dcterms:W3CDTF">2025-10-08T06:43:48Z</dcterms:modified>
</cp:coreProperties>
</file>