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★経費NOTE★\"/>
    </mc:Choice>
  </mc:AlternateContent>
  <xr:revisionPtr revIDLastSave="0" documentId="13_ncr:1_{6C3E0F55-3E7C-4DF7-817A-CE43AB4FF57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総計祇園" sheetId="25" r:id="rId1"/>
    <sheet name="総計亀岡" sheetId="26" r:id="rId2"/>
    <sheet name="総計びわ湖" sheetId="19" r:id="rId3"/>
    <sheet name="総計カード" sheetId="27" r:id="rId4"/>
    <sheet name="カード祇園祭" sheetId="40" r:id="rId5"/>
    <sheet name=" 現金 祇園祭" sheetId="23" r:id="rId6"/>
    <sheet name="ホテル 現金" sheetId="20" r:id="rId7"/>
    <sheet name="ホテルカードびわこ" sheetId="15" r:id="rId8"/>
    <sheet name="氷" sheetId="12" r:id="rId9"/>
    <sheet name="その他" sheetId="8" r:id="rId10"/>
    <sheet name="救護用品 カード" sheetId="29" r:id="rId11"/>
    <sheet name="車両関係 カード" sheetId="32" r:id="rId12"/>
    <sheet name="車両関係" sheetId="5" r:id="rId13"/>
    <sheet name="飲食・飲料 カード" sheetId="30" r:id="rId14"/>
    <sheet name="飲食・飲料" sheetId="4" r:id="rId15"/>
    <sheet name="資機材 カード" sheetId="31" r:id="rId16"/>
    <sheet name="資機材" sheetId="3" r:id="rId17"/>
    <sheet name="がそりん カード" sheetId="38" r:id="rId18"/>
    <sheet name="がそりん" sheetId="1" r:id="rId19"/>
    <sheet name="亀岡その他" sheetId="11" r:id="rId20"/>
    <sheet name="亀岡飲食飲料" sheetId="10" r:id="rId21"/>
    <sheet name="亀岡車両関係" sheetId="9" r:id="rId22"/>
    <sheet name="Sheet1" sheetId="35" r:id="rId23"/>
    <sheet name="亀岡ガソリン" sheetId="2" r:id="rId24"/>
    <sheet name="亀岡資機材 カード" sheetId="33" r:id="rId25"/>
    <sheet name="亀岡資機材" sheetId="6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9" l="1"/>
  <c r="C20" i="27"/>
  <c r="D138" i="32"/>
  <c r="D163" i="32"/>
  <c r="C21" i="19" l="1"/>
  <c r="F10" i="19"/>
  <c r="F13" i="19"/>
  <c r="C18" i="19"/>
  <c r="D50" i="38"/>
  <c r="D48" i="31"/>
  <c r="D23" i="31"/>
  <c r="D80" i="30"/>
  <c r="D51" i="8"/>
  <c r="C20" i="19" s="1"/>
  <c r="D57" i="3"/>
  <c r="D35" i="20"/>
  <c r="D55" i="5"/>
  <c r="G127" i="4"/>
  <c r="D93" i="4"/>
  <c r="F164" i="32"/>
  <c r="D101" i="30"/>
  <c r="E57" i="15"/>
  <c r="C13" i="27" s="1"/>
  <c r="C16" i="27" l="1"/>
  <c r="D29" i="32"/>
  <c r="C15" i="19"/>
  <c r="D127" i="4"/>
  <c r="C16" i="19" s="1"/>
  <c r="D17" i="20"/>
  <c r="C19" i="19"/>
  <c r="E29" i="15"/>
  <c r="C36" i="19"/>
  <c r="C35" i="19"/>
  <c r="C31" i="19"/>
  <c r="C13" i="19"/>
  <c r="C19" i="27"/>
  <c r="C14" i="27"/>
  <c r="D109" i="32"/>
  <c r="D88" i="5"/>
  <c r="C17" i="19" s="1"/>
  <c r="C17" i="27"/>
  <c r="D175" i="4"/>
  <c r="C12" i="19" s="1"/>
  <c r="D151" i="4"/>
  <c r="D24" i="38"/>
  <c r="D59" i="1"/>
  <c r="D30" i="5"/>
  <c r="C37" i="19" l="1"/>
  <c r="C14" i="19"/>
  <c r="C15" i="27"/>
  <c r="E17" i="27" s="1"/>
  <c r="C3" i="19"/>
  <c r="D26" i="40"/>
  <c r="D32" i="3"/>
  <c r="C6" i="19" s="1"/>
  <c r="C6" i="27"/>
  <c r="D59" i="30"/>
  <c r="C7" i="27" s="1"/>
  <c r="D30" i="30"/>
  <c r="C5" i="27" l="1"/>
  <c r="D83" i="32"/>
  <c r="C10" i="27" s="1"/>
  <c r="F9" i="27"/>
  <c r="C12" i="27"/>
  <c r="C4" i="19"/>
  <c r="C3" i="27" l="1"/>
  <c r="D59" i="4"/>
  <c r="C8" i="19" s="1"/>
  <c r="D29" i="4"/>
  <c r="C7" i="19" s="1"/>
  <c r="D26" i="23"/>
  <c r="C27" i="25" l="1"/>
  <c r="D29" i="8" l="1"/>
  <c r="C11" i="19" s="1"/>
  <c r="C11" i="27"/>
  <c r="D58" i="32"/>
  <c r="C8" i="27" s="1"/>
  <c r="D24" i="29"/>
  <c r="C9" i="27" s="1"/>
  <c r="D29" i="1"/>
  <c r="C5" i="19" s="1"/>
  <c r="C9" i="19"/>
  <c r="C10" i="19"/>
  <c r="E12" i="27" l="1"/>
  <c r="F12" i="27"/>
  <c r="E16" i="26" l="1"/>
  <c r="E15" i="26"/>
  <c r="D88" i="9" l="1"/>
  <c r="C26" i="26"/>
  <c r="D31" i="10" l="1"/>
  <c r="D28" i="2"/>
  <c r="D31" i="33"/>
  <c r="D31" i="12" l="1"/>
  <c r="D150" i="5" l="1"/>
  <c r="D30" i="11"/>
  <c r="D30" i="9"/>
  <c r="D30" i="6"/>
  <c r="D60" i="10" l="1"/>
  <c r="D60" i="9"/>
  <c r="D60" i="11" l="1"/>
  <c r="D61" i="6"/>
</calcChain>
</file>

<file path=xl/sharedStrings.xml><?xml version="1.0" encoding="utf-8"?>
<sst xmlns="http://schemas.openxmlformats.org/spreadsheetml/2006/main" count="2666" uniqueCount="511">
  <si>
    <t>７月</t>
    <rPh sb="1" eb="2">
      <t>ガツ</t>
    </rPh>
    <phoneticPr fontId="2"/>
  </si>
  <si>
    <t>花火</t>
    <rPh sb="0" eb="2">
      <t>ハナビ</t>
    </rPh>
    <phoneticPr fontId="2"/>
  </si>
  <si>
    <t>日付</t>
    <rPh sb="0" eb="2">
      <t>ヒヅケ</t>
    </rPh>
    <phoneticPr fontId="2"/>
  </si>
  <si>
    <t>用途</t>
    <rPh sb="0" eb="2">
      <t>ヨウト</t>
    </rPh>
    <phoneticPr fontId="2"/>
  </si>
  <si>
    <t>預り金</t>
    <rPh sb="0" eb="1">
      <t>アズカ</t>
    </rPh>
    <rPh sb="2" eb="3">
      <t>キン</t>
    </rPh>
    <phoneticPr fontId="2"/>
  </si>
  <si>
    <t>支出金</t>
    <rPh sb="0" eb="3">
      <t>シシュツキン</t>
    </rPh>
    <phoneticPr fontId="2"/>
  </si>
  <si>
    <t>担当</t>
    <rPh sb="0" eb="2">
      <t>タントウ</t>
    </rPh>
    <phoneticPr fontId="2"/>
  </si>
  <si>
    <t>備考</t>
    <rPh sb="0" eb="2">
      <t>ビコウ</t>
    </rPh>
    <phoneticPr fontId="2"/>
  </si>
  <si>
    <t>１日</t>
    <rPh sb="1" eb="2">
      <t>ニチ</t>
    </rPh>
    <phoneticPr fontId="2"/>
  </si>
  <si>
    <t>燃料費</t>
    <rPh sb="0" eb="3">
      <t>ネンリョウヒ</t>
    </rPh>
    <phoneticPr fontId="2"/>
  </si>
  <si>
    <t>現金</t>
    <rPh sb="0" eb="2">
      <t>ゲンキン</t>
    </rPh>
    <phoneticPr fontId="2"/>
  </si>
  <si>
    <t>消耗品費</t>
    <rPh sb="0" eb="4">
      <t>ショウモウヒンヒ</t>
    </rPh>
    <phoneticPr fontId="2"/>
  </si>
  <si>
    <t>9日</t>
    <rPh sb="1" eb="2">
      <t>カ</t>
    </rPh>
    <phoneticPr fontId="2"/>
  </si>
  <si>
    <t>10日</t>
    <rPh sb="2" eb="3">
      <t>カ</t>
    </rPh>
    <phoneticPr fontId="2"/>
  </si>
  <si>
    <t>福利厚生費</t>
    <rPh sb="0" eb="5">
      <t>フクリコウセイヒ</t>
    </rPh>
    <phoneticPr fontId="2"/>
  </si>
  <si>
    <t>１７日</t>
    <rPh sb="2" eb="3">
      <t>ニチ</t>
    </rPh>
    <phoneticPr fontId="2"/>
  </si>
  <si>
    <t>１８日</t>
    <rPh sb="2" eb="3">
      <t>ニチ</t>
    </rPh>
    <phoneticPr fontId="2"/>
  </si>
  <si>
    <t>22日</t>
    <rPh sb="2" eb="3">
      <t>ニチ</t>
    </rPh>
    <phoneticPr fontId="2"/>
  </si>
  <si>
    <t>２５日</t>
    <rPh sb="2" eb="3">
      <t>ニチ</t>
    </rPh>
    <phoneticPr fontId="2"/>
  </si>
  <si>
    <t>29日</t>
    <rPh sb="2" eb="3">
      <t>ニチ</t>
    </rPh>
    <phoneticPr fontId="2"/>
  </si>
  <si>
    <t>３０日</t>
    <rPh sb="2" eb="3">
      <t>ニチ</t>
    </rPh>
    <phoneticPr fontId="2"/>
  </si>
  <si>
    <t>３１日</t>
    <rPh sb="2" eb="3">
      <t>ニチ</t>
    </rPh>
    <phoneticPr fontId="2"/>
  </si>
  <si>
    <t>合計</t>
    <rPh sb="0" eb="2">
      <t>ゴウケイ</t>
    </rPh>
    <phoneticPr fontId="2"/>
  </si>
  <si>
    <t>株式会社CSILead</t>
    <rPh sb="0" eb="4">
      <t>カブシキガイシャ</t>
    </rPh>
    <phoneticPr fontId="2"/>
  </si>
  <si>
    <t>８月</t>
    <rPh sb="1" eb="2">
      <t>ガツ</t>
    </rPh>
    <phoneticPr fontId="2"/>
  </si>
  <si>
    <t>２日</t>
    <rPh sb="1" eb="2">
      <t>カ</t>
    </rPh>
    <phoneticPr fontId="2"/>
  </si>
  <si>
    <t>４日</t>
    <rPh sb="1" eb="2">
      <t>カ</t>
    </rPh>
    <phoneticPr fontId="2"/>
  </si>
  <si>
    <t>５日</t>
    <rPh sb="1" eb="2">
      <t>カ</t>
    </rPh>
    <phoneticPr fontId="2"/>
  </si>
  <si>
    <t>７日</t>
    <rPh sb="1" eb="2">
      <t>カ</t>
    </rPh>
    <phoneticPr fontId="2"/>
  </si>
  <si>
    <t>１２日</t>
    <rPh sb="2" eb="3">
      <t>ニチ</t>
    </rPh>
    <phoneticPr fontId="2"/>
  </si>
  <si>
    <t>14日</t>
    <rPh sb="2" eb="3">
      <t>ニチ</t>
    </rPh>
    <phoneticPr fontId="2"/>
  </si>
  <si>
    <t>１５日</t>
    <rPh sb="2" eb="3">
      <t>ニチ</t>
    </rPh>
    <phoneticPr fontId="2"/>
  </si>
  <si>
    <t>１６日</t>
    <rPh sb="2" eb="3">
      <t>ニチ</t>
    </rPh>
    <phoneticPr fontId="2"/>
  </si>
  <si>
    <t>21日</t>
    <rPh sb="2" eb="3">
      <t>ニチ</t>
    </rPh>
    <phoneticPr fontId="2"/>
  </si>
  <si>
    <t>資機材</t>
    <rPh sb="0" eb="3">
      <t>シキザイ</t>
    </rPh>
    <phoneticPr fontId="2"/>
  </si>
  <si>
    <t>ジュンテンドー</t>
    <phoneticPr fontId="2"/>
  </si>
  <si>
    <t>カード</t>
    <phoneticPr fontId="2"/>
  </si>
  <si>
    <t>２４日</t>
    <rPh sb="2" eb="3">
      <t>カ</t>
    </rPh>
    <phoneticPr fontId="2"/>
  </si>
  <si>
    <t>養生テープ</t>
    <rPh sb="0" eb="2">
      <t>ヨウジョウ</t>
    </rPh>
    <phoneticPr fontId="2"/>
  </si>
  <si>
    <t>２６日</t>
    <rPh sb="2" eb="3">
      <t>ニチ</t>
    </rPh>
    <phoneticPr fontId="2"/>
  </si>
  <si>
    <t>２８日</t>
    <rPh sb="2" eb="3">
      <t>ニチ</t>
    </rPh>
    <phoneticPr fontId="2"/>
  </si>
  <si>
    <t>１９日</t>
    <rPh sb="2" eb="3">
      <t>ニチ</t>
    </rPh>
    <phoneticPr fontId="2"/>
  </si>
  <si>
    <t>27日</t>
    <rPh sb="2" eb="3">
      <t>ニチ</t>
    </rPh>
    <phoneticPr fontId="2"/>
  </si>
  <si>
    <t>アヤハディオ</t>
    <phoneticPr fontId="2"/>
  </si>
  <si>
    <t>スギ薬局</t>
    <rPh sb="2" eb="4">
      <t>ヤッキョク</t>
    </rPh>
    <phoneticPr fontId="2"/>
  </si>
  <si>
    <t>イオン</t>
    <phoneticPr fontId="2"/>
  </si>
  <si>
    <t>３日</t>
    <rPh sb="1" eb="2">
      <t>カ</t>
    </rPh>
    <phoneticPr fontId="2"/>
  </si>
  <si>
    <t>コーナン</t>
    <phoneticPr fontId="2"/>
  </si>
  <si>
    <t>６日</t>
    <rPh sb="1" eb="2">
      <t>カ</t>
    </rPh>
    <phoneticPr fontId="2"/>
  </si>
  <si>
    <t>２０日</t>
    <rPh sb="2" eb="3">
      <t>カ</t>
    </rPh>
    <phoneticPr fontId="2"/>
  </si>
  <si>
    <t>カインズ</t>
    <phoneticPr fontId="2"/>
  </si>
  <si>
    <t>11日</t>
    <rPh sb="2" eb="3">
      <t>ニチ</t>
    </rPh>
    <phoneticPr fontId="2"/>
  </si>
  <si>
    <t>ウェルシア</t>
    <phoneticPr fontId="2"/>
  </si>
  <si>
    <t>ファミリーマート</t>
    <phoneticPr fontId="2"/>
  </si>
  <si>
    <t>２３日</t>
    <rPh sb="2" eb="3">
      <t>ニチ</t>
    </rPh>
    <phoneticPr fontId="2"/>
  </si>
  <si>
    <t>ほっともっと</t>
    <phoneticPr fontId="2"/>
  </si>
  <si>
    <t>ローソン</t>
    <phoneticPr fontId="2"/>
  </si>
  <si>
    <t>セブンイレブン</t>
    <phoneticPr fontId="2"/>
  </si>
  <si>
    <t>吉野家</t>
    <rPh sb="0" eb="3">
      <t>ヨシノヤ</t>
    </rPh>
    <phoneticPr fontId="2"/>
  </si>
  <si>
    <t>餃子の王将</t>
    <rPh sb="0" eb="2">
      <t>ギョウザ</t>
    </rPh>
    <rPh sb="3" eb="5">
      <t>オウショウ</t>
    </rPh>
    <phoneticPr fontId="2"/>
  </si>
  <si>
    <t>コメダ珈琲</t>
    <rPh sb="3" eb="5">
      <t>コーヒー</t>
    </rPh>
    <phoneticPr fontId="2"/>
  </si>
  <si>
    <t>びっくりドンキー</t>
    <phoneticPr fontId="2"/>
  </si>
  <si>
    <t>ロイヤルホスト</t>
    <phoneticPr fontId="2"/>
  </si>
  <si>
    <t>マクドナルド</t>
    <phoneticPr fontId="2"/>
  </si>
  <si>
    <t>８日</t>
    <rPh sb="1" eb="2">
      <t>カ</t>
    </rPh>
    <phoneticPr fontId="2"/>
  </si>
  <si>
    <t>15日</t>
    <rPh sb="2" eb="3">
      <t>ニチ</t>
    </rPh>
    <phoneticPr fontId="2"/>
  </si>
  <si>
    <t>大阪王将</t>
    <rPh sb="0" eb="4">
      <t>オオサカオウショウ</t>
    </rPh>
    <phoneticPr fontId="2"/>
  </si>
  <si>
    <t>交通費</t>
    <rPh sb="0" eb="3">
      <t>コウツウヒ</t>
    </rPh>
    <phoneticPr fontId="2"/>
  </si>
  <si>
    <t>駐車料金</t>
    <rPh sb="0" eb="4">
      <t>チュウシャリョウキン</t>
    </rPh>
    <phoneticPr fontId="2"/>
  </si>
  <si>
    <t>日邦レンタカー</t>
    <rPh sb="0" eb="2">
      <t>ニッポウ</t>
    </rPh>
    <phoneticPr fontId="2"/>
  </si>
  <si>
    <t>高速料金</t>
    <rPh sb="0" eb="4">
      <t>コウソクリョウキン</t>
    </rPh>
    <phoneticPr fontId="2"/>
  </si>
  <si>
    <t>亀岡</t>
    <rPh sb="0" eb="2">
      <t>カメオカ</t>
    </rPh>
    <phoneticPr fontId="2"/>
  </si>
  <si>
    <t>無双心亀岡店</t>
    <rPh sb="0" eb="3">
      <t>ムソウシン</t>
    </rPh>
    <rPh sb="3" eb="6">
      <t>カメオカテン</t>
    </rPh>
    <phoneticPr fontId="2"/>
  </si>
  <si>
    <t>トイダック</t>
    <phoneticPr fontId="2"/>
  </si>
  <si>
    <t>マツモト大井南店</t>
    <rPh sb="4" eb="7">
      <t>オオイミナミ</t>
    </rPh>
    <rPh sb="7" eb="8">
      <t>ミセ</t>
    </rPh>
    <phoneticPr fontId="2"/>
  </si>
  <si>
    <t>フレッシュバザール</t>
    <phoneticPr fontId="2"/>
  </si>
  <si>
    <t>その他</t>
    <rPh sb="2" eb="3">
      <t>タ</t>
    </rPh>
    <phoneticPr fontId="2"/>
  </si>
  <si>
    <t>チヨダ　靴</t>
    <rPh sb="4" eb="5">
      <t>クツ</t>
    </rPh>
    <phoneticPr fontId="2"/>
  </si>
  <si>
    <t>ユニクロ　着替え</t>
    <rPh sb="5" eb="7">
      <t>キガ</t>
    </rPh>
    <phoneticPr fontId="2"/>
  </si>
  <si>
    <t>通信費</t>
    <rPh sb="0" eb="3">
      <t>ツウシンヒ</t>
    </rPh>
    <phoneticPr fontId="2"/>
  </si>
  <si>
    <t>印紙代</t>
    <rPh sb="0" eb="3">
      <t>インシダイ</t>
    </rPh>
    <phoneticPr fontId="2"/>
  </si>
  <si>
    <t>救護用品</t>
    <rPh sb="0" eb="4">
      <t>キュウゴヨウヒン</t>
    </rPh>
    <phoneticPr fontId="2"/>
  </si>
  <si>
    <t>１１日</t>
    <rPh sb="2" eb="3">
      <t>ニチ</t>
    </rPh>
    <phoneticPr fontId="2"/>
  </si>
  <si>
    <t>ダイソー</t>
    <phoneticPr fontId="2"/>
  </si>
  <si>
    <t>セリア</t>
    <phoneticPr fontId="2"/>
  </si>
  <si>
    <t>切手代</t>
    <rPh sb="0" eb="3">
      <t>キッテダイ</t>
    </rPh>
    <phoneticPr fontId="2"/>
  </si>
  <si>
    <t>8日</t>
    <rPh sb="1" eb="2">
      <t>ニチ</t>
    </rPh>
    <phoneticPr fontId="2"/>
  </si>
  <si>
    <t>中野</t>
    <rPh sb="0" eb="2">
      <t>ナカノ</t>
    </rPh>
    <phoneticPr fontId="2"/>
  </si>
  <si>
    <t>セブンイレブン　雨具</t>
    <rPh sb="8" eb="10">
      <t>アマグ</t>
    </rPh>
    <phoneticPr fontId="2"/>
  </si>
  <si>
    <t>フレッシュバザール　ゴミ袋</t>
    <rPh sb="12" eb="13">
      <t>ブクロ</t>
    </rPh>
    <phoneticPr fontId="2"/>
  </si>
  <si>
    <t>7日</t>
    <rPh sb="1" eb="2">
      <t>カ</t>
    </rPh>
    <phoneticPr fontId="2"/>
  </si>
  <si>
    <t>12日</t>
    <rPh sb="2" eb="3">
      <t>ニチ</t>
    </rPh>
    <phoneticPr fontId="2"/>
  </si>
  <si>
    <t>ケーズデンキ　モニター</t>
    <phoneticPr fontId="2"/>
  </si>
  <si>
    <t>14日</t>
    <rPh sb="2" eb="3">
      <t>カ</t>
    </rPh>
    <phoneticPr fontId="2"/>
  </si>
  <si>
    <t>２２日</t>
    <rPh sb="2" eb="3">
      <t>ニチ</t>
    </rPh>
    <phoneticPr fontId="2"/>
  </si>
  <si>
    <t>すきや</t>
    <phoneticPr fontId="2"/>
  </si>
  <si>
    <t>ココ壱番屋</t>
    <rPh sb="2" eb="5">
      <t>イチバンヤ</t>
    </rPh>
    <phoneticPr fontId="2"/>
  </si>
  <si>
    <t>ステップ</t>
    <phoneticPr fontId="2"/>
  </si>
  <si>
    <t>アイスノン</t>
    <phoneticPr fontId="2"/>
  </si>
  <si>
    <t>瞬間冷却</t>
    <rPh sb="0" eb="4">
      <t>シュンカンレイキャク</t>
    </rPh>
    <phoneticPr fontId="2"/>
  </si>
  <si>
    <t>OS1</t>
    <phoneticPr fontId="2"/>
  </si>
  <si>
    <t>毛布</t>
    <rPh sb="0" eb="2">
      <t>モウフ</t>
    </rPh>
    <phoneticPr fontId="2"/>
  </si>
  <si>
    <t>血圧計</t>
    <rPh sb="0" eb="3">
      <t>ケツアツケイ</t>
    </rPh>
    <phoneticPr fontId="2"/>
  </si>
  <si>
    <t>飲料</t>
    <rPh sb="0" eb="2">
      <t>インリョウ</t>
    </rPh>
    <phoneticPr fontId="2"/>
  </si>
  <si>
    <t>ホテル</t>
    <phoneticPr fontId="2"/>
  </si>
  <si>
    <t>ブルーレイク</t>
    <phoneticPr fontId="2"/>
  </si>
  <si>
    <t>ピアザ</t>
    <phoneticPr fontId="2"/>
  </si>
  <si>
    <t>アヤハ</t>
    <phoneticPr fontId="2"/>
  </si>
  <si>
    <t>琵琶湖ホテル</t>
    <rPh sb="0" eb="3">
      <t>ビワコ</t>
    </rPh>
    <phoneticPr fontId="2"/>
  </si>
  <si>
    <t>ETC</t>
    <phoneticPr fontId="2"/>
  </si>
  <si>
    <t>カード明細</t>
    <rPh sb="3" eb="5">
      <t>メイサイ</t>
    </rPh>
    <phoneticPr fontId="2"/>
  </si>
  <si>
    <t>明細</t>
    <rPh sb="0" eb="2">
      <t>メイサイ</t>
    </rPh>
    <phoneticPr fontId="2"/>
  </si>
  <si>
    <t>領収書</t>
    <rPh sb="0" eb="3">
      <t>リョウシュウショ</t>
    </rPh>
    <phoneticPr fontId="2"/>
  </si>
  <si>
    <t>6日</t>
    <rPh sb="1" eb="2">
      <t>カ</t>
    </rPh>
    <phoneticPr fontId="2"/>
  </si>
  <si>
    <t>領収書有</t>
    <rPh sb="0" eb="3">
      <t>リョウシュウショ</t>
    </rPh>
    <rPh sb="3" eb="4">
      <t>アリ</t>
    </rPh>
    <phoneticPr fontId="2"/>
  </si>
  <si>
    <t>paypay</t>
    <phoneticPr fontId="2"/>
  </si>
  <si>
    <t>領収書有</t>
    <rPh sb="0" eb="4">
      <t>リョウシュウショアリ</t>
    </rPh>
    <phoneticPr fontId="2"/>
  </si>
  <si>
    <t>1日</t>
    <rPh sb="1" eb="2">
      <t>ニチ</t>
    </rPh>
    <phoneticPr fontId="2"/>
  </si>
  <si>
    <t>ハローズ</t>
    <phoneticPr fontId="2"/>
  </si>
  <si>
    <t>2日</t>
    <rPh sb="1" eb="2">
      <t>カ</t>
    </rPh>
    <phoneticPr fontId="2"/>
  </si>
  <si>
    <t>3日</t>
    <rPh sb="1" eb="2">
      <t>カ</t>
    </rPh>
    <phoneticPr fontId="2"/>
  </si>
  <si>
    <t>8日</t>
    <rPh sb="1" eb="2">
      <t>カ</t>
    </rPh>
    <phoneticPr fontId="2"/>
  </si>
  <si>
    <t>エディオン</t>
    <phoneticPr fontId="2"/>
  </si>
  <si>
    <t>マツモト</t>
    <phoneticPr fontId="2"/>
  </si>
  <si>
    <t>桂川PAモテナス</t>
    <rPh sb="0" eb="2">
      <t>カツラガワ</t>
    </rPh>
    <phoneticPr fontId="2"/>
  </si>
  <si>
    <t>辛慶うどん</t>
    <rPh sb="0" eb="1">
      <t>シン</t>
    </rPh>
    <rPh sb="1" eb="2">
      <t>ケイ</t>
    </rPh>
    <phoneticPr fontId="2"/>
  </si>
  <si>
    <t>出金</t>
    <rPh sb="0" eb="2">
      <t>シュッキン</t>
    </rPh>
    <phoneticPr fontId="2"/>
  </si>
  <si>
    <t>飲食</t>
    <rPh sb="0" eb="2">
      <t>インショク</t>
    </rPh>
    <phoneticPr fontId="2"/>
  </si>
  <si>
    <t>備考</t>
    <phoneticPr fontId="2"/>
  </si>
  <si>
    <t>入金</t>
    <rPh sb="0" eb="2">
      <t>ニュウキン</t>
    </rPh>
    <phoneticPr fontId="2"/>
  </si>
  <si>
    <t>残高</t>
    <rPh sb="0" eb="2">
      <t>ザンダカ</t>
    </rPh>
    <phoneticPr fontId="2"/>
  </si>
  <si>
    <t>現金</t>
    <phoneticPr fontId="2"/>
  </si>
  <si>
    <t>８月</t>
  </si>
  <si>
    <t>８月　現金　　　　株式会社中野　　氷・ドライアイス</t>
    <rPh sb="1" eb="2">
      <t>ガツ</t>
    </rPh>
    <rPh sb="3" eb="5">
      <t>ゲンキン</t>
    </rPh>
    <rPh sb="9" eb="13">
      <t>カブシキガイシャ</t>
    </rPh>
    <rPh sb="13" eb="15">
      <t>ナカノ</t>
    </rPh>
    <rPh sb="17" eb="18">
      <t>コオリ</t>
    </rPh>
    <phoneticPr fontId="2"/>
  </si>
  <si>
    <t>車両費</t>
    <rPh sb="0" eb="3">
      <t>シャリョウヒ</t>
    </rPh>
    <phoneticPr fontId="2"/>
  </si>
  <si>
    <t>8月 現金①　　　　  びわ湖　飲　　食</t>
    <rPh sb="1" eb="2">
      <t>ガツ</t>
    </rPh>
    <rPh sb="3" eb="5">
      <t>ゲンキン</t>
    </rPh>
    <rPh sb="14" eb="15">
      <t>コ</t>
    </rPh>
    <rPh sb="16" eb="17">
      <t>イン</t>
    </rPh>
    <rPh sb="19" eb="20">
      <t>ショク</t>
    </rPh>
    <phoneticPr fontId="2"/>
  </si>
  <si>
    <t>8月 現金②　　　　  びわ湖　飲　　食</t>
    <rPh sb="1" eb="2">
      <t>ガツ</t>
    </rPh>
    <rPh sb="3" eb="5">
      <t>ゲンキン</t>
    </rPh>
    <rPh sb="14" eb="15">
      <t>コ</t>
    </rPh>
    <rPh sb="16" eb="17">
      <t>イン</t>
    </rPh>
    <rPh sb="19" eb="20">
      <t>ショク</t>
    </rPh>
    <phoneticPr fontId="2"/>
  </si>
  <si>
    <t>7月 現金　　　　  びわ湖　資　機　材</t>
    <rPh sb="1" eb="2">
      <t>ガツ</t>
    </rPh>
    <rPh sb="3" eb="5">
      <t>ゲンキン</t>
    </rPh>
    <rPh sb="13" eb="14">
      <t>コ</t>
    </rPh>
    <rPh sb="15" eb="16">
      <t>シ</t>
    </rPh>
    <rPh sb="17" eb="18">
      <t>キ</t>
    </rPh>
    <rPh sb="19" eb="20">
      <t>ザイ</t>
    </rPh>
    <phoneticPr fontId="2"/>
  </si>
  <si>
    <t>8月 現金　　　　  びわ湖　資　機　材</t>
    <rPh sb="1" eb="2">
      <t>ガツ</t>
    </rPh>
    <rPh sb="3" eb="5">
      <t>ゲンキン</t>
    </rPh>
    <rPh sb="13" eb="14">
      <t>コ</t>
    </rPh>
    <rPh sb="15" eb="16">
      <t>シ</t>
    </rPh>
    <rPh sb="17" eb="18">
      <t>キ</t>
    </rPh>
    <rPh sb="19" eb="20">
      <t>ザイ</t>
    </rPh>
    <phoneticPr fontId="2"/>
  </si>
  <si>
    <t>7月 カード　　　　  びわ湖　資　機　材</t>
    <rPh sb="1" eb="2">
      <t>ガツ</t>
    </rPh>
    <rPh sb="14" eb="15">
      <t>コ</t>
    </rPh>
    <rPh sb="16" eb="17">
      <t>シ</t>
    </rPh>
    <rPh sb="18" eb="19">
      <t>キ</t>
    </rPh>
    <rPh sb="20" eb="21">
      <t>ザイ</t>
    </rPh>
    <phoneticPr fontId="2"/>
  </si>
  <si>
    <t>8月 カード　　　　  びわ湖　資　機　材</t>
    <rPh sb="1" eb="2">
      <t>ガツ</t>
    </rPh>
    <rPh sb="14" eb="15">
      <t>コ</t>
    </rPh>
    <rPh sb="16" eb="17">
      <t>シ</t>
    </rPh>
    <rPh sb="18" eb="19">
      <t>キ</t>
    </rPh>
    <rPh sb="20" eb="21">
      <t>ザイ</t>
    </rPh>
    <phoneticPr fontId="2"/>
  </si>
  <si>
    <t>７月 現金　　　　  びわ湖　　燃　料　費</t>
    <rPh sb="1" eb="2">
      <t>ガツ</t>
    </rPh>
    <rPh sb="3" eb="5">
      <t>ゲンキン</t>
    </rPh>
    <rPh sb="13" eb="14">
      <t>コ</t>
    </rPh>
    <rPh sb="16" eb="17">
      <t>ネン</t>
    </rPh>
    <rPh sb="18" eb="19">
      <t>リョウ</t>
    </rPh>
    <rPh sb="20" eb="21">
      <t>ヒ</t>
    </rPh>
    <phoneticPr fontId="2"/>
  </si>
  <si>
    <t>8月 現金　　　　  びわ湖　　燃　料　費</t>
    <rPh sb="1" eb="2">
      <t>ガツ</t>
    </rPh>
    <rPh sb="3" eb="5">
      <t>ゲンキン</t>
    </rPh>
    <rPh sb="13" eb="14">
      <t>コ</t>
    </rPh>
    <rPh sb="16" eb="17">
      <t>ネン</t>
    </rPh>
    <rPh sb="18" eb="19">
      <t>リョウ</t>
    </rPh>
    <rPh sb="20" eb="21">
      <t>ヒ</t>
    </rPh>
    <phoneticPr fontId="2"/>
  </si>
  <si>
    <t>8月 現金　　　　  亀岡　　その他</t>
    <rPh sb="1" eb="2">
      <t>ガツ</t>
    </rPh>
    <rPh sb="3" eb="5">
      <t>ゲンキン</t>
    </rPh>
    <rPh sb="11" eb="13">
      <t>カメオカ</t>
    </rPh>
    <rPh sb="17" eb="18">
      <t>タ</t>
    </rPh>
    <phoneticPr fontId="2"/>
  </si>
  <si>
    <t>7月 現金　　　　  亀岡　　その他</t>
    <rPh sb="1" eb="2">
      <t>ガツ</t>
    </rPh>
    <rPh sb="3" eb="5">
      <t>ゲンキン</t>
    </rPh>
    <rPh sb="11" eb="13">
      <t>カメオカ</t>
    </rPh>
    <rPh sb="17" eb="18">
      <t>タ</t>
    </rPh>
    <phoneticPr fontId="2"/>
  </si>
  <si>
    <t>8月 現金　　　　  亀岡　　飲　　食</t>
    <rPh sb="1" eb="2">
      <t>ガツ</t>
    </rPh>
    <rPh sb="3" eb="5">
      <t>ゲンキン</t>
    </rPh>
    <rPh sb="11" eb="13">
      <t>カメオカ</t>
    </rPh>
    <rPh sb="15" eb="16">
      <t>イン</t>
    </rPh>
    <rPh sb="18" eb="19">
      <t>ショク</t>
    </rPh>
    <phoneticPr fontId="2"/>
  </si>
  <si>
    <t>7月 現金　　　　  亀岡　　飲　　食</t>
    <rPh sb="1" eb="2">
      <t>ガツ</t>
    </rPh>
    <rPh sb="3" eb="5">
      <t>ゲンキン</t>
    </rPh>
    <rPh sb="11" eb="13">
      <t>カメオカ</t>
    </rPh>
    <rPh sb="15" eb="16">
      <t>イン</t>
    </rPh>
    <rPh sb="18" eb="19">
      <t>ショク</t>
    </rPh>
    <phoneticPr fontId="2"/>
  </si>
  <si>
    <t>8月 現金　　　　  亀岡　　交通費</t>
    <rPh sb="1" eb="2">
      <t>ガツ</t>
    </rPh>
    <rPh sb="3" eb="5">
      <t>ゲンキン</t>
    </rPh>
    <rPh sb="11" eb="13">
      <t>カメオカ</t>
    </rPh>
    <rPh sb="15" eb="18">
      <t>コウツウヒ</t>
    </rPh>
    <phoneticPr fontId="2"/>
  </si>
  <si>
    <t>7月 現金　　　　  亀岡　　交通費</t>
    <rPh sb="1" eb="2">
      <t>ガツ</t>
    </rPh>
    <rPh sb="3" eb="5">
      <t>ゲンキン</t>
    </rPh>
    <rPh sb="11" eb="13">
      <t>カメオカ</t>
    </rPh>
    <rPh sb="15" eb="18">
      <t>コウツウヒ</t>
    </rPh>
    <phoneticPr fontId="2"/>
  </si>
  <si>
    <t>8月 現金　　　　  亀岡　　燃料費</t>
    <rPh sb="1" eb="2">
      <t>ガツ</t>
    </rPh>
    <rPh sb="3" eb="5">
      <t>ゲンキン</t>
    </rPh>
    <rPh sb="11" eb="13">
      <t>カメオカ</t>
    </rPh>
    <rPh sb="15" eb="18">
      <t>ネンリョウヒ</t>
    </rPh>
    <phoneticPr fontId="2"/>
  </si>
  <si>
    <t>8月 現金　　　　  亀岡　　資機材</t>
    <rPh sb="1" eb="2">
      <t>ガツ</t>
    </rPh>
    <rPh sb="3" eb="5">
      <t>ゲンキン</t>
    </rPh>
    <rPh sb="11" eb="13">
      <t>カメオカ</t>
    </rPh>
    <rPh sb="15" eb="18">
      <t>シキザイ</t>
    </rPh>
    <phoneticPr fontId="2"/>
  </si>
  <si>
    <t>7月 現金　　　　  亀岡　　資機材</t>
    <rPh sb="1" eb="2">
      <t>ガツ</t>
    </rPh>
    <rPh sb="3" eb="5">
      <t>ゲンキン</t>
    </rPh>
    <rPh sb="11" eb="13">
      <t>カメオカ</t>
    </rPh>
    <rPh sb="15" eb="18">
      <t>シキザイ</t>
    </rPh>
    <phoneticPr fontId="2"/>
  </si>
  <si>
    <t>8月 カード　　　　  亀岡　　資機材</t>
    <rPh sb="1" eb="2">
      <t>ガツ</t>
    </rPh>
    <rPh sb="12" eb="14">
      <t>カメオカ</t>
    </rPh>
    <rPh sb="16" eb="19">
      <t>シキザイ</t>
    </rPh>
    <phoneticPr fontId="2"/>
  </si>
  <si>
    <t>7月　現金　　　　びわ湖　その他</t>
    <rPh sb="1" eb="2">
      <t>ガツ</t>
    </rPh>
    <rPh sb="3" eb="5">
      <t>ゲンキン</t>
    </rPh>
    <rPh sb="11" eb="12">
      <t>コ</t>
    </rPh>
    <rPh sb="15" eb="16">
      <t>タ</t>
    </rPh>
    <phoneticPr fontId="2"/>
  </si>
  <si>
    <t>8月　現金　　　　びわ湖　その他</t>
    <rPh sb="1" eb="2">
      <t>ガツ</t>
    </rPh>
    <rPh sb="3" eb="5">
      <t>ゲンキン</t>
    </rPh>
    <rPh sb="11" eb="12">
      <t>コ</t>
    </rPh>
    <rPh sb="15" eb="16">
      <t>タ</t>
    </rPh>
    <phoneticPr fontId="2"/>
  </si>
  <si>
    <t>7月　現金　　　　  びわ湖  交通費</t>
    <rPh sb="1" eb="2">
      <t>ガツ</t>
    </rPh>
    <rPh sb="3" eb="5">
      <t>ゲンキン</t>
    </rPh>
    <rPh sb="13" eb="14">
      <t>コ</t>
    </rPh>
    <rPh sb="16" eb="19">
      <t>コウツウヒ</t>
    </rPh>
    <phoneticPr fontId="2"/>
  </si>
  <si>
    <t>8月　カード　　　　びわ湖  レンタカー</t>
    <rPh sb="1" eb="2">
      <t>ガツ</t>
    </rPh>
    <rPh sb="12" eb="13">
      <t>コ</t>
    </rPh>
    <phoneticPr fontId="2"/>
  </si>
  <si>
    <t>8月　現金　　　　  びわ湖　交通費</t>
    <rPh sb="1" eb="2">
      <t>ガツ</t>
    </rPh>
    <rPh sb="3" eb="5">
      <t>ゲンキン</t>
    </rPh>
    <rPh sb="13" eb="14">
      <t>コ</t>
    </rPh>
    <rPh sb="15" eb="18">
      <t>コウツウヒ</t>
    </rPh>
    <phoneticPr fontId="2"/>
  </si>
  <si>
    <t>6月　現金　　　　  びわ湖　交通費</t>
    <rPh sb="1" eb="2">
      <t>ガツ</t>
    </rPh>
    <rPh sb="3" eb="5">
      <t>ゲンキン</t>
    </rPh>
    <rPh sb="13" eb="14">
      <t>コ</t>
    </rPh>
    <rPh sb="15" eb="18">
      <t>コウツウヒ</t>
    </rPh>
    <phoneticPr fontId="2"/>
  </si>
  <si>
    <t>びわ湖</t>
    <rPh sb="2" eb="3">
      <t>コ</t>
    </rPh>
    <phoneticPr fontId="2"/>
  </si>
  <si>
    <t>祇園祭</t>
    <rPh sb="0" eb="3">
      <t>ギオンマツリ</t>
    </rPh>
    <phoneticPr fontId="2"/>
  </si>
  <si>
    <t>飲食①</t>
    <rPh sb="0" eb="2">
      <t>インショク</t>
    </rPh>
    <phoneticPr fontId="2"/>
  </si>
  <si>
    <t>飲食②</t>
    <rPh sb="0" eb="2">
      <t>インショク</t>
    </rPh>
    <phoneticPr fontId="2"/>
  </si>
  <si>
    <t>7月 現金　①　　　  びわ湖　飲　　食</t>
    <rPh sb="1" eb="2">
      <t>ガツ</t>
    </rPh>
    <rPh sb="3" eb="5">
      <t>ゲンキン</t>
    </rPh>
    <rPh sb="14" eb="15">
      <t>コ</t>
    </rPh>
    <rPh sb="16" eb="17">
      <t>イン</t>
    </rPh>
    <rPh sb="19" eb="20">
      <t>ショク</t>
    </rPh>
    <phoneticPr fontId="2"/>
  </si>
  <si>
    <t>7月 現金　②　　　  びわ湖　飲　　食</t>
    <rPh sb="1" eb="2">
      <t>ガツ</t>
    </rPh>
    <rPh sb="3" eb="5">
      <t>ゲンキン</t>
    </rPh>
    <rPh sb="14" eb="15">
      <t>コ</t>
    </rPh>
    <rPh sb="16" eb="17">
      <t>イン</t>
    </rPh>
    <rPh sb="19" eb="20">
      <t>ショク</t>
    </rPh>
    <phoneticPr fontId="2"/>
  </si>
  <si>
    <t>宿泊費</t>
    <rPh sb="0" eb="3">
      <t>シュクハクヒ</t>
    </rPh>
    <phoneticPr fontId="2"/>
  </si>
  <si>
    <t>印紙</t>
    <rPh sb="0" eb="2">
      <t>インシ</t>
    </rPh>
    <phoneticPr fontId="2"/>
  </si>
  <si>
    <t>金額</t>
    <rPh sb="0" eb="2">
      <t>キンガク</t>
    </rPh>
    <phoneticPr fontId="2"/>
  </si>
  <si>
    <t>カード会社</t>
    <rPh sb="3" eb="5">
      <t>カイシャ</t>
    </rPh>
    <phoneticPr fontId="2"/>
  </si>
  <si>
    <t>レンタカー</t>
    <phoneticPr fontId="2"/>
  </si>
  <si>
    <t>8月 カード　　　　  びわ湖　飲　　料</t>
    <rPh sb="1" eb="2">
      <t>ガツ</t>
    </rPh>
    <rPh sb="14" eb="15">
      <t>コ</t>
    </rPh>
    <rPh sb="16" eb="17">
      <t>イン</t>
    </rPh>
    <rPh sb="19" eb="20">
      <t>リョウ</t>
    </rPh>
    <phoneticPr fontId="2"/>
  </si>
  <si>
    <t>7月 カード　　　　  びわ湖　飲　　料</t>
    <rPh sb="1" eb="2">
      <t>ガツ</t>
    </rPh>
    <rPh sb="14" eb="15">
      <t>コ</t>
    </rPh>
    <rPh sb="16" eb="17">
      <t>イン</t>
    </rPh>
    <rPh sb="19" eb="20">
      <t>リョウ</t>
    </rPh>
    <phoneticPr fontId="2"/>
  </si>
  <si>
    <t>２１日</t>
    <rPh sb="2" eb="3">
      <t>ニチ</t>
    </rPh>
    <phoneticPr fontId="2"/>
  </si>
  <si>
    <t>8月カード　　　　 びわこ　 交通費</t>
    <rPh sb="1" eb="2">
      <t>ガツ</t>
    </rPh>
    <rPh sb="15" eb="18">
      <t>コウツウヒ</t>
    </rPh>
    <phoneticPr fontId="2"/>
  </si>
  <si>
    <t>7月　カード　　　　びわ湖  レンタカー</t>
    <rPh sb="1" eb="2">
      <t>ガツ</t>
    </rPh>
    <rPh sb="12" eb="13">
      <t>コ</t>
    </rPh>
    <phoneticPr fontId="2"/>
  </si>
  <si>
    <t>飲料ネット購入</t>
    <rPh sb="0" eb="2">
      <t>インリョウ</t>
    </rPh>
    <rPh sb="5" eb="7">
      <t>コウニュウ</t>
    </rPh>
    <phoneticPr fontId="2"/>
  </si>
  <si>
    <t>24日</t>
    <rPh sb="2" eb="3">
      <t>カ</t>
    </rPh>
    <phoneticPr fontId="2"/>
  </si>
  <si>
    <t>23日</t>
    <rPh sb="2" eb="3">
      <t>ニチ</t>
    </rPh>
    <phoneticPr fontId="2"/>
  </si>
  <si>
    <t>７月 　　　  びわ湖　　燃　料　費</t>
    <rPh sb="1" eb="2">
      <t>ガツ</t>
    </rPh>
    <rPh sb="10" eb="11">
      <t>コ</t>
    </rPh>
    <rPh sb="13" eb="14">
      <t>ネン</t>
    </rPh>
    <rPh sb="15" eb="16">
      <t>リョウ</t>
    </rPh>
    <rPh sb="17" eb="18">
      <t>ヒ</t>
    </rPh>
    <phoneticPr fontId="2"/>
  </si>
  <si>
    <t>8月 　　　  びわ湖　　燃　料　費</t>
    <rPh sb="1" eb="2">
      <t>ガツ</t>
    </rPh>
    <rPh sb="10" eb="11">
      <t>コ</t>
    </rPh>
    <rPh sb="13" eb="14">
      <t>ネン</t>
    </rPh>
    <rPh sb="15" eb="16">
      <t>リョウ</t>
    </rPh>
    <rPh sb="17" eb="18">
      <t>ヒ</t>
    </rPh>
    <phoneticPr fontId="2"/>
  </si>
  <si>
    <t>7月合計</t>
    <rPh sb="1" eb="2">
      <t>ガツ</t>
    </rPh>
    <rPh sb="2" eb="4">
      <t>ゴウケイ</t>
    </rPh>
    <phoneticPr fontId="2"/>
  </si>
  <si>
    <t>８月合計</t>
    <rPh sb="1" eb="2">
      <t>ガツ</t>
    </rPh>
    <rPh sb="2" eb="4">
      <t>ゴウケイ</t>
    </rPh>
    <phoneticPr fontId="2"/>
  </si>
  <si>
    <t>７月合計</t>
    <rPh sb="1" eb="2">
      <t>ガツ</t>
    </rPh>
    <rPh sb="2" eb="4">
      <t>ゴウケイ</t>
    </rPh>
    <phoneticPr fontId="2"/>
  </si>
  <si>
    <t>祇園</t>
    <rPh sb="0" eb="2">
      <t>ギオン</t>
    </rPh>
    <phoneticPr fontId="2"/>
  </si>
  <si>
    <t>ドーミーイン</t>
    <phoneticPr fontId="2"/>
  </si>
  <si>
    <t>８月びわこ合計</t>
    <rPh sb="1" eb="2">
      <t>ガツ</t>
    </rPh>
    <rPh sb="5" eb="7">
      <t>ゴウケイ</t>
    </rPh>
    <phoneticPr fontId="2"/>
  </si>
  <si>
    <t>接待交際費</t>
    <rPh sb="0" eb="5">
      <t>セッタイコウサイヒ</t>
    </rPh>
    <phoneticPr fontId="2"/>
  </si>
  <si>
    <t>13日</t>
    <rPh sb="2" eb="3">
      <t>ニチ</t>
    </rPh>
    <phoneticPr fontId="2"/>
  </si>
  <si>
    <t>18日</t>
    <rPh sb="2" eb="3">
      <t>ニチ</t>
    </rPh>
    <phoneticPr fontId="2"/>
  </si>
  <si>
    <t>30日</t>
    <rPh sb="2" eb="3">
      <t>ニチ</t>
    </rPh>
    <phoneticPr fontId="2"/>
  </si>
  <si>
    <t>ワークマン</t>
    <phoneticPr fontId="2"/>
  </si>
  <si>
    <t>24日</t>
    <rPh sb="2" eb="3">
      <t>ニチ</t>
    </rPh>
    <phoneticPr fontId="2"/>
  </si>
  <si>
    <t>ヤフーショッピング　飲料</t>
    <rPh sb="10" eb="12">
      <t>インリョウ</t>
    </rPh>
    <phoneticPr fontId="2"/>
  </si>
  <si>
    <t>31日</t>
    <rPh sb="2" eb="3">
      <t>ニチ</t>
    </rPh>
    <phoneticPr fontId="2"/>
  </si>
  <si>
    <t>PPテープ</t>
    <phoneticPr fontId="2"/>
  </si>
  <si>
    <t>17日</t>
    <rPh sb="2" eb="3">
      <t>ニチ</t>
    </rPh>
    <phoneticPr fontId="2"/>
  </si>
  <si>
    <t>速攻冷却</t>
    <rPh sb="0" eb="4">
      <t>ソッコウレイキャク</t>
    </rPh>
    <phoneticPr fontId="2"/>
  </si>
  <si>
    <t>trip.com</t>
    <phoneticPr fontId="2"/>
  </si>
  <si>
    <t>共立メンテナンス</t>
    <rPh sb="0" eb="2">
      <t>キョウリツ</t>
    </rPh>
    <phoneticPr fontId="2"/>
  </si>
  <si>
    <t>楽天トラベル</t>
    <rPh sb="0" eb="2">
      <t>ラクテン</t>
    </rPh>
    <phoneticPr fontId="2"/>
  </si>
  <si>
    <t>ルートイン加東</t>
    <rPh sb="5" eb="7">
      <t>カトウ</t>
    </rPh>
    <phoneticPr fontId="2"/>
  </si>
  <si>
    <t>ドーミーイン京都</t>
    <rPh sb="6" eb="8">
      <t>キョウト</t>
    </rPh>
    <phoneticPr fontId="2"/>
  </si>
  <si>
    <t>16日</t>
    <rPh sb="2" eb="3">
      <t>ニチ</t>
    </rPh>
    <phoneticPr fontId="2"/>
  </si>
  <si>
    <t>Agoda</t>
    <phoneticPr fontId="2"/>
  </si>
  <si>
    <t>アパホテル</t>
    <phoneticPr fontId="2"/>
  </si>
  <si>
    <t>社長</t>
    <rPh sb="0" eb="2">
      <t>シャチョウ</t>
    </rPh>
    <phoneticPr fontId="2"/>
  </si>
  <si>
    <t>恵子</t>
    <rPh sb="0" eb="2">
      <t>ケイコ</t>
    </rPh>
    <phoneticPr fontId="2"/>
  </si>
  <si>
    <t>28日</t>
    <rPh sb="2" eb="3">
      <t>ニチ</t>
    </rPh>
    <phoneticPr fontId="2"/>
  </si>
  <si>
    <t>専務</t>
    <rPh sb="0" eb="2">
      <t>センム</t>
    </rPh>
    <phoneticPr fontId="2"/>
  </si>
  <si>
    <t>山中</t>
    <rPh sb="0" eb="2">
      <t>ヤマナカ</t>
    </rPh>
    <phoneticPr fontId="2"/>
  </si>
  <si>
    <t>えびのや</t>
    <phoneticPr fontId="2"/>
  </si>
  <si>
    <t>夕食</t>
    <rPh sb="0" eb="2">
      <t>ユウショク</t>
    </rPh>
    <phoneticPr fontId="2"/>
  </si>
  <si>
    <t>25日</t>
    <rPh sb="2" eb="3">
      <t>ニチ</t>
    </rPh>
    <phoneticPr fontId="2"/>
  </si>
  <si>
    <t>昼食</t>
    <rPh sb="0" eb="2">
      <t>チュウショク</t>
    </rPh>
    <phoneticPr fontId="2"/>
  </si>
  <si>
    <t xml:space="preserve">赤松PA  </t>
    <rPh sb="0" eb="2">
      <t>アカマツ</t>
    </rPh>
    <phoneticPr fontId="2"/>
  </si>
  <si>
    <t>鶏専門店山鶏</t>
    <rPh sb="0" eb="4">
      <t>トリセンモンテン</t>
    </rPh>
    <rPh sb="4" eb="5">
      <t>ヤマ</t>
    </rPh>
    <rPh sb="5" eb="6">
      <t>トリ</t>
    </rPh>
    <phoneticPr fontId="2"/>
  </si>
  <si>
    <t>OKAKI　ビエラ大津店</t>
    <rPh sb="9" eb="12">
      <t>オオツテン</t>
    </rPh>
    <phoneticPr fontId="2"/>
  </si>
  <si>
    <t>軽油　トラックガソリン</t>
    <rPh sb="0" eb="2">
      <t>ケイユ</t>
    </rPh>
    <phoneticPr fontId="2"/>
  </si>
  <si>
    <t>ガソリン代</t>
    <rPh sb="4" eb="5">
      <t>ダイ</t>
    </rPh>
    <phoneticPr fontId="2"/>
  </si>
  <si>
    <t>26日</t>
    <rPh sb="2" eb="3">
      <t>ニチ</t>
    </rPh>
    <phoneticPr fontId="2"/>
  </si>
  <si>
    <t>事務</t>
    <rPh sb="0" eb="2">
      <t>ジム</t>
    </rPh>
    <phoneticPr fontId="2"/>
  </si>
  <si>
    <t>アングラーズ</t>
    <phoneticPr fontId="2"/>
  </si>
  <si>
    <t>タカミヤ</t>
    <phoneticPr fontId="2"/>
  </si>
  <si>
    <t>２４日</t>
    <rPh sb="2" eb="3">
      <t>ニチ</t>
    </rPh>
    <phoneticPr fontId="2"/>
  </si>
  <si>
    <t>ジョイフル</t>
    <phoneticPr fontId="2"/>
  </si>
  <si>
    <t>仁左衛門</t>
    <rPh sb="0" eb="4">
      <t>ニザエモン</t>
    </rPh>
    <phoneticPr fontId="2"/>
  </si>
  <si>
    <t>弁当</t>
    <rPh sb="0" eb="2">
      <t>ベントウ</t>
    </rPh>
    <phoneticPr fontId="2"/>
  </si>
  <si>
    <t>紅虎餃子房</t>
    <rPh sb="0" eb="1">
      <t>クレナイ</t>
    </rPh>
    <rPh sb="1" eb="2">
      <t>トラ</t>
    </rPh>
    <rPh sb="2" eb="4">
      <t>ギョウザ</t>
    </rPh>
    <rPh sb="4" eb="5">
      <t>ボウ</t>
    </rPh>
    <phoneticPr fontId="2"/>
  </si>
  <si>
    <t>酒場見聞録店</t>
    <rPh sb="0" eb="2">
      <t>サカバ</t>
    </rPh>
    <rPh sb="2" eb="5">
      <t>ケンブンロク</t>
    </rPh>
    <rPh sb="5" eb="6">
      <t>テン</t>
    </rPh>
    <phoneticPr fontId="2"/>
  </si>
  <si>
    <t>創作キッチン紡</t>
    <rPh sb="0" eb="2">
      <t>ソウサク</t>
    </rPh>
    <rPh sb="6" eb="7">
      <t>ツム</t>
    </rPh>
    <phoneticPr fontId="2"/>
  </si>
  <si>
    <t>油谷</t>
    <rPh sb="0" eb="2">
      <t>アブラタニ</t>
    </rPh>
    <phoneticPr fontId="2"/>
  </si>
  <si>
    <t>軽食</t>
    <rPh sb="0" eb="2">
      <t>ケイショク</t>
    </rPh>
    <phoneticPr fontId="2"/>
  </si>
  <si>
    <t>7月 カード　　　  びわ湖　飲　　食</t>
    <rPh sb="1" eb="2">
      <t>ガツ</t>
    </rPh>
    <rPh sb="13" eb="14">
      <t>コ</t>
    </rPh>
    <rPh sb="15" eb="16">
      <t>イン</t>
    </rPh>
    <rPh sb="18" eb="19">
      <t>ショク</t>
    </rPh>
    <phoneticPr fontId="2"/>
  </si>
  <si>
    <t>7月 　  びわ湖　　飲料</t>
    <rPh sb="1" eb="2">
      <t>ガツ</t>
    </rPh>
    <rPh sb="8" eb="9">
      <t>コ</t>
    </rPh>
    <rPh sb="11" eb="13">
      <t>インリョウ</t>
    </rPh>
    <phoneticPr fontId="2"/>
  </si>
  <si>
    <t>スギ薬局　熱中症対策</t>
    <rPh sb="2" eb="4">
      <t>ヤッキョク</t>
    </rPh>
    <rPh sb="5" eb="7">
      <t>ネッチュウ</t>
    </rPh>
    <rPh sb="7" eb="8">
      <t>ショウ</t>
    </rPh>
    <rPh sb="8" eb="10">
      <t>タイサク</t>
    </rPh>
    <phoneticPr fontId="2"/>
  </si>
  <si>
    <t>ユタカ　熱中症対策</t>
    <rPh sb="4" eb="9">
      <t>ネッチュウショウタイサク</t>
    </rPh>
    <phoneticPr fontId="2"/>
  </si>
  <si>
    <t>ウェルシア　熱中症対策</t>
    <rPh sb="6" eb="11">
      <t>ネッチュウショウタイサク</t>
    </rPh>
    <phoneticPr fontId="2"/>
  </si>
  <si>
    <t>手土産代</t>
    <rPh sb="0" eb="4">
      <t>テミヤゲダイ</t>
    </rPh>
    <phoneticPr fontId="2"/>
  </si>
  <si>
    <t>ワークマン　シャツ、インナー等</t>
    <rPh sb="14" eb="15">
      <t>トウ</t>
    </rPh>
    <phoneticPr fontId="2"/>
  </si>
  <si>
    <t>２９日</t>
    <rPh sb="2" eb="3">
      <t>ニチ</t>
    </rPh>
    <phoneticPr fontId="2"/>
  </si>
  <si>
    <t>和菓子　さかもと　　手土産</t>
    <rPh sb="0" eb="3">
      <t>ワガシ</t>
    </rPh>
    <rPh sb="10" eb="13">
      <t>テミヤゲ</t>
    </rPh>
    <phoneticPr fontId="2"/>
  </si>
  <si>
    <t>印紙、切手</t>
    <rPh sb="0" eb="2">
      <t>インシ</t>
    </rPh>
    <rPh sb="3" eb="5">
      <t>キッテ</t>
    </rPh>
    <phoneticPr fontId="2"/>
  </si>
  <si>
    <t>熱中症対策用品</t>
    <rPh sb="0" eb="5">
      <t>ネッチュウショウタイサク</t>
    </rPh>
    <rPh sb="5" eb="7">
      <t>ヨウヒン</t>
    </rPh>
    <phoneticPr fontId="2"/>
  </si>
  <si>
    <t>スーパーホテル</t>
    <phoneticPr fontId="2"/>
  </si>
  <si>
    <t>７月現金　　　　　　びわこ宿泊</t>
    <rPh sb="1" eb="2">
      <t>ガツ</t>
    </rPh>
    <rPh sb="2" eb="4">
      <t>ゲンキン</t>
    </rPh>
    <rPh sb="13" eb="15">
      <t>シュクハク</t>
    </rPh>
    <phoneticPr fontId="2"/>
  </si>
  <si>
    <t>焼肉特急亀岡</t>
    <rPh sb="0" eb="6">
      <t>ヤキニクトッキュウカメオカ</t>
    </rPh>
    <phoneticPr fontId="2"/>
  </si>
  <si>
    <t>カラカラ牛旨</t>
    <rPh sb="4" eb="5">
      <t>ギュウ</t>
    </rPh>
    <rPh sb="5" eb="6">
      <t>ウマ</t>
    </rPh>
    <phoneticPr fontId="2"/>
  </si>
  <si>
    <t>吉倉加東店</t>
    <rPh sb="0" eb="2">
      <t>ヨシクラ</t>
    </rPh>
    <rPh sb="2" eb="5">
      <t>カトウテン</t>
    </rPh>
    <phoneticPr fontId="2"/>
  </si>
  <si>
    <t>erika</t>
    <phoneticPr fontId="2"/>
  </si>
  <si>
    <t>あたか飯店</t>
    <rPh sb="3" eb="5">
      <t>ハンテン</t>
    </rPh>
    <phoneticPr fontId="2"/>
  </si>
  <si>
    <t>ヤマダ電機</t>
    <rPh sb="3" eb="5">
      <t>デンキ</t>
    </rPh>
    <phoneticPr fontId="2"/>
  </si>
  <si>
    <t>20日</t>
    <rPh sb="2" eb="3">
      <t>カ</t>
    </rPh>
    <phoneticPr fontId="2"/>
  </si>
  <si>
    <t>冷感アームカバー</t>
    <rPh sb="0" eb="2">
      <t>レイカン</t>
    </rPh>
    <phoneticPr fontId="2"/>
  </si>
  <si>
    <t>冷感タオル</t>
    <rPh sb="0" eb="2">
      <t>レイカン</t>
    </rPh>
    <phoneticPr fontId="2"/>
  </si>
  <si>
    <t>２７日</t>
    <rPh sb="2" eb="3">
      <t>ニチ</t>
    </rPh>
    <phoneticPr fontId="2"/>
  </si>
  <si>
    <t>7月 カード　　　　  びわ湖　救護用品</t>
    <rPh sb="1" eb="2">
      <t>ガツ</t>
    </rPh>
    <rPh sb="14" eb="15">
      <t>コ</t>
    </rPh>
    <rPh sb="16" eb="20">
      <t>キュウゴヨウヒン</t>
    </rPh>
    <phoneticPr fontId="2"/>
  </si>
  <si>
    <t>御宿野乃</t>
    <rPh sb="0" eb="2">
      <t>オヤド</t>
    </rPh>
    <rPh sb="2" eb="4">
      <t>ノノ</t>
    </rPh>
    <phoneticPr fontId="2"/>
  </si>
  <si>
    <t>軽油　トラックガソリン代</t>
    <rPh sb="0" eb="2">
      <t>ケイユ</t>
    </rPh>
    <rPh sb="11" eb="12">
      <t>ダイ</t>
    </rPh>
    <phoneticPr fontId="2"/>
  </si>
  <si>
    <t>ダックス　熱中症対策</t>
    <rPh sb="5" eb="10">
      <t>ネッチュウショウタイサク</t>
    </rPh>
    <phoneticPr fontId="2"/>
  </si>
  <si>
    <t>麦茶　熱中症対策</t>
    <rPh sb="0" eb="2">
      <t>ムギチャ</t>
    </rPh>
    <rPh sb="3" eb="8">
      <t>ネッチュウショウタイサク</t>
    </rPh>
    <phoneticPr fontId="2"/>
  </si>
  <si>
    <t>前川</t>
    <rPh sb="0" eb="2">
      <t>マエカワ</t>
    </rPh>
    <phoneticPr fontId="2"/>
  </si>
  <si>
    <t>味どころしん　コトナと打ち合わせ</t>
    <rPh sb="0" eb="1">
      <t>アジ</t>
    </rPh>
    <rPh sb="11" eb="12">
      <t>ウ</t>
    </rPh>
    <rPh sb="13" eb="14">
      <t>ア</t>
    </rPh>
    <phoneticPr fontId="2"/>
  </si>
  <si>
    <t>コーナン　レジャーシート、クッション６６８個</t>
    <rPh sb="21" eb="22">
      <t>コ</t>
    </rPh>
    <phoneticPr fontId="2"/>
  </si>
  <si>
    <t>伊藤</t>
    <rPh sb="0" eb="2">
      <t>イトウ</t>
    </rPh>
    <phoneticPr fontId="2"/>
  </si>
  <si>
    <t>チケット代</t>
    <rPh sb="4" eb="5">
      <t>ダイ</t>
    </rPh>
    <phoneticPr fontId="2"/>
  </si>
  <si>
    <t>１４日</t>
    <rPh sb="2" eb="3">
      <t>ニチ</t>
    </rPh>
    <phoneticPr fontId="2"/>
  </si>
  <si>
    <t>楽天レンタカー</t>
    <rPh sb="0" eb="2">
      <t>ラクテン</t>
    </rPh>
    <phoneticPr fontId="2"/>
  </si>
  <si>
    <t>ホテルロイヤルヒル福知山</t>
    <rPh sb="9" eb="12">
      <t>フクチヤマ</t>
    </rPh>
    <phoneticPr fontId="2"/>
  </si>
  <si>
    <t>京都　花伝抄</t>
    <rPh sb="0" eb="2">
      <t>キョウト</t>
    </rPh>
    <rPh sb="3" eb="4">
      <t>ハナ</t>
    </rPh>
    <rPh sb="4" eb="5">
      <t>デン</t>
    </rPh>
    <rPh sb="5" eb="6">
      <t>ショウ</t>
    </rPh>
    <phoneticPr fontId="2"/>
  </si>
  <si>
    <t>支出</t>
    <rPh sb="0" eb="2">
      <t>シシュツ</t>
    </rPh>
    <phoneticPr fontId="2"/>
  </si>
  <si>
    <t>7月　現金　　祇園　</t>
    <rPh sb="1" eb="2">
      <t>ガツ</t>
    </rPh>
    <rPh sb="3" eb="5">
      <t>ゲンキン</t>
    </rPh>
    <rPh sb="7" eb="9">
      <t>ギオン</t>
    </rPh>
    <phoneticPr fontId="2"/>
  </si>
  <si>
    <t>駐車場</t>
    <rPh sb="0" eb="3">
      <t>チュウシャジョウ</t>
    </rPh>
    <phoneticPr fontId="2"/>
  </si>
  <si>
    <t>お弁当代</t>
    <rPh sb="1" eb="4">
      <t>ベントウダイ</t>
    </rPh>
    <phoneticPr fontId="2"/>
  </si>
  <si>
    <t>飲料代</t>
    <rPh sb="0" eb="3">
      <t>インリョウダイ</t>
    </rPh>
    <phoneticPr fontId="2"/>
  </si>
  <si>
    <t>7月　カード　　祇園　</t>
    <rPh sb="1" eb="2">
      <t>ガツ</t>
    </rPh>
    <rPh sb="8" eb="10">
      <t>ギオン</t>
    </rPh>
    <phoneticPr fontId="2"/>
  </si>
  <si>
    <t>御宿野乃</t>
    <rPh sb="0" eb="4">
      <t>オヤドノノ</t>
    </rPh>
    <phoneticPr fontId="2"/>
  </si>
  <si>
    <t>夕食　お弁当等</t>
    <rPh sb="0" eb="2">
      <t>ユウショク</t>
    </rPh>
    <rPh sb="4" eb="6">
      <t>ベントウ</t>
    </rPh>
    <rPh sb="6" eb="7">
      <t>トウ</t>
    </rPh>
    <phoneticPr fontId="2"/>
  </si>
  <si>
    <t>コーナン資機材</t>
    <rPh sb="4" eb="7">
      <t>シキザイ</t>
    </rPh>
    <phoneticPr fontId="2"/>
  </si>
  <si>
    <t>7月　　　</t>
    <rPh sb="1" eb="2">
      <t>ガツ</t>
    </rPh>
    <phoneticPr fontId="2"/>
  </si>
  <si>
    <t>８月　　　　</t>
    <rPh sb="1" eb="2">
      <t>ガツ</t>
    </rPh>
    <phoneticPr fontId="2"/>
  </si>
  <si>
    <t>びわ湖大津プリンスホテル</t>
    <rPh sb="2" eb="5">
      <t>コオオツ</t>
    </rPh>
    <phoneticPr fontId="2"/>
  </si>
  <si>
    <t>６月</t>
    <rPh sb="1" eb="2">
      <t>ガツ</t>
    </rPh>
    <phoneticPr fontId="2"/>
  </si>
  <si>
    <t>６月合計　　￥20440</t>
    <rPh sb="1" eb="2">
      <t>ガツ</t>
    </rPh>
    <rPh sb="2" eb="4">
      <t>ゴウケイ</t>
    </rPh>
    <phoneticPr fontId="2"/>
  </si>
  <si>
    <t>祇園合計　￥99979</t>
    <rPh sb="0" eb="2">
      <t>ギオン</t>
    </rPh>
    <rPh sb="2" eb="4">
      <t>ゴウケイ</t>
    </rPh>
    <phoneticPr fontId="2"/>
  </si>
  <si>
    <t>7月びわこ合計</t>
    <rPh sb="1" eb="2">
      <t>ガツ</t>
    </rPh>
    <rPh sb="5" eb="7">
      <t>ゴウケイ</t>
    </rPh>
    <phoneticPr fontId="2"/>
  </si>
  <si>
    <t>楽天合計</t>
    <rPh sb="0" eb="4">
      <t>ラクテンゴウケイ</t>
    </rPh>
    <phoneticPr fontId="2"/>
  </si>
  <si>
    <t>8日</t>
    <rPh sb="1" eb="2">
      <t>カ</t>
    </rPh>
    <phoneticPr fontId="2"/>
  </si>
  <si>
    <t>楽天別</t>
    <rPh sb="0" eb="2">
      <t>ラクテン</t>
    </rPh>
    <rPh sb="2" eb="3">
      <t>ベツ</t>
    </rPh>
    <phoneticPr fontId="2"/>
  </si>
  <si>
    <t>24日</t>
    <rPh sb="2" eb="3">
      <t>カ</t>
    </rPh>
    <phoneticPr fontId="2"/>
  </si>
  <si>
    <t>明細</t>
    <rPh sb="0" eb="2">
      <t>メイサイ</t>
    </rPh>
    <phoneticPr fontId="2"/>
  </si>
  <si>
    <t>ブルーレイク</t>
    <phoneticPr fontId="2"/>
  </si>
  <si>
    <t>ドーミーイン京都</t>
    <rPh sb="6" eb="8">
      <t>キョウト</t>
    </rPh>
    <phoneticPr fontId="2"/>
  </si>
  <si>
    <t>東横イン</t>
    <rPh sb="0" eb="2">
      <t>トウヨコ</t>
    </rPh>
    <phoneticPr fontId="2"/>
  </si>
  <si>
    <t>スーパーホテル</t>
    <phoneticPr fontId="2"/>
  </si>
  <si>
    <t>ホテルテトラ</t>
    <phoneticPr fontId="2"/>
  </si>
  <si>
    <t>8月現金　　　　　　びわこ宿泊</t>
    <rPh sb="1" eb="2">
      <t>ガツ</t>
    </rPh>
    <rPh sb="2" eb="4">
      <t>ゲンキン</t>
    </rPh>
    <rPh sb="13" eb="15">
      <t>シュクハク</t>
    </rPh>
    <phoneticPr fontId="2"/>
  </si>
  <si>
    <t>Agoda</t>
    <phoneticPr fontId="2"/>
  </si>
  <si>
    <t>trip.com</t>
    <phoneticPr fontId="2"/>
  </si>
  <si>
    <t>花伝抄</t>
    <rPh sb="0" eb="1">
      <t>ハナ</t>
    </rPh>
    <rPh sb="1" eb="2">
      <t>デン</t>
    </rPh>
    <rPh sb="2" eb="3">
      <t>ショウ</t>
    </rPh>
    <phoneticPr fontId="2"/>
  </si>
  <si>
    <t>ルートイン加東</t>
    <rPh sb="5" eb="7">
      <t>カトウ</t>
    </rPh>
    <phoneticPr fontId="2"/>
  </si>
  <si>
    <t>一休</t>
    <rPh sb="0" eb="2">
      <t>イッキュウ</t>
    </rPh>
    <phoneticPr fontId="2"/>
  </si>
  <si>
    <t>不死王閣</t>
    <rPh sb="0" eb="2">
      <t>フシ</t>
    </rPh>
    <rPh sb="2" eb="3">
      <t>オウ</t>
    </rPh>
    <rPh sb="3" eb="4">
      <t>カク</t>
    </rPh>
    <phoneticPr fontId="2"/>
  </si>
  <si>
    <t>ルートイン</t>
    <phoneticPr fontId="2"/>
  </si>
  <si>
    <t>共立メンテナンス</t>
    <rPh sb="0" eb="2">
      <t>キョウリツ</t>
    </rPh>
    <phoneticPr fontId="2"/>
  </si>
  <si>
    <t>ルートイン加西</t>
    <rPh sb="5" eb="7">
      <t>カサイ</t>
    </rPh>
    <phoneticPr fontId="2"/>
  </si>
  <si>
    <t>琵琶湖グランドホテル</t>
    <rPh sb="0" eb="3">
      <t>ビワコ</t>
    </rPh>
    <phoneticPr fontId="2"/>
  </si>
  <si>
    <t>３日</t>
    <rPh sb="1" eb="2">
      <t>カ</t>
    </rPh>
    <phoneticPr fontId="2"/>
  </si>
  <si>
    <t>８日</t>
    <rPh sb="1" eb="2">
      <t>カ</t>
    </rPh>
    <phoneticPr fontId="2"/>
  </si>
  <si>
    <t>8月　現金　　　　びわ湖  レンタカー</t>
    <rPh sb="1" eb="2">
      <t>ガツ</t>
    </rPh>
    <rPh sb="3" eb="5">
      <t>ゲンキン</t>
    </rPh>
    <rPh sb="11" eb="12">
      <t>コ</t>
    </rPh>
    <phoneticPr fontId="2"/>
  </si>
  <si>
    <t>６日</t>
    <rPh sb="1" eb="2">
      <t>カ</t>
    </rPh>
    <phoneticPr fontId="2"/>
  </si>
  <si>
    <t>2日</t>
    <rPh sb="1" eb="2">
      <t>カ</t>
    </rPh>
    <phoneticPr fontId="2"/>
  </si>
  <si>
    <t>アヤハディオ</t>
    <phoneticPr fontId="2"/>
  </si>
  <si>
    <t>ワークマン</t>
    <phoneticPr fontId="2"/>
  </si>
  <si>
    <t>ニトリ</t>
    <phoneticPr fontId="2"/>
  </si>
  <si>
    <t>草津第一</t>
    <rPh sb="0" eb="2">
      <t>クサツ</t>
    </rPh>
    <rPh sb="2" eb="4">
      <t>ダイイチ</t>
    </rPh>
    <phoneticPr fontId="2"/>
  </si>
  <si>
    <t>３日</t>
    <rPh sb="1" eb="2">
      <t>カ</t>
    </rPh>
    <phoneticPr fontId="2"/>
  </si>
  <si>
    <t>４日</t>
    <rPh sb="1" eb="2">
      <t>カ</t>
    </rPh>
    <phoneticPr fontId="2"/>
  </si>
  <si>
    <t>５日</t>
    <rPh sb="1" eb="2">
      <t>カ</t>
    </rPh>
    <phoneticPr fontId="2"/>
  </si>
  <si>
    <t>コーナン</t>
    <phoneticPr fontId="2"/>
  </si>
  <si>
    <t>宏稀立替</t>
    <rPh sb="0" eb="4">
      <t>コウキタテカエ</t>
    </rPh>
    <phoneticPr fontId="2"/>
  </si>
  <si>
    <t>７日</t>
    <rPh sb="1" eb="2">
      <t>カ</t>
    </rPh>
    <phoneticPr fontId="2"/>
  </si>
  <si>
    <t>８日</t>
    <rPh sb="1" eb="2">
      <t>カ</t>
    </rPh>
    <phoneticPr fontId="2"/>
  </si>
  <si>
    <t>伊藤</t>
    <rPh sb="0" eb="2">
      <t>イトウ</t>
    </rPh>
    <phoneticPr fontId="2"/>
  </si>
  <si>
    <t>１２日</t>
    <rPh sb="2" eb="3">
      <t>ニチ</t>
    </rPh>
    <phoneticPr fontId="2"/>
  </si>
  <si>
    <t>宏稀</t>
    <rPh sb="0" eb="2">
      <t>コウキ</t>
    </rPh>
    <phoneticPr fontId="2"/>
  </si>
  <si>
    <t>理恵</t>
    <rPh sb="0" eb="2">
      <t>リエ</t>
    </rPh>
    <phoneticPr fontId="2"/>
  </si>
  <si>
    <t>宮内</t>
    <rPh sb="0" eb="2">
      <t>ミヤウチ</t>
    </rPh>
    <phoneticPr fontId="2"/>
  </si>
  <si>
    <t>２日</t>
    <rPh sb="1" eb="2">
      <t>カ</t>
    </rPh>
    <phoneticPr fontId="2"/>
  </si>
  <si>
    <t>消耗品費</t>
    <rPh sb="0" eb="4">
      <t>ショウモウヒンヒ</t>
    </rPh>
    <phoneticPr fontId="2"/>
  </si>
  <si>
    <t>領収書有</t>
    <rPh sb="0" eb="4">
      <t>リョウシュウショアリ</t>
    </rPh>
    <phoneticPr fontId="2"/>
  </si>
  <si>
    <t>ワークマン</t>
    <phoneticPr fontId="2"/>
  </si>
  <si>
    <t>アヤハディオ</t>
    <phoneticPr fontId="2"/>
  </si>
  <si>
    <t>６日</t>
    <rPh sb="1" eb="2">
      <t>カ</t>
    </rPh>
    <phoneticPr fontId="2"/>
  </si>
  <si>
    <t>担当</t>
    <rPh sb="0" eb="2">
      <t>タントウ</t>
    </rPh>
    <phoneticPr fontId="2"/>
  </si>
  <si>
    <t>夕食</t>
    <rPh sb="0" eb="2">
      <t>ユウショク</t>
    </rPh>
    <phoneticPr fontId="2"/>
  </si>
  <si>
    <t>和食さと</t>
    <rPh sb="0" eb="2">
      <t>ワショク</t>
    </rPh>
    <phoneticPr fontId="2"/>
  </si>
  <si>
    <t>専務</t>
    <rPh sb="0" eb="2">
      <t>センム</t>
    </rPh>
    <phoneticPr fontId="2"/>
  </si>
  <si>
    <t>飲料</t>
    <rPh sb="0" eb="2">
      <t>インリョウ</t>
    </rPh>
    <phoneticPr fontId="2"/>
  </si>
  <si>
    <t>セブンイレブン</t>
    <phoneticPr fontId="2"/>
  </si>
  <si>
    <t>昼食</t>
    <rPh sb="0" eb="2">
      <t>チュウショク</t>
    </rPh>
    <phoneticPr fontId="2"/>
  </si>
  <si>
    <t>ロイヤルホスト</t>
    <phoneticPr fontId="2"/>
  </si>
  <si>
    <t>ジョイフル</t>
    <phoneticPr fontId="2"/>
  </si>
  <si>
    <t>びっくりドンキー</t>
    <phoneticPr fontId="2"/>
  </si>
  <si>
    <t>ちゃんぽん亭</t>
    <rPh sb="5" eb="6">
      <t>テイ</t>
    </rPh>
    <phoneticPr fontId="2"/>
  </si>
  <si>
    <t>山中</t>
    <rPh sb="0" eb="2">
      <t>ヤマナカ</t>
    </rPh>
    <phoneticPr fontId="2"/>
  </si>
  <si>
    <t>ローソン</t>
    <phoneticPr fontId="2"/>
  </si>
  <si>
    <t>最後に勝つ</t>
    <rPh sb="0" eb="2">
      <t>サイゴ</t>
    </rPh>
    <rPh sb="3" eb="4">
      <t>カ</t>
    </rPh>
    <phoneticPr fontId="2"/>
  </si>
  <si>
    <t>ファミリーマート</t>
    <phoneticPr fontId="2"/>
  </si>
  <si>
    <t>イオン</t>
    <phoneticPr fontId="2"/>
  </si>
  <si>
    <t>土屋</t>
    <rPh sb="0" eb="2">
      <t>ツチヤ</t>
    </rPh>
    <phoneticPr fontId="2"/>
  </si>
  <si>
    <t>すきや</t>
    <phoneticPr fontId="2"/>
  </si>
  <si>
    <t>事務</t>
    <rPh sb="0" eb="2">
      <t>ジム</t>
    </rPh>
    <phoneticPr fontId="2"/>
  </si>
  <si>
    <t>お弁当</t>
    <rPh sb="1" eb="3">
      <t>ベントウ</t>
    </rPh>
    <phoneticPr fontId="2"/>
  </si>
  <si>
    <t>ランチサービス　ポポロ</t>
    <phoneticPr fontId="2"/>
  </si>
  <si>
    <t>９日</t>
    <rPh sb="1" eb="2">
      <t>カ</t>
    </rPh>
    <phoneticPr fontId="2"/>
  </si>
  <si>
    <t>打合せ</t>
    <rPh sb="0" eb="2">
      <t>ウチアワ</t>
    </rPh>
    <phoneticPr fontId="2"/>
  </si>
  <si>
    <t>明治亭　前川・社長・岡部・ヒロトミ</t>
    <rPh sb="0" eb="3">
      <t>メイジテイ</t>
    </rPh>
    <rPh sb="4" eb="6">
      <t>マエカワ</t>
    </rPh>
    <rPh sb="7" eb="9">
      <t>シャチョウ</t>
    </rPh>
    <rPh sb="10" eb="12">
      <t>オカベ</t>
    </rPh>
    <phoneticPr fontId="2"/>
  </si>
  <si>
    <t>朝食</t>
    <rPh sb="0" eb="2">
      <t>チョウショク</t>
    </rPh>
    <phoneticPr fontId="2"/>
  </si>
  <si>
    <t>なぎさwarms</t>
    <phoneticPr fontId="2"/>
  </si>
  <si>
    <t>湖の駅　浜大津</t>
    <rPh sb="0" eb="1">
      <t>ミズウミ</t>
    </rPh>
    <rPh sb="2" eb="3">
      <t>エキ</t>
    </rPh>
    <rPh sb="4" eb="7">
      <t>ハマオオツ</t>
    </rPh>
    <phoneticPr fontId="2"/>
  </si>
  <si>
    <t>１０日</t>
    <rPh sb="2" eb="3">
      <t>カ</t>
    </rPh>
    <phoneticPr fontId="2"/>
  </si>
  <si>
    <t>うまいもん横丁</t>
    <rPh sb="5" eb="7">
      <t>ヨコチョウ</t>
    </rPh>
    <phoneticPr fontId="2"/>
  </si>
  <si>
    <t>マクドナルド</t>
    <phoneticPr fontId="2"/>
  </si>
  <si>
    <t>酒楽</t>
    <rPh sb="0" eb="1">
      <t>サケ</t>
    </rPh>
    <rPh sb="1" eb="2">
      <t>ラク</t>
    </rPh>
    <phoneticPr fontId="2"/>
  </si>
  <si>
    <t>11日</t>
    <rPh sb="2" eb="3">
      <t>ニチ</t>
    </rPh>
    <phoneticPr fontId="2"/>
  </si>
  <si>
    <t>金時</t>
    <rPh sb="0" eb="2">
      <t>キントキ</t>
    </rPh>
    <phoneticPr fontId="2"/>
  </si>
  <si>
    <t>coco壱番屋</t>
    <rPh sb="4" eb="7">
      <t>イチバンヤ</t>
    </rPh>
    <phoneticPr fontId="2"/>
  </si>
  <si>
    <t>なか卯</t>
    <rPh sb="2" eb="3">
      <t>ウ</t>
    </rPh>
    <phoneticPr fontId="2"/>
  </si>
  <si>
    <t>12日</t>
    <rPh sb="2" eb="3">
      <t>ニチ</t>
    </rPh>
    <phoneticPr fontId="2"/>
  </si>
  <si>
    <t>土屋</t>
    <rPh sb="0" eb="2">
      <t>ツチヤ</t>
    </rPh>
    <phoneticPr fontId="2"/>
  </si>
  <si>
    <t>京甚兵衛</t>
    <rPh sb="0" eb="1">
      <t>キョウ</t>
    </rPh>
    <rPh sb="1" eb="4">
      <t>ジンベエ</t>
    </rPh>
    <phoneticPr fontId="2"/>
  </si>
  <si>
    <t>宝塚北SA</t>
    <rPh sb="0" eb="2">
      <t>タカラヅカ</t>
    </rPh>
    <rPh sb="2" eb="3">
      <t>キタ</t>
    </rPh>
    <phoneticPr fontId="2"/>
  </si>
  <si>
    <t>軽食</t>
    <rPh sb="0" eb="2">
      <t>ケイショク</t>
    </rPh>
    <phoneticPr fontId="2"/>
  </si>
  <si>
    <t>森のパン</t>
    <rPh sb="0" eb="1">
      <t>モリ</t>
    </rPh>
    <phoneticPr fontId="2"/>
  </si>
  <si>
    <t>13日</t>
    <rPh sb="2" eb="3">
      <t>ニチ</t>
    </rPh>
    <phoneticPr fontId="2"/>
  </si>
  <si>
    <t>麵屋NOROMA</t>
    <rPh sb="0" eb="2">
      <t>メンヤ</t>
    </rPh>
    <phoneticPr fontId="2"/>
  </si>
  <si>
    <t>播州ラーメンひすい</t>
    <rPh sb="0" eb="2">
      <t>バンシュウ</t>
    </rPh>
    <phoneticPr fontId="2"/>
  </si>
  <si>
    <t>王将</t>
    <rPh sb="0" eb="2">
      <t>オウショウ</t>
    </rPh>
    <phoneticPr fontId="2"/>
  </si>
  <si>
    <t>ずんどう屋</t>
    <rPh sb="4" eb="5">
      <t>ヤ</t>
    </rPh>
    <phoneticPr fontId="2"/>
  </si>
  <si>
    <t>14日</t>
    <rPh sb="2" eb="3">
      <t>カ</t>
    </rPh>
    <phoneticPr fontId="2"/>
  </si>
  <si>
    <t>来来亭</t>
    <rPh sb="0" eb="3">
      <t>ライライテイ</t>
    </rPh>
    <phoneticPr fontId="2"/>
  </si>
  <si>
    <t>コトナ、グランド、ヒロトミ</t>
    <phoneticPr fontId="2"/>
  </si>
  <si>
    <t>21日</t>
    <rPh sb="2" eb="3">
      <t>ニチ</t>
    </rPh>
    <phoneticPr fontId="2"/>
  </si>
  <si>
    <t>警備会社複数</t>
    <rPh sb="0" eb="4">
      <t>ケイビガイシャ</t>
    </rPh>
    <rPh sb="4" eb="6">
      <t>フクスウ</t>
    </rPh>
    <phoneticPr fontId="2"/>
  </si>
  <si>
    <t>8月 カード　　　　  びわ湖　飲　　食</t>
    <rPh sb="1" eb="2">
      <t>ガツ</t>
    </rPh>
    <rPh sb="14" eb="15">
      <t>コ</t>
    </rPh>
    <rPh sb="16" eb="17">
      <t>イン</t>
    </rPh>
    <rPh sb="19" eb="20">
      <t>ショク</t>
    </rPh>
    <phoneticPr fontId="2"/>
  </si>
  <si>
    <t>2日</t>
    <rPh sb="1" eb="2">
      <t>カ</t>
    </rPh>
    <phoneticPr fontId="2"/>
  </si>
  <si>
    <t>キラメキノトリ西大津</t>
    <rPh sb="7" eb="10">
      <t>ニシオオツ</t>
    </rPh>
    <phoneticPr fontId="2"/>
  </si>
  <si>
    <t>牛角</t>
    <rPh sb="0" eb="2">
      <t>ギュウカク</t>
    </rPh>
    <phoneticPr fontId="2"/>
  </si>
  <si>
    <t>7日</t>
    <rPh sb="1" eb="2">
      <t>カ</t>
    </rPh>
    <phoneticPr fontId="2"/>
  </si>
  <si>
    <t>4日</t>
    <rPh sb="1" eb="2">
      <t>カ</t>
    </rPh>
    <phoneticPr fontId="2"/>
  </si>
  <si>
    <t>香山</t>
    <rPh sb="0" eb="2">
      <t>コウヤマ</t>
    </rPh>
    <phoneticPr fontId="2"/>
  </si>
  <si>
    <t>5日</t>
    <rPh sb="1" eb="2">
      <t>カ</t>
    </rPh>
    <phoneticPr fontId="2"/>
  </si>
  <si>
    <t>松下</t>
    <rPh sb="0" eb="2">
      <t>マツシタ</t>
    </rPh>
    <phoneticPr fontId="2"/>
  </si>
  <si>
    <t>6日</t>
    <rPh sb="1" eb="2">
      <t>カ</t>
    </rPh>
    <phoneticPr fontId="2"/>
  </si>
  <si>
    <t>9日</t>
    <rPh sb="1" eb="2">
      <t>カ</t>
    </rPh>
    <phoneticPr fontId="2"/>
  </si>
  <si>
    <t>１２日</t>
    <rPh sb="2" eb="3">
      <t>ニチ</t>
    </rPh>
    <phoneticPr fontId="2"/>
  </si>
  <si>
    <t>１３日</t>
    <rPh sb="2" eb="3">
      <t>ニチ</t>
    </rPh>
    <phoneticPr fontId="2"/>
  </si>
  <si>
    <t>１８日</t>
    <rPh sb="2" eb="3">
      <t>ニチ</t>
    </rPh>
    <phoneticPr fontId="2"/>
  </si>
  <si>
    <t>前川</t>
    <rPh sb="0" eb="2">
      <t>マエカワ</t>
    </rPh>
    <phoneticPr fontId="2"/>
  </si>
  <si>
    <t>社長</t>
    <rPh sb="0" eb="2">
      <t>シャチョウ</t>
    </rPh>
    <phoneticPr fontId="2"/>
  </si>
  <si>
    <t>事務</t>
    <rPh sb="0" eb="2">
      <t>ジム</t>
    </rPh>
    <phoneticPr fontId="2"/>
  </si>
  <si>
    <t>専務</t>
    <rPh sb="0" eb="2">
      <t>センム</t>
    </rPh>
    <phoneticPr fontId="2"/>
  </si>
  <si>
    <t>ガソリン代</t>
    <rPh sb="4" eb="5">
      <t>ダイ</t>
    </rPh>
    <phoneticPr fontId="2"/>
  </si>
  <si>
    <t>５日</t>
    <rPh sb="1" eb="2">
      <t>カ</t>
    </rPh>
    <phoneticPr fontId="2"/>
  </si>
  <si>
    <t>６日</t>
    <rPh sb="1" eb="2">
      <t>カ</t>
    </rPh>
    <phoneticPr fontId="2"/>
  </si>
  <si>
    <t>トラック軽油　</t>
    <rPh sb="4" eb="6">
      <t>ケイユ</t>
    </rPh>
    <phoneticPr fontId="2"/>
  </si>
  <si>
    <t>８日</t>
    <rPh sb="1" eb="2">
      <t>カ</t>
    </rPh>
    <phoneticPr fontId="2"/>
  </si>
  <si>
    <t>７日</t>
    <rPh sb="1" eb="2">
      <t>カ</t>
    </rPh>
    <phoneticPr fontId="2"/>
  </si>
  <si>
    <t>１０日</t>
    <rPh sb="2" eb="3">
      <t>カ</t>
    </rPh>
    <phoneticPr fontId="2"/>
  </si>
  <si>
    <t>伊藤</t>
    <rPh sb="0" eb="2">
      <t>イトウ</t>
    </rPh>
    <phoneticPr fontId="2"/>
  </si>
  <si>
    <t>９日</t>
    <rPh sb="1" eb="2">
      <t>カ</t>
    </rPh>
    <phoneticPr fontId="2"/>
  </si>
  <si>
    <t>トラック軽油</t>
    <rPh sb="4" eb="6">
      <t>ケイユ</t>
    </rPh>
    <phoneticPr fontId="2"/>
  </si>
  <si>
    <t>３１日</t>
    <rPh sb="2" eb="3">
      <t>ニチ</t>
    </rPh>
    <phoneticPr fontId="2"/>
  </si>
  <si>
    <t>明細</t>
    <rPh sb="0" eb="2">
      <t>メイサイ</t>
    </rPh>
    <phoneticPr fontId="2"/>
  </si>
  <si>
    <t>４日</t>
    <rPh sb="1" eb="2">
      <t>カ</t>
    </rPh>
    <phoneticPr fontId="2"/>
  </si>
  <si>
    <t>１１日</t>
    <rPh sb="2" eb="3">
      <t>ニチ</t>
    </rPh>
    <phoneticPr fontId="2"/>
  </si>
  <si>
    <t>3１日</t>
    <rPh sb="2" eb="3">
      <t>ニチ</t>
    </rPh>
    <phoneticPr fontId="2"/>
  </si>
  <si>
    <t>ラ・ムー　熱中症対策</t>
    <rPh sb="5" eb="10">
      <t>ネッチュウショウタイサク</t>
    </rPh>
    <phoneticPr fontId="2"/>
  </si>
  <si>
    <t>イオン　熱中症対策</t>
    <rPh sb="4" eb="9">
      <t>ネッチュウショウタイサク</t>
    </rPh>
    <phoneticPr fontId="2"/>
  </si>
  <si>
    <t>7月カード　②　　　 びわ湖　 交通費</t>
    <rPh sb="1" eb="2">
      <t>ガツ</t>
    </rPh>
    <rPh sb="13" eb="14">
      <t>コ</t>
    </rPh>
    <rPh sb="16" eb="19">
      <t>コウツウヒ</t>
    </rPh>
    <phoneticPr fontId="2"/>
  </si>
  <si>
    <t>7月カード　①　　　 びわ湖　 交通費</t>
    <rPh sb="1" eb="2">
      <t>ガツ</t>
    </rPh>
    <rPh sb="13" eb="14">
      <t>コ</t>
    </rPh>
    <rPh sb="16" eb="19">
      <t>コウツウヒ</t>
    </rPh>
    <phoneticPr fontId="2"/>
  </si>
  <si>
    <t>１６日</t>
    <rPh sb="2" eb="3">
      <t>ニチ</t>
    </rPh>
    <phoneticPr fontId="2"/>
  </si>
  <si>
    <t>１７日</t>
    <rPh sb="2" eb="3">
      <t>ニチ</t>
    </rPh>
    <phoneticPr fontId="2"/>
  </si>
  <si>
    <t>１９日</t>
    <rPh sb="2" eb="3">
      <t>ニチ</t>
    </rPh>
    <phoneticPr fontId="2"/>
  </si>
  <si>
    <t>２０日</t>
    <rPh sb="2" eb="3">
      <t>カ</t>
    </rPh>
    <phoneticPr fontId="2"/>
  </si>
  <si>
    <t>21日</t>
    <rPh sb="2" eb="3">
      <t>ニチ</t>
    </rPh>
    <phoneticPr fontId="2"/>
  </si>
  <si>
    <t>２２日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</si>
  <si>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</si>
  <si>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</si>
  <si>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２６日</t>
    <rPh sb="2" eb="3">
      <t>ニチ</t>
    </rPh>
    <phoneticPr fontId="2"/>
  </si>
  <si>
    <t>２９日</t>
    <rPh sb="2" eb="3">
      <t>ニチ</t>
    </rPh>
    <phoneticPr fontId="2"/>
  </si>
  <si>
    <t>30日</t>
    <rPh sb="2" eb="3">
      <t>ニチ</t>
    </rPh>
    <phoneticPr fontId="2"/>
  </si>
  <si>
    <t>１日</t>
    <rPh sb="1" eb="2">
      <t>ニチ</t>
    </rPh>
    <phoneticPr fontId="2"/>
  </si>
  <si>
    <t>8月  びわ湖　　　　　　　　　飲　料</t>
    <rPh sb="1" eb="2">
      <t>ガツ</t>
    </rPh>
    <rPh sb="6" eb="7">
      <t>コ</t>
    </rPh>
    <rPh sb="16" eb="17">
      <t>イン</t>
    </rPh>
    <rPh sb="18" eb="19">
      <t>リョウ</t>
    </rPh>
    <phoneticPr fontId="2"/>
  </si>
  <si>
    <t>スギ薬局　　熱中症対策</t>
    <rPh sb="2" eb="4">
      <t>ヤッキョク</t>
    </rPh>
    <rPh sb="6" eb="11">
      <t>ネッチュウショウタイサク</t>
    </rPh>
    <phoneticPr fontId="2"/>
  </si>
  <si>
    <t>２日</t>
    <rPh sb="1" eb="2">
      <t>カ</t>
    </rPh>
    <phoneticPr fontId="2"/>
  </si>
  <si>
    <t>業務スーパー　熱中症対策</t>
    <rPh sb="0" eb="2">
      <t>ギョウム</t>
    </rPh>
    <rPh sb="7" eb="12">
      <t>ネッチュウショウタイサク</t>
    </rPh>
    <phoneticPr fontId="2"/>
  </si>
  <si>
    <t>ユタカ　熱中症対策</t>
    <rPh sb="4" eb="9">
      <t>ネッチュウショウタイサク</t>
    </rPh>
    <phoneticPr fontId="2"/>
  </si>
  <si>
    <t>３日</t>
    <rPh sb="1" eb="2">
      <t>カ</t>
    </rPh>
    <phoneticPr fontId="2"/>
  </si>
  <si>
    <t>ライフ　熱中症対策</t>
    <rPh sb="4" eb="9">
      <t>ネッチュウショウタイサク</t>
    </rPh>
    <phoneticPr fontId="2"/>
  </si>
  <si>
    <t>大崎</t>
    <rPh sb="0" eb="2">
      <t>オオサキ</t>
    </rPh>
    <phoneticPr fontId="2"/>
  </si>
  <si>
    <t>ウエルシア　熱中症対策</t>
    <rPh sb="6" eb="11">
      <t>ネッチュウショウタイサク</t>
    </rPh>
    <phoneticPr fontId="2"/>
  </si>
  <si>
    <t>サンドラッグ　熱中症対策</t>
    <rPh sb="7" eb="12">
      <t>ネッチュウショウタイサク</t>
    </rPh>
    <phoneticPr fontId="2"/>
  </si>
  <si>
    <t>ライクス　お弁当等</t>
    <rPh sb="6" eb="8">
      <t>ベントウ</t>
    </rPh>
    <rPh sb="8" eb="9">
      <t>トウ</t>
    </rPh>
    <phoneticPr fontId="2"/>
  </si>
  <si>
    <t>PISOLA</t>
    <phoneticPr fontId="2"/>
  </si>
  <si>
    <t>1日</t>
    <rPh sb="1" eb="2">
      <t>ニチ</t>
    </rPh>
    <phoneticPr fontId="2"/>
  </si>
  <si>
    <t>モテナス　手土産</t>
    <rPh sb="5" eb="8">
      <t>テミヤゲ</t>
    </rPh>
    <phoneticPr fontId="2"/>
  </si>
  <si>
    <t>さかもと　差し入れ</t>
    <rPh sb="5" eb="6">
      <t>サ</t>
    </rPh>
    <rPh sb="7" eb="8">
      <t>イ</t>
    </rPh>
    <phoneticPr fontId="2"/>
  </si>
  <si>
    <t>ワークマン　衣類</t>
    <rPh sb="6" eb="8">
      <t>イルイ</t>
    </rPh>
    <phoneticPr fontId="2"/>
  </si>
  <si>
    <t>切手代</t>
    <rPh sb="0" eb="3">
      <t>キッテダイ</t>
    </rPh>
    <phoneticPr fontId="2"/>
  </si>
  <si>
    <t>ユニクロ　衣類</t>
    <rPh sb="5" eb="7">
      <t>イルイ</t>
    </rPh>
    <phoneticPr fontId="2"/>
  </si>
  <si>
    <t>セブンイレブン　書類コピー</t>
    <rPh sb="8" eb="10">
      <t>ショルイ</t>
    </rPh>
    <phoneticPr fontId="2"/>
  </si>
  <si>
    <t>たねや　お菓子代</t>
    <rPh sb="5" eb="7">
      <t>カシ</t>
    </rPh>
    <rPh sb="7" eb="8">
      <t>ダイ</t>
    </rPh>
    <phoneticPr fontId="2"/>
  </si>
  <si>
    <t>イオン　衣類</t>
    <rPh sb="4" eb="6">
      <t>イルイ</t>
    </rPh>
    <phoneticPr fontId="2"/>
  </si>
  <si>
    <t>理恵</t>
    <rPh sb="0" eb="2">
      <t>リエ</t>
    </rPh>
    <phoneticPr fontId="2"/>
  </si>
  <si>
    <t>洗濯用　ハンガー</t>
    <rPh sb="0" eb="3">
      <t>センタクヨウ</t>
    </rPh>
    <phoneticPr fontId="2"/>
  </si>
  <si>
    <t>シズカ</t>
    <phoneticPr fontId="2"/>
  </si>
  <si>
    <t>フロマージュ　ギフトセット３件分</t>
    <rPh sb="14" eb="16">
      <t>ケンブン</t>
    </rPh>
    <phoneticPr fontId="2"/>
  </si>
  <si>
    <t>味工房志野　手土産代　５件分</t>
    <rPh sb="0" eb="3">
      <t>アジコウボウ</t>
    </rPh>
    <rPh sb="3" eb="5">
      <t>シノ</t>
    </rPh>
    <rPh sb="6" eb="10">
      <t>テミヤゲダイ</t>
    </rPh>
    <rPh sb="12" eb="14">
      <t>ケンブン</t>
    </rPh>
    <phoneticPr fontId="2"/>
  </si>
  <si>
    <t>加門　手土産代</t>
    <rPh sb="0" eb="2">
      <t>カモン</t>
    </rPh>
    <rPh sb="3" eb="7">
      <t>テミヤゲダイ</t>
    </rPh>
    <phoneticPr fontId="2"/>
  </si>
  <si>
    <t>琵琶湖ホテル　食事代</t>
    <rPh sb="0" eb="3">
      <t>ビワコ</t>
    </rPh>
    <rPh sb="7" eb="10">
      <t>ショクジダイ</t>
    </rPh>
    <phoneticPr fontId="2"/>
  </si>
  <si>
    <t>２１日</t>
    <rPh sb="2" eb="3">
      <t>ニチ</t>
    </rPh>
    <phoneticPr fontId="2"/>
  </si>
  <si>
    <t>ブルーレイク</t>
    <phoneticPr fontId="2"/>
  </si>
  <si>
    <t>２７日</t>
    <rPh sb="2" eb="3">
      <t>ニチ</t>
    </rPh>
    <phoneticPr fontId="2"/>
  </si>
  <si>
    <t>アヤハレークサイド</t>
    <phoneticPr fontId="2"/>
  </si>
  <si>
    <t>共立リゾート</t>
    <rPh sb="0" eb="2">
      <t>キョウリツ</t>
    </rPh>
    <phoneticPr fontId="2"/>
  </si>
  <si>
    <t>共立リゾート</t>
    <rPh sb="0" eb="2">
      <t>キョウリツ</t>
    </rPh>
    <phoneticPr fontId="2"/>
  </si>
  <si>
    <t>スーパーホテル大津</t>
    <rPh sb="7" eb="9">
      <t>オオツ</t>
    </rPh>
    <phoneticPr fontId="2"/>
  </si>
  <si>
    <t>カード明細</t>
    <rPh sb="3" eb="5">
      <t>メイサイ</t>
    </rPh>
    <phoneticPr fontId="2"/>
  </si>
  <si>
    <t>領収書有</t>
    <rPh sb="0" eb="3">
      <t>リョウシュウショ</t>
    </rPh>
    <rPh sb="3" eb="4">
      <t>アリ</t>
    </rPh>
    <phoneticPr fontId="2"/>
  </si>
  <si>
    <t>福利厚生費</t>
    <rPh sb="0" eb="5">
      <t>フクリコウセイヒ</t>
    </rPh>
    <phoneticPr fontId="2"/>
  </si>
  <si>
    <t>ブルーレイク朝食代</t>
    <rPh sb="6" eb="9">
      <t>チョウショクダイ</t>
    </rPh>
    <phoneticPr fontId="2"/>
  </si>
  <si>
    <t>ホテルテトラ朝食代</t>
    <rPh sb="6" eb="9">
      <t>チョウショクダイ</t>
    </rPh>
    <phoneticPr fontId="2"/>
  </si>
  <si>
    <t>PeekABoo</t>
    <phoneticPr fontId="2"/>
  </si>
  <si>
    <t>クーラーボックス</t>
    <phoneticPr fontId="2"/>
  </si>
  <si>
    <t>出金済み経費</t>
    <rPh sb="0" eb="3">
      <t>シュッキンズ</t>
    </rPh>
    <rPh sb="4" eb="6">
      <t>ケイヒ</t>
    </rPh>
    <phoneticPr fontId="2"/>
  </si>
  <si>
    <t>ホテルアルファーワン</t>
    <phoneticPr fontId="2"/>
  </si>
  <si>
    <t>ホテルアルファーワン　返金</t>
    <rPh sb="11" eb="13">
      <t>ヘンキン</t>
    </rPh>
    <phoneticPr fontId="2"/>
  </si>
  <si>
    <t>通帳</t>
    <rPh sb="0" eb="2">
      <t>ツウチョウ</t>
    </rPh>
    <phoneticPr fontId="2"/>
  </si>
  <si>
    <t>メイン</t>
    <phoneticPr fontId="2"/>
  </si>
  <si>
    <t>税金用</t>
    <rPh sb="0" eb="3">
      <t>ゼイキンヨウ</t>
    </rPh>
    <phoneticPr fontId="2"/>
  </si>
  <si>
    <t>株式会社中野　氷</t>
    <rPh sb="0" eb="4">
      <t>カブシキガイシャ</t>
    </rPh>
    <rPh sb="4" eb="6">
      <t>ナカノ</t>
    </rPh>
    <rPh sb="7" eb="8">
      <t>コオリ</t>
    </rPh>
    <phoneticPr fontId="2"/>
  </si>
  <si>
    <t>西脇レンタカー</t>
    <rPh sb="0" eb="2">
      <t>ニシワキ</t>
    </rPh>
    <phoneticPr fontId="2"/>
  </si>
  <si>
    <t>関西フォークリフト</t>
    <rPh sb="0" eb="2">
      <t>カンサイ</t>
    </rPh>
    <phoneticPr fontId="2"/>
  </si>
  <si>
    <t>御宿野乃</t>
    <rPh sb="0" eb="2">
      <t>オヤド</t>
    </rPh>
    <rPh sb="2" eb="4">
      <t>ノノ</t>
    </rPh>
    <phoneticPr fontId="2"/>
  </si>
  <si>
    <t>17日</t>
    <rPh sb="2" eb="3">
      <t>ニチ</t>
    </rPh>
    <phoneticPr fontId="2"/>
  </si>
  <si>
    <t>すきや</t>
    <phoneticPr fontId="2"/>
  </si>
  <si>
    <t>天下一品</t>
    <rPh sb="0" eb="4">
      <t>テンカイッピン</t>
    </rPh>
    <phoneticPr fontId="2"/>
  </si>
  <si>
    <t>１８日</t>
    <rPh sb="2" eb="3">
      <t>ニチ</t>
    </rPh>
    <phoneticPr fontId="2"/>
  </si>
  <si>
    <t>上代</t>
    <rPh sb="0" eb="2">
      <t>ジョウダイ</t>
    </rPh>
    <phoneticPr fontId="2"/>
  </si>
  <si>
    <t>１日</t>
    <rPh sb="1" eb="2">
      <t>ニチ</t>
    </rPh>
    <phoneticPr fontId="2"/>
  </si>
  <si>
    <t>２日</t>
    <rPh sb="1" eb="2">
      <t>カ</t>
    </rPh>
    <phoneticPr fontId="2"/>
  </si>
  <si>
    <t>３日</t>
    <rPh sb="1" eb="2">
      <t>カ</t>
    </rPh>
    <phoneticPr fontId="2"/>
  </si>
  <si>
    <t>６日</t>
    <rPh sb="1" eb="2">
      <t>カ</t>
    </rPh>
    <phoneticPr fontId="2"/>
  </si>
  <si>
    <t>７日</t>
    <rPh sb="1" eb="2">
      <t>カ</t>
    </rPh>
    <phoneticPr fontId="2"/>
  </si>
  <si>
    <t>８日</t>
    <rPh sb="1" eb="2">
      <t>カ</t>
    </rPh>
    <phoneticPr fontId="2"/>
  </si>
  <si>
    <t>９日</t>
    <rPh sb="1" eb="2">
      <t>カ</t>
    </rPh>
    <phoneticPr fontId="2"/>
  </si>
  <si>
    <t>１０日</t>
    <rPh sb="2" eb="3">
      <t>カ</t>
    </rPh>
    <phoneticPr fontId="2"/>
  </si>
  <si>
    <t>１２日</t>
    <rPh sb="2" eb="3">
      <t>ニチ</t>
    </rPh>
    <phoneticPr fontId="2"/>
  </si>
  <si>
    <t>１３日</t>
    <rPh sb="2" eb="3">
      <t>ニチ</t>
    </rPh>
    <phoneticPr fontId="2"/>
  </si>
  <si>
    <t>１４日</t>
    <rPh sb="2" eb="3">
      <t>カ</t>
    </rPh>
    <phoneticPr fontId="2"/>
  </si>
  <si>
    <t>合計</t>
    <rPh sb="0" eb="2">
      <t>ゴウケイ</t>
    </rPh>
    <phoneticPr fontId="2"/>
  </si>
  <si>
    <t>ソーラーパネル</t>
    <phoneticPr fontId="2"/>
  </si>
  <si>
    <t>５日</t>
    <rPh sb="1" eb="2">
      <t>カ</t>
    </rPh>
    <phoneticPr fontId="2"/>
  </si>
  <si>
    <t>明細</t>
    <rPh sb="0" eb="2">
      <t>メイサイ</t>
    </rPh>
    <phoneticPr fontId="2"/>
  </si>
  <si>
    <t>ブルーレイク　食事代</t>
    <rPh sb="7" eb="10">
      <t>ショクジダイ</t>
    </rPh>
    <phoneticPr fontId="2"/>
  </si>
  <si>
    <t>夢乃井　慰労会</t>
    <rPh sb="0" eb="3">
      <t>ユメノイ</t>
    </rPh>
    <rPh sb="4" eb="7">
      <t>イロウカイ</t>
    </rPh>
    <phoneticPr fontId="2"/>
  </si>
  <si>
    <t>日付</t>
    <phoneticPr fontId="2"/>
  </si>
  <si>
    <t>レンタカー</t>
    <phoneticPr fontId="2"/>
  </si>
  <si>
    <t>飲料　熱中症対策</t>
    <rPh sb="0" eb="2">
      <t>インリョウ</t>
    </rPh>
    <rPh sb="3" eb="8">
      <t>ネッチュウショウタイサク</t>
    </rPh>
    <phoneticPr fontId="2"/>
  </si>
  <si>
    <t>１１日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</si>
</sst>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21">
    <font>
      <sz val="11"/>
      <color theme="1"/>
      <name val="Yu Gothic"/>
      <family val="2"/>
      <scheme val="minor"/>
    </font>
    <font>
      <b/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Yu Gothic"/>
      <family val="2"/>
      <scheme val="minor"/>
    </font>
    <font>
      <b/>
      <sz val="20"/>
      <color theme="1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18"/>
      <name val="BIZ UDP明朝 Medium"/>
      <family val="1"/>
      <charset val="128"/>
    </font>
    <font>
      <sz val="26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B1EF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2" fillId="0" borderId="0" applyFont="0" applyFill="0" applyBorder="0" applyAlignment="0" applyProtection="0">
      <alignment vertical="center"/>
    </xf>
  </cellStyleXfs>
  <cellXfs count="255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56" fontId="3" fillId="2" borderId="2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5" fontId="3" fillId="0" borderId="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shrinkToFit="1"/>
    </xf>
    <xf numFmtId="56" fontId="3" fillId="2" borderId="5" xfId="0" applyNumberFormat="1" applyFont="1" applyFill="1" applyBorder="1" applyAlignment="1">
      <alignment vertical="center"/>
    </xf>
    <xf numFmtId="56" fontId="4" fillId="0" borderId="2" xfId="0" applyNumberFormat="1" applyFont="1" applyBorder="1" applyAlignment="1">
      <alignment vertical="center"/>
    </xf>
    <xf numFmtId="56" fontId="4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6" fontId="1" fillId="0" borderId="9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Border="1"/>
    <xf numFmtId="5" fontId="3" fillId="0" borderId="1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shrinkToFit="1"/>
    </xf>
    <xf numFmtId="0" fontId="0" fillId="0" borderId="2" xfId="0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56" fontId="3" fillId="2" borderId="2" xfId="0" applyNumberFormat="1" applyFont="1" applyFill="1" applyBorder="1" applyAlignment="1">
      <alignment horizontal="right" vertical="center"/>
    </xf>
    <xf numFmtId="56" fontId="3" fillId="2" borderId="5" xfId="0" applyNumberFormat="1" applyFont="1" applyFill="1" applyBorder="1" applyAlignment="1">
      <alignment horizontal="right" vertical="center"/>
    </xf>
    <xf numFmtId="56" fontId="4" fillId="0" borderId="5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18" xfId="0" applyFont="1" applyBorder="1" applyAlignment="1">
      <alignment horizontal="center" vertical="center"/>
    </xf>
    <xf numFmtId="5" fontId="3" fillId="0" borderId="17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5" fontId="3" fillId="0" borderId="20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5" fontId="3" fillId="0" borderId="22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6" fontId="1" fillId="0" borderId="27" xfId="0" applyNumberFormat="1" applyFont="1" applyBorder="1" applyAlignment="1">
      <alignment horizontal="right" vertical="center"/>
    </xf>
    <xf numFmtId="56" fontId="4" fillId="0" borderId="2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shrinkToFit="1"/>
    </xf>
    <xf numFmtId="56" fontId="3" fillId="2" borderId="0" xfId="0" applyNumberFormat="1" applyFont="1" applyFill="1" applyAlignment="1">
      <alignment horizontal="right" vertical="center"/>
    </xf>
    <xf numFmtId="0" fontId="3" fillId="2" borderId="21" xfId="0" applyFont="1" applyFill="1" applyBorder="1" applyAlignment="1">
      <alignment horizontal="left" vertical="center" shrinkToFit="1"/>
    </xf>
    <xf numFmtId="56" fontId="0" fillId="0" borderId="2" xfId="0" applyNumberFormat="1" applyBorder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 shrinkToFit="1"/>
    </xf>
    <xf numFmtId="5" fontId="10" fillId="0" borderId="16" xfId="0" applyNumberFormat="1" applyFont="1" applyBorder="1" applyAlignment="1">
      <alignment horizontal="right"/>
    </xf>
    <xf numFmtId="0" fontId="14" fillId="0" borderId="2" xfId="0" applyFont="1" applyBorder="1" applyAlignment="1">
      <alignment horizontal="center" vertical="center"/>
    </xf>
    <xf numFmtId="6" fontId="3" fillId="0" borderId="2" xfId="1" applyFont="1" applyBorder="1" applyAlignment="1">
      <alignment horizontal="right" vertical="center"/>
    </xf>
    <xf numFmtId="6" fontId="3" fillId="0" borderId="6" xfId="1" applyFont="1" applyBorder="1" applyAlignment="1">
      <alignment horizontal="right" vertical="center"/>
    </xf>
    <xf numFmtId="6" fontId="3" fillId="0" borderId="0" xfId="1" applyFont="1" applyAlignment="1">
      <alignment horizontal="right" vertical="center"/>
    </xf>
    <xf numFmtId="6" fontId="1" fillId="0" borderId="16" xfId="1" applyFont="1" applyBorder="1" applyAlignment="1">
      <alignment horizontal="right" vertical="center"/>
    </xf>
    <xf numFmtId="6" fontId="3" fillId="0" borderId="16" xfId="1" applyFont="1" applyBorder="1" applyAlignment="1">
      <alignment horizontal="right" vertical="center"/>
    </xf>
    <xf numFmtId="5" fontId="1" fillId="0" borderId="16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6" fontId="3" fillId="0" borderId="18" xfId="1" applyFont="1" applyBorder="1" applyAlignment="1">
      <alignment horizontal="right" vertical="center"/>
    </xf>
    <xf numFmtId="0" fontId="3" fillId="0" borderId="18" xfId="0" applyFont="1" applyBorder="1" applyAlignment="1">
      <alignment horizontal="left" vertical="center"/>
    </xf>
    <xf numFmtId="6" fontId="3" fillId="0" borderId="21" xfId="1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6" fontId="3" fillId="0" borderId="23" xfId="1" applyFont="1" applyBorder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6" fontId="3" fillId="0" borderId="25" xfId="1" applyFont="1" applyBorder="1" applyAlignment="1">
      <alignment horizontal="right" vertical="center"/>
    </xf>
    <xf numFmtId="0" fontId="3" fillId="0" borderId="21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6" fontId="3" fillId="0" borderId="24" xfId="1" applyFont="1" applyBorder="1" applyAlignment="1">
      <alignment horizontal="right" vertical="center"/>
    </xf>
    <xf numFmtId="0" fontId="3" fillId="0" borderId="24" xfId="0" applyFont="1" applyBorder="1" applyAlignment="1">
      <alignment horizontal="left" vertical="center"/>
    </xf>
    <xf numFmtId="0" fontId="3" fillId="0" borderId="2" xfId="0" applyFont="1" applyBorder="1"/>
    <xf numFmtId="0" fontId="13" fillId="0" borderId="0" xfId="0" applyFont="1" applyAlignment="1">
      <alignment vertical="center"/>
    </xf>
    <xf numFmtId="6" fontId="3" fillId="0" borderId="0" xfId="1" applyFont="1" applyAlignment="1">
      <alignment horizontal="center" vertical="center"/>
    </xf>
    <xf numFmtId="6" fontId="3" fillId="0" borderId="0" xfId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 shrinkToFit="1"/>
    </xf>
    <xf numFmtId="0" fontId="3" fillId="0" borderId="0" xfId="0" applyFont="1" applyAlignment="1">
      <alignment vertical="center"/>
    </xf>
    <xf numFmtId="6" fontId="3" fillId="0" borderId="0" xfId="0" applyNumberFormat="1" applyFont="1" applyAlignment="1">
      <alignment horizontal="center" vertical="center"/>
    </xf>
    <xf numFmtId="6" fontId="3" fillId="0" borderId="13" xfId="1" applyFont="1" applyBorder="1" applyAlignment="1">
      <alignment horizontal="right" vertical="center"/>
    </xf>
    <xf numFmtId="6" fontId="1" fillId="0" borderId="13" xfId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6" fontId="3" fillId="0" borderId="21" xfId="0" applyNumberFormat="1" applyFont="1" applyBorder="1" applyAlignment="1">
      <alignment horizontal="left" vertical="center"/>
    </xf>
    <xf numFmtId="6" fontId="3" fillId="0" borderId="26" xfId="0" applyNumberFormat="1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5" fontId="3" fillId="0" borderId="2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56" fontId="4" fillId="0" borderId="5" xfId="0" applyNumberFormat="1" applyFont="1" applyBorder="1" applyAlignment="1">
      <alignment horizontal="center" vertical="center"/>
    </xf>
    <xf numFmtId="56" fontId="3" fillId="2" borderId="5" xfId="0" applyNumberFormat="1" applyFont="1" applyFill="1" applyBorder="1" applyAlignment="1">
      <alignment horizontal="center" vertical="center"/>
    </xf>
    <xf numFmtId="56" fontId="4" fillId="0" borderId="11" xfId="0" applyNumberFormat="1" applyFont="1" applyBorder="1" applyAlignment="1">
      <alignment horizontal="center" vertical="center"/>
    </xf>
    <xf numFmtId="56" fontId="4" fillId="0" borderId="2" xfId="0" applyNumberFormat="1" applyFont="1" applyBorder="1" applyAlignment="1">
      <alignment horizontal="center" vertical="center"/>
    </xf>
    <xf numFmtId="56" fontId="3" fillId="2" borderId="2" xfId="0" applyNumberFormat="1" applyFont="1" applyFill="1" applyBorder="1" applyAlignment="1">
      <alignment horizontal="center" vertical="center"/>
    </xf>
    <xf numFmtId="56" fontId="3" fillId="2" borderId="23" xfId="0" applyNumberFormat="1" applyFont="1" applyFill="1" applyBorder="1" applyAlignment="1">
      <alignment horizontal="center" vertical="center"/>
    </xf>
    <xf numFmtId="56" fontId="3" fillId="2" borderId="2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56" fontId="3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5" fontId="3" fillId="0" borderId="13" xfId="0" applyNumberFormat="1" applyFont="1" applyBorder="1" applyAlignment="1">
      <alignment horizontal="right" vertical="center"/>
    </xf>
    <xf numFmtId="56" fontId="3" fillId="2" borderId="6" xfId="0" applyNumberFormat="1" applyFont="1" applyFill="1" applyBorder="1" applyAlignment="1">
      <alignment horizontal="center" vertical="center"/>
    </xf>
    <xf numFmtId="56" fontId="18" fillId="4" borderId="1" xfId="0" applyNumberFormat="1" applyFont="1" applyFill="1" applyBorder="1" applyAlignment="1">
      <alignment horizontal="right" vertical="center"/>
    </xf>
    <xf numFmtId="0" fontId="18" fillId="4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56" fontId="3" fillId="2" borderId="5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5" fontId="3" fillId="0" borderId="3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6" fontId="3" fillId="0" borderId="6" xfId="1" applyFont="1" applyBorder="1" applyAlignment="1">
      <alignment horizontal="center" vertical="center"/>
    </xf>
    <xf numFmtId="6" fontId="3" fillId="0" borderId="31" xfId="1" applyFont="1" applyBorder="1" applyAlignment="1">
      <alignment horizontal="right" vertical="center"/>
    </xf>
    <xf numFmtId="6" fontId="3" fillId="6" borderId="30" xfId="1" applyFont="1" applyFill="1" applyBorder="1" applyAlignment="1">
      <alignment horizontal="right" vertical="center"/>
    </xf>
    <xf numFmtId="6" fontId="3" fillId="6" borderId="31" xfId="1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left" vertical="center"/>
    </xf>
    <xf numFmtId="0" fontId="3" fillId="6" borderId="32" xfId="0" applyFont="1" applyFill="1" applyBorder="1" applyAlignment="1">
      <alignment horizontal="left" vertical="center"/>
    </xf>
    <xf numFmtId="6" fontId="3" fillId="6" borderId="33" xfId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6" borderId="16" xfId="0" applyFont="1" applyFill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6" borderId="34" xfId="0" applyFont="1" applyFill="1" applyBorder="1" applyAlignment="1">
      <alignment horizontal="right" vertical="center"/>
    </xf>
    <xf numFmtId="0" fontId="3" fillId="0" borderId="35" xfId="0" applyFont="1" applyBorder="1" applyAlignment="1">
      <alignment horizontal="left" vertical="center"/>
    </xf>
    <xf numFmtId="6" fontId="3" fillId="0" borderId="35" xfId="1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11" fillId="0" borderId="2" xfId="0" applyFont="1" applyBorder="1" applyAlignment="1">
      <alignment vertical="center" shrinkToFit="1"/>
    </xf>
    <xf numFmtId="56" fontId="17" fillId="4" borderId="1" xfId="0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vertical="center" shrinkToFit="1"/>
    </xf>
    <xf numFmtId="0" fontId="3" fillId="3" borderId="3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56" fontId="4" fillId="0" borderId="11" xfId="0" applyNumberFormat="1" applyFont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5" fontId="3" fillId="6" borderId="2" xfId="0" applyNumberFormat="1" applyFont="1" applyFill="1" applyBorder="1" applyAlignment="1">
      <alignment horizontal="right" vertical="center"/>
    </xf>
    <xf numFmtId="56" fontId="7" fillId="2" borderId="2" xfId="0" applyNumberFormat="1" applyFont="1" applyFill="1" applyBorder="1" applyAlignment="1">
      <alignment horizontal="center" vertical="center"/>
    </xf>
    <xf numFmtId="56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5" fontId="3" fillId="2" borderId="12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 shrinkToFit="1"/>
    </xf>
    <xf numFmtId="0" fontId="0" fillId="0" borderId="6" xfId="0" applyBorder="1"/>
    <xf numFmtId="0" fontId="9" fillId="0" borderId="0" xfId="0" applyFont="1" applyAlignment="1">
      <alignment horizontal="right"/>
    </xf>
    <xf numFmtId="0" fontId="5" fillId="0" borderId="10" xfId="0" applyFont="1" applyBorder="1" applyAlignment="1">
      <alignment vertical="center"/>
    </xf>
    <xf numFmtId="0" fontId="5" fillId="6" borderId="7" xfId="0" applyFont="1" applyFill="1" applyBorder="1" applyAlignment="1">
      <alignment horizontal="center" vertical="center"/>
    </xf>
    <xf numFmtId="6" fontId="5" fillId="6" borderId="7" xfId="0" applyNumberFormat="1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6" fontId="3" fillId="0" borderId="11" xfId="1" applyFont="1" applyBorder="1" applyAlignment="1">
      <alignment horizontal="right" vertical="center"/>
    </xf>
    <xf numFmtId="0" fontId="3" fillId="0" borderId="46" xfId="0" applyFont="1" applyBorder="1" applyAlignment="1">
      <alignment horizontal="left" vertical="center"/>
    </xf>
    <xf numFmtId="6" fontId="3" fillId="0" borderId="46" xfId="1" applyFont="1" applyBorder="1" applyAlignment="1">
      <alignment horizontal="right" vertical="center"/>
    </xf>
    <xf numFmtId="0" fontId="3" fillId="0" borderId="47" xfId="0" applyFont="1" applyBorder="1" applyAlignment="1">
      <alignment horizontal="left" vertical="center"/>
    </xf>
    <xf numFmtId="6" fontId="3" fillId="3" borderId="42" xfId="0" applyNumberFormat="1" applyFont="1" applyFill="1" applyBorder="1" applyAlignment="1">
      <alignment horizontal="right" vertical="center"/>
    </xf>
    <xf numFmtId="6" fontId="3" fillId="3" borderId="40" xfId="0" applyNumberFormat="1" applyFont="1" applyFill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14" fillId="0" borderId="6" xfId="0" applyFont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/>
    </xf>
    <xf numFmtId="5" fontId="3" fillId="3" borderId="12" xfId="0" applyNumberFormat="1" applyFont="1" applyFill="1" applyBorder="1" applyAlignment="1">
      <alignment horizontal="right" vertical="center"/>
    </xf>
    <xf numFmtId="5" fontId="3" fillId="3" borderId="3" xfId="0" applyNumberFormat="1" applyFont="1" applyFill="1" applyBorder="1" applyAlignment="1">
      <alignment horizontal="right" vertical="center"/>
    </xf>
    <xf numFmtId="6" fontId="3" fillId="4" borderId="24" xfId="1" applyFont="1" applyFill="1" applyBorder="1" applyAlignment="1">
      <alignment horizontal="right" vertical="center"/>
    </xf>
    <xf numFmtId="6" fontId="3" fillId="4" borderId="21" xfId="1" applyFont="1" applyFill="1" applyBorder="1" applyAlignment="1">
      <alignment horizontal="right" vertical="center"/>
    </xf>
    <xf numFmtId="6" fontId="3" fillId="4" borderId="35" xfId="1" applyFont="1" applyFill="1" applyBorder="1" applyAlignment="1">
      <alignment horizontal="right" vertical="center"/>
    </xf>
    <xf numFmtId="6" fontId="3" fillId="4" borderId="46" xfId="1" applyFont="1" applyFill="1" applyBorder="1" applyAlignment="1">
      <alignment horizontal="right" vertical="center"/>
    </xf>
    <xf numFmtId="6" fontId="3" fillId="4" borderId="11" xfId="1" applyFont="1" applyFill="1" applyBorder="1" applyAlignment="1">
      <alignment horizontal="right" vertical="center"/>
    </xf>
    <xf numFmtId="6" fontId="3" fillId="4" borderId="25" xfId="1" applyFont="1" applyFill="1" applyBorder="1" applyAlignment="1">
      <alignment horizontal="right" vertical="center"/>
    </xf>
    <xf numFmtId="6" fontId="3" fillId="4" borderId="18" xfId="1" applyFont="1" applyFill="1" applyBorder="1" applyAlignment="1">
      <alignment horizontal="right" vertical="center"/>
    </xf>
    <xf numFmtId="6" fontId="3" fillId="4" borderId="23" xfId="1" applyFont="1" applyFill="1" applyBorder="1" applyAlignment="1">
      <alignment horizontal="right" vertical="center"/>
    </xf>
    <xf numFmtId="5" fontId="3" fillId="8" borderId="3" xfId="0" applyNumberFormat="1" applyFont="1" applyFill="1" applyBorder="1" applyAlignment="1">
      <alignment horizontal="right" vertical="center"/>
    </xf>
    <xf numFmtId="5" fontId="3" fillId="8" borderId="2" xfId="0" applyNumberFormat="1" applyFont="1" applyFill="1" applyBorder="1" applyAlignment="1">
      <alignment horizontal="right" vertical="center"/>
    </xf>
    <xf numFmtId="56" fontId="4" fillId="0" borderId="2" xfId="0" applyNumberFormat="1" applyFont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56" fontId="4" fillId="0" borderId="2" xfId="0" applyNumberFormat="1" applyFont="1" applyBorder="1" applyAlignment="1">
      <alignment horizontal="right" vertical="center"/>
    </xf>
    <xf numFmtId="56" fontId="3" fillId="2" borderId="18" xfId="0" applyNumberFormat="1" applyFont="1" applyFill="1" applyBorder="1" applyAlignment="1">
      <alignment horizontal="center" vertical="center"/>
    </xf>
    <xf numFmtId="56" fontId="3" fillId="2" borderId="23" xfId="0" applyNumberFormat="1" applyFont="1" applyFill="1" applyBorder="1" applyAlignment="1">
      <alignment horizontal="center" vertical="center"/>
    </xf>
    <xf numFmtId="56" fontId="3" fillId="2" borderId="6" xfId="0" applyNumberFormat="1" applyFont="1" applyFill="1" applyBorder="1" applyAlignment="1">
      <alignment horizontal="center" vertical="center"/>
    </xf>
    <xf numFmtId="56" fontId="3" fillId="2" borderId="5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6" fontId="3" fillId="0" borderId="28" xfId="1" applyFont="1" applyBorder="1" applyAlignment="1">
      <alignment horizontal="center" vertical="center"/>
    </xf>
    <xf numFmtId="6" fontId="3" fillId="0" borderId="0" xfId="1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6" fontId="3" fillId="0" borderId="28" xfId="0" applyNumberFormat="1" applyFont="1" applyBorder="1" applyAlignment="1">
      <alignment horizontal="center" vertical="center"/>
    </xf>
    <xf numFmtId="0" fontId="16" fillId="3" borderId="0" xfId="0" applyFont="1" applyFill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17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3" fillId="4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shrinkToFit="1"/>
    </xf>
    <xf numFmtId="56" fontId="3" fillId="2" borderId="2" xfId="0" applyNumberFormat="1" applyFont="1" applyFill="1" applyBorder="1" applyAlignment="1">
      <alignment horizontal="right" vertical="center"/>
    </xf>
    <xf numFmtId="56" fontId="3" fillId="2" borderId="2" xfId="0" applyNumberFormat="1" applyFont="1" applyFill="1" applyBorder="1" applyAlignment="1">
      <alignment horizontal="center" vertical="center"/>
    </xf>
    <xf numFmtId="56" fontId="3" fillId="2" borderId="1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56" fontId="4" fillId="0" borderId="6" xfId="0" applyNumberFormat="1" applyFont="1" applyBorder="1" applyAlignment="1">
      <alignment horizontal="center" vertical="center"/>
    </xf>
    <xf numFmtId="56" fontId="4" fillId="0" borderId="11" xfId="0" applyNumberFormat="1" applyFont="1" applyBorder="1" applyAlignment="1">
      <alignment horizontal="center" vertical="center"/>
    </xf>
    <xf numFmtId="56" fontId="4" fillId="0" borderId="5" xfId="0" applyNumberFormat="1" applyFont="1" applyBorder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5" fontId="10" fillId="0" borderId="41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5" fontId="9" fillId="0" borderId="41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56" fontId="4" fillId="0" borderId="6" xfId="0" applyNumberFormat="1" applyFont="1" applyBorder="1" applyAlignment="1">
      <alignment horizontal="right" vertical="center"/>
    </xf>
    <xf numFmtId="56" fontId="4" fillId="0" borderId="5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left" vertical="center" shrinkToFit="1"/>
    </xf>
    <xf numFmtId="0" fontId="3" fillId="2" borderId="19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56" fontId="3" fillId="2" borderId="6" xfId="0" applyNumberFormat="1" applyFont="1" applyFill="1" applyBorder="1" applyAlignment="1">
      <alignment horizontal="right" vertical="center"/>
    </xf>
    <xf numFmtId="56" fontId="3" fillId="2" borderId="11" xfId="0" applyNumberFormat="1" applyFont="1" applyFill="1" applyBorder="1" applyAlignment="1">
      <alignment horizontal="right" vertical="center"/>
    </xf>
    <xf numFmtId="56" fontId="3" fillId="2" borderId="5" xfId="0" applyNumberFormat="1" applyFont="1" applyFill="1" applyBorder="1" applyAlignment="1">
      <alignment horizontal="right" vertical="center"/>
    </xf>
    <xf numFmtId="6" fontId="3" fillId="0" borderId="38" xfId="0" applyNumberFormat="1" applyFont="1" applyBorder="1" applyAlignment="1">
      <alignment horizontal="right" vertical="center"/>
    </xf>
    <xf numFmtId="6" fontId="3" fillId="0" borderId="11" xfId="1" applyFont="1" applyBorder="1" applyAlignment="1">
      <alignment horizontal="center" vertical="top" wrapText="1"/>
    </xf>
    <xf numFmtId="6" fontId="3" fillId="0" borderId="5" xfId="1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9B1E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ADC71-2F9F-434F-B0F4-2E90FED0F90A}">
  <sheetPr>
    <tabColor rgb="FFFFFF00"/>
  </sheetPr>
  <dimension ref="A1:E27"/>
  <sheetViews>
    <sheetView workbookViewId="0">
      <selection activeCell="C3" sqref="C3"/>
    </sheetView>
  </sheetViews>
  <sheetFormatPr defaultColWidth="15.25" defaultRowHeight="24" customHeight="1"/>
  <cols>
    <col min="1" max="1" width="10.75" style="1" customWidth="1"/>
    <col min="2" max="4" width="17.75" style="1" customWidth="1"/>
    <col min="5" max="5" width="28.25" style="1" customWidth="1"/>
    <col min="6" max="16384" width="15.25" style="1"/>
  </cols>
  <sheetData>
    <row r="1" spans="1:5" ht="52.5" customHeight="1">
      <c r="A1" s="186" t="s">
        <v>160</v>
      </c>
      <c r="B1" s="186"/>
      <c r="C1" s="186"/>
      <c r="D1" s="186"/>
      <c r="E1" s="186"/>
    </row>
    <row r="2" spans="1:5" ht="27.75" customHeight="1">
      <c r="A2" s="111" t="s">
        <v>2</v>
      </c>
      <c r="B2" s="3" t="s">
        <v>3</v>
      </c>
      <c r="C2" s="3" t="s">
        <v>269</v>
      </c>
      <c r="D2" s="3"/>
      <c r="E2" s="3" t="s">
        <v>7</v>
      </c>
    </row>
    <row r="3" spans="1:5" ht="24" customHeight="1">
      <c r="A3" s="24">
        <v>46219</v>
      </c>
      <c r="B3" s="16" t="s">
        <v>14</v>
      </c>
      <c r="C3" s="55">
        <v>37200</v>
      </c>
      <c r="D3" s="8"/>
      <c r="E3" s="9" t="s">
        <v>198</v>
      </c>
    </row>
    <row r="4" spans="1:5" ht="27.75" customHeight="1">
      <c r="A4" s="23"/>
      <c r="B4" s="55"/>
      <c r="C4" s="55"/>
      <c r="D4" s="55"/>
      <c r="E4" s="3"/>
    </row>
    <row r="5" spans="1:5" ht="27.75" customHeight="1">
      <c r="A5" s="23"/>
      <c r="B5" s="55"/>
      <c r="C5" s="55"/>
      <c r="D5" s="55"/>
      <c r="E5" s="3"/>
    </row>
    <row r="6" spans="1:5" ht="27.75" customHeight="1">
      <c r="A6" s="23"/>
      <c r="B6" s="55"/>
      <c r="C6" s="55"/>
      <c r="D6" s="55"/>
      <c r="E6" s="3"/>
    </row>
    <row r="7" spans="1:5" ht="27.75" customHeight="1">
      <c r="A7" s="23"/>
      <c r="B7" s="55"/>
      <c r="C7" s="55"/>
      <c r="D7" s="55"/>
      <c r="E7" s="3"/>
    </row>
    <row r="8" spans="1:5" ht="27.75" customHeight="1">
      <c r="A8" s="23"/>
      <c r="B8" s="55"/>
      <c r="C8" s="55"/>
      <c r="D8" s="55"/>
      <c r="E8" s="3"/>
    </row>
    <row r="9" spans="1:5" ht="27.75" customHeight="1">
      <c r="A9" s="23"/>
      <c r="B9" s="55"/>
      <c r="C9" s="55"/>
      <c r="D9" s="55"/>
      <c r="E9" s="3"/>
    </row>
    <row r="10" spans="1:5" ht="27.75" customHeight="1">
      <c r="A10" s="23"/>
      <c r="B10" s="55"/>
      <c r="C10" s="55"/>
      <c r="D10" s="55"/>
      <c r="E10" s="3"/>
    </row>
    <row r="11" spans="1:5" ht="27.75" customHeight="1">
      <c r="A11" s="23"/>
      <c r="B11" s="55"/>
      <c r="C11" s="55"/>
      <c r="D11" s="55"/>
      <c r="E11" s="3"/>
    </row>
    <row r="12" spans="1:5" ht="27.75" customHeight="1">
      <c r="A12" s="23"/>
      <c r="B12" s="55"/>
      <c r="C12" s="55"/>
      <c r="D12" s="55"/>
      <c r="E12" s="3"/>
    </row>
    <row r="13" spans="1:5" ht="27.75" customHeight="1">
      <c r="A13" s="23"/>
      <c r="B13" s="55"/>
      <c r="C13" s="55"/>
      <c r="D13" s="55"/>
      <c r="E13" s="3"/>
    </row>
    <row r="14" spans="1:5" ht="27.75" customHeight="1">
      <c r="A14" s="23"/>
      <c r="B14" s="55"/>
      <c r="C14" s="55"/>
      <c r="D14" s="55"/>
      <c r="E14" s="3"/>
    </row>
    <row r="15" spans="1:5" ht="27.75" customHeight="1">
      <c r="A15" s="23"/>
      <c r="B15" s="55"/>
      <c r="C15" s="55"/>
      <c r="D15" s="55"/>
      <c r="E15" s="3"/>
    </row>
    <row r="16" spans="1:5" ht="27.75" customHeight="1">
      <c r="A16" s="23"/>
      <c r="B16" s="55"/>
      <c r="C16" s="55"/>
      <c r="D16" s="55"/>
      <c r="E16" s="3"/>
    </row>
    <row r="17" spans="1:5" ht="27.75" customHeight="1">
      <c r="A17" s="23"/>
      <c r="B17" s="55"/>
      <c r="C17" s="55"/>
      <c r="D17" s="55"/>
      <c r="E17" s="3"/>
    </row>
    <row r="18" spans="1:5" ht="27.75" customHeight="1">
      <c r="A18" s="23"/>
      <c r="B18" s="55"/>
      <c r="C18" s="55"/>
      <c r="D18" s="55"/>
      <c r="E18" s="3"/>
    </row>
    <row r="19" spans="1:5" ht="27.75" customHeight="1">
      <c r="A19" s="23"/>
      <c r="B19" s="55"/>
      <c r="C19" s="55"/>
      <c r="D19" s="55"/>
      <c r="E19" s="3"/>
    </row>
    <row r="20" spans="1:5" ht="27.75" customHeight="1">
      <c r="A20" s="23"/>
      <c r="B20" s="55"/>
      <c r="C20" s="55"/>
      <c r="D20" s="55"/>
      <c r="E20" s="3"/>
    </row>
    <row r="21" spans="1:5" ht="27.75" customHeight="1">
      <c r="A21" s="23"/>
      <c r="B21" s="55"/>
      <c r="C21" s="55"/>
      <c r="D21" s="55"/>
      <c r="E21" s="3"/>
    </row>
    <row r="22" spans="1:5" ht="27.75" customHeight="1">
      <c r="A22" s="23"/>
      <c r="B22" s="55"/>
      <c r="C22" s="55"/>
      <c r="D22" s="55"/>
      <c r="E22" s="3"/>
    </row>
    <row r="23" spans="1:5" ht="27.75" customHeight="1">
      <c r="A23" s="23"/>
      <c r="B23" s="55"/>
      <c r="C23" s="55"/>
      <c r="D23" s="55"/>
      <c r="E23" s="3"/>
    </row>
    <row r="24" spans="1:5" ht="27.75" customHeight="1">
      <c r="A24" s="23"/>
      <c r="B24" s="55"/>
      <c r="C24" s="55"/>
      <c r="D24" s="55"/>
      <c r="E24" s="3"/>
    </row>
    <row r="25" spans="1:5" ht="27.75" customHeight="1">
      <c r="A25" s="23"/>
      <c r="B25" s="55"/>
      <c r="C25" s="55"/>
      <c r="D25" s="55"/>
      <c r="E25" s="3"/>
    </row>
    <row r="26" spans="1:5" ht="27.75" customHeight="1" thickBot="1">
      <c r="A26" s="23"/>
      <c r="B26" s="55"/>
      <c r="C26" s="56"/>
      <c r="D26" s="55"/>
      <c r="E26" s="3"/>
    </row>
    <row r="27" spans="1:5" ht="27.75" customHeight="1" thickBot="1">
      <c r="B27" s="57"/>
      <c r="C27" s="59">
        <f>SUM(C3:C26)</f>
        <v>37200</v>
      </c>
      <c r="D27" s="58"/>
    </row>
  </sheetData>
  <mergeCells count="1">
    <mergeCell ref="A1:E1"/>
  </mergeCells>
  <phoneticPr fontId="2"/>
  <pageMargins left="0.17" right="0.16" top="0.24" bottom="0.1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F1F0C-48FA-45D3-88C0-4284603EAA3A}">
  <sheetPr>
    <tabColor rgb="FFFFFF00"/>
  </sheetPr>
  <dimension ref="A1:E27"/>
  <sheetViews>
    <sheetView zoomScale="120" workbookViewId="0">
      <selection activeCell="E17" sqref="E17"/>
    </sheetView>
  </sheetViews>
  <sheetFormatPr defaultColWidth="15.25" defaultRowHeight="24" customHeight="1"/>
  <cols>
    <col min="1" max="1" width="12.5" style="1" customWidth="1"/>
    <col min="2" max="4" width="17.875" style="1" customWidth="1"/>
    <col min="5" max="5" width="25.875" style="62" customWidth="1"/>
    <col min="6" max="16384" width="15.25" style="1"/>
  </cols>
  <sheetData>
    <row r="1" spans="1:5" ht="52.5" customHeight="1">
      <c r="A1" s="186" t="s">
        <v>71</v>
      </c>
      <c r="B1" s="186"/>
      <c r="C1" s="186"/>
      <c r="D1" s="186"/>
      <c r="E1" s="186"/>
    </row>
    <row r="2" spans="1:5" ht="30.75" customHeight="1">
      <c r="A2" s="54" t="s">
        <v>131</v>
      </c>
      <c r="B2" s="3" t="s">
        <v>129</v>
      </c>
      <c r="C2" s="3" t="s">
        <v>126</v>
      </c>
      <c r="D2" s="3" t="s">
        <v>130</v>
      </c>
      <c r="E2" s="3" t="s">
        <v>7</v>
      </c>
    </row>
    <row r="3" spans="1:5" ht="30.75" customHeight="1">
      <c r="A3" s="187" t="s">
        <v>0</v>
      </c>
      <c r="B3" s="66"/>
      <c r="C3" s="66">
        <v>60000</v>
      </c>
      <c r="D3" s="66"/>
      <c r="E3" s="67" t="s">
        <v>166</v>
      </c>
    </row>
    <row r="4" spans="1:5" ht="30.75" customHeight="1">
      <c r="A4" s="188"/>
      <c r="B4" s="66"/>
      <c r="C4" s="66">
        <v>2000</v>
      </c>
      <c r="D4" s="66"/>
      <c r="E4" s="67" t="s">
        <v>127</v>
      </c>
    </row>
    <row r="5" spans="1:5" ht="30.75" customHeight="1">
      <c r="A5" s="188"/>
      <c r="B5" s="66"/>
      <c r="C5" s="66">
        <v>4708</v>
      </c>
      <c r="D5" s="66"/>
      <c r="E5" s="67" t="s">
        <v>34</v>
      </c>
    </row>
    <row r="6" spans="1:5" ht="30.75" customHeight="1">
      <c r="A6" s="189"/>
      <c r="B6" s="66"/>
      <c r="C6" s="66">
        <v>500</v>
      </c>
      <c r="D6" s="66"/>
      <c r="E6" s="67" t="s">
        <v>67</v>
      </c>
    </row>
    <row r="7" spans="1:5" ht="30.75" customHeight="1">
      <c r="A7" s="187" t="s">
        <v>24</v>
      </c>
      <c r="B7" s="64"/>
      <c r="C7" s="64">
        <v>16812</v>
      </c>
      <c r="D7" s="64"/>
      <c r="E7" s="65" t="s">
        <v>9</v>
      </c>
    </row>
    <row r="8" spans="1:5" ht="30.75" customHeight="1">
      <c r="A8" s="188"/>
      <c r="B8" s="66"/>
      <c r="C8" s="66">
        <v>153829</v>
      </c>
      <c r="D8" s="66"/>
      <c r="E8" s="67" t="s">
        <v>127</v>
      </c>
    </row>
    <row r="9" spans="1:5" ht="30.75" customHeight="1">
      <c r="A9" s="188"/>
      <c r="B9" s="66"/>
      <c r="C9" s="66">
        <v>90601</v>
      </c>
      <c r="D9" s="66"/>
      <c r="E9" s="67" t="s">
        <v>34</v>
      </c>
    </row>
    <row r="10" spans="1:5" ht="30.75" customHeight="1">
      <c r="A10" s="188"/>
      <c r="B10" s="70"/>
      <c r="C10" s="70">
        <v>61407</v>
      </c>
      <c r="D10" s="70"/>
      <c r="E10" s="79" t="s">
        <v>76</v>
      </c>
    </row>
    <row r="11" spans="1:5" ht="30.75" customHeight="1">
      <c r="A11" s="189"/>
      <c r="B11" s="68"/>
      <c r="C11" s="68">
        <v>2640</v>
      </c>
      <c r="D11" s="68"/>
      <c r="E11" s="69" t="s">
        <v>67</v>
      </c>
    </row>
    <row r="12" spans="1:5" ht="30.75" customHeight="1">
      <c r="A12" s="72"/>
      <c r="B12" s="73"/>
      <c r="C12" s="73"/>
      <c r="D12" s="73"/>
      <c r="E12" s="74"/>
    </row>
    <row r="13" spans="1:5" ht="30.75" customHeight="1">
      <c r="A13" s="71"/>
      <c r="B13" s="66"/>
      <c r="C13" s="66"/>
      <c r="D13" s="66"/>
      <c r="E13" s="67"/>
    </row>
    <row r="14" spans="1:5" ht="30.75" customHeight="1">
      <c r="A14" s="71"/>
      <c r="B14" s="66"/>
      <c r="C14" s="66"/>
      <c r="D14" s="66"/>
      <c r="E14" s="67"/>
    </row>
    <row r="15" spans="1:5" ht="30.75" customHeight="1">
      <c r="A15" s="71"/>
      <c r="B15" s="66"/>
      <c r="C15" s="66"/>
      <c r="D15" s="66" t="s">
        <v>180</v>
      </c>
      <c r="E15" s="86">
        <f>C3+C4+C5+C6</f>
        <v>67208</v>
      </c>
    </row>
    <row r="16" spans="1:5" ht="30.75" customHeight="1">
      <c r="A16" s="71"/>
      <c r="B16" s="66"/>
      <c r="C16" s="66"/>
      <c r="D16" s="66" t="s">
        <v>181</v>
      </c>
      <c r="E16" s="86">
        <f>C7+C8+C9+C10+C11</f>
        <v>325289</v>
      </c>
    </row>
    <row r="17" spans="1:5" ht="30.75" customHeight="1">
      <c r="A17" s="71"/>
      <c r="B17" s="66"/>
      <c r="C17" s="66"/>
      <c r="D17" s="66"/>
      <c r="E17" s="67"/>
    </row>
    <row r="18" spans="1:5" ht="30.75" customHeight="1">
      <c r="A18" s="71"/>
      <c r="B18" s="66"/>
      <c r="C18" s="66"/>
      <c r="D18" s="66"/>
      <c r="E18" s="67"/>
    </row>
    <row r="19" spans="1:5" ht="30.75" customHeight="1">
      <c r="A19" s="71"/>
      <c r="B19" s="66"/>
      <c r="C19" s="66"/>
      <c r="D19" s="66"/>
      <c r="E19" s="67"/>
    </row>
    <row r="20" spans="1:5" ht="30.75" customHeight="1">
      <c r="A20" s="71"/>
      <c r="B20" s="66"/>
      <c r="C20" s="66"/>
      <c r="D20" s="66"/>
      <c r="E20" s="67"/>
    </row>
    <row r="21" spans="1:5" ht="30.75" customHeight="1">
      <c r="A21" s="71"/>
      <c r="B21" s="66"/>
      <c r="C21" s="66"/>
      <c r="D21" s="66"/>
      <c r="E21" s="67"/>
    </row>
    <row r="22" spans="1:5" ht="30.75" customHeight="1">
      <c r="A22" s="71"/>
      <c r="B22" s="66"/>
      <c r="C22" s="66"/>
      <c r="D22" s="66"/>
      <c r="E22" s="67"/>
    </row>
    <row r="23" spans="1:5" ht="30.75" customHeight="1">
      <c r="A23" s="71"/>
      <c r="B23" s="66"/>
      <c r="C23" s="66"/>
      <c r="D23" s="66"/>
      <c r="E23" s="67"/>
    </row>
    <row r="24" spans="1:5" ht="30.75" customHeight="1">
      <c r="A24" s="71"/>
      <c r="B24" s="66"/>
      <c r="C24" s="66"/>
      <c r="D24" s="66"/>
      <c r="E24" s="67"/>
    </row>
    <row r="25" spans="1:5" ht="30.75" customHeight="1" thickBot="1">
      <c r="A25" s="71"/>
      <c r="B25" s="66"/>
      <c r="C25" s="66"/>
      <c r="D25" s="66"/>
      <c r="E25" s="67"/>
    </row>
    <row r="26" spans="1:5" ht="30.75" customHeight="1" thickBot="1">
      <c r="B26" s="57"/>
      <c r="C26" s="59">
        <f>SUM(C3:C25)</f>
        <v>392497</v>
      </c>
      <c r="D26" s="58"/>
    </row>
    <row r="27" spans="1:5" ht="24" customHeight="1">
      <c r="B27" s="57"/>
      <c r="C27" s="57"/>
      <c r="D27" s="57"/>
    </row>
  </sheetData>
  <mergeCells count="3">
    <mergeCell ref="A1:E1"/>
    <mergeCell ref="A3:A6"/>
    <mergeCell ref="A7:A11"/>
  </mergeCells>
  <phoneticPr fontId="2"/>
  <pageMargins left="0.16" right="0.16" top="0.28000000000000003" bottom="0.1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9B99D-D531-46BE-AE7C-A74138A37F29}">
  <sheetPr>
    <tabColor theme="7" tint="0.39997558519241921"/>
  </sheetPr>
  <dimension ref="A1:G37"/>
  <sheetViews>
    <sheetView tabSelected="1" topLeftCell="A8" zoomScaleNormal="100" workbookViewId="0">
      <selection activeCell="G13" sqref="G13"/>
    </sheetView>
  </sheetViews>
  <sheetFormatPr defaultColWidth="15.25" defaultRowHeight="24" customHeight="1"/>
  <cols>
    <col min="1" max="1" width="12.5" style="1" customWidth="1"/>
    <col min="2" max="4" width="17.875" style="1" customWidth="1"/>
    <col min="5" max="5" width="25.875" style="62" customWidth="1"/>
    <col min="6" max="16384" width="15.25" style="1"/>
  </cols>
  <sheetData>
    <row r="1" spans="1:7" ht="37.5" customHeight="1">
      <c r="A1" s="186" t="s">
        <v>159</v>
      </c>
      <c r="B1" s="186"/>
      <c r="C1" s="186"/>
      <c r="D1" s="186"/>
      <c r="E1" s="186"/>
    </row>
    <row r="2" spans="1:7" ht="37.5" customHeight="1" thickBot="1">
      <c r="A2" s="163" t="s">
        <v>131</v>
      </c>
      <c r="B2" s="85" t="s">
        <v>129</v>
      </c>
      <c r="C2" s="85" t="s">
        <v>126</v>
      </c>
      <c r="D2" s="85" t="s">
        <v>130</v>
      </c>
      <c r="E2" s="85" t="s">
        <v>7</v>
      </c>
    </row>
    <row r="3" spans="1:7" ht="37.5" customHeight="1" thickBot="1">
      <c r="A3" s="164" t="s">
        <v>183</v>
      </c>
      <c r="B3" s="116"/>
      <c r="C3" s="117">
        <f>' 現金 祇園祭'!D26</f>
        <v>9832</v>
      </c>
      <c r="D3" s="117"/>
      <c r="E3" s="118" t="s">
        <v>22</v>
      </c>
    </row>
    <row r="4" spans="1:7" ht="37.5" customHeight="1">
      <c r="A4" s="113"/>
      <c r="B4" s="73"/>
      <c r="C4" s="167">
        <f>'ホテル 現金'!D17</f>
        <v>431794</v>
      </c>
      <c r="D4" s="73"/>
      <c r="E4" s="74" t="s">
        <v>165</v>
      </c>
    </row>
    <row r="5" spans="1:7" ht="37.5" customHeight="1">
      <c r="A5" s="253" t="s">
        <v>278</v>
      </c>
      <c r="B5" s="66"/>
      <c r="C5" s="168">
        <f>がそりん!D29</f>
        <v>32426</v>
      </c>
      <c r="D5" s="66"/>
      <c r="E5" s="67" t="s">
        <v>9</v>
      </c>
    </row>
    <row r="6" spans="1:7" ht="37.5" customHeight="1">
      <c r="A6" s="253"/>
      <c r="B6" s="66"/>
      <c r="C6" s="168">
        <f>資機材!D32</f>
        <v>367549</v>
      </c>
      <c r="D6" s="66"/>
      <c r="E6" s="67" t="s">
        <v>34</v>
      </c>
    </row>
    <row r="7" spans="1:7" ht="37.5" customHeight="1">
      <c r="A7" s="253"/>
      <c r="B7" s="66"/>
      <c r="C7" s="168">
        <f>飲食・飲料!D29</f>
        <v>93350</v>
      </c>
      <c r="D7" s="66"/>
      <c r="E7" s="67" t="s">
        <v>161</v>
      </c>
    </row>
    <row r="8" spans="1:7" ht="37.5" customHeight="1">
      <c r="A8" s="253"/>
      <c r="B8" s="66"/>
      <c r="C8" s="168">
        <f>飲食・飲料!D59</f>
        <v>71185</v>
      </c>
      <c r="D8" s="66"/>
      <c r="E8" s="67" t="s">
        <v>162</v>
      </c>
      <c r="F8" s="190"/>
      <c r="G8" s="191"/>
    </row>
    <row r="9" spans="1:7" ht="37.5" customHeight="1">
      <c r="A9" s="251">
        <v>1359917</v>
      </c>
      <c r="B9" s="66"/>
      <c r="C9" s="168">
        <f>車両関係!D30</f>
        <v>12980</v>
      </c>
      <c r="D9" s="66"/>
      <c r="E9" s="67" t="s">
        <v>67</v>
      </c>
      <c r="F9" s="1" t="s">
        <v>182</v>
      </c>
    </row>
    <row r="10" spans="1:7" ht="37.5" customHeight="1">
      <c r="A10" s="251"/>
      <c r="B10" s="66"/>
      <c r="C10" s="168">
        <f>飲食・飲料!D151</f>
        <v>66786</v>
      </c>
      <c r="D10" s="66"/>
      <c r="E10" s="67" t="s">
        <v>103</v>
      </c>
      <c r="F10" s="87">
        <f>C5+C6+C7+C8+C9+C10+C11+C4</f>
        <v>1359917</v>
      </c>
      <c r="G10" s="81"/>
    </row>
    <row r="11" spans="1:7" ht="37.5" customHeight="1">
      <c r="A11" s="252"/>
      <c r="B11" s="68"/>
      <c r="C11" s="174">
        <f>その他!D29</f>
        <v>283847</v>
      </c>
      <c r="D11" s="68"/>
      <c r="E11" s="69" t="s">
        <v>76</v>
      </c>
    </row>
    <row r="12" spans="1:7" ht="37.5" customHeight="1">
      <c r="A12" s="254" t="s">
        <v>279</v>
      </c>
      <c r="B12" s="64"/>
      <c r="C12" s="173">
        <f>飲食・飲料!D175</f>
        <v>127991</v>
      </c>
      <c r="D12" s="64"/>
      <c r="E12" s="65" t="s">
        <v>103</v>
      </c>
      <c r="F12" s="1" t="s">
        <v>181</v>
      </c>
      <c r="G12" s="82">
        <f>F10+F13</f>
        <v>3114282</v>
      </c>
    </row>
    <row r="13" spans="1:7" ht="37.5" customHeight="1">
      <c r="A13" s="253"/>
      <c r="B13" s="66"/>
      <c r="C13" s="168">
        <f>がそりん!D59</f>
        <v>87383</v>
      </c>
      <c r="D13" s="66"/>
      <c r="E13" s="67" t="s">
        <v>9</v>
      </c>
      <c r="F13" s="82">
        <f>C12+C13+C14+C15+C16+C17+C19+C20+C18</f>
        <v>1754365</v>
      </c>
    </row>
    <row r="14" spans="1:7" ht="37.5" customHeight="1">
      <c r="A14" s="253"/>
      <c r="B14" s="66"/>
      <c r="C14" s="168">
        <f>資機材!D57</f>
        <v>156173</v>
      </c>
      <c r="D14" s="66"/>
      <c r="E14" s="67" t="s">
        <v>34</v>
      </c>
    </row>
    <row r="15" spans="1:7" ht="37.5" customHeight="1">
      <c r="A15" s="253"/>
      <c r="B15" s="66"/>
      <c r="C15" s="168">
        <f>飲食・飲料!D93</f>
        <v>402649</v>
      </c>
      <c r="D15" s="66"/>
      <c r="E15" s="67" t="s">
        <v>161</v>
      </c>
    </row>
    <row r="16" spans="1:7" ht="37.5" customHeight="1">
      <c r="A16" s="253"/>
      <c r="B16" s="66"/>
      <c r="C16" s="168">
        <f>飲食・飲料!D127</f>
        <v>212855</v>
      </c>
      <c r="D16" s="66"/>
      <c r="E16" s="67" t="s">
        <v>162</v>
      </c>
    </row>
    <row r="17" spans="1:6" ht="37.5" customHeight="1">
      <c r="A17" s="251">
        <v>1754365</v>
      </c>
      <c r="B17" s="66"/>
      <c r="C17" s="168">
        <f>車両関係!D88</f>
        <v>47220</v>
      </c>
      <c r="D17" s="66"/>
      <c r="E17" s="67" t="s">
        <v>67</v>
      </c>
    </row>
    <row r="18" spans="1:6" ht="37.5" customHeight="1">
      <c r="A18" s="251"/>
      <c r="B18" s="66"/>
      <c r="C18" s="168">
        <f>車両関係!D55</f>
        <v>35000</v>
      </c>
      <c r="D18" s="66"/>
      <c r="E18" s="67" t="s">
        <v>508</v>
      </c>
    </row>
    <row r="19" spans="1:6" ht="37.5" customHeight="1">
      <c r="A19" s="251"/>
      <c r="B19" s="66"/>
      <c r="C19" s="168">
        <f>'ホテル 現金'!D35</f>
        <v>570563</v>
      </c>
      <c r="D19" s="66"/>
      <c r="E19" s="67" t="s">
        <v>165</v>
      </c>
    </row>
    <row r="20" spans="1:6" ht="37.5" customHeight="1">
      <c r="A20" s="252"/>
      <c r="B20" s="68"/>
      <c r="C20" s="174">
        <f>その他!D51</f>
        <v>114531</v>
      </c>
      <c r="D20" s="68"/>
      <c r="E20" s="69" t="s">
        <v>76</v>
      </c>
    </row>
    <row r="21" spans="1:6" ht="37.5" customHeight="1" thickBot="1">
      <c r="B21" s="57"/>
      <c r="C21" s="83">
        <f>SUM(C4:C20)</f>
        <v>3114282</v>
      </c>
      <c r="D21" s="84"/>
    </row>
    <row r="26" spans="1:6" ht="24" customHeight="1">
      <c r="A26" s="192" t="s">
        <v>475</v>
      </c>
      <c r="B26" s="192"/>
      <c r="C26" s="192"/>
      <c r="D26" s="192"/>
      <c r="E26" s="192"/>
    </row>
    <row r="27" spans="1:6" ht="24" customHeight="1">
      <c r="A27" s="193"/>
      <c r="B27" s="193"/>
      <c r="C27" s="193"/>
      <c r="D27" s="193"/>
      <c r="E27" s="193"/>
    </row>
    <row r="28" spans="1:6" ht="30.75" customHeight="1">
      <c r="A28" s="54" t="s">
        <v>131</v>
      </c>
      <c r="B28" s="3" t="s">
        <v>478</v>
      </c>
      <c r="C28" s="85" t="s">
        <v>126</v>
      </c>
      <c r="D28" s="85" t="s">
        <v>129</v>
      </c>
      <c r="E28" s="85" t="s">
        <v>7</v>
      </c>
    </row>
    <row r="29" spans="1:6" ht="30.75" customHeight="1">
      <c r="A29" s="146">
        <v>46239</v>
      </c>
      <c r="B29" s="55" t="s">
        <v>479</v>
      </c>
      <c r="C29" s="55">
        <v>178000</v>
      </c>
      <c r="D29" s="55"/>
      <c r="E29" s="61" t="s">
        <v>476</v>
      </c>
    </row>
    <row r="30" spans="1:6" ht="30.75" customHeight="1">
      <c r="A30" s="146">
        <v>46239</v>
      </c>
      <c r="B30" s="55" t="s">
        <v>479</v>
      </c>
      <c r="C30" s="55">
        <v>18000</v>
      </c>
      <c r="D30" s="55"/>
      <c r="E30" s="61" t="s">
        <v>476</v>
      </c>
      <c r="F30" s="82"/>
    </row>
    <row r="31" spans="1:6" ht="30.75" customHeight="1">
      <c r="A31" s="146">
        <v>46247</v>
      </c>
      <c r="B31" s="55" t="s">
        <v>479</v>
      </c>
      <c r="C31" s="55">
        <f>資機材!D67</f>
        <v>0</v>
      </c>
      <c r="D31" s="55">
        <v>8505</v>
      </c>
      <c r="E31" s="61" t="s">
        <v>477</v>
      </c>
    </row>
    <row r="32" spans="1:6" ht="30.75" customHeight="1">
      <c r="A32" s="146">
        <v>46244</v>
      </c>
      <c r="B32" s="55" t="s">
        <v>480</v>
      </c>
      <c r="C32" s="55">
        <v>167412</v>
      </c>
      <c r="D32" s="55"/>
      <c r="E32" s="61" t="s">
        <v>481</v>
      </c>
    </row>
    <row r="33" spans="1:5" ht="30.75" customHeight="1">
      <c r="A33" s="146">
        <v>46260</v>
      </c>
      <c r="B33" s="55" t="s">
        <v>480</v>
      </c>
      <c r="C33" s="55">
        <v>281600</v>
      </c>
      <c r="D33" s="55"/>
      <c r="E33" s="61" t="s">
        <v>482</v>
      </c>
    </row>
    <row r="34" spans="1:5" ht="30.75" customHeight="1">
      <c r="A34" s="146">
        <v>46260</v>
      </c>
      <c r="B34" s="55" t="s">
        <v>480</v>
      </c>
      <c r="C34" s="55">
        <v>142597</v>
      </c>
      <c r="D34" s="55"/>
      <c r="E34" s="61" t="s">
        <v>483</v>
      </c>
    </row>
    <row r="35" spans="1:5" ht="30.75" customHeight="1">
      <c r="A35" s="147"/>
      <c r="B35" s="55"/>
      <c r="C35" s="55">
        <f>'ホテル 現金'!D45</f>
        <v>0</v>
      </c>
      <c r="D35" s="55"/>
      <c r="E35" s="61"/>
    </row>
    <row r="36" spans="1:5" ht="30.75" customHeight="1">
      <c r="A36" s="147"/>
      <c r="B36" s="55"/>
      <c r="C36" s="55">
        <f>その他!D61</f>
        <v>0</v>
      </c>
      <c r="D36" s="55"/>
      <c r="E36" s="61"/>
    </row>
    <row r="37" spans="1:5" ht="30.75" customHeight="1" thickBot="1">
      <c r="B37" s="57"/>
      <c r="C37" s="83">
        <f>SUM(C29:C36)</f>
        <v>787609</v>
      </c>
      <c r="D37" s="84"/>
    </row>
  </sheetData>
  <mergeCells count="7">
    <mergeCell ref="A1:E1"/>
    <mergeCell ref="F8:G8"/>
    <mergeCell ref="A26:E27"/>
    <mergeCell ref="A5:A8"/>
    <mergeCell ref="A9:A11"/>
    <mergeCell ref="A12:A16"/>
    <mergeCell ref="A17:A20"/>
  </mergeCells>
  <phoneticPr fontId="2"/>
  <pageMargins left="0.16" right="0.16" top="0.28000000000000003" bottom="0.1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0DAD0-2D65-4A4E-A4BA-9DB5C43823DA}">
  <sheetPr>
    <tabColor theme="7" tint="0.39997558519241921"/>
  </sheetPr>
  <dimension ref="A1:G38"/>
  <sheetViews>
    <sheetView topLeftCell="A4" zoomScaleNormal="100" workbookViewId="0">
      <selection activeCell="F12" sqref="F12:G12"/>
    </sheetView>
  </sheetViews>
  <sheetFormatPr defaultRowHeight="13.5"/>
  <cols>
    <col min="1" max="1" width="9.375" style="1" customWidth="1"/>
    <col min="2" max="2" width="17.375" style="1" customWidth="1"/>
    <col min="3" max="3" width="18.25" style="77" customWidth="1"/>
    <col min="4" max="4" width="19.375" style="77" customWidth="1"/>
    <col min="5" max="5" width="28.375" style="1" customWidth="1"/>
    <col min="6" max="16384" width="9" style="1"/>
  </cols>
  <sheetData>
    <row r="1" spans="1:7" ht="39" customHeight="1">
      <c r="A1" s="197" t="s">
        <v>36</v>
      </c>
      <c r="B1" s="197"/>
      <c r="C1" s="197"/>
      <c r="D1" s="197"/>
      <c r="E1" s="197"/>
      <c r="F1" s="76"/>
      <c r="G1" s="76"/>
    </row>
    <row r="2" spans="1:7" ht="39" customHeight="1" thickBot="1">
      <c r="A2" s="85"/>
      <c r="B2" s="85" t="s">
        <v>3</v>
      </c>
      <c r="C2" s="114" t="s">
        <v>167</v>
      </c>
      <c r="D2" s="114" t="s">
        <v>168</v>
      </c>
      <c r="E2" s="85" t="s">
        <v>7</v>
      </c>
    </row>
    <row r="3" spans="1:7" ht="39" customHeight="1" thickBot="1">
      <c r="A3" s="123"/>
      <c r="B3" s="119" t="s">
        <v>160</v>
      </c>
      <c r="C3" s="120">
        <f>カード祇園祭!D26</f>
        <v>99979</v>
      </c>
      <c r="D3" s="120"/>
      <c r="E3" s="125" t="s">
        <v>283</v>
      </c>
    </row>
    <row r="4" spans="1:7" ht="39" customHeight="1" thickBot="1">
      <c r="A4" s="121" t="s">
        <v>281</v>
      </c>
      <c r="B4" s="122" t="s">
        <v>67</v>
      </c>
      <c r="C4" s="115">
        <v>20440</v>
      </c>
      <c r="D4" s="115"/>
      <c r="E4" s="124" t="s">
        <v>282</v>
      </c>
    </row>
    <row r="5" spans="1:7" ht="39" customHeight="1">
      <c r="A5" s="198" t="s">
        <v>0</v>
      </c>
      <c r="B5" s="126" t="s">
        <v>165</v>
      </c>
      <c r="C5" s="169">
        <f>ホテルカードびわこ!E29</f>
        <v>1107256</v>
      </c>
      <c r="D5" s="127"/>
      <c r="E5" s="128"/>
    </row>
    <row r="6" spans="1:7" ht="39" customHeight="1">
      <c r="A6" s="199"/>
      <c r="B6" s="67" t="s">
        <v>34</v>
      </c>
      <c r="C6" s="168">
        <f>'資機材 カード'!D23</f>
        <v>916994</v>
      </c>
      <c r="D6" s="66"/>
      <c r="E6" s="129"/>
    </row>
    <row r="7" spans="1:7" ht="39" customHeight="1">
      <c r="A7" s="199"/>
      <c r="B7" s="67" t="s">
        <v>175</v>
      </c>
      <c r="C7" s="168">
        <f>'飲食・飲料 カード'!D59</f>
        <v>150318</v>
      </c>
      <c r="D7" s="66"/>
      <c r="E7" s="129"/>
    </row>
    <row r="8" spans="1:7" ht="39" customHeight="1">
      <c r="A8" s="199"/>
      <c r="B8" s="67" t="s">
        <v>169</v>
      </c>
      <c r="C8" s="168">
        <f>'車両関係 カード'!D58</f>
        <v>54800</v>
      </c>
      <c r="D8" s="66"/>
      <c r="E8" s="162"/>
      <c r="F8" s="202" t="s">
        <v>285</v>
      </c>
      <c r="G8" s="191"/>
    </row>
    <row r="9" spans="1:7" ht="39" customHeight="1">
      <c r="A9" s="199"/>
      <c r="B9" s="79" t="s">
        <v>81</v>
      </c>
      <c r="C9" s="172">
        <f>'救護用品 カード'!D24</f>
        <v>158040</v>
      </c>
      <c r="D9" s="70"/>
      <c r="E9" s="250"/>
      <c r="F9" s="200">
        <f>31597+31040</f>
        <v>62637</v>
      </c>
      <c r="G9" s="201"/>
    </row>
    <row r="10" spans="1:7" ht="39" customHeight="1">
      <c r="A10" s="199"/>
      <c r="B10" s="79" t="s">
        <v>67</v>
      </c>
      <c r="C10" s="172">
        <f>'車両関係 カード'!D83+'車両関係 カード'!D109</f>
        <v>98640</v>
      </c>
      <c r="D10" s="70"/>
      <c r="E10" s="130"/>
    </row>
    <row r="11" spans="1:7" ht="39" customHeight="1">
      <c r="A11" s="199"/>
      <c r="B11" s="67" t="s">
        <v>9</v>
      </c>
      <c r="C11" s="168">
        <f>'がそりん カード'!D24</f>
        <v>38281</v>
      </c>
      <c r="D11" s="66"/>
      <c r="E11" s="162" t="s">
        <v>284</v>
      </c>
      <c r="F11" s="202" t="s">
        <v>287</v>
      </c>
      <c r="G11" s="191"/>
    </row>
    <row r="12" spans="1:7" ht="39" customHeight="1" thickBot="1">
      <c r="A12" s="199"/>
      <c r="B12" s="155" t="s">
        <v>127</v>
      </c>
      <c r="C12" s="171">
        <f>'飲食・飲料 カード'!D30</f>
        <v>65153</v>
      </c>
      <c r="D12" s="156"/>
      <c r="E12" s="160">
        <f>C5+C6+C7+C8+C9+C10+C11+C12</f>
        <v>2589482</v>
      </c>
      <c r="F12" s="203">
        <f>C5+C6+C7+C8+C9+C10+C11+C12-F9</f>
        <v>2526845</v>
      </c>
      <c r="G12" s="191"/>
    </row>
    <row r="13" spans="1:7" ht="39" customHeight="1">
      <c r="A13" s="194" t="s">
        <v>132</v>
      </c>
      <c r="B13" s="126" t="s">
        <v>165</v>
      </c>
      <c r="C13" s="169">
        <f>ホテルカードびわこ!E57</f>
        <v>771917</v>
      </c>
      <c r="D13" s="127"/>
      <c r="E13" s="131"/>
    </row>
    <row r="14" spans="1:7" ht="39" customHeight="1">
      <c r="A14" s="195"/>
      <c r="B14" s="67" t="s">
        <v>34</v>
      </c>
      <c r="C14" s="168">
        <f>'資機材 カード'!D48</f>
        <v>123309</v>
      </c>
      <c r="D14" s="66"/>
      <c r="E14" s="129"/>
    </row>
    <row r="15" spans="1:7" ht="39" customHeight="1">
      <c r="A15" s="195"/>
      <c r="B15" s="67" t="s">
        <v>169</v>
      </c>
      <c r="C15" s="168">
        <f>'車両関係 カード'!D29</f>
        <v>169500</v>
      </c>
      <c r="D15" s="66"/>
      <c r="E15" s="129"/>
    </row>
    <row r="16" spans="1:7" ht="39" customHeight="1">
      <c r="A16" s="195"/>
      <c r="B16" s="79" t="s">
        <v>127</v>
      </c>
      <c r="C16" s="172">
        <f>'飲食・飲料 カード'!D80</f>
        <v>89004</v>
      </c>
      <c r="D16" s="70"/>
      <c r="E16" s="162" t="s">
        <v>185</v>
      </c>
    </row>
    <row r="17" spans="1:5" ht="39" customHeight="1">
      <c r="A17" s="195"/>
      <c r="B17" s="79" t="s">
        <v>509</v>
      </c>
      <c r="C17" s="172">
        <f>'飲食・飲料 カード'!D101</f>
        <v>42218</v>
      </c>
      <c r="D17" s="70"/>
      <c r="E17" s="161">
        <f>C13+C14+C15+C16+C17+C19+C18</f>
        <v>1319938</v>
      </c>
    </row>
    <row r="18" spans="1:5" ht="39" customHeight="1">
      <c r="A18" s="195"/>
      <c r="B18" s="79" t="s">
        <v>67</v>
      </c>
      <c r="C18" s="172">
        <v>75877</v>
      </c>
      <c r="D18" s="70"/>
      <c r="E18" s="130"/>
    </row>
    <row r="19" spans="1:5" ht="39" customHeight="1" thickBot="1">
      <c r="A19" s="196"/>
      <c r="B19" s="157" t="s">
        <v>9</v>
      </c>
      <c r="C19" s="170">
        <f>'がそりん カード'!D50</f>
        <v>48113</v>
      </c>
      <c r="D19" s="158"/>
      <c r="E19" s="159"/>
    </row>
    <row r="20" spans="1:5" ht="39" customHeight="1" thickBot="1">
      <c r="C20" s="83">
        <f>SUM(C4:C19)</f>
        <v>3929860</v>
      </c>
      <c r="D20" s="78"/>
      <c r="E20" s="82"/>
    </row>
    <row r="21" spans="1:5" ht="27.75" customHeight="1"/>
    <row r="22" spans="1:5" ht="27.75" customHeight="1"/>
    <row r="23" spans="1:5" ht="27.75" customHeight="1"/>
    <row r="24" spans="1:5" ht="27.75" customHeight="1"/>
    <row r="25" spans="1:5" ht="27.75" customHeight="1"/>
    <row r="26" spans="1:5" ht="27.75" customHeight="1"/>
    <row r="27" spans="1:5" ht="27.75" customHeight="1"/>
    <row r="28" spans="1:5" ht="27.75" customHeight="1"/>
    <row r="29" spans="1:5" ht="27.75" customHeight="1"/>
    <row r="30" spans="1:5" ht="27.75" customHeight="1"/>
    <row r="31" spans="1:5" ht="27.75" customHeight="1"/>
    <row r="32" spans="1:5" ht="27.75" customHeight="1"/>
    <row r="33" ht="27.75" customHeight="1"/>
    <row r="34" ht="27.75" customHeight="1"/>
    <row r="35" ht="27.75" customHeight="1"/>
    <row r="36" ht="27.75" customHeight="1"/>
    <row r="37" ht="27.75" customHeight="1"/>
    <row r="38" ht="27.75" customHeight="1"/>
  </sheetData>
  <mergeCells count="7">
    <mergeCell ref="A13:A19"/>
    <mergeCell ref="A1:E1"/>
    <mergeCell ref="A5:A12"/>
    <mergeCell ref="F9:G9"/>
    <mergeCell ref="F8:G8"/>
    <mergeCell ref="F11:G11"/>
    <mergeCell ref="F12:G12"/>
  </mergeCells>
  <phoneticPr fontId="2"/>
  <pageMargins left="0.16" right="0.16" top="0.28000000000000003" bottom="0.1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CE09-2682-4680-9975-D472433404A4}">
  <sheetPr>
    <tabColor theme="9" tint="0.59999389629810485"/>
  </sheetPr>
  <dimension ref="A1:F26"/>
  <sheetViews>
    <sheetView topLeftCell="A13" zoomScale="115" zoomScaleNormal="115" workbookViewId="0">
      <selection activeCell="D27" sqref="D27"/>
    </sheetView>
  </sheetViews>
  <sheetFormatPr defaultRowHeight="24" customHeight="1"/>
  <cols>
    <col min="1" max="1" width="8" style="41" customWidth="1"/>
    <col min="2" max="2" width="11.25" style="40" customWidth="1"/>
    <col min="3" max="3" width="15.625" style="40" customWidth="1"/>
    <col min="4" max="4" width="15.625" style="42" customWidth="1"/>
    <col min="5" max="5" width="13.25" style="40" customWidth="1"/>
    <col min="6" max="6" width="26.25" style="40" customWidth="1"/>
    <col min="7" max="16384" width="9" style="40"/>
  </cols>
  <sheetData>
    <row r="1" spans="1:6" ht="50.25" customHeight="1">
      <c r="A1" s="204" t="s">
        <v>274</v>
      </c>
      <c r="B1" s="204"/>
      <c r="C1" s="204"/>
      <c r="D1" s="204"/>
      <c r="E1" s="204"/>
      <c r="F1" s="204"/>
    </row>
    <row r="2" spans="1:6" s="1" customFormat="1" ht="30" customHeight="1">
      <c r="A2" s="95" t="s">
        <v>2</v>
      </c>
      <c r="B2" s="16" t="s">
        <v>3</v>
      </c>
      <c r="C2" s="3"/>
      <c r="D2" s="110" t="s">
        <v>269</v>
      </c>
      <c r="E2" s="3"/>
      <c r="F2" s="5" t="s">
        <v>7</v>
      </c>
    </row>
    <row r="3" spans="1:6" s="1" customFormat="1" ht="30" customHeight="1">
      <c r="A3" s="95">
        <v>46206</v>
      </c>
      <c r="B3" s="16" t="s">
        <v>11</v>
      </c>
      <c r="C3" s="21"/>
      <c r="D3" s="55">
        <v>44584</v>
      </c>
      <c r="E3" s="3" t="s">
        <v>116</v>
      </c>
      <c r="F3" s="9" t="s">
        <v>277</v>
      </c>
    </row>
    <row r="4" spans="1:6" ht="30" customHeight="1">
      <c r="A4" s="112">
        <v>46215</v>
      </c>
      <c r="B4" s="3" t="s">
        <v>14</v>
      </c>
      <c r="C4" s="75"/>
      <c r="D4" s="55">
        <v>32700</v>
      </c>
      <c r="E4" s="3" t="s">
        <v>116</v>
      </c>
      <c r="F4" s="61" t="s">
        <v>275</v>
      </c>
    </row>
    <row r="5" spans="1:6" s="1" customFormat="1" ht="30" customHeight="1">
      <c r="A5" s="95">
        <v>46215</v>
      </c>
      <c r="B5" s="3" t="s">
        <v>14</v>
      </c>
      <c r="C5" s="21"/>
      <c r="D5" s="55">
        <v>22695</v>
      </c>
      <c r="E5" s="3" t="s">
        <v>116</v>
      </c>
      <c r="F5" s="61" t="s">
        <v>276</v>
      </c>
    </row>
    <row r="6" spans="1:6" s="1" customFormat="1" ht="30" customHeight="1">
      <c r="A6" s="95"/>
      <c r="B6" s="3"/>
      <c r="C6" s="21"/>
      <c r="D6" s="55"/>
      <c r="E6" s="3"/>
      <c r="F6" s="61"/>
    </row>
    <row r="7" spans="1:6" s="1" customFormat="1" ht="30" customHeight="1">
      <c r="A7" s="95"/>
      <c r="B7" s="16"/>
      <c r="C7" s="21"/>
      <c r="D7" s="55"/>
      <c r="E7" s="3"/>
      <c r="F7" s="9"/>
    </row>
    <row r="8" spans="1:6" s="1" customFormat="1" ht="30" customHeight="1">
      <c r="A8" s="24"/>
      <c r="B8" s="16"/>
      <c r="C8" s="3"/>
      <c r="D8" s="8"/>
      <c r="E8" s="75"/>
      <c r="F8" s="9"/>
    </row>
    <row r="9" spans="1:6" s="1" customFormat="1" ht="30" customHeight="1">
      <c r="A9" s="24"/>
      <c r="B9" s="16"/>
      <c r="C9" s="3"/>
      <c r="D9" s="8"/>
      <c r="E9" s="3"/>
      <c r="F9" s="9"/>
    </row>
    <row r="10" spans="1:6" s="1" customFormat="1" ht="30" customHeight="1">
      <c r="A10" s="24"/>
      <c r="B10" s="16"/>
      <c r="C10" s="3"/>
      <c r="D10" s="8"/>
      <c r="E10" s="3"/>
      <c r="F10" s="9"/>
    </row>
    <row r="11" spans="1:6" s="1" customFormat="1" ht="30" customHeight="1">
      <c r="A11" s="24"/>
      <c r="B11" s="16"/>
      <c r="C11" s="3"/>
      <c r="D11" s="8"/>
      <c r="E11" s="3"/>
      <c r="F11" s="9"/>
    </row>
    <row r="12" spans="1:6" s="1" customFormat="1" ht="30" customHeight="1">
      <c r="A12" s="24"/>
      <c r="B12" s="16"/>
      <c r="C12" s="3"/>
      <c r="D12" s="8"/>
      <c r="E12" s="3"/>
      <c r="F12" s="9"/>
    </row>
    <row r="13" spans="1:6" s="1" customFormat="1" ht="30" customHeight="1">
      <c r="A13" s="24"/>
      <c r="B13" s="16"/>
      <c r="C13" s="3"/>
      <c r="D13" s="8"/>
      <c r="E13" s="3"/>
      <c r="F13" s="9"/>
    </row>
    <row r="14" spans="1:6" s="1" customFormat="1" ht="30" customHeight="1">
      <c r="A14" s="24"/>
      <c r="B14" s="16"/>
      <c r="C14" s="3"/>
      <c r="D14" s="8"/>
      <c r="E14" s="3"/>
      <c r="F14" s="9"/>
    </row>
    <row r="15" spans="1:6" s="1" customFormat="1" ht="30" customHeight="1">
      <c r="A15" s="24"/>
      <c r="B15" s="16"/>
      <c r="C15" s="3"/>
      <c r="D15" s="8"/>
      <c r="E15" s="3"/>
      <c r="F15" s="9"/>
    </row>
    <row r="16" spans="1:6" s="1" customFormat="1" ht="30" customHeight="1">
      <c r="A16" s="24"/>
      <c r="B16" s="16"/>
      <c r="C16" s="3"/>
      <c r="D16" s="8"/>
      <c r="E16" s="3"/>
      <c r="F16" s="9"/>
    </row>
    <row r="17" spans="1:6" s="1" customFormat="1" ht="30" customHeight="1">
      <c r="A17" s="24"/>
      <c r="B17" s="16"/>
      <c r="C17" s="3"/>
      <c r="D17" s="8"/>
      <c r="E17" s="3"/>
      <c r="F17" s="9"/>
    </row>
    <row r="18" spans="1:6" s="1" customFormat="1" ht="30" customHeight="1">
      <c r="A18" s="24"/>
      <c r="B18" s="16"/>
      <c r="C18" s="3"/>
      <c r="D18" s="8"/>
      <c r="E18" s="3"/>
      <c r="F18" s="9"/>
    </row>
    <row r="19" spans="1:6" s="1" customFormat="1" ht="30" customHeight="1">
      <c r="A19" s="24"/>
      <c r="B19" s="16"/>
      <c r="C19" s="3"/>
      <c r="D19" s="8"/>
      <c r="E19" s="3"/>
      <c r="F19" s="9"/>
    </row>
    <row r="20" spans="1:6" s="1" customFormat="1" ht="30" customHeight="1">
      <c r="A20" s="24"/>
      <c r="B20" s="16"/>
      <c r="C20" s="3"/>
      <c r="D20" s="8"/>
      <c r="E20" s="3"/>
      <c r="F20" s="9"/>
    </row>
    <row r="21" spans="1:6" s="1" customFormat="1" ht="30" customHeight="1">
      <c r="A21" s="24"/>
      <c r="B21" s="16"/>
      <c r="C21" s="3"/>
      <c r="D21" s="8"/>
      <c r="E21" s="3"/>
      <c r="F21" s="9"/>
    </row>
    <row r="22" spans="1:6" s="1" customFormat="1" ht="30" customHeight="1">
      <c r="A22" s="24"/>
      <c r="B22" s="16"/>
      <c r="C22" s="3"/>
      <c r="D22" s="8"/>
      <c r="E22" s="3"/>
      <c r="F22" s="9"/>
    </row>
    <row r="23" spans="1:6" s="1" customFormat="1" ht="30" customHeight="1">
      <c r="A23" s="24"/>
      <c r="B23" s="16"/>
      <c r="C23" s="3"/>
      <c r="D23" s="8"/>
      <c r="E23" s="3"/>
      <c r="F23" s="9"/>
    </row>
    <row r="24" spans="1:6" s="1" customFormat="1" ht="30" customHeight="1">
      <c r="A24" s="24"/>
      <c r="B24" s="16"/>
      <c r="C24" s="3"/>
      <c r="D24" s="8"/>
      <c r="E24" s="3"/>
      <c r="F24" s="9"/>
    </row>
    <row r="25" spans="1:6" s="1" customFormat="1" ht="30" customHeight="1" thickBot="1">
      <c r="A25" s="24"/>
      <c r="B25" s="16"/>
      <c r="C25" s="3"/>
      <c r="D25" s="8"/>
      <c r="E25" s="3"/>
      <c r="F25" s="9"/>
    </row>
    <row r="26" spans="1:6" ht="30" customHeight="1" thickBot="1">
      <c r="D26" s="60">
        <f>SUM(D3:D7)</f>
        <v>99979</v>
      </c>
    </row>
  </sheetData>
  <mergeCells count="1">
    <mergeCell ref="A1:F1"/>
  </mergeCells>
  <phoneticPr fontId="2"/>
  <pageMargins left="0.33" right="0.16" top="0.26" bottom="0.28000000000000003" header="0.17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6187-69CF-41A8-BA01-37E3093E0199}">
  <sheetPr>
    <tabColor theme="9" tint="0.59999389629810485"/>
  </sheetPr>
  <dimension ref="A1:F26"/>
  <sheetViews>
    <sheetView zoomScale="115" zoomScaleNormal="115" workbookViewId="0">
      <selection sqref="A1:F1"/>
    </sheetView>
  </sheetViews>
  <sheetFormatPr defaultRowHeight="24" customHeight="1"/>
  <cols>
    <col min="1" max="1" width="8" style="41" customWidth="1"/>
    <col min="2" max="2" width="11.25" style="40" customWidth="1"/>
    <col min="3" max="3" width="15.625" style="40" customWidth="1"/>
    <col min="4" max="4" width="15.625" style="42" customWidth="1"/>
    <col min="5" max="5" width="13.25" style="40" customWidth="1"/>
    <col min="6" max="6" width="26.25" style="40" customWidth="1"/>
    <col min="7" max="16384" width="9" style="40"/>
  </cols>
  <sheetData>
    <row r="1" spans="1:6" ht="50.25" customHeight="1">
      <c r="A1" s="204" t="s">
        <v>270</v>
      </c>
      <c r="B1" s="204"/>
      <c r="C1" s="204"/>
      <c r="D1" s="204"/>
      <c r="E1" s="204"/>
      <c r="F1" s="204"/>
    </row>
    <row r="2" spans="1:6" s="1" customFormat="1" ht="30" customHeight="1">
      <c r="A2" s="95" t="s">
        <v>2</v>
      </c>
      <c r="B2" s="16" t="s">
        <v>3</v>
      </c>
      <c r="C2" s="3"/>
      <c r="D2" s="110" t="s">
        <v>269</v>
      </c>
      <c r="E2" s="3"/>
      <c r="F2" s="5" t="s">
        <v>7</v>
      </c>
    </row>
    <row r="3" spans="1:6" ht="30" customHeight="1">
      <c r="A3" s="112">
        <v>46206</v>
      </c>
      <c r="B3" s="3" t="s">
        <v>67</v>
      </c>
      <c r="C3" s="75"/>
      <c r="D3" s="23">
        <v>800</v>
      </c>
      <c r="E3" s="3" t="s">
        <v>116</v>
      </c>
      <c r="F3" s="61" t="s">
        <v>271</v>
      </c>
    </row>
    <row r="4" spans="1:6" s="1" customFormat="1" ht="30" customHeight="1">
      <c r="A4" s="95">
        <v>46213</v>
      </c>
      <c r="B4" s="3" t="s">
        <v>67</v>
      </c>
      <c r="C4" s="21"/>
      <c r="D4" s="8">
        <v>700</v>
      </c>
      <c r="E4" s="3" t="s">
        <v>116</v>
      </c>
      <c r="F4" s="61" t="s">
        <v>271</v>
      </c>
    </row>
    <row r="5" spans="1:6" s="1" customFormat="1" ht="30" customHeight="1">
      <c r="A5" s="95">
        <v>46216</v>
      </c>
      <c r="B5" s="3" t="s">
        <v>67</v>
      </c>
      <c r="C5" s="21"/>
      <c r="D5" s="8">
        <v>1600</v>
      </c>
      <c r="E5" s="3" t="s">
        <v>116</v>
      </c>
      <c r="F5" s="61" t="s">
        <v>271</v>
      </c>
    </row>
    <row r="6" spans="1:6" s="1" customFormat="1" ht="30" customHeight="1">
      <c r="A6" s="95">
        <v>46219</v>
      </c>
      <c r="B6" s="16" t="s">
        <v>14</v>
      </c>
      <c r="C6" s="21"/>
      <c r="D6" s="8">
        <v>6107</v>
      </c>
      <c r="E6" s="3" t="s">
        <v>116</v>
      </c>
      <c r="F6" s="9" t="s">
        <v>272</v>
      </c>
    </row>
    <row r="7" spans="1:6" s="1" customFormat="1" ht="30" customHeight="1">
      <c r="A7" s="95">
        <v>46220</v>
      </c>
      <c r="B7" s="16" t="s">
        <v>14</v>
      </c>
      <c r="C7" s="21"/>
      <c r="D7" s="8">
        <v>625</v>
      </c>
      <c r="E7" s="3" t="s">
        <v>116</v>
      </c>
      <c r="F7" s="9" t="s">
        <v>273</v>
      </c>
    </row>
    <row r="8" spans="1:6" s="1" customFormat="1" ht="30" customHeight="1">
      <c r="A8" s="24"/>
      <c r="B8" s="16"/>
      <c r="C8" s="3"/>
      <c r="D8" s="8"/>
      <c r="E8" s="75"/>
      <c r="F8" s="9"/>
    </row>
    <row r="9" spans="1:6" s="1" customFormat="1" ht="30" customHeight="1">
      <c r="A9" s="24"/>
      <c r="B9" s="16"/>
      <c r="C9" s="3"/>
      <c r="D9" s="8"/>
      <c r="E9" s="3"/>
      <c r="F9" s="9"/>
    </row>
    <row r="10" spans="1:6" s="1" customFormat="1" ht="30" customHeight="1">
      <c r="A10" s="24"/>
      <c r="B10" s="16"/>
      <c r="C10" s="3"/>
      <c r="D10" s="8"/>
      <c r="E10" s="3"/>
      <c r="F10" s="9"/>
    </row>
    <row r="11" spans="1:6" s="1" customFormat="1" ht="30" customHeight="1">
      <c r="A11" s="24"/>
      <c r="B11" s="16"/>
      <c r="C11" s="3"/>
      <c r="D11" s="8"/>
      <c r="E11" s="3"/>
      <c r="F11" s="9"/>
    </row>
    <row r="12" spans="1:6" s="1" customFormat="1" ht="30" customHeight="1">
      <c r="A12" s="24"/>
      <c r="B12" s="16"/>
      <c r="C12" s="3"/>
      <c r="D12" s="8"/>
      <c r="E12" s="3"/>
      <c r="F12" s="9"/>
    </row>
    <row r="13" spans="1:6" s="1" customFormat="1" ht="30" customHeight="1">
      <c r="A13" s="24"/>
      <c r="B13" s="16"/>
      <c r="C13" s="3"/>
      <c r="D13" s="8"/>
      <c r="E13" s="3"/>
      <c r="F13" s="9"/>
    </row>
    <row r="14" spans="1:6" s="1" customFormat="1" ht="30" customHeight="1">
      <c r="A14" s="24"/>
      <c r="B14" s="16"/>
      <c r="C14" s="3"/>
      <c r="D14" s="8"/>
      <c r="E14" s="3"/>
      <c r="F14" s="9"/>
    </row>
    <row r="15" spans="1:6" s="1" customFormat="1" ht="30" customHeight="1">
      <c r="A15" s="24"/>
      <c r="B15" s="16"/>
      <c r="C15" s="3"/>
      <c r="D15" s="8"/>
      <c r="E15" s="3"/>
      <c r="F15" s="9"/>
    </row>
    <row r="16" spans="1:6" s="1" customFormat="1" ht="30" customHeight="1">
      <c r="A16" s="24"/>
      <c r="B16" s="16"/>
      <c r="C16" s="3"/>
      <c r="D16" s="8"/>
      <c r="E16" s="3"/>
      <c r="F16" s="9"/>
    </row>
    <row r="17" spans="1:6" s="1" customFormat="1" ht="30" customHeight="1">
      <c r="A17" s="24"/>
      <c r="B17" s="16"/>
      <c r="C17" s="3"/>
      <c r="D17" s="8"/>
      <c r="E17" s="3"/>
      <c r="F17" s="9"/>
    </row>
    <row r="18" spans="1:6" s="1" customFormat="1" ht="30" customHeight="1">
      <c r="A18" s="24"/>
      <c r="B18" s="16"/>
      <c r="C18" s="3"/>
      <c r="D18" s="8"/>
      <c r="E18" s="3"/>
      <c r="F18" s="9"/>
    </row>
    <row r="19" spans="1:6" s="1" customFormat="1" ht="30" customHeight="1">
      <c r="A19" s="24"/>
      <c r="B19" s="16"/>
      <c r="C19" s="3"/>
      <c r="D19" s="8"/>
      <c r="E19" s="3"/>
      <c r="F19" s="9"/>
    </row>
    <row r="20" spans="1:6" s="1" customFormat="1" ht="30" customHeight="1">
      <c r="A20" s="24"/>
      <c r="B20" s="16"/>
      <c r="C20" s="3"/>
      <c r="D20" s="8"/>
      <c r="E20" s="3"/>
      <c r="F20" s="9"/>
    </row>
    <row r="21" spans="1:6" s="1" customFormat="1" ht="30" customHeight="1">
      <c r="A21" s="24"/>
      <c r="B21" s="16"/>
      <c r="C21" s="3"/>
      <c r="D21" s="8"/>
      <c r="E21" s="3"/>
      <c r="F21" s="9"/>
    </row>
    <row r="22" spans="1:6" s="1" customFormat="1" ht="30" customHeight="1">
      <c r="A22" s="24"/>
      <c r="B22" s="16"/>
      <c r="C22" s="3"/>
      <c r="D22" s="8"/>
      <c r="E22" s="3"/>
      <c r="F22" s="9"/>
    </row>
    <row r="23" spans="1:6" s="1" customFormat="1" ht="30" customHeight="1">
      <c r="A23" s="24"/>
      <c r="B23" s="16"/>
      <c r="C23" s="3"/>
      <c r="D23" s="8"/>
      <c r="E23" s="3"/>
      <c r="F23" s="9"/>
    </row>
    <row r="24" spans="1:6" s="1" customFormat="1" ht="30" customHeight="1">
      <c r="A24" s="24"/>
      <c r="B24" s="16"/>
      <c r="C24" s="3"/>
      <c r="D24" s="8"/>
      <c r="E24" s="3"/>
      <c r="F24" s="9"/>
    </row>
    <row r="25" spans="1:6" s="1" customFormat="1" ht="30" customHeight="1" thickBot="1">
      <c r="A25" s="24"/>
      <c r="B25" s="16"/>
      <c r="C25" s="3"/>
      <c r="D25" s="8"/>
      <c r="E25" s="3"/>
      <c r="F25" s="9"/>
    </row>
    <row r="26" spans="1:6" ht="30" customHeight="1" thickBot="1">
      <c r="D26" s="60">
        <f>SUM(D3:D7)</f>
        <v>9832</v>
      </c>
    </row>
  </sheetData>
  <mergeCells count="1">
    <mergeCell ref="A1:F1"/>
  </mergeCells>
  <phoneticPr fontId="2"/>
  <pageMargins left="0.33" right="0.16" top="0.26" bottom="0.28000000000000003" header="0.17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15597-DB18-4E90-A1AC-D1485ACF6A17}">
  <sheetPr>
    <tabColor theme="4" tint="0.79998168889431442"/>
  </sheetPr>
  <dimension ref="A1:I35"/>
  <sheetViews>
    <sheetView topLeftCell="A28" workbookViewId="0">
      <selection activeCell="D36" sqref="D36"/>
    </sheetView>
  </sheetViews>
  <sheetFormatPr defaultRowHeight="24" customHeight="1"/>
  <cols>
    <col min="1" max="1" width="8" style="41" customWidth="1"/>
    <col min="2" max="2" width="11.25" style="40" customWidth="1"/>
    <col min="3" max="3" width="15.625" style="40" customWidth="1"/>
    <col min="4" max="4" width="15.625" style="42" customWidth="1"/>
    <col min="5" max="5" width="13.25" style="40" customWidth="1"/>
    <col min="6" max="6" width="26.25" style="40" customWidth="1"/>
    <col min="7" max="16384" width="9" style="40"/>
  </cols>
  <sheetData>
    <row r="1" spans="1:6" ht="56.25" customHeight="1">
      <c r="A1" s="208" t="s">
        <v>244</v>
      </c>
      <c r="B1" s="208"/>
      <c r="C1" s="208"/>
      <c r="D1" s="208"/>
      <c r="E1" s="208"/>
      <c r="F1" s="208"/>
    </row>
    <row r="2" spans="1:6" s="1" customFormat="1" ht="47.25" customHeight="1">
      <c r="A2" s="23" t="s">
        <v>2</v>
      </c>
      <c r="B2" s="3" t="s">
        <v>3</v>
      </c>
      <c r="C2" s="3" t="s">
        <v>4</v>
      </c>
      <c r="D2" s="3" t="s">
        <v>5</v>
      </c>
      <c r="E2" s="209" t="s">
        <v>7</v>
      </c>
      <c r="F2" s="210"/>
    </row>
    <row r="3" spans="1:6" s="1" customFormat="1" ht="47.25" customHeight="1">
      <c r="A3" s="95" t="s">
        <v>172</v>
      </c>
      <c r="B3" s="16" t="s">
        <v>14</v>
      </c>
      <c r="C3" s="3"/>
      <c r="D3" s="18">
        <v>32150</v>
      </c>
      <c r="E3" s="211" t="s">
        <v>201</v>
      </c>
      <c r="F3" s="212"/>
    </row>
    <row r="4" spans="1:6" s="1" customFormat="1" ht="47.25" customHeight="1">
      <c r="A4" s="95" t="s">
        <v>461</v>
      </c>
      <c r="B4" s="16" t="s">
        <v>14</v>
      </c>
      <c r="C4" s="3"/>
      <c r="D4" s="18">
        <v>70100</v>
      </c>
      <c r="E4" s="211" t="s">
        <v>462</v>
      </c>
      <c r="F4" s="212"/>
    </row>
    <row r="5" spans="1:6" s="1" customFormat="1" ht="47.25" customHeight="1">
      <c r="A5" s="95" t="s">
        <v>426</v>
      </c>
      <c r="B5" s="16" t="s">
        <v>14</v>
      </c>
      <c r="C5" s="3"/>
      <c r="D5" s="18">
        <v>9600</v>
      </c>
      <c r="E5" s="211" t="s">
        <v>462</v>
      </c>
      <c r="F5" s="212"/>
    </row>
    <row r="6" spans="1:6" s="1" customFormat="1" ht="47.25" customHeight="1">
      <c r="A6" s="95" t="s">
        <v>177</v>
      </c>
      <c r="B6" s="16" t="s">
        <v>14</v>
      </c>
      <c r="C6" s="3"/>
      <c r="D6" s="148">
        <v>15672</v>
      </c>
      <c r="E6" s="211" t="s">
        <v>280</v>
      </c>
      <c r="F6" s="212"/>
    </row>
    <row r="7" spans="1:6" s="1" customFormat="1" ht="47.25" customHeight="1">
      <c r="A7" s="95" t="s">
        <v>54</v>
      </c>
      <c r="B7" s="16" t="s">
        <v>14</v>
      </c>
      <c r="C7" s="3"/>
      <c r="D7" s="148">
        <v>15672</v>
      </c>
      <c r="E7" s="211" t="s">
        <v>280</v>
      </c>
      <c r="F7" s="212"/>
    </row>
    <row r="8" spans="1:6" s="1" customFormat="1" ht="47.25" customHeight="1">
      <c r="A8" s="95" t="s">
        <v>463</v>
      </c>
      <c r="B8" s="16" t="s">
        <v>14</v>
      </c>
      <c r="C8" s="3"/>
      <c r="D8" s="148">
        <v>66000</v>
      </c>
      <c r="E8" s="211" t="s">
        <v>464</v>
      </c>
      <c r="F8" s="212"/>
    </row>
    <row r="9" spans="1:6" s="1" customFormat="1" ht="47.25" customHeight="1">
      <c r="A9" s="95" t="s">
        <v>430</v>
      </c>
      <c r="B9" s="16" t="s">
        <v>14</v>
      </c>
      <c r="C9" s="3"/>
      <c r="D9" s="148">
        <v>33000</v>
      </c>
      <c r="E9" s="211" t="s">
        <v>464</v>
      </c>
      <c r="F9" s="212"/>
    </row>
    <row r="10" spans="1:6" s="1" customFormat="1" ht="47.25" customHeight="1">
      <c r="A10" s="95" t="s">
        <v>239</v>
      </c>
      <c r="B10" s="16" t="s">
        <v>14</v>
      </c>
      <c r="C10" s="3"/>
      <c r="D10" s="148">
        <v>75000</v>
      </c>
      <c r="E10" s="211" t="s">
        <v>243</v>
      </c>
      <c r="F10" s="212"/>
    </row>
    <row r="11" spans="1:6" s="1" customFormat="1" ht="47.25" customHeight="1">
      <c r="A11" s="95" t="s">
        <v>239</v>
      </c>
      <c r="B11" s="16" t="s">
        <v>14</v>
      </c>
      <c r="C11" s="3"/>
      <c r="D11" s="148">
        <v>12600</v>
      </c>
      <c r="E11" s="211" t="s">
        <v>256</v>
      </c>
      <c r="F11" s="212"/>
    </row>
    <row r="12" spans="1:6" s="1" customFormat="1" ht="47.25" customHeight="1">
      <c r="A12" s="95" t="s">
        <v>189</v>
      </c>
      <c r="B12" s="16" t="s">
        <v>14</v>
      </c>
      <c r="C12" s="3"/>
      <c r="D12" s="148">
        <v>30000</v>
      </c>
      <c r="E12" s="211" t="s">
        <v>108</v>
      </c>
      <c r="F12" s="212"/>
    </row>
    <row r="13" spans="1:6" s="1" customFormat="1" ht="47.25" customHeight="1">
      <c r="A13" s="95" t="s">
        <v>431</v>
      </c>
      <c r="B13" s="16" t="s">
        <v>14</v>
      </c>
      <c r="C13" s="3"/>
      <c r="D13" s="18">
        <v>32400</v>
      </c>
      <c r="E13" s="211" t="s">
        <v>462</v>
      </c>
      <c r="F13" s="212"/>
    </row>
    <row r="14" spans="1:6" s="1" customFormat="1" ht="47.25" customHeight="1">
      <c r="A14" s="95" t="s">
        <v>412</v>
      </c>
      <c r="B14" s="16" t="s">
        <v>14</v>
      </c>
      <c r="C14" s="3"/>
      <c r="D14" s="18">
        <v>22000</v>
      </c>
      <c r="E14" s="211" t="s">
        <v>462</v>
      </c>
      <c r="F14" s="212"/>
    </row>
    <row r="15" spans="1:6" s="1" customFormat="1" ht="47.25" customHeight="1">
      <c r="A15" s="95" t="s">
        <v>412</v>
      </c>
      <c r="B15" s="16" t="s">
        <v>14</v>
      </c>
      <c r="C15" s="3"/>
      <c r="D15" s="18">
        <v>17600</v>
      </c>
      <c r="E15" s="211" t="s">
        <v>464</v>
      </c>
      <c r="F15" s="212"/>
    </row>
    <row r="16" spans="1:6" s="1" customFormat="1" ht="47.25" customHeight="1" thickBot="1">
      <c r="A16" s="24"/>
      <c r="B16" s="16"/>
      <c r="C16" s="3"/>
      <c r="D16" s="18"/>
      <c r="E16" s="205"/>
      <c r="F16" s="206"/>
    </row>
    <row r="17" spans="1:9" ht="47.25" customHeight="1" thickBot="1">
      <c r="D17" s="60">
        <f>SUM(D3:D16)</f>
        <v>431794</v>
      </c>
    </row>
    <row r="19" spans="1:9" ht="54.75" customHeight="1">
      <c r="A19" s="208" t="s">
        <v>295</v>
      </c>
      <c r="B19" s="208"/>
      <c r="C19" s="208"/>
      <c r="D19" s="208"/>
      <c r="E19" s="208"/>
      <c r="F19" s="208"/>
    </row>
    <row r="20" spans="1:9" s="1" customFormat="1" ht="46.5" customHeight="1">
      <c r="A20" s="3" t="s">
        <v>2</v>
      </c>
      <c r="B20" s="3" t="s">
        <v>3</v>
      </c>
      <c r="C20" s="3" t="s">
        <v>4</v>
      </c>
      <c r="D20" s="3" t="s">
        <v>5</v>
      </c>
      <c r="E20" s="209" t="s">
        <v>7</v>
      </c>
      <c r="F20" s="210"/>
    </row>
    <row r="21" spans="1:9" s="1" customFormat="1" ht="44.25" customHeight="1">
      <c r="A21" s="95" t="s">
        <v>432</v>
      </c>
      <c r="B21" s="101" t="s">
        <v>14</v>
      </c>
      <c r="C21" s="137"/>
      <c r="D21" s="89">
        <v>71250</v>
      </c>
      <c r="E21" s="213" t="s">
        <v>105</v>
      </c>
      <c r="F21" s="213"/>
      <c r="G21" s="81"/>
      <c r="H21" s="81"/>
      <c r="I21" s="138"/>
    </row>
    <row r="22" spans="1:9" s="1" customFormat="1" ht="44.25" customHeight="1">
      <c r="A22" s="95" t="s">
        <v>435</v>
      </c>
      <c r="B22" s="101" t="s">
        <v>14</v>
      </c>
      <c r="C22" s="137"/>
      <c r="D22" s="89">
        <v>19000</v>
      </c>
      <c r="E22" s="213" t="s">
        <v>314</v>
      </c>
      <c r="F22" s="213"/>
      <c r="G22" s="81"/>
      <c r="H22" s="81"/>
      <c r="I22" s="138"/>
    </row>
    <row r="23" spans="1:9" s="1" customFormat="1" ht="44.25" customHeight="1">
      <c r="A23" s="95" t="s">
        <v>403</v>
      </c>
      <c r="B23" s="16" t="s">
        <v>14</v>
      </c>
      <c r="C23" s="3"/>
      <c r="D23" s="18">
        <v>7500</v>
      </c>
      <c r="E23" s="207" t="s">
        <v>290</v>
      </c>
      <c r="F23" s="207"/>
    </row>
    <row r="24" spans="1:9" s="1" customFormat="1" ht="46.5" customHeight="1">
      <c r="A24" s="95" t="s">
        <v>403</v>
      </c>
      <c r="B24" s="16" t="s">
        <v>14</v>
      </c>
      <c r="C24" s="3"/>
      <c r="D24" s="18">
        <v>29568</v>
      </c>
      <c r="E24" s="205" t="s">
        <v>466</v>
      </c>
      <c r="F24" s="206"/>
    </row>
    <row r="25" spans="1:9" s="1" customFormat="1" ht="44.25" customHeight="1">
      <c r="A25" s="95" t="s">
        <v>407</v>
      </c>
      <c r="B25" s="16" t="s">
        <v>14</v>
      </c>
      <c r="C25" s="3"/>
      <c r="D25" s="18">
        <v>54760</v>
      </c>
      <c r="E25" s="213" t="s">
        <v>105</v>
      </c>
      <c r="F25" s="213"/>
    </row>
    <row r="26" spans="1:9" s="1" customFormat="1" ht="46.5" customHeight="1">
      <c r="A26" s="95" t="s">
        <v>407</v>
      </c>
      <c r="B26" s="16" t="s">
        <v>14</v>
      </c>
      <c r="C26" s="3"/>
      <c r="D26" s="18">
        <v>24200</v>
      </c>
      <c r="E26" s="205" t="s">
        <v>465</v>
      </c>
      <c r="F26" s="206"/>
    </row>
    <row r="27" spans="1:9" s="1" customFormat="1" ht="44.25" customHeight="1">
      <c r="A27" s="95" t="s">
        <v>407</v>
      </c>
      <c r="B27" s="16" t="s">
        <v>14</v>
      </c>
      <c r="C27" s="3"/>
      <c r="D27" s="18">
        <v>26800</v>
      </c>
      <c r="E27" s="207" t="s">
        <v>303</v>
      </c>
      <c r="F27" s="207"/>
    </row>
    <row r="28" spans="1:9" s="1" customFormat="1" ht="44.25" customHeight="1">
      <c r="A28" s="95" t="s">
        <v>410</v>
      </c>
      <c r="B28" s="16" t="s">
        <v>14</v>
      </c>
      <c r="C28" s="3"/>
      <c r="D28" s="18">
        <v>20400</v>
      </c>
      <c r="E28" s="207" t="s">
        <v>304</v>
      </c>
      <c r="F28" s="207"/>
    </row>
    <row r="29" spans="1:9" s="1" customFormat="1" ht="44.25" customHeight="1">
      <c r="A29" s="145" t="s">
        <v>408</v>
      </c>
      <c r="B29" s="16" t="s">
        <v>14</v>
      </c>
      <c r="C29" s="3"/>
      <c r="D29" s="18">
        <v>141715</v>
      </c>
      <c r="E29" s="207" t="s">
        <v>305</v>
      </c>
      <c r="F29" s="207"/>
    </row>
    <row r="30" spans="1:9" s="1" customFormat="1" ht="44.25" customHeight="1">
      <c r="A30" s="145" t="s">
        <v>395</v>
      </c>
      <c r="B30" s="16" t="s">
        <v>14</v>
      </c>
      <c r="C30" s="3"/>
      <c r="D30" s="18">
        <v>124000</v>
      </c>
      <c r="E30" s="207" t="s">
        <v>303</v>
      </c>
      <c r="F30" s="207"/>
    </row>
    <row r="31" spans="1:9" s="1" customFormat="1" ht="44.25" customHeight="1">
      <c r="A31" s="145" t="s">
        <v>396</v>
      </c>
      <c r="B31" s="16" t="s">
        <v>14</v>
      </c>
      <c r="C31" s="3"/>
      <c r="D31" s="18">
        <v>41400</v>
      </c>
      <c r="E31" s="207" t="s">
        <v>303</v>
      </c>
      <c r="F31" s="207"/>
    </row>
    <row r="32" spans="1:9" s="1" customFormat="1" ht="46.5" customHeight="1">
      <c r="A32" s="95" t="s">
        <v>422</v>
      </c>
      <c r="B32" s="16" t="s">
        <v>14</v>
      </c>
      <c r="C32" s="3"/>
      <c r="D32" s="18">
        <v>9970</v>
      </c>
      <c r="E32" s="205" t="s">
        <v>467</v>
      </c>
      <c r="F32" s="206"/>
    </row>
    <row r="33" spans="1:6" s="1" customFormat="1" ht="47.25" customHeight="1">
      <c r="A33" s="24"/>
      <c r="B33" s="16"/>
      <c r="C33" s="3"/>
      <c r="D33" s="18"/>
      <c r="E33" s="205"/>
      <c r="F33" s="206"/>
    </row>
    <row r="34" spans="1:6" s="1" customFormat="1" ht="47.25" customHeight="1" thickBot="1">
      <c r="A34" s="24"/>
      <c r="B34" s="16"/>
      <c r="C34" s="3"/>
      <c r="D34" s="18"/>
      <c r="E34" s="205"/>
      <c r="F34" s="206"/>
    </row>
    <row r="35" spans="1:6" ht="36.75" customHeight="1" thickBot="1">
      <c r="D35" s="60">
        <f>SUM(D21:D32)</f>
        <v>570563</v>
      </c>
    </row>
  </sheetData>
  <mergeCells count="32">
    <mergeCell ref="E33:F33"/>
    <mergeCell ref="E34:F34"/>
    <mergeCell ref="E11:F11"/>
    <mergeCell ref="E12:F12"/>
    <mergeCell ref="E13:F13"/>
    <mergeCell ref="E14:F14"/>
    <mergeCell ref="E15:F15"/>
    <mergeCell ref="E16:F16"/>
    <mergeCell ref="E20:F20"/>
    <mergeCell ref="E21:F21"/>
    <mergeCell ref="E22:F22"/>
    <mergeCell ref="E23:F23"/>
    <mergeCell ref="A19:F19"/>
    <mergeCell ref="E24:F24"/>
    <mergeCell ref="E25:F25"/>
    <mergeCell ref="E26:F26"/>
    <mergeCell ref="E6:F6"/>
    <mergeCell ref="E7:F7"/>
    <mergeCell ref="E8:F8"/>
    <mergeCell ref="E9:F9"/>
    <mergeCell ref="E10:F10"/>
    <mergeCell ref="A1:F1"/>
    <mergeCell ref="E2:F2"/>
    <mergeCell ref="E3:F3"/>
    <mergeCell ref="E4:F4"/>
    <mergeCell ref="E5:F5"/>
    <mergeCell ref="E32:F32"/>
    <mergeCell ref="E27:F27"/>
    <mergeCell ref="E28:F28"/>
    <mergeCell ref="E29:F29"/>
    <mergeCell ref="E30:F30"/>
    <mergeCell ref="E31:F31"/>
  </mergeCells>
  <phoneticPr fontId="2"/>
  <pageMargins left="0.33" right="0.16" top="0.26" bottom="0.28000000000000003" header="0.17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A015A-0FE3-4127-814F-1842AFADD0AE}">
  <sheetPr>
    <tabColor theme="5" tint="0.59999389629810485"/>
  </sheetPr>
  <dimension ref="A1:J57"/>
  <sheetViews>
    <sheetView topLeftCell="A40" workbookViewId="0">
      <selection activeCell="E40" sqref="E40"/>
    </sheetView>
  </sheetViews>
  <sheetFormatPr defaultRowHeight="18.75"/>
  <cols>
    <col min="1" max="1" width="8.625" style="28" customWidth="1"/>
    <col min="4" max="4" width="2.5" customWidth="1"/>
    <col min="5" max="5" width="13.875" customWidth="1"/>
    <col min="6" max="6" width="5.75" customWidth="1"/>
    <col min="7" max="7" width="1.375" customWidth="1"/>
    <col min="9" max="9" width="30" customWidth="1"/>
  </cols>
  <sheetData>
    <row r="1" spans="1:10" s="107" customFormat="1" ht="45.75" customHeight="1">
      <c r="A1" s="104" t="s">
        <v>0</v>
      </c>
      <c r="B1" s="105" t="s">
        <v>1</v>
      </c>
      <c r="C1" s="105"/>
      <c r="D1" s="220" t="s">
        <v>104</v>
      </c>
      <c r="E1" s="220"/>
      <c r="F1" s="220"/>
      <c r="G1" s="105"/>
      <c r="H1" s="224" t="s">
        <v>115</v>
      </c>
      <c r="I1" s="224"/>
      <c r="J1" s="106"/>
    </row>
    <row r="2" spans="1:10" s="1" customFormat="1" ht="27" customHeight="1">
      <c r="A2" s="3" t="s">
        <v>2</v>
      </c>
      <c r="B2" s="3" t="s">
        <v>3</v>
      </c>
      <c r="C2" s="214" t="s">
        <v>4</v>
      </c>
      <c r="D2" s="214"/>
      <c r="E2" s="3" t="s">
        <v>5</v>
      </c>
      <c r="F2" s="221"/>
      <c r="G2" s="222"/>
      <c r="H2" s="223"/>
      <c r="I2" s="5" t="s">
        <v>7</v>
      </c>
    </row>
    <row r="3" spans="1:10" s="1" customFormat="1" ht="27" customHeight="1">
      <c r="A3" s="95" t="s">
        <v>117</v>
      </c>
      <c r="B3" s="101" t="s">
        <v>14</v>
      </c>
      <c r="C3" s="214"/>
      <c r="D3" s="214"/>
      <c r="E3" s="89">
        <v>67400</v>
      </c>
      <c r="F3" s="214" t="s">
        <v>114</v>
      </c>
      <c r="G3" s="214"/>
      <c r="H3" s="214"/>
      <c r="I3" s="9" t="s">
        <v>106</v>
      </c>
    </row>
    <row r="4" spans="1:10" s="1" customFormat="1" ht="27" customHeight="1">
      <c r="A4" s="226" t="s">
        <v>119</v>
      </c>
      <c r="B4" s="101" t="s">
        <v>14</v>
      </c>
      <c r="C4" s="215"/>
      <c r="D4" s="215"/>
      <c r="E4" s="89">
        <v>49200</v>
      </c>
      <c r="F4" s="214" t="s">
        <v>114</v>
      </c>
      <c r="G4" s="214"/>
      <c r="H4" s="214"/>
      <c r="I4" s="99" t="s">
        <v>106</v>
      </c>
    </row>
    <row r="5" spans="1:10" s="1" customFormat="1" ht="27" customHeight="1">
      <c r="A5" s="226"/>
      <c r="B5" s="101" t="s">
        <v>14</v>
      </c>
      <c r="C5" s="214"/>
      <c r="D5" s="214"/>
      <c r="E5" s="89">
        <v>35300</v>
      </c>
      <c r="F5" s="214" t="s">
        <v>114</v>
      </c>
      <c r="G5" s="214"/>
      <c r="H5" s="214"/>
      <c r="I5" s="99" t="s">
        <v>106</v>
      </c>
    </row>
    <row r="6" spans="1:10" s="1" customFormat="1" ht="27" customHeight="1">
      <c r="A6" s="95" t="s">
        <v>120</v>
      </c>
      <c r="B6" s="101" t="s">
        <v>14</v>
      </c>
      <c r="C6" s="214"/>
      <c r="D6" s="214"/>
      <c r="E6" s="89">
        <v>68400</v>
      </c>
      <c r="F6" s="214" t="s">
        <v>114</v>
      </c>
      <c r="G6" s="214"/>
      <c r="H6" s="214"/>
      <c r="I6" s="9" t="s">
        <v>197</v>
      </c>
    </row>
    <row r="7" spans="1:10" s="1" customFormat="1" ht="27" customHeight="1">
      <c r="A7" s="184" t="s">
        <v>91</v>
      </c>
      <c r="B7" s="101" t="s">
        <v>14</v>
      </c>
      <c r="C7" s="214"/>
      <c r="D7" s="214"/>
      <c r="E7" s="89">
        <v>100350</v>
      </c>
      <c r="F7" s="214" t="s">
        <v>114</v>
      </c>
      <c r="G7" s="214"/>
      <c r="H7" s="214"/>
      <c r="I7" s="9" t="s">
        <v>107</v>
      </c>
    </row>
    <row r="8" spans="1:10" s="1" customFormat="1" ht="27" customHeight="1">
      <c r="A8" s="185"/>
      <c r="B8" s="101" t="s">
        <v>14</v>
      </c>
      <c r="C8" s="215"/>
      <c r="D8" s="215"/>
      <c r="E8" s="89">
        <v>15250</v>
      </c>
      <c r="F8" s="214" t="s">
        <v>111</v>
      </c>
      <c r="G8" s="214"/>
      <c r="H8" s="214"/>
      <c r="I8" s="9" t="s">
        <v>256</v>
      </c>
    </row>
    <row r="9" spans="1:10" s="1" customFormat="1" ht="27" customHeight="1">
      <c r="A9" s="6">
        <v>46246</v>
      </c>
      <c r="B9" s="101" t="s">
        <v>14</v>
      </c>
      <c r="C9" s="214"/>
      <c r="D9" s="214"/>
      <c r="E9" s="89">
        <v>32700</v>
      </c>
      <c r="F9" s="214" t="s">
        <v>116</v>
      </c>
      <c r="G9" s="214"/>
      <c r="H9" s="214"/>
      <c r="I9" s="9" t="s">
        <v>484</v>
      </c>
    </row>
    <row r="10" spans="1:10" s="1" customFormat="1" ht="27" customHeight="1">
      <c r="A10" s="95" t="s">
        <v>187</v>
      </c>
      <c r="B10" s="101" t="s">
        <v>14</v>
      </c>
      <c r="C10" s="214"/>
      <c r="D10" s="214"/>
      <c r="E10" s="89">
        <v>298200</v>
      </c>
      <c r="F10" s="214" t="s">
        <v>114</v>
      </c>
      <c r="G10" s="214"/>
      <c r="H10" s="214"/>
      <c r="I10" s="9" t="s">
        <v>106</v>
      </c>
    </row>
    <row r="11" spans="1:10" s="1" customFormat="1" ht="27" customHeight="1">
      <c r="A11" s="95" t="s">
        <v>187</v>
      </c>
      <c r="B11" s="101" t="s">
        <v>14</v>
      </c>
      <c r="C11" s="214"/>
      <c r="D11" s="214"/>
      <c r="E11" s="89">
        <v>7161</v>
      </c>
      <c r="F11" s="214" t="s">
        <v>114</v>
      </c>
      <c r="G11" s="214"/>
      <c r="H11" s="214"/>
      <c r="I11" s="19" t="s">
        <v>267</v>
      </c>
    </row>
    <row r="12" spans="1:10" s="1" customFormat="1" ht="27" customHeight="1">
      <c r="A12" s="226" t="s">
        <v>65</v>
      </c>
      <c r="B12" s="101" t="s">
        <v>14</v>
      </c>
      <c r="C12" s="214"/>
      <c r="D12" s="214"/>
      <c r="E12" s="89">
        <v>13129</v>
      </c>
      <c r="F12" s="214" t="s">
        <v>114</v>
      </c>
      <c r="G12" s="214"/>
      <c r="H12" s="214"/>
      <c r="I12" s="99" t="s">
        <v>199</v>
      </c>
    </row>
    <row r="13" spans="1:10" s="1" customFormat="1" ht="27" customHeight="1">
      <c r="A13" s="226"/>
      <c r="B13" s="101" t="s">
        <v>14</v>
      </c>
      <c r="C13" s="215"/>
      <c r="D13" s="215"/>
      <c r="E13" s="89">
        <v>15120</v>
      </c>
      <c r="F13" s="214" t="s">
        <v>114</v>
      </c>
      <c r="G13" s="214"/>
      <c r="H13" s="214"/>
      <c r="I13" s="99" t="s">
        <v>200</v>
      </c>
    </row>
    <row r="14" spans="1:10" s="1" customFormat="1" ht="27" customHeight="1">
      <c r="A14" s="226"/>
      <c r="B14" s="101" t="s">
        <v>14</v>
      </c>
      <c r="C14" s="215"/>
      <c r="D14" s="215"/>
      <c r="E14" s="89">
        <v>17450</v>
      </c>
      <c r="F14" s="214" t="s">
        <v>114</v>
      </c>
      <c r="G14" s="214"/>
      <c r="H14" s="214"/>
      <c r="I14" s="9" t="s">
        <v>201</v>
      </c>
    </row>
    <row r="15" spans="1:10" s="1" customFormat="1" ht="27" customHeight="1">
      <c r="A15" s="94" t="s">
        <v>202</v>
      </c>
      <c r="B15" s="101" t="s">
        <v>14</v>
      </c>
      <c r="C15" s="215"/>
      <c r="D15" s="215"/>
      <c r="E15" s="89">
        <v>19500</v>
      </c>
      <c r="F15" s="214" t="s">
        <v>114</v>
      </c>
      <c r="G15" s="214"/>
      <c r="H15" s="214"/>
      <c r="I15" s="9" t="s">
        <v>184</v>
      </c>
    </row>
    <row r="16" spans="1:10" s="1" customFormat="1" ht="27" customHeight="1">
      <c r="A16" s="94" t="s">
        <v>202</v>
      </c>
      <c r="B16" s="101" t="s">
        <v>14</v>
      </c>
      <c r="C16" s="215"/>
      <c r="D16" s="215"/>
      <c r="E16" s="89">
        <v>24436</v>
      </c>
      <c r="F16" s="214" t="s">
        <v>114</v>
      </c>
      <c r="G16" s="214"/>
      <c r="H16" s="214"/>
      <c r="I16" s="9" t="s">
        <v>268</v>
      </c>
    </row>
    <row r="17" spans="1:10" s="1" customFormat="1" ht="27" customHeight="1">
      <c r="A17" s="94" t="s">
        <v>188</v>
      </c>
      <c r="B17" s="101" t="s">
        <v>14</v>
      </c>
      <c r="C17" s="214"/>
      <c r="D17" s="214"/>
      <c r="E17" s="89">
        <v>69150</v>
      </c>
      <c r="F17" s="214" t="s">
        <v>114</v>
      </c>
      <c r="G17" s="214"/>
      <c r="H17" s="214"/>
      <c r="I17" s="9" t="s">
        <v>203</v>
      </c>
    </row>
    <row r="18" spans="1:10" s="1" customFormat="1" ht="27" customHeight="1">
      <c r="A18" s="108"/>
      <c r="B18" s="101" t="s">
        <v>14</v>
      </c>
      <c r="C18" s="214"/>
      <c r="D18" s="214"/>
      <c r="E18" s="89">
        <v>34150</v>
      </c>
      <c r="F18" s="214" t="s">
        <v>114</v>
      </c>
      <c r="G18" s="214"/>
      <c r="H18" s="214"/>
      <c r="I18" s="99" t="s">
        <v>184</v>
      </c>
    </row>
    <row r="19" spans="1:10" s="1" customFormat="1" ht="27" customHeight="1">
      <c r="A19" s="100" t="s">
        <v>189</v>
      </c>
      <c r="B19" s="101" t="s">
        <v>14</v>
      </c>
      <c r="C19" s="215"/>
      <c r="D19" s="215"/>
      <c r="E19" s="89">
        <v>9400</v>
      </c>
      <c r="F19" s="214" t="s">
        <v>114</v>
      </c>
      <c r="G19" s="214"/>
      <c r="H19" s="214"/>
      <c r="I19" s="99" t="s">
        <v>105</v>
      </c>
    </row>
    <row r="20" spans="1:10" s="1" customFormat="1" ht="27" customHeight="1">
      <c r="A20" s="226" t="s">
        <v>193</v>
      </c>
      <c r="B20" s="101" t="s">
        <v>14</v>
      </c>
      <c r="C20" s="214"/>
      <c r="D20" s="214"/>
      <c r="E20" s="89">
        <v>17900</v>
      </c>
      <c r="F20" s="214" t="s">
        <v>114</v>
      </c>
      <c r="G20" s="214"/>
      <c r="H20" s="214"/>
      <c r="I20" s="9" t="s">
        <v>107</v>
      </c>
    </row>
    <row r="21" spans="1:10" s="1" customFormat="1" ht="27" customHeight="1">
      <c r="A21" s="226"/>
      <c r="B21" s="101" t="s">
        <v>14</v>
      </c>
      <c r="C21" s="214"/>
      <c r="D21" s="214"/>
      <c r="E21" s="89">
        <v>213060</v>
      </c>
      <c r="F21" s="214" t="s">
        <v>114</v>
      </c>
      <c r="G21" s="214"/>
      <c r="H21" s="214"/>
      <c r="I21" s="9" t="s">
        <v>204</v>
      </c>
    </row>
    <row r="22" spans="1:10" s="1" customFormat="1" ht="27" customHeight="1">
      <c r="A22" s="24"/>
      <c r="B22" s="101"/>
      <c r="C22" s="215"/>
      <c r="D22" s="215"/>
      <c r="E22" s="89"/>
      <c r="F22" s="214"/>
      <c r="G22" s="214"/>
      <c r="H22" s="214"/>
      <c r="I22" s="9"/>
    </row>
    <row r="23" spans="1:10" s="1" customFormat="1" ht="27" customHeight="1">
      <c r="A23" s="6"/>
      <c r="B23" s="101"/>
      <c r="C23" s="214"/>
      <c r="D23" s="214"/>
      <c r="E23" s="89"/>
      <c r="F23" s="214"/>
      <c r="G23" s="214"/>
      <c r="H23" s="214"/>
      <c r="I23" s="9"/>
    </row>
    <row r="24" spans="1:10" s="1" customFormat="1" ht="27" customHeight="1">
      <c r="A24" s="6"/>
      <c r="B24" s="101"/>
      <c r="C24" s="214"/>
      <c r="D24" s="214"/>
      <c r="E24" s="89"/>
      <c r="F24" s="214"/>
      <c r="G24" s="214"/>
      <c r="H24" s="214"/>
      <c r="I24" s="99"/>
    </row>
    <row r="25" spans="1:10" s="1" customFormat="1" ht="27" customHeight="1">
      <c r="A25" s="6"/>
      <c r="B25" s="101"/>
      <c r="C25" s="214"/>
      <c r="D25" s="214"/>
      <c r="E25" s="89"/>
      <c r="F25" s="214"/>
      <c r="G25" s="214"/>
      <c r="H25" s="214"/>
      <c r="I25" s="99"/>
    </row>
    <row r="26" spans="1:10" s="1" customFormat="1" ht="27" customHeight="1">
      <c r="A26" s="6"/>
      <c r="B26" s="101"/>
      <c r="C26" s="214"/>
      <c r="D26" s="214"/>
      <c r="E26" s="89"/>
      <c r="F26" s="214"/>
      <c r="G26" s="214"/>
      <c r="H26" s="214"/>
      <c r="I26" s="99"/>
    </row>
    <row r="27" spans="1:10" s="1" customFormat="1" ht="27" customHeight="1">
      <c r="A27" s="6"/>
      <c r="B27" s="101"/>
      <c r="C27" s="214"/>
      <c r="D27" s="214"/>
      <c r="E27" s="89"/>
      <c r="F27" s="214"/>
      <c r="G27" s="214"/>
      <c r="H27" s="214"/>
      <c r="I27" s="99"/>
    </row>
    <row r="28" spans="1:10" s="1" customFormat="1" ht="27" customHeight="1">
      <c r="A28" s="6"/>
      <c r="B28" s="101"/>
      <c r="C28" s="214"/>
      <c r="D28" s="214"/>
      <c r="E28" s="89"/>
      <c r="F28" s="214"/>
      <c r="G28" s="214"/>
      <c r="H28" s="214"/>
      <c r="I28" s="99"/>
    </row>
    <row r="29" spans="1:10" s="1" customFormat="1" ht="27" customHeight="1" thickBot="1">
      <c r="A29" s="27"/>
      <c r="B29" s="13"/>
      <c r="C29" s="216" t="s">
        <v>22</v>
      </c>
      <c r="D29" s="217"/>
      <c r="E29" s="44">
        <f>SUM(E3:E28)</f>
        <v>1107256</v>
      </c>
      <c r="F29" s="218" t="s">
        <v>23</v>
      </c>
      <c r="G29" s="219"/>
      <c r="H29" s="219"/>
      <c r="I29" s="219"/>
    </row>
    <row r="30" spans="1:10" ht="9.75" customHeight="1"/>
    <row r="31" spans="1:10" s="1" customFormat="1" ht="47.25" customHeight="1">
      <c r="A31" s="133" t="s">
        <v>24</v>
      </c>
      <c r="B31" s="134" t="s">
        <v>1</v>
      </c>
      <c r="C31" s="134"/>
      <c r="D31" s="135" t="s">
        <v>104</v>
      </c>
      <c r="E31" s="135"/>
      <c r="F31" s="135"/>
      <c r="G31" s="134"/>
      <c r="H31" s="136"/>
      <c r="I31" s="136"/>
      <c r="J31" s="2"/>
    </row>
    <row r="32" spans="1:10" s="1" customFormat="1" ht="28.5" customHeight="1">
      <c r="A32" s="3" t="s">
        <v>507</v>
      </c>
      <c r="B32" s="3" t="s">
        <v>3</v>
      </c>
      <c r="C32" s="214" t="s">
        <v>4</v>
      </c>
      <c r="D32" s="214"/>
      <c r="E32" s="3" t="s">
        <v>5</v>
      </c>
      <c r="F32" s="214"/>
      <c r="G32" s="214"/>
      <c r="H32" s="214"/>
      <c r="I32" s="5" t="s">
        <v>7</v>
      </c>
    </row>
    <row r="33" spans="1:9" s="1" customFormat="1" ht="28.5" customHeight="1">
      <c r="A33" s="226">
        <v>46235</v>
      </c>
      <c r="B33" s="101" t="s">
        <v>14</v>
      </c>
      <c r="C33" s="214"/>
      <c r="D33" s="214"/>
      <c r="E33" s="89">
        <v>9800</v>
      </c>
      <c r="F33" s="214" t="s">
        <v>469</v>
      </c>
      <c r="G33" s="214"/>
      <c r="H33" s="214"/>
      <c r="I33" s="9" t="s">
        <v>290</v>
      </c>
    </row>
    <row r="34" spans="1:9" s="1" customFormat="1" ht="28.5" customHeight="1">
      <c r="A34" s="226"/>
      <c r="B34" s="101" t="s">
        <v>14</v>
      </c>
      <c r="C34" s="214"/>
      <c r="D34" s="214"/>
      <c r="E34" s="89">
        <v>15178</v>
      </c>
      <c r="F34" s="214" t="s">
        <v>469</v>
      </c>
      <c r="G34" s="214"/>
      <c r="H34" s="214"/>
      <c r="I34" s="9" t="s">
        <v>296</v>
      </c>
    </row>
    <row r="35" spans="1:9" s="1" customFormat="1" ht="28.5" customHeight="1">
      <c r="A35" s="226">
        <v>46236</v>
      </c>
      <c r="B35" s="101" t="s">
        <v>14</v>
      </c>
      <c r="C35" s="214"/>
      <c r="D35" s="214"/>
      <c r="E35" s="89">
        <v>10350</v>
      </c>
      <c r="F35" s="214" t="s">
        <v>469</v>
      </c>
      <c r="G35" s="214"/>
      <c r="H35" s="214"/>
      <c r="I35" s="132" t="s">
        <v>291</v>
      </c>
    </row>
    <row r="36" spans="1:9" s="1" customFormat="1" ht="28.5" customHeight="1">
      <c r="A36" s="226"/>
      <c r="B36" s="101" t="s">
        <v>14</v>
      </c>
      <c r="C36" s="214"/>
      <c r="D36" s="214"/>
      <c r="E36" s="89">
        <v>30138</v>
      </c>
      <c r="F36" s="214" t="s">
        <v>469</v>
      </c>
      <c r="G36" s="214"/>
      <c r="H36" s="214"/>
      <c r="I36" s="132" t="s">
        <v>296</v>
      </c>
    </row>
    <row r="37" spans="1:9" s="1" customFormat="1" ht="28.5" customHeight="1">
      <c r="A37" s="226">
        <v>46237</v>
      </c>
      <c r="B37" s="101" t="s">
        <v>14</v>
      </c>
      <c r="C37" s="214"/>
      <c r="D37" s="214"/>
      <c r="E37" s="89">
        <v>21488</v>
      </c>
      <c r="F37" s="214" t="s">
        <v>469</v>
      </c>
      <c r="G37" s="214"/>
      <c r="H37" s="214"/>
      <c r="I37" s="132" t="s">
        <v>297</v>
      </c>
    </row>
    <row r="38" spans="1:9" s="1" customFormat="1" ht="28.5" customHeight="1">
      <c r="A38" s="226"/>
      <c r="B38" s="101" t="s">
        <v>14</v>
      </c>
      <c r="C38" s="214"/>
      <c r="D38" s="214"/>
      <c r="E38" s="89">
        <v>19400</v>
      </c>
      <c r="F38" s="214" t="s">
        <v>468</v>
      </c>
      <c r="G38" s="214"/>
      <c r="H38" s="214"/>
      <c r="I38" s="132" t="s">
        <v>290</v>
      </c>
    </row>
    <row r="39" spans="1:9" s="1" customFormat="1" ht="28.5" customHeight="1">
      <c r="A39" s="226"/>
      <c r="B39" s="101" t="s">
        <v>14</v>
      </c>
      <c r="C39" s="214"/>
      <c r="D39" s="214"/>
      <c r="E39" s="89">
        <v>10890</v>
      </c>
      <c r="F39" s="214" t="s">
        <v>110</v>
      </c>
      <c r="G39" s="214"/>
      <c r="H39" s="214"/>
      <c r="I39" s="132" t="s">
        <v>299</v>
      </c>
    </row>
    <row r="40" spans="1:9" s="1" customFormat="1" ht="28.5" customHeight="1">
      <c r="A40" s="95">
        <v>46238</v>
      </c>
      <c r="B40" s="101" t="s">
        <v>14</v>
      </c>
      <c r="C40" s="214"/>
      <c r="D40" s="214"/>
      <c r="E40" s="89">
        <v>7500</v>
      </c>
      <c r="F40" s="214" t="s">
        <v>116</v>
      </c>
      <c r="G40" s="214"/>
      <c r="H40" s="214"/>
      <c r="I40" s="132" t="s">
        <v>290</v>
      </c>
    </row>
    <row r="41" spans="1:9" s="1" customFormat="1" ht="28.5" customHeight="1">
      <c r="A41" s="95">
        <v>46239</v>
      </c>
      <c r="B41" s="101" t="s">
        <v>14</v>
      </c>
      <c r="C41" s="214"/>
      <c r="D41" s="214"/>
      <c r="E41" s="89">
        <v>22668</v>
      </c>
      <c r="F41" s="214" t="s">
        <v>116</v>
      </c>
      <c r="G41" s="214"/>
      <c r="H41" s="214"/>
      <c r="I41" s="9" t="s">
        <v>298</v>
      </c>
    </row>
    <row r="42" spans="1:9" s="1" customFormat="1" ht="28.5" customHeight="1">
      <c r="A42" s="184">
        <v>46240</v>
      </c>
      <c r="B42" s="101" t="s">
        <v>14</v>
      </c>
      <c r="C42" s="214"/>
      <c r="D42" s="214"/>
      <c r="E42" s="89">
        <v>140000</v>
      </c>
      <c r="F42" s="221" t="s">
        <v>116</v>
      </c>
      <c r="G42" s="222"/>
      <c r="H42" s="223"/>
      <c r="I42" s="9" t="s">
        <v>292</v>
      </c>
    </row>
    <row r="43" spans="1:9" s="1" customFormat="1" ht="28.5" customHeight="1">
      <c r="A43" s="227"/>
      <c r="B43" s="101" t="s">
        <v>14</v>
      </c>
      <c r="C43" s="214"/>
      <c r="D43" s="214"/>
      <c r="E43" s="89">
        <v>10890</v>
      </c>
      <c r="F43" s="221" t="s">
        <v>468</v>
      </c>
      <c r="G43" s="222"/>
      <c r="H43" s="223"/>
      <c r="I43" s="9" t="s">
        <v>299</v>
      </c>
    </row>
    <row r="44" spans="1:9" s="1" customFormat="1" ht="28.5" customHeight="1">
      <c r="A44" s="227"/>
      <c r="B44" s="101" t="s">
        <v>14</v>
      </c>
      <c r="C44" s="214"/>
      <c r="D44" s="214"/>
      <c r="E44" s="89">
        <v>34000</v>
      </c>
      <c r="F44" s="214" t="s">
        <v>116</v>
      </c>
      <c r="G44" s="214"/>
      <c r="H44" s="214"/>
      <c r="I44" s="9" t="s">
        <v>294</v>
      </c>
    </row>
    <row r="45" spans="1:9" s="1" customFormat="1" ht="28.5" customHeight="1">
      <c r="A45" s="185"/>
      <c r="B45" s="101" t="s">
        <v>14</v>
      </c>
      <c r="C45" s="214"/>
      <c r="D45" s="214"/>
      <c r="E45" s="89">
        <v>8100</v>
      </c>
      <c r="F45" s="214" t="s">
        <v>468</v>
      </c>
      <c r="G45" s="214"/>
      <c r="H45" s="214"/>
      <c r="I45" s="9" t="s">
        <v>290</v>
      </c>
    </row>
    <row r="46" spans="1:9" s="1" customFormat="1" ht="28.5" customHeight="1">
      <c r="A46" s="226">
        <v>46241</v>
      </c>
      <c r="B46" s="101" t="s">
        <v>14</v>
      </c>
      <c r="C46" s="214"/>
      <c r="D46" s="214"/>
      <c r="E46" s="89">
        <v>119700</v>
      </c>
      <c r="F46" s="214" t="s">
        <v>469</v>
      </c>
      <c r="G46" s="214"/>
      <c r="H46" s="214"/>
      <c r="I46" s="9" t="s">
        <v>300</v>
      </c>
    </row>
    <row r="47" spans="1:9" s="1" customFormat="1" ht="28.5" customHeight="1">
      <c r="A47" s="226"/>
      <c r="B47" s="101" t="s">
        <v>14</v>
      </c>
      <c r="C47" s="215"/>
      <c r="D47" s="215"/>
      <c r="E47" s="89">
        <v>84000</v>
      </c>
      <c r="F47" s="214" t="s">
        <v>469</v>
      </c>
      <c r="G47" s="214"/>
      <c r="H47" s="214"/>
      <c r="I47" s="9" t="s">
        <v>300</v>
      </c>
    </row>
    <row r="48" spans="1:9" s="1" customFormat="1" ht="28.5" customHeight="1">
      <c r="A48" s="226"/>
      <c r="B48" s="101" t="s">
        <v>14</v>
      </c>
      <c r="C48" s="214"/>
      <c r="D48" s="214"/>
      <c r="E48" s="89">
        <v>30320</v>
      </c>
      <c r="F48" s="214" t="s">
        <v>469</v>
      </c>
      <c r="G48" s="214"/>
      <c r="H48" s="214"/>
      <c r="I48" s="9" t="s">
        <v>300</v>
      </c>
    </row>
    <row r="49" spans="1:9" s="1" customFormat="1" ht="28.5" customHeight="1">
      <c r="A49" s="226">
        <v>46243</v>
      </c>
      <c r="B49" s="101" t="s">
        <v>14</v>
      </c>
      <c r="C49" s="214"/>
      <c r="D49" s="214"/>
      <c r="E49" s="89">
        <v>30620</v>
      </c>
      <c r="F49" s="214" t="s">
        <v>116</v>
      </c>
      <c r="G49" s="214"/>
      <c r="H49" s="214"/>
      <c r="I49" s="9" t="s">
        <v>301</v>
      </c>
    </row>
    <row r="50" spans="1:9" s="1" customFormat="1" ht="28.5" customHeight="1">
      <c r="A50" s="226"/>
      <c r="B50" s="101" t="s">
        <v>14</v>
      </c>
      <c r="C50" s="214"/>
      <c r="D50" s="214"/>
      <c r="E50" s="89">
        <v>29350</v>
      </c>
      <c r="F50" s="214" t="s">
        <v>116</v>
      </c>
      <c r="G50" s="214"/>
      <c r="H50" s="214"/>
      <c r="I50" s="9" t="s">
        <v>293</v>
      </c>
    </row>
    <row r="51" spans="1:9" s="1" customFormat="1" ht="28.5" customHeight="1">
      <c r="A51" s="226"/>
      <c r="B51" s="101" t="s">
        <v>14</v>
      </c>
      <c r="C51" s="214"/>
      <c r="D51" s="214"/>
      <c r="E51" s="89">
        <v>15960</v>
      </c>
      <c r="F51" s="214" t="s">
        <v>116</v>
      </c>
      <c r="G51" s="214"/>
      <c r="H51" s="214"/>
      <c r="I51" s="132" t="s">
        <v>292</v>
      </c>
    </row>
    <row r="52" spans="1:9" s="1" customFormat="1" ht="28.5" customHeight="1">
      <c r="A52" s="6">
        <v>46244</v>
      </c>
      <c r="B52" s="101" t="s">
        <v>14</v>
      </c>
      <c r="C52" s="214"/>
      <c r="D52" s="214"/>
      <c r="E52" s="89">
        <v>34600</v>
      </c>
      <c r="F52" s="214" t="s">
        <v>116</v>
      </c>
      <c r="G52" s="214"/>
      <c r="H52" s="214"/>
      <c r="I52" s="9" t="s">
        <v>302</v>
      </c>
    </row>
    <row r="53" spans="1:9" s="1" customFormat="1" ht="28.5" customHeight="1">
      <c r="A53" s="24">
        <v>46265</v>
      </c>
      <c r="B53" s="101" t="s">
        <v>14</v>
      </c>
      <c r="C53" s="214"/>
      <c r="D53" s="214"/>
      <c r="E53" s="89">
        <v>86965</v>
      </c>
      <c r="F53" s="214" t="s">
        <v>116</v>
      </c>
      <c r="G53" s="214"/>
      <c r="H53" s="214"/>
      <c r="I53" s="9" t="s">
        <v>506</v>
      </c>
    </row>
    <row r="54" spans="1:9" s="1" customFormat="1" ht="28.5" customHeight="1">
      <c r="A54" s="24"/>
      <c r="B54" s="101"/>
      <c r="C54" s="215"/>
      <c r="D54" s="215"/>
      <c r="E54" s="89"/>
      <c r="F54" s="214"/>
      <c r="G54" s="214"/>
      <c r="H54" s="214"/>
      <c r="I54" s="9"/>
    </row>
    <row r="55" spans="1:9" s="1" customFormat="1" ht="28.5" customHeight="1">
      <c r="A55" s="225"/>
      <c r="B55" s="101"/>
      <c r="C55" s="214"/>
      <c r="D55" s="214"/>
      <c r="E55" s="89"/>
      <c r="F55" s="214"/>
      <c r="G55" s="214"/>
      <c r="H55" s="214"/>
      <c r="I55" s="9"/>
    </row>
    <row r="56" spans="1:9" s="1" customFormat="1" ht="28.5" customHeight="1">
      <c r="A56" s="225"/>
      <c r="B56" s="101"/>
      <c r="C56" s="214"/>
      <c r="D56" s="214"/>
      <c r="E56" s="89"/>
      <c r="F56" s="214"/>
      <c r="G56" s="214"/>
      <c r="H56" s="214"/>
      <c r="I56" s="9"/>
    </row>
    <row r="57" spans="1:9" s="1" customFormat="1" ht="28.5" customHeight="1" thickBot="1">
      <c r="A57" s="42"/>
      <c r="C57" s="216" t="s">
        <v>22</v>
      </c>
      <c r="D57" s="217"/>
      <c r="E57" s="44">
        <f>SUM(E33:E56)</f>
        <v>771917</v>
      </c>
      <c r="F57" s="218" t="s">
        <v>23</v>
      </c>
      <c r="G57" s="219"/>
      <c r="H57" s="219"/>
      <c r="I57" s="219"/>
    </row>
  </sheetData>
  <mergeCells count="121">
    <mergeCell ref="A33:A34"/>
    <mergeCell ref="A35:A36"/>
    <mergeCell ref="C37:D37"/>
    <mergeCell ref="F37:H37"/>
    <mergeCell ref="A37:A39"/>
    <mergeCell ref="A49:A51"/>
    <mergeCell ref="C38:D38"/>
    <mergeCell ref="F38:H38"/>
    <mergeCell ref="A42:A45"/>
    <mergeCell ref="C47:D47"/>
    <mergeCell ref="F47:H47"/>
    <mergeCell ref="C48:D48"/>
    <mergeCell ref="F48:H48"/>
    <mergeCell ref="A46:A48"/>
    <mergeCell ref="C49:D49"/>
    <mergeCell ref="F49:H49"/>
    <mergeCell ref="C44:D44"/>
    <mergeCell ref="F44:H44"/>
    <mergeCell ref="C42:D42"/>
    <mergeCell ref="F42:H42"/>
    <mergeCell ref="C39:D39"/>
    <mergeCell ref="F39:H39"/>
    <mergeCell ref="C41:D41"/>
    <mergeCell ref="F41:H41"/>
    <mergeCell ref="A55:A56"/>
    <mergeCell ref="F57:I57"/>
    <mergeCell ref="F9:H9"/>
    <mergeCell ref="C9:D9"/>
    <mergeCell ref="C43:D43"/>
    <mergeCell ref="F43:H43"/>
    <mergeCell ref="C45:D45"/>
    <mergeCell ref="A4:A5"/>
    <mergeCell ref="A20:A21"/>
    <mergeCell ref="F27:H27"/>
    <mergeCell ref="F26:H26"/>
    <mergeCell ref="F28:H28"/>
    <mergeCell ref="C21:D21"/>
    <mergeCell ref="C23:D23"/>
    <mergeCell ref="C26:D26"/>
    <mergeCell ref="C27:D27"/>
    <mergeCell ref="A12:A14"/>
    <mergeCell ref="C10:D10"/>
    <mergeCell ref="F10:H10"/>
    <mergeCell ref="C15:D15"/>
    <mergeCell ref="F15:H15"/>
    <mergeCell ref="A7:A8"/>
    <mergeCell ref="F19:H19"/>
    <mergeCell ref="F20:H20"/>
    <mergeCell ref="D1:F1"/>
    <mergeCell ref="C2:D2"/>
    <mergeCell ref="C14:D14"/>
    <mergeCell ref="F14:H14"/>
    <mergeCell ref="C17:D17"/>
    <mergeCell ref="C11:D11"/>
    <mergeCell ref="C3:D3"/>
    <mergeCell ref="C6:D6"/>
    <mergeCell ref="C7:D7"/>
    <mergeCell ref="C5:D5"/>
    <mergeCell ref="C4:D4"/>
    <mergeCell ref="F2:H2"/>
    <mergeCell ref="C12:D12"/>
    <mergeCell ref="H1:I1"/>
    <mergeCell ref="C8:D8"/>
    <mergeCell ref="F8:H8"/>
    <mergeCell ref="F3:H3"/>
    <mergeCell ref="F4:H4"/>
    <mergeCell ref="F5:H5"/>
    <mergeCell ref="F6:H6"/>
    <mergeCell ref="F7:H7"/>
    <mergeCell ref="F11:H11"/>
    <mergeCell ref="F12:H12"/>
    <mergeCell ref="F13:H13"/>
    <mergeCell ref="C57:D57"/>
    <mergeCell ref="C33:D33"/>
    <mergeCell ref="F33:H33"/>
    <mergeCell ref="C34:D34"/>
    <mergeCell ref="F34:H34"/>
    <mergeCell ref="C35:D35"/>
    <mergeCell ref="F35:H35"/>
    <mergeCell ref="C28:D28"/>
    <mergeCell ref="C53:D53"/>
    <mergeCell ref="C54:D54"/>
    <mergeCell ref="C56:D56"/>
    <mergeCell ref="F53:H53"/>
    <mergeCell ref="C29:D29"/>
    <mergeCell ref="F29:I29"/>
    <mergeCell ref="C40:D40"/>
    <mergeCell ref="F32:H32"/>
    <mergeCell ref="F40:H40"/>
    <mergeCell ref="F54:H54"/>
    <mergeCell ref="F55:H55"/>
    <mergeCell ref="F56:H56"/>
    <mergeCell ref="C55:D55"/>
    <mergeCell ref="C32:D32"/>
    <mergeCell ref="C50:D50"/>
    <mergeCell ref="C52:D52"/>
    <mergeCell ref="C13:D13"/>
    <mergeCell ref="C16:D16"/>
    <mergeCell ref="C18:D18"/>
    <mergeCell ref="C24:D24"/>
    <mergeCell ref="F22:H22"/>
    <mergeCell ref="F23:H23"/>
    <mergeCell ref="F24:H24"/>
    <mergeCell ref="F25:H25"/>
    <mergeCell ref="C25:D25"/>
    <mergeCell ref="C22:D22"/>
    <mergeCell ref="F16:H16"/>
    <mergeCell ref="F17:H17"/>
    <mergeCell ref="F18:H18"/>
    <mergeCell ref="C19:D19"/>
    <mergeCell ref="F21:H21"/>
    <mergeCell ref="C20:D20"/>
    <mergeCell ref="C51:D51"/>
    <mergeCell ref="C36:D36"/>
    <mergeCell ref="F50:H50"/>
    <mergeCell ref="F52:H52"/>
    <mergeCell ref="F45:H45"/>
    <mergeCell ref="C46:D46"/>
    <mergeCell ref="F46:H46"/>
    <mergeCell ref="F51:H51"/>
    <mergeCell ref="F36:H36"/>
  </mergeCells>
  <phoneticPr fontId="2"/>
  <pageMargins left="0.32" right="0.32" top="0.16" bottom="0.37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23AFB-A6C0-40A3-BD2A-28E8D38278C8}">
  <dimension ref="A1:F31"/>
  <sheetViews>
    <sheetView workbookViewId="0">
      <selection activeCell="E31" sqref="E31:F31"/>
    </sheetView>
  </sheetViews>
  <sheetFormatPr defaultRowHeight="18.75"/>
  <cols>
    <col min="1" max="1" width="7.625" style="28" customWidth="1"/>
    <col min="2" max="2" width="12.625" customWidth="1"/>
    <col min="3" max="4" width="15.625" customWidth="1"/>
    <col min="5" max="5" width="11.5" customWidth="1"/>
    <col min="6" max="6" width="25.875" customWidth="1"/>
    <col min="7" max="7" width="9.75" customWidth="1"/>
  </cols>
  <sheetData>
    <row r="1" spans="1:6" s="1" customFormat="1" ht="44.25" customHeight="1">
      <c r="A1" s="186" t="s">
        <v>133</v>
      </c>
      <c r="B1" s="186"/>
      <c r="C1" s="186"/>
      <c r="D1" s="186"/>
      <c r="E1" s="186"/>
      <c r="F1" s="186"/>
    </row>
    <row r="2" spans="1:6" s="1" customFormat="1" ht="24.7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6" s="1" customFormat="1" ht="24.75" customHeight="1">
      <c r="A3" s="24" t="s">
        <v>86</v>
      </c>
      <c r="B3" s="16" t="s">
        <v>11</v>
      </c>
      <c r="C3" s="21"/>
      <c r="D3" s="8">
        <v>48900</v>
      </c>
      <c r="E3" s="7" t="s">
        <v>10</v>
      </c>
      <c r="F3" s="9" t="s">
        <v>87</v>
      </c>
    </row>
    <row r="4" spans="1:6" s="1" customFormat="1" ht="24.75" customHeight="1">
      <c r="A4" s="24"/>
      <c r="B4" s="16" t="s">
        <v>11</v>
      </c>
      <c r="C4" s="3"/>
      <c r="D4" s="8">
        <v>30440</v>
      </c>
      <c r="E4" s="7" t="s">
        <v>10</v>
      </c>
      <c r="F4" s="9" t="s">
        <v>87</v>
      </c>
    </row>
    <row r="5" spans="1:6" s="1" customFormat="1" ht="24.75" customHeight="1">
      <c r="A5" s="24"/>
      <c r="B5" s="16" t="s">
        <v>11</v>
      </c>
      <c r="C5" s="3"/>
      <c r="D5" s="8">
        <v>66672</v>
      </c>
      <c r="E5" s="7" t="s">
        <v>10</v>
      </c>
      <c r="F5" s="9" t="s">
        <v>87</v>
      </c>
    </row>
    <row r="6" spans="1:6" s="1" customFormat="1" ht="24.75" customHeight="1">
      <c r="A6" s="24"/>
      <c r="B6" s="16" t="s">
        <v>11</v>
      </c>
      <c r="C6" s="3"/>
      <c r="D6" s="8">
        <v>78468</v>
      </c>
      <c r="E6" s="7" t="s">
        <v>10</v>
      </c>
      <c r="F6" s="9" t="s">
        <v>87</v>
      </c>
    </row>
    <row r="7" spans="1:6" s="1" customFormat="1" ht="24.75" customHeight="1">
      <c r="A7" s="24"/>
      <c r="B7" s="16"/>
      <c r="C7" s="3"/>
      <c r="D7" s="8"/>
      <c r="E7" s="7"/>
      <c r="F7" s="9"/>
    </row>
    <row r="8" spans="1:6" s="1" customFormat="1" ht="24.75" customHeight="1">
      <c r="A8" s="24"/>
      <c r="B8" s="16"/>
      <c r="C8" s="3"/>
      <c r="D8" s="8"/>
      <c r="E8" s="7"/>
      <c r="F8" s="9"/>
    </row>
    <row r="9" spans="1:6" s="1" customFormat="1" ht="24.75" customHeight="1">
      <c r="A9" s="24"/>
      <c r="B9" s="16"/>
      <c r="C9" s="3"/>
      <c r="D9" s="8"/>
      <c r="E9" s="7"/>
      <c r="F9" s="9"/>
    </row>
    <row r="10" spans="1:6" s="1" customFormat="1" ht="24.75" customHeight="1">
      <c r="A10" s="24"/>
      <c r="B10" s="7"/>
      <c r="C10" s="3"/>
      <c r="D10" s="8"/>
      <c r="E10" s="7"/>
      <c r="F10" s="9"/>
    </row>
    <row r="11" spans="1:6" s="1" customFormat="1" ht="24.75" customHeight="1">
      <c r="A11" s="24"/>
      <c r="B11" s="16"/>
      <c r="C11" s="3"/>
      <c r="D11" s="8"/>
      <c r="E11" s="7"/>
      <c r="F11" s="9"/>
    </row>
    <row r="12" spans="1:6" s="1" customFormat="1" ht="24.75" customHeight="1">
      <c r="A12" s="24"/>
      <c r="B12" s="16"/>
      <c r="C12" s="3"/>
      <c r="D12" s="8"/>
      <c r="E12" s="7"/>
      <c r="F12" s="9"/>
    </row>
    <row r="13" spans="1:6" s="1" customFormat="1" ht="24.75" customHeight="1">
      <c r="A13" s="24"/>
      <c r="B13" s="16"/>
      <c r="C13" s="3"/>
      <c r="D13" s="8"/>
      <c r="E13" s="7"/>
      <c r="F13" s="9"/>
    </row>
    <row r="14" spans="1:6" s="1" customFormat="1" ht="24.75" customHeight="1">
      <c r="A14" s="24"/>
      <c r="B14" s="7"/>
      <c r="C14" s="3"/>
      <c r="D14" s="8"/>
      <c r="E14" s="7"/>
      <c r="F14" s="9"/>
    </row>
    <row r="15" spans="1:6" s="1" customFormat="1" ht="24.75" customHeight="1">
      <c r="A15" s="24"/>
      <c r="B15" s="7"/>
      <c r="C15" s="3"/>
      <c r="D15" s="8"/>
      <c r="E15" s="7"/>
      <c r="F15" s="9"/>
    </row>
    <row r="16" spans="1:6" s="1" customFormat="1" ht="24.75" customHeight="1">
      <c r="A16" s="24"/>
      <c r="B16" s="7"/>
      <c r="C16" s="21"/>
      <c r="D16" s="8"/>
      <c r="E16" s="7"/>
      <c r="F16" s="9"/>
    </row>
    <row r="17" spans="1:6" s="1" customFormat="1" ht="24.75" customHeight="1">
      <c r="A17" s="24"/>
      <c r="B17" s="7"/>
      <c r="C17" s="3"/>
      <c r="D17" s="8"/>
      <c r="E17" s="7"/>
      <c r="F17" s="9"/>
    </row>
    <row r="18" spans="1:6" s="1" customFormat="1" ht="24.75" customHeight="1">
      <c r="A18" s="24"/>
      <c r="B18" s="16"/>
      <c r="C18" s="3"/>
      <c r="D18" s="8"/>
      <c r="E18" s="7"/>
      <c r="F18" s="9"/>
    </row>
    <row r="19" spans="1:6" s="1" customFormat="1" ht="24.75" customHeight="1">
      <c r="A19" s="24"/>
      <c r="B19" s="16"/>
      <c r="C19" s="3"/>
      <c r="D19" s="8"/>
      <c r="E19" s="7"/>
      <c r="F19" s="9"/>
    </row>
    <row r="20" spans="1:6" s="1" customFormat="1" ht="24.75" customHeight="1">
      <c r="A20" s="24"/>
      <c r="B20" s="16"/>
      <c r="C20" s="3"/>
      <c r="D20" s="8"/>
      <c r="E20" s="7"/>
      <c r="F20" s="9"/>
    </row>
    <row r="21" spans="1:6" s="1" customFormat="1" ht="24.75" customHeight="1">
      <c r="A21" s="24"/>
      <c r="B21" s="16"/>
      <c r="C21" s="3"/>
      <c r="D21" s="8"/>
      <c r="E21" s="7"/>
      <c r="F21" s="9"/>
    </row>
    <row r="22" spans="1:6" s="1" customFormat="1" ht="24.75" customHeight="1">
      <c r="A22" s="24"/>
      <c r="B22" s="16"/>
      <c r="C22" s="3"/>
      <c r="D22" s="8"/>
      <c r="E22" s="7"/>
      <c r="F22" s="9"/>
    </row>
    <row r="23" spans="1:6" s="1" customFormat="1" ht="24.75" customHeight="1">
      <c r="A23" s="24"/>
      <c r="B23" s="7"/>
      <c r="C23" s="3"/>
      <c r="D23" s="8"/>
      <c r="E23" s="7"/>
      <c r="F23" s="9"/>
    </row>
    <row r="24" spans="1:6" s="1" customFormat="1" ht="24.75" customHeight="1">
      <c r="A24" s="24"/>
      <c r="B24" s="16"/>
      <c r="C24" s="3"/>
      <c r="D24" s="8"/>
      <c r="E24" s="7"/>
      <c r="F24" s="9"/>
    </row>
    <row r="25" spans="1:6" s="1" customFormat="1" ht="24.75" customHeight="1">
      <c r="A25" s="24"/>
      <c r="B25" s="16"/>
      <c r="C25" s="3"/>
      <c r="D25" s="8"/>
      <c r="E25" s="7"/>
      <c r="F25" s="9"/>
    </row>
    <row r="26" spans="1:6" s="1" customFormat="1" ht="24.75" customHeight="1">
      <c r="A26" s="24"/>
      <c r="B26" s="7"/>
      <c r="C26" s="3"/>
      <c r="D26" s="8"/>
      <c r="E26" s="7"/>
      <c r="F26" s="9"/>
    </row>
    <row r="27" spans="1:6" s="1" customFormat="1" ht="24.75" customHeight="1">
      <c r="A27" s="24"/>
      <c r="B27" s="7"/>
      <c r="C27" s="3"/>
      <c r="D27" s="8"/>
      <c r="E27" s="7"/>
      <c r="F27" s="9"/>
    </row>
    <row r="28" spans="1:6" s="1" customFormat="1" ht="24.75" customHeight="1">
      <c r="A28" s="24"/>
      <c r="B28" s="7"/>
      <c r="C28" s="21"/>
      <c r="D28" s="8"/>
      <c r="E28" s="7"/>
      <c r="F28" s="9"/>
    </row>
    <row r="29" spans="1:6" s="1" customFormat="1" ht="24.75" customHeight="1">
      <c r="A29" s="24"/>
      <c r="B29" s="7"/>
      <c r="C29" s="21"/>
      <c r="D29" s="8"/>
      <c r="E29" s="7"/>
      <c r="F29" s="9"/>
    </row>
    <row r="30" spans="1:6" s="1" customFormat="1" ht="24.75" customHeight="1" thickBot="1">
      <c r="A30" s="26"/>
      <c r="B30" s="7"/>
      <c r="C30" s="21"/>
      <c r="D30" s="8"/>
      <c r="E30" s="7"/>
      <c r="F30" s="9"/>
    </row>
    <row r="31" spans="1:6" s="1" customFormat="1" ht="25.5" customHeight="1" thickBot="1">
      <c r="A31" s="27"/>
      <c r="B31" s="13"/>
      <c r="C31" s="22" t="s">
        <v>22</v>
      </c>
      <c r="D31" s="14">
        <f>SUM(D3:D30)</f>
        <v>224480</v>
      </c>
      <c r="E31" s="179" t="s">
        <v>23</v>
      </c>
      <c r="F31" s="180"/>
    </row>
  </sheetData>
  <mergeCells count="2">
    <mergeCell ref="A1:F1"/>
    <mergeCell ref="E31:F31"/>
  </mergeCells>
  <phoneticPr fontId="2"/>
  <pageMargins left="0.28000000000000003" right="0.28999999999999998" top="0.38" bottom="0.1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086D3-DC15-49E8-A2F1-F35565CA5E2E}">
  <dimension ref="A1:G51"/>
  <sheetViews>
    <sheetView topLeftCell="A43" workbookViewId="0">
      <selection activeCell="D52" sqref="D52"/>
    </sheetView>
  </sheetViews>
  <sheetFormatPr defaultRowHeight="18.75"/>
  <cols>
    <col min="1" max="1" width="6.75" style="28" customWidth="1"/>
    <col min="2" max="2" width="12.875" customWidth="1"/>
    <col min="3" max="4" width="15.875" customWidth="1"/>
    <col min="5" max="5" width="10.375" customWidth="1"/>
    <col min="6" max="6" width="30.5" customWidth="1"/>
  </cols>
  <sheetData>
    <row r="1" spans="1:6" s="1" customFormat="1" ht="44.25" customHeight="1">
      <c r="A1" s="178" t="s">
        <v>153</v>
      </c>
      <c r="B1" s="178"/>
      <c r="C1" s="178"/>
      <c r="D1" s="178"/>
      <c r="E1" s="178"/>
      <c r="F1" s="178"/>
    </row>
    <row r="2" spans="1:6" s="1" customFormat="1" ht="27" customHeight="1">
      <c r="A2" s="2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6" s="1" customFormat="1" ht="27" customHeight="1">
      <c r="A3" s="24" t="s">
        <v>8</v>
      </c>
      <c r="B3" s="3" t="s">
        <v>186</v>
      </c>
      <c r="C3" s="3"/>
      <c r="D3" s="89">
        <v>215500</v>
      </c>
      <c r="E3" s="109" t="s">
        <v>260</v>
      </c>
      <c r="F3" s="9" t="s">
        <v>264</v>
      </c>
    </row>
    <row r="4" spans="1:6" s="1" customFormat="1" ht="27" customHeight="1">
      <c r="A4" s="95" t="s">
        <v>172</v>
      </c>
      <c r="B4" s="101" t="s">
        <v>186</v>
      </c>
      <c r="C4" s="3"/>
      <c r="D4" s="89">
        <v>2450</v>
      </c>
      <c r="E4" s="3" t="s">
        <v>205</v>
      </c>
      <c r="F4" s="9" t="s">
        <v>237</v>
      </c>
    </row>
    <row r="5" spans="1:6" s="1" customFormat="1" ht="27" customHeight="1">
      <c r="A5" s="95" t="s">
        <v>172</v>
      </c>
      <c r="B5" s="101" t="s">
        <v>79</v>
      </c>
      <c r="C5" s="3"/>
      <c r="D5" s="89">
        <v>110</v>
      </c>
      <c r="E5" s="109" t="s">
        <v>260</v>
      </c>
      <c r="F5" s="9" t="s">
        <v>85</v>
      </c>
    </row>
    <row r="6" spans="1:6" s="1" customFormat="1" ht="27" customHeight="1">
      <c r="A6" s="95" t="s">
        <v>42</v>
      </c>
      <c r="B6" s="101" t="s">
        <v>11</v>
      </c>
      <c r="C6" s="3"/>
      <c r="D6" s="89">
        <v>12830</v>
      </c>
      <c r="E6" s="3" t="s">
        <v>220</v>
      </c>
      <c r="F6" s="9" t="s">
        <v>238</v>
      </c>
    </row>
    <row r="7" spans="1:6" s="1" customFormat="1" ht="27" customHeight="1">
      <c r="A7" s="95" t="s">
        <v>40</v>
      </c>
      <c r="B7" s="101" t="s">
        <v>11</v>
      </c>
      <c r="C7" s="90"/>
      <c r="D7" s="89">
        <v>17662</v>
      </c>
      <c r="E7" s="3" t="s">
        <v>220</v>
      </c>
      <c r="F7" s="9" t="s">
        <v>242</v>
      </c>
    </row>
    <row r="8" spans="1:6" s="1" customFormat="1" ht="27" customHeight="1">
      <c r="A8" s="95" t="s">
        <v>239</v>
      </c>
      <c r="B8" s="101" t="s">
        <v>186</v>
      </c>
      <c r="C8" s="90"/>
      <c r="D8" s="89">
        <v>2080</v>
      </c>
      <c r="E8" s="3" t="s">
        <v>220</v>
      </c>
      <c r="F8" s="9" t="s">
        <v>240</v>
      </c>
    </row>
    <row r="9" spans="1:6" s="1" customFormat="1" ht="27" customHeight="1">
      <c r="A9" s="95" t="s">
        <v>193</v>
      </c>
      <c r="B9" s="101" t="s">
        <v>79</v>
      </c>
      <c r="C9" s="3"/>
      <c r="D9" s="89">
        <v>8000</v>
      </c>
      <c r="E9" s="3" t="s">
        <v>220</v>
      </c>
      <c r="F9" s="9" t="s">
        <v>166</v>
      </c>
    </row>
    <row r="10" spans="1:6" s="1" customFormat="1" ht="27" customHeight="1">
      <c r="A10" s="95" t="s">
        <v>21</v>
      </c>
      <c r="B10" s="101" t="s">
        <v>79</v>
      </c>
      <c r="C10" s="3"/>
      <c r="D10" s="89">
        <v>14600</v>
      </c>
      <c r="E10" s="3" t="s">
        <v>220</v>
      </c>
      <c r="F10" s="9" t="s">
        <v>241</v>
      </c>
    </row>
    <row r="11" spans="1:6" s="1" customFormat="1" ht="27" customHeight="1">
      <c r="A11" s="95" t="s">
        <v>21</v>
      </c>
      <c r="B11" s="101" t="s">
        <v>14</v>
      </c>
      <c r="C11" s="3"/>
      <c r="D11" s="89">
        <v>10615</v>
      </c>
      <c r="E11" s="3" t="s">
        <v>205</v>
      </c>
      <c r="F11" s="9" t="s">
        <v>242</v>
      </c>
    </row>
    <row r="12" spans="1:6" s="1" customFormat="1" ht="27" customHeight="1">
      <c r="A12" s="6"/>
      <c r="B12" s="101"/>
      <c r="C12" s="3"/>
      <c r="D12" s="89"/>
      <c r="E12" s="3"/>
      <c r="F12" s="9"/>
    </row>
    <row r="13" spans="1:6" s="1" customFormat="1" ht="27" customHeight="1">
      <c r="A13" s="225"/>
      <c r="B13" s="101"/>
      <c r="C13" s="3"/>
      <c r="D13" s="89"/>
      <c r="E13" s="3"/>
      <c r="F13" s="9"/>
    </row>
    <row r="14" spans="1:6" s="1" customFormat="1" ht="27" customHeight="1">
      <c r="A14" s="225"/>
      <c r="B14" s="101"/>
      <c r="C14" s="3"/>
      <c r="D14" s="89"/>
      <c r="E14" s="3"/>
      <c r="F14" s="9"/>
    </row>
    <row r="15" spans="1:6" s="1" customFormat="1" ht="27" customHeight="1">
      <c r="A15" s="24"/>
      <c r="B15" s="3"/>
      <c r="C15" s="3"/>
      <c r="D15" s="89"/>
      <c r="E15" s="3"/>
      <c r="F15" s="9"/>
    </row>
    <row r="16" spans="1:6" s="1" customFormat="1" ht="27" customHeight="1">
      <c r="A16" s="24"/>
      <c r="B16" s="3"/>
      <c r="C16" s="3"/>
      <c r="D16" s="89"/>
      <c r="E16" s="3"/>
      <c r="F16" s="9"/>
    </row>
    <row r="17" spans="1:7" s="1" customFormat="1" ht="27" customHeight="1">
      <c r="A17" s="24"/>
      <c r="B17" s="7"/>
      <c r="C17" s="3"/>
      <c r="D17" s="8"/>
      <c r="E17" s="7"/>
      <c r="F17" s="9"/>
    </row>
    <row r="18" spans="1:7" s="1" customFormat="1" ht="27" customHeight="1">
      <c r="A18" s="24"/>
      <c r="B18" s="7"/>
      <c r="C18" s="21"/>
      <c r="D18" s="8"/>
      <c r="E18" s="7"/>
      <c r="F18" s="9"/>
    </row>
    <row r="19" spans="1:7" s="1" customFormat="1" ht="27" customHeight="1">
      <c r="A19" s="26"/>
      <c r="B19" s="7"/>
      <c r="C19" s="21"/>
      <c r="D19" s="8"/>
      <c r="E19" s="7"/>
      <c r="F19" s="9"/>
    </row>
    <row r="20" spans="1:7" s="1" customFormat="1" ht="27" customHeight="1">
      <c r="A20" s="24"/>
      <c r="B20" s="7"/>
      <c r="C20" s="3"/>
      <c r="D20" s="8"/>
      <c r="E20" s="7"/>
      <c r="F20" s="9"/>
    </row>
    <row r="21" spans="1:7" s="1" customFormat="1" ht="27" customHeight="1">
      <c r="A21" s="24"/>
      <c r="B21" s="7"/>
      <c r="C21" s="3"/>
      <c r="D21" s="8"/>
      <c r="E21" s="7"/>
      <c r="F21" s="9"/>
    </row>
    <row r="22" spans="1:7" s="1" customFormat="1" ht="27" customHeight="1">
      <c r="A22" s="24"/>
      <c r="B22" s="7"/>
      <c r="C22" s="21"/>
      <c r="D22" s="8"/>
      <c r="E22" s="7"/>
      <c r="F22" s="9"/>
    </row>
    <row r="23" spans="1:7" s="1" customFormat="1" ht="27" customHeight="1">
      <c r="A23" s="26"/>
      <c r="B23" s="7"/>
      <c r="C23" s="21"/>
      <c r="D23" s="8"/>
      <c r="E23" s="7"/>
      <c r="F23" s="9"/>
    </row>
    <row r="24" spans="1:7" s="1" customFormat="1" ht="27" customHeight="1">
      <c r="A24" s="24"/>
      <c r="B24" s="7"/>
      <c r="C24" s="3"/>
      <c r="D24" s="8"/>
      <c r="E24" s="7"/>
      <c r="F24" s="9"/>
    </row>
    <row r="25" spans="1:7" s="1" customFormat="1" ht="27" customHeight="1">
      <c r="A25" s="24"/>
      <c r="B25" s="7"/>
      <c r="C25" s="3"/>
      <c r="D25" s="8"/>
      <c r="E25" s="7"/>
      <c r="F25" s="9"/>
    </row>
    <row r="26" spans="1:7" s="1" customFormat="1" ht="27" customHeight="1">
      <c r="A26" s="24"/>
      <c r="B26" s="7"/>
      <c r="C26" s="21"/>
      <c r="D26" s="8"/>
      <c r="E26" s="7"/>
      <c r="F26" s="9"/>
    </row>
    <row r="27" spans="1:7" s="1" customFormat="1" ht="27" customHeight="1">
      <c r="A27" s="24"/>
      <c r="B27" s="7"/>
      <c r="C27" s="3"/>
      <c r="D27" s="8"/>
      <c r="E27" s="7"/>
      <c r="F27" s="9"/>
    </row>
    <row r="28" spans="1:7" s="1" customFormat="1" ht="27" customHeight="1" thickBot="1">
      <c r="A28" s="26"/>
      <c r="B28" s="7"/>
      <c r="C28" s="21"/>
      <c r="D28" s="8"/>
      <c r="E28" s="7"/>
      <c r="F28" s="9"/>
    </row>
    <row r="29" spans="1:7" s="1" customFormat="1" ht="27" customHeight="1" thickBot="1">
      <c r="A29" s="27"/>
      <c r="B29" s="13"/>
      <c r="C29" s="22" t="s">
        <v>22</v>
      </c>
      <c r="D29" s="14">
        <f>SUM(D3:D28)</f>
        <v>283847</v>
      </c>
      <c r="E29" s="179" t="s">
        <v>23</v>
      </c>
      <c r="F29" s="180"/>
    </row>
    <row r="31" spans="1:7" s="1" customFormat="1" ht="37.5" customHeight="1">
      <c r="A31" s="178" t="s">
        <v>154</v>
      </c>
      <c r="B31" s="178"/>
      <c r="C31" s="178"/>
      <c r="D31" s="178"/>
      <c r="E31" s="178"/>
      <c r="F31" s="178"/>
      <c r="G31" s="2"/>
    </row>
    <row r="32" spans="1:7" s="1" customFormat="1" ht="37.5" customHeight="1">
      <c r="A32" s="3" t="s">
        <v>2</v>
      </c>
      <c r="B32" s="3" t="s">
        <v>3</v>
      </c>
      <c r="C32" s="3" t="s">
        <v>4</v>
      </c>
      <c r="D32" s="3" t="s">
        <v>5</v>
      </c>
      <c r="E32" s="3"/>
      <c r="F32" s="5" t="s">
        <v>7</v>
      </c>
    </row>
    <row r="33" spans="1:7" s="1" customFormat="1" ht="37.5" customHeight="1">
      <c r="A33" s="226" t="s">
        <v>445</v>
      </c>
      <c r="B33" s="101" t="s">
        <v>186</v>
      </c>
      <c r="C33" s="90"/>
      <c r="D33" s="89">
        <v>11930</v>
      </c>
      <c r="E33" s="3" t="s">
        <v>116</v>
      </c>
      <c r="F33" s="9" t="s">
        <v>446</v>
      </c>
    </row>
    <row r="34" spans="1:7" s="1" customFormat="1" ht="37.5" customHeight="1">
      <c r="A34" s="226"/>
      <c r="B34" s="101" t="s">
        <v>186</v>
      </c>
      <c r="C34" s="90"/>
      <c r="D34" s="89">
        <v>2400</v>
      </c>
      <c r="E34" s="3" t="s">
        <v>116</v>
      </c>
      <c r="F34" s="9" t="s">
        <v>447</v>
      </c>
    </row>
    <row r="35" spans="1:7" s="1" customFormat="1" ht="37.5" customHeight="1">
      <c r="A35" s="226"/>
      <c r="B35" s="101" t="s">
        <v>14</v>
      </c>
      <c r="C35" s="90"/>
      <c r="D35" s="89">
        <v>10740</v>
      </c>
      <c r="E35" s="3" t="s">
        <v>116</v>
      </c>
      <c r="F35" s="9" t="s">
        <v>448</v>
      </c>
    </row>
    <row r="36" spans="1:7" s="1" customFormat="1" ht="37.5" customHeight="1">
      <c r="A36" s="226"/>
      <c r="B36" s="101" t="s">
        <v>79</v>
      </c>
      <c r="C36" s="90"/>
      <c r="D36" s="144">
        <v>9450</v>
      </c>
      <c r="E36" s="3" t="s">
        <v>116</v>
      </c>
      <c r="F36" s="9" t="s">
        <v>449</v>
      </c>
    </row>
    <row r="37" spans="1:7" s="1" customFormat="1" ht="37.5" customHeight="1">
      <c r="A37" s="184" t="s">
        <v>438</v>
      </c>
      <c r="B37" s="3" t="s">
        <v>14</v>
      </c>
      <c r="C37" s="3"/>
      <c r="D37" s="89">
        <v>4990</v>
      </c>
      <c r="E37" s="3" t="s">
        <v>116</v>
      </c>
      <c r="F37" s="9" t="s">
        <v>450</v>
      </c>
    </row>
    <row r="38" spans="1:7" s="1" customFormat="1" ht="37.5" customHeight="1">
      <c r="A38" s="227"/>
      <c r="B38" s="3" t="s">
        <v>11</v>
      </c>
      <c r="C38" s="90"/>
      <c r="D38" s="89">
        <v>200</v>
      </c>
      <c r="E38" s="3" t="s">
        <v>116</v>
      </c>
      <c r="F38" s="9" t="s">
        <v>451</v>
      </c>
    </row>
    <row r="39" spans="1:7" s="1" customFormat="1" ht="37.5" customHeight="1">
      <c r="A39" s="185"/>
      <c r="B39" s="3" t="s">
        <v>11</v>
      </c>
      <c r="C39" s="3"/>
      <c r="D39" s="89">
        <v>20</v>
      </c>
      <c r="E39" s="3" t="s">
        <v>116</v>
      </c>
      <c r="F39" s="9" t="s">
        <v>451</v>
      </c>
    </row>
    <row r="40" spans="1:7" s="1" customFormat="1" ht="37.5" customHeight="1">
      <c r="A40" s="184" t="s">
        <v>414</v>
      </c>
      <c r="B40" s="3" t="s">
        <v>186</v>
      </c>
      <c r="C40" s="3"/>
      <c r="D40" s="89">
        <v>5294</v>
      </c>
      <c r="E40" s="109" t="s">
        <v>116</v>
      </c>
      <c r="F40" s="9" t="s">
        <v>452</v>
      </c>
      <c r="G40" s="1" t="s">
        <v>398</v>
      </c>
    </row>
    <row r="41" spans="1:7" s="1" customFormat="1" ht="37.5" customHeight="1">
      <c r="A41" s="227"/>
      <c r="B41" s="101" t="s">
        <v>14</v>
      </c>
      <c r="C41" s="3"/>
      <c r="D41" s="89">
        <v>7106</v>
      </c>
      <c r="E41" s="3" t="s">
        <v>116</v>
      </c>
      <c r="F41" s="9" t="s">
        <v>453</v>
      </c>
    </row>
    <row r="42" spans="1:7" s="1" customFormat="1" ht="37.5" customHeight="1">
      <c r="A42" s="24" t="s">
        <v>403</v>
      </c>
      <c r="B42" s="101" t="s">
        <v>79</v>
      </c>
      <c r="C42" s="3"/>
      <c r="D42" s="89">
        <v>810</v>
      </c>
      <c r="E42" s="3" t="s">
        <v>116</v>
      </c>
      <c r="F42" s="9" t="s">
        <v>449</v>
      </c>
    </row>
    <row r="43" spans="1:7" s="1" customFormat="1" ht="37.5" customHeight="1">
      <c r="A43" s="24" t="s">
        <v>404</v>
      </c>
      <c r="B43" s="101" t="s">
        <v>79</v>
      </c>
      <c r="C43" s="3"/>
      <c r="D43" s="89">
        <v>450</v>
      </c>
      <c r="E43" s="3" t="s">
        <v>116</v>
      </c>
      <c r="F43" s="9" t="s">
        <v>449</v>
      </c>
    </row>
    <row r="44" spans="1:7" s="1" customFormat="1" ht="37.5" customHeight="1">
      <c r="A44" s="184" t="s">
        <v>407</v>
      </c>
      <c r="B44" s="3" t="s">
        <v>11</v>
      </c>
      <c r="C44" s="3"/>
      <c r="D44" s="89">
        <v>1105</v>
      </c>
      <c r="E44" s="142" t="s">
        <v>116</v>
      </c>
      <c r="F44" s="9" t="s">
        <v>455</v>
      </c>
      <c r="G44" s="1" t="s">
        <v>454</v>
      </c>
    </row>
    <row r="45" spans="1:7" s="1" customFormat="1" ht="37.5" customHeight="1">
      <c r="A45" s="185"/>
      <c r="B45" s="3" t="s">
        <v>186</v>
      </c>
      <c r="C45" s="3"/>
      <c r="D45" s="89">
        <v>21208</v>
      </c>
      <c r="E45" s="143" t="s">
        <v>116</v>
      </c>
      <c r="F45" s="9" t="s">
        <v>457</v>
      </c>
      <c r="G45" s="1" t="s">
        <v>456</v>
      </c>
    </row>
    <row r="46" spans="1:7" s="1" customFormat="1" ht="37.5" customHeight="1">
      <c r="A46" s="24" t="s">
        <v>406</v>
      </c>
      <c r="B46" s="3" t="s">
        <v>186</v>
      </c>
      <c r="C46" s="90"/>
      <c r="D46" s="89">
        <v>22928</v>
      </c>
      <c r="E46" s="3" t="s">
        <v>116</v>
      </c>
      <c r="F46" s="9" t="s">
        <v>458</v>
      </c>
    </row>
    <row r="47" spans="1:7" s="1" customFormat="1" ht="37.5" customHeight="1">
      <c r="A47" s="26" t="s">
        <v>397</v>
      </c>
      <c r="B47" s="3" t="s">
        <v>186</v>
      </c>
      <c r="C47" s="90"/>
      <c r="D47" s="89">
        <v>15900</v>
      </c>
      <c r="E47" s="3" t="s">
        <v>116</v>
      </c>
      <c r="F47" s="9" t="s">
        <v>459</v>
      </c>
    </row>
    <row r="48" spans="1:7" s="1" customFormat="1" ht="37.5" customHeight="1">
      <c r="A48" s="24"/>
      <c r="B48" s="7"/>
      <c r="C48" s="3"/>
      <c r="D48" s="8"/>
      <c r="E48" s="3"/>
      <c r="F48" s="9"/>
    </row>
    <row r="49" spans="1:6" s="1" customFormat="1" ht="37.5" customHeight="1">
      <c r="A49" s="24"/>
      <c r="B49" s="7"/>
      <c r="C49" s="3"/>
      <c r="D49" s="8"/>
      <c r="E49" s="3"/>
      <c r="F49" s="9"/>
    </row>
    <row r="50" spans="1:6" s="1" customFormat="1" ht="37.5" customHeight="1" thickBot="1">
      <c r="A50" s="26"/>
      <c r="B50" s="7"/>
      <c r="C50" s="21"/>
      <c r="D50" s="8"/>
      <c r="E50" s="7"/>
      <c r="F50" s="9"/>
    </row>
    <row r="51" spans="1:6" s="1" customFormat="1" ht="37.5" customHeight="1" thickBot="1">
      <c r="A51" s="27"/>
      <c r="B51" s="13"/>
      <c r="C51" s="22" t="s">
        <v>22</v>
      </c>
      <c r="D51" s="14">
        <f>SUM(D33:D50)</f>
        <v>114531</v>
      </c>
      <c r="E51" s="179" t="s">
        <v>23</v>
      </c>
      <c r="F51" s="180"/>
    </row>
  </sheetData>
  <mergeCells count="9">
    <mergeCell ref="A1:F1"/>
    <mergeCell ref="A31:F31"/>
    <mergeCell ref="E29:F29"/>
    <mergeCell ref="E51:F51"/>
    <mergeCell ref="A13:A14"/>
    <mergeCell ref="A33:A36"/>
    <mergeCell ref="A37:A39"/>
    <mergeCell ref="A40:A41"/>
    <mergeCell ref="A44:A45"/>
  </mergeCells>
  <phoneticPr fontId="2"/>
  <pageMargins left="0.19" right="0.16" top="0.32" bottom="0.2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3B6E2-F625-4C51-9FEA-BC78278CDB59}">
  <dimension ref="A1:F24"/>
  <sheetViews>
    <sheetView workbookViewId="0">
      <selection activeCell="D9" sqref="D9"/>
    </sheetView>
  </sheetViews>
  <sheetFormatPr defaultRowHeight="18.75"/>
  <cols>
    <col min="1" max="1" width="9.625" style="28" customWidth="1"/>
    <col min="2" max="2" width="14.75" customWidth="1"/>
    <col min="3" max="4" width="15" customWidth="1"/>
    <col min="5" max="5" width="11.125" customWidth="1"/>
    <col min="6" max="6" width="26.375" customWidth="1"/>
  </cols>
  <sheetData>
    <row r="1" spans="1:6" s="1" customFormat="1" ht="47.25" customHeight="1">
      <c r="A1" s="228" t="s">
        <v>255</v>
      </c>
      <c r="B1" s="228"/>
      <c r="C1" s="228"/>
      <c r="D1" s="228"/>
      <c r="E1" s="228"/>
      <c r="F1" s="228"/>
    </row>
    <row r="2" spans="1:6" s="1" customFormat="1" ht="31.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6" s="1" customFormat="1" ht="31.5" customHeight="1">
      <c r="A3" s="97" t="s">
        <v>195</v>
      </c>
      <c r="B3" s="34" t="s">
        <v>11</v>
      </c>
      <c r="C3" s="39"/>
      <c r="D3" s="33">
        <v>4680</v>
      </c>
      <c r="E3" s="3" t="s">
        <v>116</v>
      </c>
      <c r="F3" s="49" t="s">
        <v>196</v>
      </c>
    </row>
    <row r="4" spans="1:6" s="1" customFormat="1" ht="31.5" customHeight="1">
      <c r="A4" s="95" t="s">
        <v>16</v>
      </c>
      <c r="B4" s="3" t="s">
        <v>11</v>
      </c>
      <c r="C4" s="3"/>
      <c r="D4" s="89">
        <v>8940</v>
      </c>
      <c r="E4" s="3" t="s">
        <v>116</v>
      </c>
      <c r="F4" s="80" t="s">
        <v>102</v>
      </c>
    </row>
    <row r="5" spans="1:6" s="1" customFormat="1" ht="31.5" customHeight="1">
      <c r="A5" s="95" t="s">
        <v>16</v>
      </c>
      <c r="B5" s="3" t="s">
        <v>11</v>
      </c>
      <c r="C5" s="3"/>
      <c r="D5" s="89">
        <v>60920</v>
      </c>
      <c r="E5" s="3" t="s">
        <v>116</v>
      </c>
      <c r="F5" s="80" t="s">
        <v>100</v>
      </c>
    </row>
    <row r="6" spans="1:6" s="1" customFormat="1" ht="31.5" customHeight="1">
      <c r="A6" s="95" t="s">
        <v>251</v>
      </c>
      <c r="B6" s="7" t="s">
        <v>11</v>
      </c>
      <c r="C6" s="21"/>
      <c r="D6" s="8">
        <v>10360</v>
      </c>
      <c r="E6" s="7" t="s">
        <v>116</v>
      </c>
      <c r="F6" s="47" t="s">
        <v>98</v>
      </c>
    </row>
    <row r="7" spans="1:6" s="1" customFormat="1" ht="31.5" customHeight="1">
      <c r="A7" s="95" t="s">
        <v>251</v>
      </c>
      <c r="B7" s="7" t="s">
        <v>11</v>
      </c>
      <c r="C7" s="3"/>
      <c r="D7" s="8">
        <v>3273</v>
      </c>
      <c r="E7" s="7" t="s">
        <v>116</v>
      </c>
      <c r="F7" s="47" t="s">
        <v>252</v>
      </c>
    </row>
    <row r="8" spans="1:6" s="1" customFormat="1" ht="31.5" customHeight="1">
      <c r="A8" s="95" t="s">
        <v>251</v>
      </c>
      <c r="B8" s="7" t="s">
        <v>11</v>
      </c>
      <c r="C8" s="3"/>
      <c r="D8" s="8">
        <v>1580</v>
      </c>
      <c r="E8" s="7" t="s">
        <v>116</v>
      </c>
      <c r="F8" s="47" t="s">
        <v>101</v>
      </c>
    </row>
    <row r="9" spans="1:6" s="1" customFormat="1" ht="31.5" customHeight="1">
      <c r="A9" s="95" t="s">
        <v>172</v>
      </c>
      <c r="B9" s="7" t="s">
        <v>11</v>
      </c>
      <c r="C9" s="3"/>
      <c r="D9" s="8">
        <v>14300</v>
      </c>
      <c r="E9" s="7" t="s">
        <v>116</v>
      </c>
      <c r="F9" s="47" t="s">
        <v>99</v>
      </c>
    </row>
    <row r="10" spans="1:6" s="1" customFormat="1" ht="31.5" customHeight="1">
      <c r="A10" s="95" t="s">
        <v>172</v>
      </c>
      <c r="B10" s="7" t="s">
        <v>11</v>
      </c>
      <c r="C10" s="3"/>
      <c r="D10" s="8">
        <v>1580</v>
      </c>
      <c r="E10" s="3" t="s">
        <v>116</v>
      </c>
      <c r="F10" s="47" t="s">
        <v>253</v>
      </c>
    </row>
    <row r="11" spans="1:6" s="1" customFormat="1" ht="31.5" customHeight="1">
      <c r="A11" s="95" t="s">
        <v>254</v>
      </c>
      <c r="B11" s="7" t="s">
        <v>11</v>
      </c>
      <c r="C11" s="3"/>
      <c r="D11" s="8">
        <v>23807</v>
      </c>
      <c r="E11" s="7" t="s">
        <v>116</v>
      </c>
      <c r="F11" s="47" t="s">
        <v>98</v>
      </c>
    </row>
    <row r="12" spans="1:6" s="1" customFormat="1" ht="31.5" customHeight="1">
      <c r="A12" s="96" t="s">
        <v>189</v>
      </c>
      <c r="B12" s="37" t="s">
        <v>11</v>
      </c>
      <c r="C12" s="35"/>
      <c r="D12" s="36">
        <v>28600</v>
      </c>
      <c r="E12" s="37" t="s">
        <v>116</v>
      </c>
      <c r="F12" s="49" t="s">
        <v>196</v>
      </c>
    </row>
    <row r="13" spans="1:6" s="1" customFormat="1" ht="31.5" customHeight="1">
      <c r="A13" s="6"/>
      <c r="B13" s="3"/>
      <c r="C13" s="90"/>
      <c r="D13" s="89"/>
      <c r="E13" s="3"/>
      <c r="F13" s="80"/>
    </row>
    <row r="14" spans="1:6" s="1" customFormat="1" ht="31.5" customHeight="1">
      <c r="A14" s="6"/>
      <c r="B14" s="3"/>
      <c r="C14" s="3"/>
      <c r="D14" s="89"/>
      <c r="E14" s="3"/>
      <c r="F14" s="80"/>
    </row>
    <row r="15" spans="1:6" s="1" customFormat="1" ht="31.5" customHeight="1">
      <c r="A15" s="6"/>
      <c r="B15" s="3"/>
      <c r="C15" s="3"/>
      <c r="D15" s="89"/>
      <c r="E15" s="3"/>
      <c r="F15" s="80"/>
    </row>
    <row r="16" spans="1:6" s="1" customFormat="1" ht="31.5" customHeight="1">
      <c r="A16" s="6"/>
      <c r="B16" s="3"/>
      <c r="C16" s="3"/>
      <c r="D16" s="89"/>
      <c r="E16" s="3"/>
      <c r="F16" s="80"/>
    </row>
    <row r="17" spans="1:6" s="1" customFormat="1" ht="31.5" customHeight="1">
      <c r="A17" s="6"/>
      <c r="B17" s="3"/>
      <c r="C17" s="3"/>
      <c r="D17" s="89"/>
      <c r="E17" s="3"/>
      <c r="F17" s="80"/>
    </row>
    <row r="18" spans="1:6" s="1" customFormat="1" ht="31.5" customHeight="1">
      <c r="A18" s="24"/>
      <c r="B18" s="3"/>
      <c r="C18" s="3"/>
      <c r="D18" s="89"/>
      <c r="E18" s="3"/>
      <c r="F18" s="47"/>
    </row>
    <row r="19" spans="1:6" s="1" customFormat="1" ht="31.5" customHeight="1">
      <c r="A19" s="24"/>
      <c r="B19" s="3"/>
      <c r="C19" s="3"/>
      <c r="D19" s="89"/>
      <c r="E19" s="3"/>
      <c r="F19" s="47"/>
    </row>
    <row r="20" spans="1:6" s="1" customFormat="1" ht="31.5" customHeight="1">
      <c r="A20" s="24"/>
      <c r="B20" s="7"/>
      <c r="C20" s="3"/>
      <c r="D20" s="8"/>
      <c r="E20" s="7"/>
      <c r="F20" s="4"/>
    </row>
    <row r="21" spans="1:6" s="1" customFormat="1" ht="31.5" customHeight="1">
      <c r="A21" s="24"/>
      <c r="B21" s="7"/>
      <c r="C21" s="3"/>
      <c r="D21" s="8"/>
      <c r="E21" s="7"/>
      <c r="F21" s="4"/>
    </row>
    <row r="22" spans="1:6" s="1" customFormat="1" ht="31.5" customHeight="1">
      <c r="A22" s="24"/>
      <c r="B22" s="7"/>
      <c r="C22" s="21"/>
      <c r="D22" s="8"/>
      <c r="E22" s="7"/>
      <c r="F22" s="4"/>
    </row>
    <row r="23" spans="1:6" s="1" customFormat="1" ht="31.5" customHeight="1" thickBot="1">
      <c r="A23" s="24"/>
      <c r="B23" s="7"/>
      <c r="C23" s="21"/>
      <c r="D23" s="8"/>
      <c r="E23" s="7"/>
      <c r="F23" s="4"/>
    </row>
    <row r="24" spans="1:6" s="1" customFormat="1" ht="31.5" customHeight="1" thickBot="1">
      <c r="A24" s="27"/>
      <c r="B24" s="13"/>
      <c r="C24" s="22" t="s">
        <v>22</v>
      </c>
      <c r="D24" s="14">
        <f>SUM(D3:D23)</f>
        <v>158040</v>
      </c>
      <c r="E24" s="179" t="s">
        <v>23</v>
      </c>
      <c r="F24" s="180"/>
    </row>
  </sheetData>
  <mergeCells count="2">
    <mergeCell ref="E24:F24"/>
    <mergeCell ref="A1:F1"/>
  </mergeCells>
  <phoneticPr fontId="2"/>
  <pageMargins left="0.21" right="0.19" top="0.3" bottom="0.16" header="0.3" footer="0.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A0546-C266-4A4C-A90B-58B79F0E61AA}">
  <dimension ref="A1:I165"/>
  <sheetViews>
    <sheetView topLeftCell="A158" workbookViewId="0">
      <selection activeCell="D139" sqref="D139"/>
    </sheetView>
  </sheetViews>
  <sheetFormatPr defaultRowHeight="18.75"/>
  <cols>
    <col min="1" max="1" width="9" customWidth="1"/>
    <col min="2" max="2" width="11.625" customWidth="1"/>
    <col min="3" max="3" width="12.125" customWidth="1"/>
    <col min="4" max="4" width="15" customWidth="1"/>
    <col min="5" max="5" width="11.875" customWidth="1"/>
    <col min="6" max="6" width="29.875" customWidth="1"/>
  </cols>
  <sheetData>
    <row r="1" spans="1:6" s="1" customFormat="1" ht="48.75" customHeight="1">
      <c r="A1" s="228" t="s">
        <v>156</v>
      </c>
      <c r="B1" s="228"/>
      <c r="C1" s="228"/>
      <c r="D1" s="228"/>
      <c r="E1" s="228"/>
      <c r="F1" s="228"/>
    </row>
    <row r="2" spans="1:6" s="1" customFormat="1" ht="26.2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6" s="1" customFormat="1" ht="26.25" customHeight="1">
      <c r="A3" s="95" t="s">
        <v>306</v>
      </c>
      <c r="B3" s="3" t="s">
        <v>134</v>
      </c>
      <c r="C3" s="21"/>
      <c r="D3" s="8">
        <v>121100</v>
      </c>
      <c r="E3" s="7" t="s">
        <v>116</v>
      </c>
      <c r="F3" s="9" t="s">
        <v>69</v>
      </c>
    </row>
    <row r="4" spans="1:6" s="1" customFormat="1" ht="26.25" customHeight="1">
      <c r="A4" s="92" t="s">
        <v>27</v>
      </c>
      <c r="B4" s="3" t="s">
        <v>134</v>
      </c>
      <c r="C4" s="3"/>
      <c r="D4" s="8">
        <v>43900</v>
      </c>
      <c r="E4" s="7" t="s">
        <v>110</v>
      </c>
      <c r="F4" s="9" t="s">
        <v>69</v>
      </c>
    </row>
    <row r="5" spans="1:6" s="1" customFormat="1" ht="26.25" customHeight="1">
      <c r="A5" s="95" t="s">
        <v>307</v>
      </c>
      <c r="B5" s="3" t="s">
        <v>134</v>
      </c>
      <c r="C5" s="21"/>
      <c r="D5" s="8">
        <v>4500</v>
      </c>
      <c r="E5" s="7" t="s">
        <v>116</v>
      </c>
      <c r="F5" s="9" t="s">
        <v>69</v>
      </c>
    </row>
    <row r="6" spans="1:6" s="1" customFormat="1" ht="26.25" customHeight="1">
      <c r="A6" s="6"/>
      <c r="B6" s="3"/>
      <c r="C6" s="3"/>
      <c r="D6" s="8"/>
      <c r="E6" s="7"/>
      <c r="F6" s="9"/>
    </row>
    <row r="7" spans="1:6" s="1" customFormat="1" ht="26.25" customHeight="1">
      <c r="A7" s="6"/>
      <c r="B7" s="3"/>
      <c r="C7" s="3"/>
      <c r="D7" s="8"/>
      <c r="E7" s="7"/>
      <c r="F7" s="9"/>
    </row>
    <row r="8" spans="1:6" s="1" customFormat="1" ht="26.25" customHeight="1">
      <c r="A8" s="6"/>
      <c r="B8" s="3"/>
      <c r="C8" s="3"/>
      <c r="D8" s="8"/>
      <c r="E8" s="7"/>
      <c r="F8" s="9"/>
    </row>
    <row r="9" spans="1:6" s="1" customFormat="1" ht="26.25" customHeight="1">
      <c r="A9" s="6"/>
      <c r="B9" s="3"/>
      <c r="C9" s="3"/>
      <c r="D9" s="8"/>
      <c r="E9" s="7"/>
      <c r="F9" s="9"/>
    </row>
    <row r="10" spans="1:6" s="1" customFormat="1" ht="26.25" customHeight="1">
      <c r="A10" s="6"/>
      <c r="B10" s="3"/>
      <c r="C10" s="3"/>
      <c r="D10" s="8"/>
      <c r="E10" s="7"/>
      <c r="F10" s="9"/>
    </row>
    <row r="11" spans="1:6" s="1" customFormat="1" ht="26.25" customHeight="1">
      <c r="A11" s="6"/>
      <c r="B11" s="3"/>
      <c r="C11" s="21"/>
      <c r="D11" s="8"/>
      <c r="E11" s="7"/>
      <c r="F11" s="9"/>
    </row>
    <row r="12" spans="1:6" s="1" customFormat="1" ht="26.25" customHeight="1">
      <c r="A12" s="6"/>
      <c r="B12" s="3"/>
      <c r="C12" s="21"/>
      <c r="D12" s="8"/>
      <c r="E12" s="7"/>
      <c r="F12" s="9"/>
    </row>
    <row r="13" spans="1:6" s="1" customFormat="1" ht="26.25" customHeight="1">
      <c r="A13" s="6"/>
      <c r="B13" s="3"/>
      <c r="C13" s="3"/>
      <c r="D13" s="8"/>
      <c r="E13" s="7"/>
      <c r="F13" s="9"/>
    </row>
    <row r="14" spans="1:6" s="1" customFormat="1" ht="26.25" customHeight="1">
      <c r="A14" s="10"/>
      <c r="B14" s="3"/>
      <c r="C14" s="3"/>
      <c r="D14" s="8"/>
      <c r="E14" s="7"/>
      <c r="F14" s="9"/>
    </row>
    <row r="15" spans="1:6" s="1" customFormat="1" ht="26.25" customHeight="1">
      <c r="A15" s="6"/>
      <c r="B15" s="3"/>
      <c r="C15" s="3"/>
      <c r="D15" s="8"/>
      <c r="E15" s="7"/>
      <c r="F15" s="9"/>
    </row>
    <row r="16" spans="1:6" s="1" customFormat="1" ht="26.25" customHeight="1">
      <c r="A16" s="6"/>
      <c r="B16" s="3"/>
      <c r="C16" s="3"/>
      <c r="D16" s="8"/>
      <c r="E16" s="7"/>
      <c r="F16" s="9"/>
    </row>
    <row r="17" spans="1:6" s="1" customFormat="1" ht="26.25" customHeight="1">
      <c r="A17" s="6"/>
      <c r="B17" s="3"/>
      <c r="C17" s="3"/>
      <c r="D17" s="8"/>
      <c r="E17" s="7"/>
      <c r="F17" s="9"/>
    </row>
    <row r="18" spans="1:6" s="1" customFormat="1" ht="26.25" customHeight="1">
      <c r="A18" s="6"/>
      <c r="B18" s="3"/>
      <c r="C18" s="3"/>
      <c r="D18" s="8"/>
      <c r="E18" s="7"/>
      <c r="F18" s="9"/>
    </row>
    <row r="19" spans="1:6" s="1" customFormat="1" ht="26.25" customHeight="1">
      <c r="A19" s="6"/>
      <c r="B19" s="3"/>
      <c r="C19" s="3"/>
      <c r="D19" s="8"/>
      <c r="E19" s="7"/>
      <c r="F19" s="9"/>
    </row>
    <row r="20" spans="1:6" s="1" customFormat="1" ht="26.25" customHeight="1">
      <c r="A20" s="6"/>
      <c r="B20" s="3"/>
      <c r="C20" s="21"/>
      <c r="D20" s="8"/>
      <c r="E20" s="7"/>
      <c r="F20" s="9"/>
    </row>
    <row r="21" spans="1:6" s="1" customFormat="1" ht="26.25" customHeight="1">
      <c r="A21" s="6"/>
      <c r="B21" s="3"/>
      <c r="C21" s="21"/>
      <c r="D21" s="8"/>
      <c r="E21" s="7"/>
      <c r="F21" s="9"/>
    </row>
    <row r="22" spans="1:6" s="1" customFormat="1" ht="26.25" customHeight="1">
      <c r="A22" s="6"/>
      <c r="B22" s="3"/>
      <c r="C22" s="3"/>
      <c r="D22" s="8"/>
      <c r="E22" s="7"/>
      <c r="F22" s="9"/>
    </row>
    <row r="23" spans="1:6" s="1" customFormat="1" ht="26.25" customHeight="1">
      <c r="A23" s="10"/>
      <c r="B23" s="3"/>
      <c r="C23" s="3"/>
      <c r="D23" s="8"/>
      <c r="E23" s="7"/>
      <c r="F23" s="9"/>
    </row>
    <row r="24" spans="1:6" s="1" customFormat="1" ht="26.25" customHeight="1">
      <c r="A24" s="6"/>
      <c r="B24" s="3"/>
      <c r="C24" s="3"/>
      <c r="D24" s="8"/>
      <c r="E24" s="7"/>
      <c r="F24" s="9"/>
    </row>
    <row r="25" spans="1:6" s="1" customFormat="1" ht="26.25" customHeight="1">
      <c r="A25" s="6"/>
      <c r="B25" s="3"/>
      <c r="C25" s="3"/>
      <c r="D25" s="8"/>
      <c r="E25" s="7"/>
      <c r="F25" s="9"/>
    </row>
    <row r="26" spans="1:6" s="1" customFormat="1" ht="26.25" customHeight="1">
      <c r="A26" s="6"/>
      <c r="B26" s="3"/>
      <c r="C26" s="3"/>
      <c r="D26" s="8"/>
      <c r="E26" s="7"/>
      <c r="F26" s="9"/>
    </row>
    <row r="27" spans="1:6" s="1" customFormat="1" ht="26.25" customHeight="1">
      <c r="A27" s="6"/>
      <c r="B27" s="3"/>
      <c r="C27" s="21"/>
      <c r="D27" s="8"/>
      <c r="E27" s="7"/>
      <c r="F27" s="9"/>
    </row>
    <row r="28" spans="1:6" s="1" customFormat="1" ht="26.25" customHeight="1" thickBot="1">
      <c r="A28" s="12"/>
      <c r="B28" s="3"/>
      <c r="C28" s="21"/>
      <c r="D28" s="8"/>
      <c r="E28" s="7"/>
      <c r="F28" s="9"/>
    </row>
    <row r="29" spans="1:6" s="1" customFormat="1" ht="26.25" customHeight="1" thickBot="1">
      <c r="A29" s="13"/>
      <c r="B29" s="13"/>
      <c r="C29" s="22" t="s">
        <v>22</v>
      </c>
      <c r="D29" s="14">
        <f>SUM(D3:D28)</f>
        <v>169500</v>
      </c>
      <c r="E29" s="179" t="s">
        <v>23</v>
      </c>
      <c r="F29" s="180"/>
    </row>
    <row r="31" spans="1:6" s="1" customFormat="1" ht="48.75" customHeight="1">
      <c r="A31" s="228" t="s">
        <v>174</v>
      </c>
      <c r="B31" s="228"/>
      <c r="C31" s="228"/>
      <c r="D31" s="228"/>
      <c r="E31" s="228"/>
      <c r="F31" s="228"/>
    </row>
    <row r="32" spans="1:6" s="1" customFormat="1" ht="26.25" customHeight="1">
      <c r="A32" s="3" t="s">
        <v>2</v>
      </c>
      <c r="B32" s="3" t="s">
        <v>3</v>
      </c>
      <c r="C32" s="3" t="s">
        <v>4</v>
      </c>
      <c r="D32" s="3" t="s">
        <v>5</v>
      </c>
      <c r="E32" s="3"/>
      <c r="F32" s="5" t="s">
        <v>7</v>
      </c>
    </row>
    <row r="33" spans="1:6" s="1" customFormat="1" ht="26.25" customHeight="1">
      <c r="A33" s="92" t="s">
        <v>30</v>
      </c>
      <c r="B33" s="3" t="s">
        <v>134</v>
      </c>
      <c r="C33" s="3"/>
      <c r="D33" s="8">
        <v>15520</v>
      </c>
      <c r="E33" s="7" t="s">
        <v>114</v>
      </c>
      <c r="F33" s="9" t="s">
        <v>266</v>
      </c>
    </row>
    <row r="34" spans="1:6" s="1" customFormat="1" ht="26.25" customHeight="1">
      <c r="A34" s="95" t="s">
        <v>265</v>
      </c>
      <c r="B34" s="3" t="s">
        <v>134</v>
      </c>
      <c r="C34" s="3"/>
      <c r="D34" s="8">
        <v>15520</v>
      </c>
      <c r="E34" s="7" t="s">
        <v>114</v>
      </c>
      <c r="F34" s="9" t="s">
        <v>266</v>
      </c>
    </row>
    <row r="35" spans="1:6" s="1" customFormat="1" ht="26.25" customHeight="1">
      <c r="A35" s="95" t="s">
        <v>177</v>
      </c>
      <c r="B35" s="3" t="s">
        <v>134</v>
      </c>
      <c r="C35" s="21"/>
      <c r="D35" s="8">
        <v>23760</v>
      </c>
      <c r="E35" s="7" t="s">
        <v>114</v>
      </c>
      <c r="F35" s="9" t="s">
        <v>97</v>
      </c>
    </row>
    <row r="36" spans="1:6" s="1" customFormat="1" ht="26.25" customHeight="1">
      <c r="A36" s="6"/>
      <c r="B36" s="3"/>
      <c r="C36" s="3"/>
      <c r="D36" s="8"/>
      <c r="E36" s="7"/>
      <c r="F36" s="9"/>
    </row>
    <row r="37" spans="1:6" s="1" customFormat="1" ht="26.25" customHeight="1">
      <c r="A37" s="6"/>
      <c r="B37" s="3"/>
      <c r="C37" s="3"/>
      <c r="D37" s="8"/>
      <c r="E37" s="7"/>
      <c r="F37" s="9"/>
    </row>
    <row r="38" spans="1:6" s="1" customFormat="1" ht="26.25" customHeight="1">
      <c r="A38" s="6"/>
      <c r="B38" s="3"/>
      <c r="C38" s="3"/>
      <c r="D38" s="8"/>
      <c r="E38" s="7"/>
      <c r="F38" s="9"/>
    </row>
    <row r="39" spans="1:6" s="1" customFormat="1" ht="26.25" customHeight="1">
      <c r="A39" s="6"/>
      <c r="B39" s="3"/>
      <c r="C39" s="3"/>
      <c r="D39" s="8"/>
      <c r="E39" s="7"/>
      <c r="F39" s="9"/>
    </row>
    <row r="40" spans="1:6" s="1" customFormat="1" ht="26.25" customHeight="1">
      <c r="A40" s="6"/>
      <c r="B40" s="3"/>
      <c r="C40" s="21"/>
      <c r="D40" s="8"/>
      <c r="E40" s="7"/>
      <c r="F40" s="9"/>
    </row>
    <row r="41" spans="1:6" s="1" customFormat="1" ht="26.25" customHeight="1">
      <c r="A41" s="6"/>
      <c r="B41" s="3"/>
      <c r="C41" s="21"/>
      <c r="D41" s="8"/>
      <c r="E41" s="7"/>
      <c r="F41" s="9"/>
    </row>
    <row r="42" spans="1:6" s="1" customFormat="1" ht="26.25" customHeight="1">
      <c r="A42" s="6"/>
      <c r="B42" s="3"/>
      <c r="C42" s="3"/>
      <c r="D42" s="8"/>
      <c r="E42" s="7"/>
      <c r="F42" s="9"/>
    </row>
    <row r="43" spans="1:6" s="1" customFormat="1" ht="26.25" customHeight="1">
      <c r="A43" s="10"/>
      <c r="B43" s="3"/>
      <c r="C43" s="3"/>
      <c r="D43" s="8"/>
      <c r="E43" s="7"/>
      <c r="F43" s="9"/>
    </row>
    <row r="44" spans="1:6" s="1" customFormat="1" ht="26.25" customHeight="1">
      <c r="A44" s="6"/>
      <c r="B44" s="3"/>
      <c r="C44" s="3"/>
      <c r="D44" s="8"/>
      <c r="E44" s="7"/>
      <c r="F44" s="9"/>
    </row>
    <row r="45" spans="1:6" s="1" customFormat="1" ht="26.25" customHeight="1">
      <c r="A45" s="6"/>
      <c r="B45" s="3"/>
      <c r="C45" s="3"/>
      <c r="D45" s="8"/>
      <c r="E45" s="7"/>
      <c r="F45" s="9"/>
    </row>
    <row r="46" spans="1:6" s="1" customFormat="1" ht="26.25" customHeight="1">
      <c r="A46" s="6"/>
      <c r="B46" s="3"/>
      <c r="C46" s="3"/>
      <c r="D46" s="8"/>
      <c r="E46" s="7"/>
      <c r="F46" s="9"/>
    </row>
    <row r="47" spans="1:6" s="1" customFormat="1" ht="26.25" customHeight="1">
      <c r="A47" s="6"/>
      <c r="B47" s="3"/>
      <c r="C47" s="3"/>
      <c r="D47" s="8"/>
      <c r="E47" s="7"/>
      <c r="F47" s="9"/>
    </row>
    <row r="48" spans="1:6" s="1" customFormat="1" ht="26.25" customHeight="1">
      <c r="A48" s="6"/>
      <c r="B48" s="3"/>
      <c r="C48" s="3"/>
      <c r="D48" s="8"/>
      <c r="E48" s="7"/>
      <c r="F48" s="9"/>
    </row>
    <row r="49" spans="1:6" s="1" customFormat="1" ht="26.25" customHeight="1">
      <c r="A49" s="6"/>
      <c r="B49" s="3"/>
      <c r="C49" s="21"/>
      <c r="D49" s="8"/>
      <c r="E49" s="7"/>
      <c r="F49" s="9"/>
    </row>
    <row r="50" spans="1:6" s="1" customFormat="1" ht="26.25" customHeight="1">
      <c r="A50" s="6"/>
      <c r="B50" s="3"/>
      <c r="C50" s="21"/>
      <c r="D50" s="8"/>
      <c r="E50" s="7"/>
      <c r="F50" s="9"/>
    </row>
    <row r="51" spans="1:6" s="1" customFormat="1" ht="26.25" customHeight="1">
      <c r="A51" s="6"/>
      <c r="B51" s="3"/>
      <c r="C51" s="3"/>
      <c r="D51" s="8"/>
      <c r="E51" s="7"/>
      <c r="F51" s="9"/>
    </row>
    <row r="52" spans="1:6" s="1" customFormat="1" ht="26.25" customHeight="1">
      <c r="A52" s="10"/>
      <c r="B52" s="3"/>
      <c r="C52" s="3"/>
      <c r="D52" s="8"/>
      <c r="E52" s="7"/>
      <c r="F52" s="9"/>
    </row>
    <row r="53" spans="1:6" s="1" customFormat="1" ht="26.25" customHeight="1">
      <c r="A53" s="6"/>
      <c r="B53" s="3"/>
      <c r="C53" s="3"/>
      <c r="D53" s="8"/>
      <c r="E53" s="7"/>
      <c r="F53" s="9"/>
    </row>
    <row r="54" spans="1:6" s="1" customFormat="1" ht="26.25" customHeight="1">
      <c r="A54" s="6"/>
      <c r="B54" s="3"/>
      <c r="C54" s="3"/>
      <c r="D54" s="8"/>
      <c r="E54" s="7"/>
      <c r="F54" s="9"/>
    </row>
    <row r="55" spans="1:6" s="1" customFormat="1" ht="26.25" customHeight="1">
      <c r="A55" s="6"/>
      <c r="B55" s="3"/>
      <c r="C55" s="3"/>
      <c r="D55" s="8"/>
      <c r="E55" s="7"/>
      <c r="F55" s="9"/>
    </row>
    <row r="56" spans="1:6" s="1" customFormat="1" ht="26.25" customHeight="1">
      <c r="A56" s="6"/>
      <c r="B56" s="3"/>
      <c r="C56" s="3"/>
      <c r="D56" s="8"/>
      <c r="E56" s="7"/>
      <c r="F56" s="9"/>
    </row>
    <row r="57" spans="1:6" s="1" customFormat="1" ht="26.25" customHeight="1" thickBot="1">
      <c r="A57" s="6"/>
      <c r="B57" s="3"/>
      <c r="C57" s="21"/>
      <c r="D57" s="8"/>
      <c r="E57" s="7"/>
      <c r="F57" s="9"/>
    </row>
    <row r="58" spans="1:6" s="1" customFormat="1" ht="47.25" customHeight="1" thickBot="1">
      <c r="A58" s="13"/>
      <c r="B58" s="13"/>
      <c r="C58" s="22" t="s">
        <v>22</v>
      </c>
      <c r="D58" s="14">
        <f>SUM(D33:D57)</f>
        <v>54800</v>
      </c>
      <c r="E58" s="179" t="s">
        <v>23</v>
      </c>
      <c r="F58" s="180"/>
    </row>
    <row r="59" spans="1:6" s="1" customFormat="1" ht="55.5" customHeight="1">
      <c r="A59" s="228" t="s">
        <v>420</v>
      </c>
      <c r="B59" s="228"/>
      <c r="C59" s="228"/>
      <c r="D59" s="228"/>
      <c r="E59" s="228"/>
      <c r="F59" s="228"/>
    </row>
    <row r="60" spans="1:6" s="1" customFormat="1" ht="31.5" customHeight="1">
      <c r="A60" s="3" t="s">
        <v>2</v>
      </c>
      <c r="B60" s="3" t="s">
        <v>3</v>
      </c>
      <c r="C60" s="3" t="s">
        <v>4</v>
      </c>
      <c r="D60" s="3" t="s">
        <v>5</v>
      </c>
      <c r="E60" s="3"/>
      <c r="F60" s="5" t="s">
        <v>7</v>
      </c>
    </row>
    <row r="61" spans="1:6" s="1" customFormat="1" ht="31.5" customHeight="1">
      <c r="A61" s="229" t="s">
        <v>25</v>
      </c>
      <c r="B61" s="7" t="s">
        <v>67</v>
      </c>
      <c r="C61" s="21"/>
      <c r="D61" s="8">
        <v>1740</v>
      </c>
      <c r="E61" s="7" t="s">
        <v>111</v>
      </c>
      <c r="F61" s="9" t="s">
        <v>109</v>
      </c>
    </row>
    <row r="62" spans="1:6" s="1" customFormat="1" ht="31.5" customHeight="1">
      <c r="A62" s="230"/>
      <c r="B62" s="7" t="s">
        <v>67</v>
      </c>
      <c r="C62" s="21"/>
      <c r="D62" s="8">
        <v>1370</v>
      </c>
      <c r="E62" s="7" t="s">
        <v>111</v>
      </c>
      <c r="F62" s="9" t="s">
        <v>109</v>
      </c>
    </row>
    <row r="63" spans="1:6" s="1" customFormat="1" ht="31.5" customHeight="1">
      <c r="A63" s="231"/>
      <c r="B63" s="7" t="s">
        <v>67</v>
      </c>
      <c r="C63" s="21"/>
      <c r="D63" s="8">
        <v>890</v>
      </c>
      <c r="E63" s="7" t="s">
        <v>111</v>
      </c>
      <c r="F63" s="9" t="s">
        <v>109</v>
      </c>
    </row>
    <row r="64" spans="1:6" s="1" customFormat="1" ht="31.5" customHeight="1">
      <c r="A64" s="91" t="s">
        <v>46</v>
      </c>
      <c r="B64" s="7" t="s">
        <v>67</v>
      </c>
      <c r="C64" s="21"/>
      <c r="D64" s="8">
        <v>3290</v>
      </c>
      <c r="E64" s="7" t="s">
        <v>111</v>
      </c>
      <c r="F64" s="9" t="s">
        <v>109</v>
      </c>
    </row>
    <row r="65" spans="1:6" s="1" customFormat="1" ht="31.5" customHeight="1">
      <c r="A65" s="94" t="s">
        <v>26</v>
      </c>
      <c r="B65" s="7" t="s">
        <v>67</v>
      </c>
      <c r="C65" s="21"/>
      <c r="D65" s="8">
        <v>470</v>
      </c>
      <c r="E65" s="7" t="s">
        <v>111</v>
      </c>
      <c r="F65" s="9" t="s">
        <v>109</v>
      </c>
    </row>
    <row r="66" spans="1:6" s="1" customFormat="1" ht="31.5" customHeight="1">
      <c r="A66" s="229" t="s">
        <v>113</v>
      </c>
      <c r="B66" s="7" t="s">
        <v>67</v>
      </c>
      <c r="C66" s="21"/>
      <c r="D66" s="8">
        <v>3530</v>
      </c>
      <c r="E66" s="7" t="s">
        <v>111</v>
      </c>
      <c r="F66" s="9" t="s">
        <v>109</v>
      </c>
    </row>
    <row r="67" spans="1:6" s="1" customFormat="1" ht="31.5" customHeight="1">
      <c r="A67" s="230"/>
      <c r="B67" s="7" t="s">
        <v>67</v>
      </c>
      <c r="C67" s="21"/>
      <c r="D67" s="8">
        <v>3290</v>
      </c>
      <c r="E67" s="7" t="s">
        <v>111</v>
      </c>
      <c r="F67" s="9" t="s">
        <v>109</v>
      </c>
    </row>
    <row r="68" spans="1:6" s="1" customFormat="1" ht="31.5" customHeight="1">
      <c r="A68" s="231"/>
      <c r="B68" s="7" t="s">
        <v>67</v>
      </c>
      <c r="C68" s="21"/>
      <c r="D68" s="8">
        <v>520</v>
      </c>
      <c r="E68" s="7" t="s">
        <v>111</v>
      </c>
      <c r="F68" s="9" t="s">
        <v>109</v>
      </c>
    </row>
    <row r="69" spans="1:6" s="1" customFormat="1" ht="31.5" customHeight="1">
      <c r="A69" s="229" t="s">
        <v>90</v>
      </c>
      <c r="B69" s="7" t="s">
        <v>67</v>
      </c>
      <c r="C69" s="21"/>
      <c r="D69" s="8">
        <v>3530</v>
      </c>
      <c r="E69" s="7" t="s">
        <v>111</v>
      </c>
      <c r="F69" s="9" t="s">
        <v>109</v>
      </c>
    </row>
    <row r="70" spans="1:6" s="1" customFormat="1" ht="31.5" customHeight="1">
      <c r="A70" s="230"/>
      <c r="B70" s="7" t="s">
        <v>67</v>
      </c>
      <c r="C70" s="21"/>
      <c r="D70" s="8">
        <v>590</v>
      </c>
      <c r="E70" s="7" t="s">
        <v>111</v>
      </c>
      <c r="F70" s="9" t="s">
        <v>109</v>
      </c>
    </row>
    <row r="71" spans="1:6" s="1" customFormat="1" ht="31.5" customHeight="1">
      <c r="A71" s="231"/>
      <c r="B71" s="7" t="s">
        <v>67</v>
      </c>
      <c r="C71" s="21"/>
      <c r="D71" s="8">
        <v>490</v>
      </c>
      <c r="E71" s="7" t="s">
        <v>111</v>
      </c>
      <c r="F71" s="9" t="s">
        <v>109</v>
      </c>
    </row>
    <row r="72" spans="1:6" s="1" customFormat="1" ht="31.5" customHeight="1">
      <c r="A72" s="91" t="s">
        <v>286</v>
      </c>
      <c r="B72" s="7" t="s">
        <v>67</v>
      </c>
      <c r="C72" s="21"/>
      <c r="D72" s="8">
        <v>3290</v>
      </c>
      <c r="E72" s="7" t="s">
        <v>111</v>
      </c>
      <c r="F72" s="9" t="s">
        <v>109</v>
      </c>
    </row>
    <row r="73" spans="1:6" s="1" customFormat="1" ht="31.5" customHeight="1">
      <c r="A73" s="93" t="s">
        <v>12</v>
      </c>
      <c r="B73" s="7" t="s">
        <v>67</v>
      </c>
      <c r="C73" s="3"/>
      <c r="D73" s="8">
        <v>3290</v>
      </c>
      <c r="E73" s="7" t="s">
        <v>111</v>
      </c>
      <c r="F73" s="9" t="s">
        <v>109</v>
      </c>
    </row>
    <row r="74" spans="1:6" s="1" customFormat="1" ht="31.5" customHeight="1">
      <c r="A74" s="184" t="s">
        <v>91</v>
      </c>
      <c r="B74" s="7" t="s">
        <v>67</v>
      </c>
      <c r="C74" s="21"/>
      <c r="D74" s="8">
        <v>2800</v>
      </c>
      <c r="E74" s="7" t="s">
        <v>111</v>
      </c>
      <c r="F74" s="9" t="s">
        <v>109</v>
      </c>
    </row>
    <row r="75" spans="1:6" s="1" customFormat="1" ht="31.5" customHeight="1">
      <c r="A75" s="185"/>
      <c r="B75" s="7" t="s">
        <v>67</v>
      </c>
      <c r="C75" s="3"/>
      <c r="D75" s="8">
        <v>2800</v>
      </c>
      <c r="E75" s="7" t="s">
        <v>111</v>
      </c>
      <c r="F75" s="9" t="s">
        <v>109</v>
      </c>
    </row>
    <row r="76" spans="1:6" s="1" customFormat="1" ht="31.5" customHeight="1">
      <c r="A76" s="184" t="s">
        <v>187</v>
      </c>
      <c r="B76" s="7" t="s">
        <v>67</v>
      </c>
      <c r="C76" s="3"/>
      <c r="D76" s="8">
        <v>1630</v>
      </c>
      <c r="E76" s="7" t="s">
        <v>111</v>
      </c>
      <c r="F76" s="9" t="s">
        <v>109</v>
      </c>
    </row>
    <row r="77" spans="1:6" s="1" customFormat="1" ht="31.5" customHeight="1">
      <c r="A77" s="227"/>
      <c r="B77" s="7" t="s">
        <v>67</v>
      </c>
      <c r="C77" s="3"/>
      <c r="D77" s="8">
        <v>890</v>
      </c>
      <c r="E77" s="7" t="s">
        <v>111</v>
      </c>
      <c r="F77" s="9" t="s">
        <v>109</v>
      </c>
    </row>
    <row r="78" spans="1:6" s="1" customFormat="1" ht="31.5" customHeight="1">
      <c r="A78" s="185"/>
      <c r="B78" s="7" t="s">
        <v>67</v>
      </c>
      <c r="C78" s="3"/>
      <c r="D78" s="8">
        <v>520</v>
      </c>
      <c r="E78" s="7" t="s">
        <v>111</v>
      </c>
      <c r="F78" s="9" t="s">
        <v>109</v>
      </c>
    </row>
    <row r="79" spans="1:6" s="1" customFormat="1" ht="31.5" customHeight="1">
      <c r="A79" s="184" t="s">
        <v>93</v>
      </c>
      <c r="B79" s="7" t="s">
        <v>67</v>
      </c>
      <c r="C79" s="3"/>
      <c r="D79" s="8">
        <v>3070</v>
      </c>
      <c r="E79" s="7" t="s">
        <v>111</v>
      </c>
      <c r="F79" s="9" t="s">
        <v>109</v>
      </c>
    </row>
    <row r="80" spans="1:6" s="1" customFormat="1" ht="31.5" customHeight="1">
      <c r="A80" s="227"/>
      <c r="B80" s="7" t="s">
        <v>67</v>
      </c>
      <c r="C80" s="3"/>
      <c r="D80" s="8">
        <v>1630</v>
      </c>
      <c r="E80" s="7" t="s">
        <v>111</v>
      </c>
      <c r="F80" s="9" t="s">
        <v>109</v>
      </c>
    </row>
    <row r="81" spans="1:6" s="1" customFormat="1" ht="31.5" customHeight="1">
      <c r="A81" s="185"/>
      <c r="B81" s="7" t="s">
        <v>67</v>
      </c>
      <c r="C81" s="3"/>
      <c r="D81" s="8">
        <v>520</v>
      </c>
      <c r="E81" s="7" t="s">
        <v>111</v>
      </c>
      <c r="F81" s="9" t="s">
        <v>109</v>
      </c>
    </row>
    <row r="82" spans="1:6" s="1" customFormat="1" ht="31.5" customHeight="1" thickBot="1">
      <c r="A82" s="94" t="s">
        <v>65</v>
      </c>
      <c r="B82" s="7" t="s">
        <v>67</v>
      </c>
      <c r="C82" s="3"/>
      <c r="D82" s="8">
        <v>2150</v>
      </c>
      <c r="E82" s="7" t="s">
        <v>111</v>
      </c>
      <c r="F82" s="9" t="s">
        <v>109</v>
      </c>
    </row>
    <row r="83" spans="1:6" s="1" customFormat="1" ht="31.5" customHeight="1" thickBot="1">
      <c r="A83" s="13"/>
      <c r="B83" s="13"/>
      <c r="C83" s="22" t="s">
        <v>22</v>
      </c>
      <c r="D83" s="14">
        <f>SUM(D61:D82)</f>
        <v>42300</v>
      </c>
      <c r="E83" s="179" t="s">
        <v>23</v>
      </c>
      <c r="F83" s="180"/>
    </row>
    <row r="84" spans="1:6" s="1" customFormat="1" ht="51.75" customHeight="1">
      <c r="A84" s="228" t="s">
        <v>419</v>
      </c>
      <c r="B84" s="228"/>
      <c r="C84" s="228"/>
      <c r="D84" s="228"/>
      <c r="E84" s="228"/>
      <c r="F84" s="228"/>
    </row>
    <row r="85" spans="1:6" s="1" customFormat="1" ht="30" customHeight="1">
      <c r="A85" s="3" t="s">
        <v>2</v>
      </c>
      <c r="B85" s="3" t="s">
        <v>3</v>
      </c>
      <c r="C85" s="3" t="s">
        <v>4</v>
      </c>
      <c r="D85" s="3" t="s">
        <v>5</v>
      </c>
      <c r="E85" s="3"/>
      <c r="F85" s="5" t="s">
        <v>7</v>
      </c>
    </row>
    <row r="86" spans="1:6" s="1" customFormat="1" ht="30" customHeight="1">
      <c r="A86" s="94" t="s">
        <v>388</v>
      </c>
      <c r="B86" s="7" t="s">
        <v>67</v>
      </c>
      <c r="C86" s="21"/>
      <c r="D86" s="8">
        <v>990</v>
      </c>
      <c r="E86" s="7" t="s">
        <v>114</v>
      </c>
      <c r="F86" s="9" t="s">
        <v>68</v>
      </c>
    </row>
    <row r="87" spans="1:6" s="1" customFormat="1" ht="30" customHeight="1">
      <c r="A87" s="94" t="s">
        <v>421</v>
      </c>
      <c r="B87" s="7" t="s">
        <v>67</v>
      </c>
      <c r="C87" s="21"/>
      <c r="D87" s="8">
        <v>3010</v>
      </c>
      <c r="E87" s="7" t="s">
        <v>111</v>
      </c>
      <c r="F87" s="9" t="s">
        <v>109</v>
      </c>
    </row>
    <row r="88" spans="1:6" s="1" customFormat="1" ht="30" customHeight="1">
      <c r="A88" s="229" t="s">
        <v>422</v>
      </c>
      <c r="B88" s="7" t="s">
        <v>67</v>
      </c>
      <c r="C88" s="21"/>
      <c r="D88" s="8">
        <v>3290</v>
      </c>
      <c r="E88" s="7" t="s">
        <v>111</v>
      </c>
      <c r="F88" s="9" t="s">
        <v>109</v>
      </c>
    </row>
    <row r="89" spans="1:6" s="1" customFormat="1" ht="30" customHeight="1">
      <c r="A89" s="230"/>
      <c r="B89" s="7" t="s">
        <v>67</v>
      </c>
      <c r="C89" s="21"/>
      <c r="D89" s="8">
        <v>3180</v>
      </c>
      <c r="E89" s="7" t="s">
        <v>111</v>
      </c>
      <c r="F89" s="9" t="s">
        <v>109</v>
      </c>
    </row>
    <row r="90" spans="1:6" s="1" customFormat="1" ht="30" customHeight="1">
      <c r="A90" s="231"/>
      <c r="B90" s="7" t="s">
        <v>67</v>
      </c>
      <c r="C90" s="21"/>
      <c r="D90" s="8">
        <v>440</v>
      </c>
      <c r="E90" s="7" t="s">
        <v>111</v>
      </c>
      <c r="F90" s="9" t="s">
        <v>109</v>
      </c>
    </row>
    <row r="91" spans="1:6" s="1" customFormat="1" ht="30" customHeight="1">
      <c r="A91" s="177" t="s">
        <v>423</v>
      </c>
      <c r="B91" s="7" t="s">
        <v>67</v>
      </c>
      <c r="C91" s="21"/>
      <c r="D91" s="8">
        <v>2660</v>
      </c>
      <c r="E91" s="7" t="s">
        <v>111</v>
      </c>
      <c r="F91" s="9" t="s">
        <v>109</v>
      </c>
    </row>
    <row r="92" spans="1:6" s="1" customFormat="1" ht="30" customHeight="1">
      <c r="A92" s="177"/>
      <c r="B92" s="7" t="s">
        <v>67</v>
      </c>
      <c r="C92" s="21"/>
      <c r="D92" s="8">
        <v>2500</v>
      </c>
      <c r="E92" s="7" t="s">
        <v>111</v>
      </c>
      <c r="F92" s="9" t="s">
        <v>109</v>
      </c>
    </row>
    <row r="93" spans="1:6" s="1" customFormat="1" ht="30" customHeight="1">
      <c r="A93" s="94" t="s">
        <v>424</v>
      </c>
      <c r="B93" s="7" t="s">
        <v>67</v>
      </c>
      <c r="C93" s="21"/>
      <c r="D93" s="8">
        <v>1240</v>
      </c>
      <c r="E93" s="7" t="s">
        <v>111</v>
      </c>
      <c r="F93" s="9" t="s">
        <v>109</v>
      </c>
    </row>
    <row r="94" spans="1:6" s="1" customFormat="1" ht="30" customHeight="1">
      <c r="A94" s="177" t="s">
        <v>425</v>
      </c>
      <c r="B94" s="7" t="s">
        <v>67</v>
      </c>
      <c r="C94" s="21"/>
      <c r="D94" s="8">
        <v>3180</v>
      </c>
      <c r="E94" s="7" t="s">
        <v>111</v>
      </c>
      <c r="F94" s="9" t="s">
        <v>109</v>
      </c>
    </row>
    <row r="95" spans="1:6" s="1" customFormat="1" ht="30" customHeight="1">
      <c r="A95" s="177"/>
      <c r="B95" s="7" t="s">
        <v>67</v>
      </c>
      <c r="C95" s="21"/>
      <c r="D95" s="8">
        <v>1740</v>
      </c>
      <c r="E95" s="7" t="s">
        <v>111</v>
      </c>
      <c r="F95" s="9" t="s">
        <v>109</v>
      </c>
    </row>
    <row r="96" spans="1:6" s="1" customFormat="1" ht="30" customHeight="1">
      <c r="A96" s="177"/>
      <c r="B96" s="7" t="s">
        <v>67</v>
      </c>
      <c r="C96" s="21"/>
      <c r="D96" s="8">
        <v>1630</v>
      </c>
      <c r="E96" s="7" t="s">
        <v>111</v>
      </c>
      <c r="F96" s="9" t="s">
        <v>109</v>
      </c>
    </row>
    <row r="97" spans="1:9" s="1" customFormat="1" ht="30" customHeight="1">
      <c r="A97" s="91" t="s">
        <v>426</v>
      </c>
      <c r="B97" s="7" t="s">
        <v>67</v>
      </c>
      <c r="C97" s="21"/>
      <c r="D97" s="8">
        <v>3290</v>
      </c>
      <c r="E97" s="7" t="s">
        <v>111</v>
      </c>
      <c r="F97" s="9" t="s">
        <v>109</v>
      </c>
    </row>
    <row r="98" spans="1:9" s="1" customFormat="1" ht="30" customHeight="1">
      <c r="A98" s="229" t="s">
        <v>427</v>
      </c>
      <c r="B98" s="7" t="s">
        <v>67</v>
      </c>
      <c r="C98" s="21"/>
      <c r="D98" s="8">
        <v>3370</v>
      </c>
      <c r="E98" s="7" t="s">
        <v>111</v>
      </c>
      <c r="F98" s="9" t="s">
        <v>109</v>
      </c>
    </row>
    <row r="99" spans="1:9" s="1" customFormat="1" ht="30" customHeight="1">
      <c r="A99" s="231"/>
      <c r="B99" s="7" t="s">
        <v>67</v>
      </c>
      <c r="C99" s="3"/>
      <c r="D99" s="8">
        <v>3070</v>
      </c>
      <c r="E99" s="7" t="s">
        <v>111</v>
      </c>
      <c r="F99" s="9" t="s">
        <v>109</v>
      </c>
    </row>
    <row r="100" spans="1:9" s="1" customFormat="1" ht="30" customHeight="1">
      <c r="A100" s="184" t="s">
        <v>428</v>
      </c>
      <c r="B100" s="7" t="s">
        <v>67</v>
      </c>
      <c r="C100" s="21"/>
      <c r="D100" s="8">
        <v>1630</v>
      </c>
      <c r="E100" s="7" t="s">
        <v>111</v>
      </c>
      <c r="F100" s="9" t="s">
        <v>109</v>
      </c>
    </row>
    <row r="101" spans="1:9" s="1" customFormat="1" ht="30" customHeight="1">
      <c r="A101" s="185"/>
      <c r="B101" s="7" t="s">
        <v>67</v>
      </c>
      <c r="C101" s="3"/>
      <c r="D101" s="8">
        <v>1560</v>
      </c>
      <c r="E101" s="7" t="s">
        <v>111</v>
      </c>
      <c r="F101" s="9" t="s">
        <v>109</v>
      </c>
    </row>
    <row r="102" spans="1:9" s="1" customFormat="1" ht="30" customHeight="1">
      <c r="A102" s="95" t="s">
        <v>429</v>
      </c>
      <c r="B102" s="7" t="s">
        <v>67</v>
      </c>
      <c r="C102" s="3"/>
      <c r="D102" s="8">
        <v>2800</v>
      </c>
      <c r="E102" s="7" t="s">
        <v>111</v>
      </c>
      <c r="F102" s="9" t="s">
        <v>109</v>
      </c>
    </row>
    <row r="103" spans="1:9" s="1" customFormat="1" ht="30" customHeight="1">
      <c r="A103" s="184" t="s">
        <v>430</v>
      </c>
      <c r="B103" s="7" t="s">
        <v>67</v>
      </c>
      <c r="C103" s="3"/>
      <c r="D103" s="8">
        <v>3010</v>
      </c>
      <c r="E103" s="7" t="s">
        <v>111</v>
      </c>
      <c r="F103" s="9" t="s">
        <v>109</v>
      </c>
    </row>
    <row r="104" spans="1:9" s="1" customFormat="1" ht="30" customHeight="1">
      <c r="A104" s="185"/>
      <c r="B104" s="7" t="s">
        <v>67</v>
      </c>
      <c r="C104" s="3"/>
      <c r="D104" s="8">
        <v>120</v>
      </c>
      <c r="E104" s="7" t="s">
        <v>111</v>
      </c>
      <c r="F104" s="9" t="s">
        <v>109</v>
      </c>
    </row>
    <row r="105" spans="1:9" s="1" customFormat="1" ht="30" customHeight="1">
      <c r="A105" s="226" t="s">
        <v>431</v>
      </c>
      <c r="B105" s="7" t="s">
        <v>67</v>
      </c>
      <c r="C105" s="3"/>
      <c r="D105" s="8">
        <v>3610</v>
      </c>
      <c r="E105" s="7" t="s">
        <v>111</v>
      </c>
      <c r="F105" s="9" t="s">
        <v>109</v>
      </c>
    </row>
    <row r="106" spans="1:9" s="1" customFormat="1" ht="30" customHeight="1">
      <c r="A106" s="226"/>
      <c r="B106" s="7" t="s">
        <v>67</v>
      </c>
      <c r="C106" s="3"/>
      <c r="D106" s="8">
        <v>3290</v>
      </c>
      <c r="E106" s="7" t="s">
        <v>111</v>
      </c>
      <c r="F106" s="9" t="s">
        <v>109</v>
      </c>
    </row>
    <row r="107" spans="1:9" s="1" customFormat="1" ht="30" customHeight="1">
      <c r="A107" s="184" t="s">
        <v>412</v>
      </c>
      <c r="B107" s="7" t="s">
        <v>67</v>
      </c>
      <c r="C107" s="3"/>
      <c r="D107" s="8">
        <v>3440</v>
      </c>
      <c r="E107" s="7" t="s">
        <v>111</v>
      </c>
      <c r="F107" s="9" t="s">
        <v>109</v>
      </c>
    </row>
    <row r="108" spans="1:9" s="1" customFormat="1" ht="30" customHeight="1" thickBot="1">
      <c r="A108" s="185"/>
      <c r="B108" s="7" t="s">
        <v>67</v>
      </c>
      <c r="C108" s="3"/>
      <c r="D108" s="8">
        <v>3290</v>
      </c>
      <c r="E108" s="7" t="s">
        <v>111</v>
      </c>
      <c r="F108" s="9" t="s">
        <v>109</v>
      </c>
      <c r="H108" s="232"/>
      <c r="I108" s="191"/>
    </row>
    <row r="109" spans="1:9" s="1" customFormat="1" ht="30" customHeight="1" thickBot="1">
      <c r="A109" s="13"/>
      <c r="B109" s="13"/>
      <c r="C109" s="22" t="s">
        <v>22</v>
      </c>
      <c r="D109" s="14">
        <f>SUM(D86:D108)</f>
        <v>56340</v>
      </c>
      <c r="E109" s="179" t="s">
        <v>23</v>
      </c>
      <c r="F109" s="180"/>
    </row>
    <row r="110" spans="1:9" s="1" customFormat="1" ht="35.25" customHeight="1">
      <c r="A110" s="228" t="s">
        <v>173</v>
      </c>
      <c r="B110" s="228"/>
      <c r="C110" s="228"/>
      <c r="D110" s="228"/>
      <c r="E110" s="228"/>
      <c r="F110" s="228"/>
    </row>
    <row r="111" spans="1:9" s="1" customFormat="1" ht="25.5" customHeight="1">
      <c r="A111" s="3" t="s">
        <v>2</v>
      </c>
      <c r="B111" s="3" t="s">
        <v>3</v>
      </c>
      <c r="C111" s="3" t="s">
        <v>4</v>
      </c>
      <c r="D111" s="3" t="s">
        <v>5</v>
      </c>
      <c r="E111" s="3"/>
      <c r="F111" s="5" t="s">
        <v>7</v>
      </c>
    </row>
    <row r="112" spans="1:9" s="1" customFormat="1" ht="25.5" customHeight="1">
      <c r="A112" s="229" t="s">
        <v>490</v>
      </c>
      <c r="B112" s="7" t="s">
        <v>67</v>
      </c>
      <c r="C112" s="21"/>
      <c r="D112" s="8">
        <v>2770</v>
      </c>
      <c r="E112" s="7" t="s">
        <v>111</v>
      </c>
      <c r="F112" s="9" t="s">
        <v>109</v>
      </c>
    </row>
    <row r="113" spans="1:6" s="1" customFormat="1" ht="25.5" customHeight="1">
      <c r="A113" s="231"/>
      <c r="B113" s="7" t="s">
        <v>67</v>
      </c>
      <c r="C113" s="21"/>
      <c r="D113" s="8">
        <v>2520</v>
      </c>
      <c r="E113" s="7" t="s">
        <v>111</v>
      </c>
      <c r="F113" s="9" t="s">
        <v>109</v>
      </c>
    </row>
    <row r="114" spans="1:6" s="1" customFormat="1" ht="25.5" customHeight="1">
      <c r="A114" s="229" t="s">
        <v>491</v>
      </c>
      <c r="B114" s="7" t="s">
        <v>67</v>
      </c>
      <c r="C114" s="21"/>
      <c r="D114" s="8">
        <v>2490</v>
      </c>
      <c r="E114" s="7" t="s">
        <v>111</v>
      </c>
      <c r="F114" s="9" t="s">
        <v>109</v>
      </c>
    </row>
    <row r="115" spans="1:6" s="1" customFormat="1" ht="25.5" customHeight="1">
      <c r="A115" s="230"/>
      <c r="B115" s="7" t="s">
        <v>67</v>
      </c>
      <c r="C115" s="21"/>
      <c r="D115" s="8">
        <v>2340</v>
      </c>
      <c r="E115" s="7" t="s">
        <v>111</v>
      </c>
      <c r="F115" s="9" t="s">
        <v>109</v>
      </c>
    </row>
    <row r="116" spans="1:6" s="1" customFormat="1" ht="25.5" customHeight="1">
      <c r="A116" s="230"/>
      <c r="B116" s="7" t="s">
        <v>67</v>
      </c>
      <c r="C116" s="21"/>
      <c r="D116" s="8">
        <v>300</v>
      </c>
      <c r="E116" s="7" t="s">
        <v>111</v>
      </c>
      <c r="F116" s="9" t="s">
        <v>109</v>
      </c>
    </row>
    <row r="117" spans="1:6" s="1" customFormat="1" ht="25.5" customHeight="1">
      <c r="A117" s="231"/>
      <c r="B117" s="7" t="s">
        <v>67</v>
      </c>
      <c r="C117" s="21"/>
      <c r="D117" s="8">
        <v>120</v>
      </c>
      <c r="E117" s="7" t="s">
        <v>111</v>
      </c>
      <c r="F117" s="9" t="s">
        <v>109</v>
      </c>
    </row>
    <row r="118" spans="1:6" s="1" customFormat="1" ht="25.5" customHeight="1">
      <c r="A118" s="229" t="s">
        <v>492</v>
      </c>
      <c r="B118" s="7" t="s">
        <v>67</v>
      </c>
      <c r="C118" s="21"/>
      <c r="D118" s="8">
        <v>3290</v>
      </c>
      <c r="E118" s="7" t="s">
        <v>111</v>
      </c>
      <c r="F118" s="9" t="s">
        <v>109</v>
      </c>
    </row>
    <row r="119" spans="1:6" s="1" customFormat="1" ht="25.5" customHeight="1">
      <c r="A119" s="231"/>
      <c r="B119" s="7" t="s">
        <v>67</v>
      </c>
      <c r="C119" s="21"/>
      <c r="D119" s="8">
        <v>3180</v>
      </c>
      <c r="E119" s="7" t="s">
        <v>111</v>
      </c>
      <c r="F119" s="9" t="s">
        <v>109</v>
      </c>
    </row>
    <row r="120" spans="1:6" s="1" customFormat="1" ht="25.5" customHeight="1">
      <c r="A120" s="229" t="s">
        <v>493</v>
      </c>
      <c r="B120" s="7" t="s">
        <v>67</v>
      </c>
      <c r="C120" s="21"/>
      <c r="D120" s="8">
        <v>1210</v>
      </c>
      <c r="E120" s="7" t="s">
        <v>111</v>
      </c>
      <c r="F120" s="9" t="s">
        <v>109</v>
      </c>
    </row>
    <row r="121" spans="1:6" s="1" customFormat="1" ht="25.5" customHeight="1">
      <c r="A121" s="231"/>
      <c r="B121" s="7" t="s">
        <v>67</v>
      </c>
      <c r="C121" s="21"/>
      <c r="D121" s="8">
        <v>520</v>
      </c>
      <c r="E121" s="7" t="s">
        <v>111</v>
      </c>
      <c r="F121" s="9" t="s">
        <v>109</v>
      </c>
    </row>
    <row r="122" spans="1:6" s="1" customFormat="1" ht="25.5" customHeight="1">
      <c r="A122" s="229" t="s">
        <v>494</v>
      </c>
      <c r="B122" s="7" t="s">
        <v>67</v>
      </c>
      <c r="C122" s="21"/>
      <c r="D122" s="8">
        <v>3370</v>
      </c>
      <c r="E122" s="7" t="s">
        <v>111</v>
      </c>
      <c r="F122" s="9" t="s">
        <v>109</v>
      </c>
    </row>
    <row r="123" spans="1:6" s="1" customFormat="1" ht="25.5" customHeight="1">
      <c r="A123" s="231"/>
      <c r="B123" s="7" t="s">
        <v>67</v>
      </c>
      <c r="C123" s="21"/>
      <c r="D123" s="8">
        <v>3370</v>
      </c>
      <c r="E123" s="7" t="s">
        <v>111</v>
      </c>
      <c r="F123" s="9" t="s">
        <v>109</v>
      </c>
    </row>
    <row r="124" spans="1:6" s="1" customFormat="1" ht="25.5" customHeight="1">
      <c r="A124" s="229" t="s">
        <v>495</v>
      </c>
      <c r="B124" s="7" t="s">
        <v>67</v>
      </c>
      <c r="C124" s="21"/>
      <c r="D124" s="8">
        <v>3070</v>
      </c>
      <c r="E124" s="7" t="s">
        <v>111</v>
      </c>
      <c r="F124" s="9" t="s">
        <v>109</v>
      </c>
    </row>
    <row r="125" spans="1:6" s="1" customFormat="1" ht="25.5" customHeight="1">
      <c r="A125" s="230"/>
      <c r="B125" s="7" t="s">
        <v>67</v>
      </c>
      <c r="C125" s="21"/>
      <c r="D125" s="8">
        <v>3010</v>
      </c>
      <c r="E125" s="7" t="s">
        <v>111</v>
      </c>
      <c r="F125" s="9" t="s">
        <v>109</v>
      </c>
    </row>
    <row r="126" spans="1:6" ht="24" customHeight="1">
      <c r="A126" s="230"/>
      <c r="B126" s="7" t="s">
        <v>67</v>
      </c>
      <c r="C126" s="21"/>
      <c r="D126" s="8">
        <v>1780</v>
      </c>
      <c r="E126" s="7" t="s">
        <v>111</v>
      </c>
      <c r="F126" s="9" t="s">
        <v>109</v>
      </c>
    </row>
    <row r="127" spans="1:6" ht="24" customHeight="1">
      <c r="A127" s="230"/>
      <c r="B127" s="7" t="s">
        <v>67</v>
      </c>
      <c r="C127" s="21"/>
      <c r="D127" s="8">
        <v>1630</v>
      </c>
      <c r="E127" s="7" t="s">
        <v>111</v>
      </c>
      <c r="F127" s="9" t="s">
        <v>109</v>
      </c>
    </row>
    <row r="128" spans="1:6" s="1" customFormat="1" ht="25.5" customHeight="1">
      <c r="A128" s="230"/>
      <c r="B128" s="7" t="s">
        <v>67</v>
      </c>
      <c r="C128" s="3"/>
      <c r="D128" s="8">
        <v>1370</v>
      </c>
      <c r="E128" s="7" t="s">
        <v>111</v>
      </c>
      <c r="F128" s="9" t="s">
        <v>109</v>
      </c>
    </row>
    <row r="129" spans="1:6" s="1" customFormat="1" ht="25.5" customHeight="1">
      <c r="A129" s="230"/>
      <c r="B129" s="7" t="s">
        <v>67</v>
      </c>
      <c r="C129" s="3"/>
      <c r="D129" s="8">
        <v>890</v>
      </c>
      <c r="E129" s="7" t="s">
        <v>111</v>
      </c>
      <c r="F129" s="9" t="s">
        <v>109</v>
      </c>
    </row>
    <row r="130" spans="1:6" s="1" customFormat="1" ht="25.5" customHeight="1">
      <c r="A130" s="231"/>
      <c r="B130" s="7" t="s">
        <v>67</v>
      </c>
      <c r="C130" s="3"/>
      <c r="D130" s="8">
        <v>490</v>
      </c>
      <c r="E130" s="7" t="s">
        <v>111</v>
      </c>
      <c r="F130" s="9" t="s">
        <v>109</v>
      </c>
    </row>
    <row r="131" spans="1:6" s="1" customFormat="1" ht="25.5" customHeight="1">
      <c r="A131" s="184" t="s">
        <v>496</v>
      </c>
      <c r="B131" s="7" t="s">
        <v>67</v>
      </c>
      <c r="C131" s="3"/>
      <c r="D131" s="8">
        <v>3387</v>
      </c>
      <c r="E131" s="7" t="s">
        <v>111</v>
      </c>
      <c r="F131" s="9" t="s">
        <v>109</v>
      </c>
    </row>
    <row r="132" spans="1:6" s="1" customFormat="1" ht="25.5" customHeight="1">
      <c r="A132" s="227"/>
      <c r="B132" s="7" t="s">
        <v>67</v>
      </c>
      <c r="C132" s="3"/>
      <c r="D132" s="8">
        <v>3290</v>
      </c>
      <c r="E132" s="7" t="s">
        <v>111</v>
      </c>
      <c r="F132" s="9" t="s">
        <v>109</v>
      </c>
    </row>
    <row r="133" spans="1:6" s="1" customFormat="1" ht="25.5" customHeight="1">
      <c r="A133" s="227"/>
      <c r="B133" s="7" t="s">
        <v>67</v>
      </c>
      <c r="C133" s="3"/>
      <c r="D133" s="8">
        <v>3290</v>
      </c>
      <c r="E133" s="7" t="s">
        <v>111</v>
      </c>
      <c r="F133" s="9" t="s">
        <v>109</v>
      </c>
    </row>
    <row r="134" spans="1:6" s="1" customFormat="1" ht="25.5" customHeight="1">
      <c r="A134" s="227"/>
      <c r="B134" s="7" t="s">
        <v>67</v>
      </c>
      <c r="C134" s="3"/>
      <c r="D134" s="8">
        <v>3290</v>
      </c>
      <c r="E134" s="7" t="s">
        <v>111</v>
      </c>
      <c r="F134" s="9" t="s">
        <v>109</v>
      </c>
    </row>
    <row r="135" spans="1:6" s="1" customFormat="1" ht="25.5" customHeight="1">
      <c r="A135" s="227"/>
      <c r="B135" s="7" t="s">
        <v>67</v>
      </c>
      <c r="C135" s="3"/>
      <c r="D135" s="8">
        <v>1830</v>
      </c>
      <c r="E135" s="7" t="s">
        <v>111</v>
      </c>
      <c r="F135" s="9" t="s">
        <v>109</v>
      </c>
    </row>
    <row r="136" spans="1:6" s="1" customFormat="1" ht="25.5" customHeight="1">
      <c r="A136" s="229" t="s">
        <v>497</v>
      </c>
      <c r="B136" s="7" t="s">
        <v>67</v>
      </c>
      <c r="C136" s="3"/>
      <c r="D136" s="8">
        <v>3370</v>
      </c>
      <c r="E136" s="7" t="s">
        <v>111</v>
      </c>
      <c r="F136" s="9" t="s">
        <v>109</v>
      </c>
    </row>
    <row r="137" spans="1:6" s="1" customFormat="1" ht="25.5" customHeight="1" thickBot="1">
      <c r="A137" s="231"/>
      <c r="B137" s="7" t="s">
        <v>67</v>
      </c>
      <c r="C137" s="3"/>
      <c r="D137" s="8">
        <v>1370</v>
      </c>
      <c r="E137" s="7" t="s">
        <v>111</v>
      </c>
      <c r="F137" s="9" t="s">
        <v>109</v>
      </c>
    </row>
    <row r="138" spans="1:6" s="1" customFormat="1" ht="25.5" customHeight="1" thickBot="1">
      <c r="A138" s="13"/>
      <c r="B138" s="13"/>
      <c r="C138" s="22" t="s">
        <v>22</v>
      </c>
      <c r="D138" s="14">
        <f>SUM(D112:D137)</f>
        <v>57547</v>
      </c>
      <c r="E138" s="179" t="s">
        <v>23</v>
      </c>
      <c r="F138" s="180"/>
    </row>
    <row r="140" spans="1:6" s="1" customFormat="1" ht="52.5" customHeight="1">
      <c r="A140" s="228" t="s">
        <v>173</v>
      </c>
      <c r="B140" s="228"/>
      <c r="C140" s="228"/>
      <c r="D140" s="228"/>
      <c r="E140" s="228"/>
      <c r="F140" s="228"/>
    </row>
    <row r="141" spans="1:6" s="1" customFormat="1" ht="28.5" customHeight="1">
      <c r="A141" s="3" t="s">
        <v>2</v>
      </c>
      <c r="B141" s="3" t="s">
        <v>3</v>
      </c>
      <c r="C141" s="3" t="s">
        <v>4</v>
      </c>
      <c r="D141" s="3" t="s">
        <v>5</v>
      </c>
      <c r="E141" s="3"/>
      <c r="F141" s="5" t="s">
        <v>7</v>
      </c>
    </row>
    <row r="142" spans="1:6" s="1" customFormat="1" ht="25.5" customHeight="1">
      <c r="A142" s="229" t="s">
        <v>497</v>
      </c>
      <c r="B142" s="7" t="s">
        <v>67</v>
      </c>
      <c r="C142" s="3"/>
      <c r="D142" s="8">
        <v>1310</v>
      </c>
      <c r="E142" s="7" t="s">
        <v>111</v>
      </c>
      <c r="F142" s="9" t="s">
        <v>109</v>
      </c>
    </row>
    <row r="143" spans="1:6" s="1" customFormat="1" ht="25.5" customHeight="1">
      <c r="A143" s="230"/>
      <c r="B143" s="7" t="s">
        <v>67</v>
      </c>
      <c r="C143" s="21"/>
      <c r="D143" s="8">
        <v>490</v>
      </c>
      <c r="E143" s="7" t="s">
        <v>111</v>
      </c>
      <c r="F143" s="9" t="s">
        <v>109</v>
      </c>
    </row>
    <row r="144" spans="1:6" s="1" customFormat="1" ht="28.5" customHeight="1">
      <c r="A144" s="231"/>
      <c r="B144" s="7" t="s">
        <v>67</v>
      </c>
      <c r="C144" s="21"/>
      <c r="D144" s="8">
        <v>240</v>
      </c>
      <c r="E144" s="7" t="s">
        <v>111</v>
      </c>
      <c r="F144" s="9" t="s">
        <v>109</v>
      </c>
    </row>
    <row r="145" spans="1:6" s="1" customFormat="1" ht="28.5" customHeight="1">
      <c r="A145" s="230" t="s">
        <v>510</v>
      </c>
      <c r="B145" s="7" t="s">
        <v>67</v>
      </c>
      <c r="C145" s="21"/>
      <c r="D145" s="8">
        <v>1630</v>
      </c>
      <c r="E145" s="7" t="s">
        <v>111</v>
      </c>
      <c r="F145" s="9" t="s">
        <v>109</v>
      </c>
    </row>
    <row r="146" spans="1:6" s="1" customFormat="1" ht="28.5" customHeight="1">
      <c r="A146" s="230"/>
      <c r="B146" s="7" t="s">
        <v>67</v>
      </c>
      <c r="C146" s="21"/>
      <c r="D146" s="8">
        <v>890</v>
      </c>
      <c r="E146" s="7" t="s">
        <v>111</v>
      </c>
      <c r="F146" s="9" t="s">
        <v>109</v>
      </c>
    </row>
    <row r="147" spans="1:6" s="1" customFormat="1" ht="28.5" customHeight="1">
      <c r="A147" s="231"/>
      <c r="B147" s="7" t="s">
        <v>67</v>
      </c>
      <c r="C147" s="21"/>
      <c r="D147" s="8">
        <v>890</v>
      </c>
      <c r="E147" s="7" t="s">
        <v>111</v>
      </c>
      <c r="F147" s="9" t="s">
        <v>109</v>
      </c>
    </row>
    <row r="148" spans="1:6" s="1" customFormat="1" ht="28.5" customHeight="1">
      <c r="A148" s="229" t="s">
        <v>498</v>
      </c>
      <c r="B148" s="7" t="s">
        <v>67</v>
      </c>
      <c r="C148" s="21"/>
      <c r="D148" s="8">
        <v>1140</v>
      </c>
      <c r="E148" s="7" t="s">
        <v>111</v>
      </c>
      <c r="F148" s="9" t="s">
        <v>109</v>
      </c>
    </row>
    <row r="149" spans="1:6" s="1" customFormat="1" ht="28.5" customHeight="1">
      <c r="A149" s="231"/>
      <c r="B149" s="7" t="s">
        <v>67</v>
      </c>
      <c r="C149" s="21"/>
      <c r="D149" s="8">
        <v>120</v>
      </c>
      <c r="E149" s="7" t="s">
        <v>111</v>
      </c>
      <c r="F149" s="9" t="s">
        <v>109</v>
      </c>
    </row>
    <row r="150" spans="1:6" s="1" customFormat="1" ht="28.5" customHeight="1">
      <c r="A150" s="229" t="s">
        <v>499</v>
      </c>
      <c r="B150" s="7" t="s">
        <v>67</v>
      </c>
      <c r="C150" s="21"/>
      <c r="D150" s="8">
        <v>3370</v>
      </c>
      <c r="E150" s="7" t="s">
        <v>111</v>
      </c>
      <c r="F150" s="9" t="s">
        <v>109</v>
      </c>
    </row>
    <row r="151" spans="1:6" s="1" customFormat="1" ht="28.5" customHeight="1">
      <c r="A151" s="231"/>
      <c r="B151" s="7" t="s">
        <v>67</v>
      </c>
      <c r="C151" s="21"/>
      <c r="D151" s="8">
        <v>270</v>
      </c>
      <c r="E151" s="7" t="s">
        <v>111</v>
      </c>
      <c r="F151" s="9" t="s">
        <v>109</v>
      </c>
    </row>
    <row r="152" spans="1:6" s="1" customFormat="1" ht="28.5" customHeight="1">
      <c r="A152" s="229" t="s">
        <v>500</v>
      </c>
      <c r="B152" s="7" t="s">
        <v>67</v>
      </c>
      <c r="C152" s="21"/>
      <c r="D152" s="8">
        <v>3070</v>
      </c>
      <c r="E152" s="7" t="s">
        <v>111</v>
      </c>
      <c r="F152" s="9" t="s">
        <v>109</v>
      </c>
    </row>
    <row r="153" spans="1:6" s="1" customFormat="1" ht="28.5" customHeight="1">
      <c r="A153" s="230"/>
      <c r="B153" s="7" t="s">
        <v>67</v>
      </c>
      <c r="C153" s="21"/>
      <c r="D153" s="8">
        <v>2390</v>
      </c>
      <c r="E153" s="7" t="s">
        <v>111</v>
      </c>
      <c r="F153" s="9" t="s">
        <v>109</v>
      </c>
    </row>
    <row r="154" spans="1:6" s="1" customFormat="1" ht="28.5" customHeight="1">
      <c r="A154" s="230"/>
      <c r="B154" s="7" t="s">
        <v>67</v>
      </c>
      <c r="C154" s="21"/>
      <c r="D154" s="8">
        <v>1630</v>
      </c>
      <c r="E154" s="7" t="s">
        <v>111</v>
      </c>
      <c r="F154" s="9" t="s">
        <v>109</v>
      </c>
    </row>
    <row r="155" spans="1:6" s="1" customFormat="1" ht="28.5" customHeight="1">
      <c r="A155" s="231"/>
      <c r="B155" s="7" t="s">
        <v>67</v>
      </c>
      <c r="C155" s="21"/>
      <c r="D155" s="8">
        <v>890</v>
      </c>
      <c r="E155" s="7" t="s">
        <v>111</v>
      </c>
      <c r="F155" s="9" t="s">
        <v>109</v>
      </c>
    </row>
    <row r="156" spans="1:6" s="1" customFormat="1" ht="28.5" customHeight="1">
      <c r="A156" s="17"/>
      <c r="B156" s="3"/>
      <c r="C156" s="90"/>
      <c r="D156" s="89"/>
      <c r="E156" s="3"/>
      <c r="F156" s="9"/>
    </row>
    <row r="157" spans="1:6" s="1" customFormat="1" ht="28.5" customHeight="1">
      <c r="A157" s="17"/>
      <c r="B157" s="3"/>
      <c r="C157" s="90"/>
      <c r="D157" s="89"/>
      <c r="E157" s="3"/>
      <c r="F157" s="9"/>
    </row>
    <row r="158" spans="1:6" ht="28.5" customHeight="1">
      <c r="A158" s="17"/>
      <c r="B158" s="17"/>
      <c r="C158" s="17"/>
      <c r="D158" s="89"/>
      <c r="E158" s="17"/>
      <c r="F158" s="17"/>
    </row>
    <row r="159" spans="1:6" ht="28.5" customHeight="1">
      <c r="A159" s="17"/>
      <c r="B159" s="17"/>
      <c r="C159" s="17"/>
      <c r="D159" s="89"/>
      <c r="E159" s="17"/>
      <c r="F159" s="17"/>
    </row>
    <row r="160" spans="1:6" ht="28.5" customHeight="1">
      <c r="A160" s="17"/>
      <c r="B160" s="17"/>
      <c r="C160" s="17"/>
      <c r="D160" s="17"/>
      <c r="E160" s="17"/>
      <c r="F160" s="17"/>
    </row>
    <row r="161" spans="1:6" ht="28.5" customHeight="1">
      <c r="A161" s="17"/>
      <c r="B161" s="17"/>
      <c r="C161" s="17"/>
      <c r="D161" s="17"/>
      <c r="E161" s="17"/>
      <c r="F161" s="17"/>
    </row>
    <row r="162" spans="1:6" ht="28.5" customHeight="1" thickBot="1">
      <c r="A162" s="17"/>
      <c r="B162" s="17"/>
      <c r="C162" s="17"/>
      <c r="D162" s="150"/>
      <c r="E162" s="17"/>
      <c r="F162" s="17"/>
    </row>
    <row r="163" spans="1:6" ht="20.25" customHeight="1" thickBot="1">
      <c r="D163" s="235">
        <f>SUM(D142:D162)</f>
        <v>18330</v>
      </c>
    </row>
    <row r="164" spans="1:6" ht="20.25" customHeight="1" thickBot="1">
      <c r="D164" s="236"/>
      <c r="E164" s="151" t="s">
        <v>501</v>
      </c>
      <c r="F164" s="233">
        <f>D163+D138</f>
        <v>75877</v>
      </c>
    </row>
    <row r="165" spans="1:6" ht="19.5" thickBot="1">
      <c r="F165" s="234"/>
    </row>
  </sheetData>
  <mergeCells count="41">
    <mergeCell ref="A140:F140"/>
    <mergeCell ref="A150:A151"/>
    <mergeCell ref="E109:F109"/>
    <mergeCell ref="F164:F165"/>
    <mergeCell ref="A148:A149"/>
    <mergeCell ref="A142:A144"/>
    <mergeCell ref="A145:A147"/>
    <mergeCell ref="A152:A155"/>
    <mergeCell ref="D163:D164"/>
    <mergeCell ref="A103:A104"/>
    <mergeCell ref="A105:A106"/>
    <mergeCell ref="A107:A108"/>
    <mergeCell ref="H108:I108"/>
    <mergeCell ref="A136:A137"/>
    <mergeCell ref="E138:F138"/>
    <mergeCell ref="A110:F110"/>
    <mergeCell ref="A118:A119"/>
    <mergeCell ref="A112:A113"/>
    <mergeCell ref="A114:A117"/>
    <mergeCell ref="A120:A121"/>
    <mergeCell ref="A122:A123"/>
    <mergeCell ref="A124:A130"/>
    <mergeCell ref="A131:A135"/>
    <mergeCell ref="A1:F1"/>
    <mergeCell ref="E29:F29"/>
    <mergeCell ref="A59:F59"/>
    <mergeCell ref="A31:F31"/>
    <mergeCell ref="E58:F58"/>
    <mergeCell ref="A84:F84"/>
    <mergeCell ref="A100:A101"/>
    <mergeCell ref="A61:A63"/>
    <mergeCell ref="A66:A68"/>
    <mergeCell ref="E83:F83"/>
    <mergeCell ref="A74:A75"/>
    <mergeCell ref="A76:A78"/>
    <mergeCell ref="A79:A81"/>
    <mergeCell ref="A69:A71"/>
    <mergeCell ref="A88:A90"/>
    <mergeCell ref="A91:A92"/>
    <mergeCell ref="A94:A96"/>
    <mergeCell ref="A98:A99"/>
  </mergeCells>
  <phoneticPr fontId="2"/>
  <pageMargins left="0.27" right="0.16" top="0.36" bottom="0.16" header="0.3" footer="0.16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82F00-F91E-4EB7-A795-64ACC85A7908}">
  <dimension ref="A1:G150"/>
  <sheetViews>
    <sheetView topLeftCell="A58" workbookViewId="0">
      <selection activeCell="D73" sqref="D73"/>
    </sheetView>
  </sheetViews>
  <sheetFormatPr defaultRowHeight="18.75"/>
  <cols>
    <col min="1" max="1" width="6.625" customWidth="1"/>
    <col min="2" max="2" width="12.375" customWidth="1"/>
    <col min="3" max="4" width="16.375" customWidth="1"/>
    <col min="5" max="5" width="10.375" customWidth="1"/>
    <col min="6" max="6" width="29.875" customWidth="1"/>
  </cols>
  <sheetData>
    <row r="1" spans="1:6" s="1" customFormat="1" ht="42" customHeight="1">
      <c r="A1" s="178" t="s">
        <v>155</v>
      </c>
      <c r="B1" s="178"/>
      <c r="C1" s="178"/>
      <c r="D1" s="178"/>
      <c r="E1" s="178"/>
      <c r="F1" s="178"/>
    </row>
    <row r="2" spans="1:6" s="1" customFormat="1" ht="26.2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6" s="1" customFormat="1" ht="26.25" customHeight="1">
      <c r="A3" s="95" t="s">
        <v>29</v>
      </c>
      <c r="B3" s="3" t="s">
        <v>67</v>
      </c>
      <c r="C3" s="3"/>
      <c r="D3" s="89">
        <v>1600</v>
      </c>
      <c r="E3" s="3" t="s">
        <v>205</v>
      </c>
      <c r="F3" s="9" t="s">
        <v>68</v>
      </c>
    </row>
    <row r="4" spans="1:6" s="1" customFormat="1" ht="26.25" customHeight="1">
      <c r="A4" s="184" t="s">
        <v>93</v>
      </c>
      <c r="B4" s="3" t="s">
        <v>67</v>
      </c>
      <c r="C4" s="3"/>
      <c r="D4" s="89">
        <v>1200</v>
      </c>
      <c r="E4" s="3" t="s">
        <v>205</v>
      </c>
      <c r="F4" s="9" t="s">
        <v>68</v>
      </c>
    </row>
    <row r="5" spans="1:6" s="1" customFormat="1" ht="26.25" customHeight="1">
      <c r="A5" s="185"/>
      <c r="B5" s="3" t="s">
        <v>67</v>
      </c>
      <c r="C5" s="3"/>
      <c r="D5" s="89">
        <v>1500</v>
      </c>
      <c r="E5" s="3" t="s">
        <v>205</v>
      </c>
      <c r="F5" s="9" t="s">
        <v>68</v>
      </c>
    </row>
    <row r="6" spans="1:6" s="1" customFormat="1" ht="26.25" customHeight="1">
      <c r="A6" s="184" t="s">
        <v>202</v>
      </c>
      <c r="B6" s="3" t="s">
        <v>67</v>
      </c>
      <c r="C6" s="3"/>
      <c r="D6" s="89">
        <v>500</v>
      </c>
      <c r="E6" s="3" t="s">
        <v>205</v>
      </c>
      <c r="F6" s="9" t="s">
        <v>68</v>
      </c>
    </row>
    <row r="7" spans="1:6" s="1" customFormat="1" ht="26.25" customHeight="1">
      <c r="A7" s="227"/>
      <c r="B7" s="3" t="s">
        <v>67</v>
      </c>
      <c r="C7" s="3"/>
      <c r="D7" s="89">
        <v>700</v>
      </c>
      <c r="E7" s="3" t="s">
        <v>205</v>
      </c>
      <c r="F7" s="9" t="s">
        <v>68</v>
      </c>
    </row>
    <row r="8" spans="1:6" s="1" customFormat="1" ht="26.25" customHeight="1">
      <c r="A8" s="185"/>
      <c r="B8" s="3" t="s">
        <v>67</v>
      </c>
      <c r="C8" s="3"/>
      <c r="D8" s="89">
        <v>1600</v>
      </c>
      <c r="E8" s="3" t="s">
        <v>205</v>
      </c>
      <c r="F8" s="9" t="s">
        <v>68</v>
      </c>
    </row>
    <row r="9" spans="1:6" s="1" customFormat="1" ht="26.25" customHeight="1">
      <c r="A9" s="95" t="s">
        <v>195</v>
      </c>
      <c r="B9" s="3" t="s">
        <v>67</v>
      </c>
      <c r="C9" s="3"/>
      <c r="D9" s="89">
        <v>440</v>
      </c>
      <c r="E9" s="3" t="s">
        <v>205</v>
      </c>
      <c r="F9" s="9" t="s">
        <v>68</v>
      </c>
    </row>
    <row r="10" spans="1:6" s="1" customFormat="1" ht="26.25" customHeight="1">
      <c r="A10" s="95" t="s">
        <v>17</v>
      </c>
      <c r="B10" s="3" t="s">
        <v>67</v>
      </c>
      <c r="C10" s="90"/>
      <c r="D10" s="89">
        <v>700</v>
      </c>
      <c r="E10" s="3" t="s">
        <v>208</v>
      </c>
      <c r="F10" s="9" t="s">
        <v>68</v>
      </c>
    </row>
    <row r="11" spans="1:6" s="1" customFormat="1" ht="26.25" customHeight="1">
      <c r="A11" s="95" t="s">
        <v>54</v>
      </c>
      <c r="B11" s="3" t="s">
        <v>67</v>
      </c>
      <c r="C11" s="3"/>
      <c r="D11" s="89">
        <v>1000</v>
      </c>
      <c r="E11" s="3" t="s">
        <v>205</v>
      </c>
      <c r="F11" s="9" t="s">
        <v>68</v>
      </c>
    </row>
    <row r="12" spans="1:6" s="1" customFormat="1" ht="26.25" customHeight="1">
      <c r="A12" s="95" t="s">
        <v>39</v>
      </c>
      <c r="B12" s="3" t="s">
        <v>67</v>
      </c>
      <c r="C12" s="3"/>
      <c r="D12" s="89">
        <v>200</v>
      </c>
      <c r="E12" s="109" t="s">
        <v>260</v>
      </c>
      <c r="F12" s="9" t="s">
        <v>68</v>
      </c>
    </row>
    <row r="13" spans="1:6" s="1" customFormat="1" ht="26.25" customHeight="1">
      <c r="A13" s="95" t="s">
        <v>207</v>
      </c>
      <c r="B13" s="3" t="s">
        <v>67</v>
      </c>
      <c r="C13" s="3"/>
      <c r="D13" s="89">
        <v>600</v>
      </c>
      <c r="E13" s="3" t="s">
        <v>205</v>
      </c>
      <c r="F13" s="9" t="s">
        <v>68</v>
      </c>
    </row>
    <row r="14" spans="1:6" s="1" customFormat="1" ht="26.25" customHeight="1">
      <c r="A14" s="184" t="s">
        <v>19</v>
      </c>
      <c r="B14" s="3" t="s">
        <v>67</v>
      </c>
      <c r="C14" s="90"/>
      <c r="D14" s="89">
        <v>700</v>
      </c>
      <c r="E14" s="3" t="s">
        <v>205</v>
      </c>
      <c r="F14" s="9" t="s">
        <v>68</v>
      </c>
    </row>
    <row r="15" spans="1:6" s="1" customFormat="1" ht="26.25" customHeight="1">
      <c r="A15" s="185"/>
      <c r="B15" s="3" t="s">
        <v>67</v>
      </c>
      <c r="C15" s="90"/>
      <c r="D15" s="89">
        <v>1600</v>
      </c>
      <c r="E15" s="3" t="s">
        <v>205</v>
      </c>
      <c r="F15" s="9" t="s">
        <v>68</v>
      </c>
    </row>
    <row r="16" spans="1:6" s="1" customFormat="1" ht="26.25" customHeight="1">
      <c r="A16" s="95" t="s">
        <v>189</v>
      </c>
      <c r="B16" s="3" t="s">
        <v>67</v>
      </c>
      <c r="C16" s="3"/>
      <c r="D16" s="89">
        <v>200</v>
      </c>
      <c r="E16" s="3" t="s">
        <v>208</v>
      </c>
      <c r="F16" s="9" t="s">
        <v>68</v>
      </c>
    </row>
    <row r="17" spans="1:6" s="1" customFormat="1" ht="26.25" customHeight="1">
      <c r="A17" s="95" t="s">
        <v>193</v>
      </c>
      <c r="B17" s="3" t="s">
        <v>67</v>
      </c>
      <c r="C17" s="3"/>
      <c r="D17" s="89">
        <v>440</v>
      </c>
      <c r="E17" s="3" t="s">
        <v>205</v>
      </c>
      <c r="F17" s="9" t="s">
        <v>68</v>
      </c>
    </row>
    <row r="18" spans="1:6" s="1" customFormat="1" ht="26.25" customHeight="1">
      <c r="A18" s="24"/>
      <c r="B18" s="3"/>
      <c r="C18" s="3"/>
      <c r="D18" s="89"/>
      <c r="E18" s="3"/>
      <c r="F18" s="9"/>
    </row>
    <row r="19" spans="1:6" s="1" customFormat="1" ht="26.25" customHeight="1">
      <c r="A19" s="24"/>
      <c r="B19" s="3"/>
      <c r="C19" s="3"/>
      <c r="D19" s="89"/>
      <c r="E19" s="3"/>
      <c r="F19" s="9"/>
    </row>
    <row r="20" spans="1:6" s="1" customFormat="1" ht="26.25" customHeight="1">
      <c r="A20" s="24"/>
      <c r="B20" s="3"/>
      <c r="C20" s="3"/>
      <c r="D20" s="89"/>
      <c r="E20" s="3"/>
      <c r="F20" s="9"/>
    </row>
    <row r="21" spans="1:6" s="1" customFormat="1" ht="26.25" customHeight="1">
      <c r="A21" s="6"/>
      <c r="B21" s="7"/>
      <c r="C21" s="3"/>
      <c r="D21" s="8"/>
      <c r="E21" s="31"/>
      <c r="F21" s="9"/>
    </row>
    <row r="22" spans="1:6" s="1" customFormat="1" ht="26.25" customHeight="1">
      <c r="A22" s="6"/>
      <c r="B22" s="7"/>
      <c r="C22" s="3"/>
      <c r="D22" s="8"/>
      <c r="E22" s="31"/>
      <c r="F22" s="9"/>
    </row>
    <row r="23" spans="1:6" s="1" customFormat="1" ht="26.25" customHeight="1">
      <c r="A23" s="6"/>
      <c r="B23" s="7"/>
      <c r="C23" s="3"/>
      <c r="D23" s="8"/>
      <c r="E23" s="31"/>
      <c r="F23" s="9"/>
    </row>
    <row r="24" spans="1:6" s="1" customFormat="1" ht="26.25" customHeight="1">
      <c r="A24" s="6"/>
      <c r="B24" s="7"/>
      <c r="C24" s="3"/>
      <c r="D24" s="8"/>
      <c r="E24" s="31"/>
      <c r="F24" s="9"/>
    </row>
    <row r="25" spans="1:6" s="1" customFormat="1" ht="26.25" customHeight="1">
      <c r="A25" s="6"/>
      <c r="B25" s="7"/>
      <c r="C25" s="3"/>
      <c r="D25" s="8"/>
      <c r="E25" s="31"/>
      <c r="F25" s="9"/>
    </row>
    <row r="26" spans="1:6" s="1" customFormat="1" ht="26.25" customHeight="1">
      <c r="A26" s="6"/>
      <c r="B26" s="7"/>
      <c r="C26" s="3"/>
      <c r="D26" s="8"/>
      <c r="E26" s="31"/>
      <c r="F26" s="9"/>
    </row>
    <row r="27" spans="1:6" s="1" customFormat="1" ht="26.25" customHeight="1">
      <c r="A27" s="6"/>
      <c r="B27" s="7"/>
      <c r="C27" s="3"/>
      <c r="D27" s="8"/>
      <c r="E27" s="31"/>
      <c r="F27" s="9"/>
    </row>
    <row r="28" spans="1:6" s="1" customFormat="1" ht="26.25" customHeight="1">
      <c r="A28" s="6"/>
      <c r="B28" s="7"/>
      <c r="C28" s="3"/>
      <c r="D28" s="8"/>
      <c r="E28" s="31"/>
      <c r="F28" s="9"/>
    </row>
    <row r="29" spans="1:6" s="1" customFormat="1" ht="26.25" customHeight="1" thickBot="1">
      <c r="A29" s="6"/>
      <c r="B29" s="7"/>
      <c r="C29" s="3"/>
      <c r="D29" s="8"/>
      <c r="E29" s="31"/>
      <c r="F29" s="9"/>
    </row>
    <row r="30" spans="1:6" s="1" customFormat="1" ht="26.25" customHeight="1" thickBot="1">
      <c r="A30" s="13"/>
      <c r="B30" s="13"/>
      <c r="C30" s="22" t="s">
        <v>22</v>
      </c>
      <c r="D30" s="14">
        <f>SUM(D3:D29)</f>
        <v>12980</v>
      </c>
      <c r="E30" s="179" t="s">
        <v>23</v>
      </c>
      <c r="F30" s="180"/>
    </row>
    <row r="31" spans="1:6" s="1" customFormat="1" ht="48.75" customHeight="1">
      <c r="A31" s="178" t="s">
        <v>308</v>
      </c>
      <c r="B31" s="178"/>
      <c r="C31" s="178"/>
      <c r="D31" s="178"/>
      <c r="E31" s="178"/>
      <c r="F31" s="178"/>
    </row>
    <row r="32" spans="1:6" s="1" customFormat="1" ht="30.75" customHeight="1">
      <c r="A32" s="3" t="s">
        <v>2</v>
      </c>
      <c r="B32" s="3" t="s">
        <v>3</v>
      </c>
      <c r="C32" s="3" t="s">
        <v>4</v>
      </c>
      <c r="D32" s="3" t="s">
        <v>5</v>
      </c>
      <c r="E32" s="3"/>
      <c r="F32" s="5" t="s">
        <v>7</v>
      </c>
    </row>
    <row r="33" spans="1:6" s="1" customFormat="1" ht="30.75" customHeight="1">
      <c r="A33" s="95" t="s">
        <v>309</v>
      </c>
      <c r="B33" s="3" t="s">
        <v>134</v>
      </c>
      <c r="C33" s="21"/>
      <c r="D33" s="8">
        <v>22900</v>
      </c>
      <c r="E33" s="7" t="s">
        <v>116</v>
      </c>
      <c r="F33" s="9" t="s">
        <v>69</v>
      </c>
    </row>
    <row r="34" spans="1:6" s="1" customFormat="1" ht="30.75" customHeight="1">
      <c r="A34" s="92" t="s">
        <v>488</v>
      </c>
      <c r="B34" s="3" t="s">
        <v>134</v>
      </c>
      <c r="C34" s="3"/>
      <c r="D34" s="8">
        <v>12100</v>
      </c>
      <c r="E34" s="7" t="s">
        <v>116</v>
      </c>
      <c r="F34" s="9" t="s">
        <v>69</v>
      </c>
    </row>
    <row r="35" spans="1:6" s="1" customFormat="1" ht="30.75" customHeight="1">
      <c r="A35" s="6"/>
      <c r="B35" s="3"/>
      <c r="C35" s="3"/>
      <c r="D35" s="8"/>
      <c r="E35" s="7"/>
      <c r="F35" s="9"/>
    </row>
    <row r="36" spans="1:6" s="1" customFormat="1" ht="30.75" customHeight="1">
      <c r="A36" s="10"/>
      <c r="B36" s="3"/>
      <c r="C36" s="3"/>
      <c r="D36" s="8"/>
      <c r="E36" s="7"/>
      <c r="F36" s="9"/>
    </row>
    <row r="37" spans="1:6" s="1" customFormat="1" ht="30.75" customHeight="1">
      <c r="A37" s="6"/>
      <c r="B37" s="3"/>
      <c r="C37" s="3"/>
      <c r="D37" s="8"/>
      <c r="E37" s="7"/>
      <c r="F37" s="9"/>
    </row>
    <row r="38" spans="1:6" s="1" customFormat="1" ht="30.75" customHeight="1">
      <c r="A38" s="6"/>
      <c r="B38" s="3"/>
      <c r="C38" s="3"/>
      <c r="D38" s="8"/>
      <c r="E38" s="7"/>
      <c r="F38" s="9"/>
    </row>
    <row r="39" spans="1:6" s="1" customFormat="1" ht="30.75" customHeight="1">
      <c r="A39" s="6"/>
      <c r="B39" s="3"/>
      <c r="C39" s="3"/>
      <c r="D39" s="8"/>
      <c r="E39" s="7"/>
      <c r="F39" s="9"/>
    </row>
    <row r="40" spans="1:6" s="1" customFormat="1" ht="30.75" customHeight="1">
      <c r="A40" s="6"/>
      <c r="B40" s="3"/>
      <c r="C40" s="3"/>
      <c r="D40" s="8"/>
      <c r="E40" s="7"/>
      <c r="F40" s="9"/>
    </row>
    <row r="41" spans="1:6" s="1" customFormat="1" ht="30.75" customHeight="1">
      <c r="A41" s="6"/>
      <c r="B41" s="3"/>
      <c r="C41" s="3"/>
      <c r="D41" s="8"/>
      <c r="E41" s="7"/>
      <c r="F41" s="9"/>
    </row>
    <row r="42" spans="1:6" s="1" customFormat="1" ht="30.75" customHeight="1">
      <c r="A42" s="6"/>
      <c r="B42" s="3"/>
      <c r="C42" s="21"/>
      <c r="D42" s="8"/>
      <c r="E42" s="7"/>
      <c r="F42" s="9"/>
    </row>
    <row r="43" spans="1:6" s="1" customFormat="1" ht="30.75" customHeight="1">
      <c r="A43" s="6"/>
      <c r="B43" s="3"/>
      <c r="C43" s="21"/>
      <c r="D43" s="8"/>
      <c r="E43" s="7"/>
      <c r="F43" s="9"/>
    </row>
    <row r="44" spans="1:6" s="1" customFormat="1" ht="30.75" customHeight="1">
      <c r="A44" s="6"/>
      <c r="B44" s="3"/>
      <c r="C44" s="3"/>
      <c r="D44" s="8"/>
      <c r="E44" s="7"/>
      <c r="F44" s="9"/>
    </row>
    <row r="45" spans="1:6" s="1" customFormat="1" ht="30.75" customHeight="1">
      <c r="A45" s="10"/>
      <c r="B45" s="3"/>
      <c r="C45" s="3"/>
      <c r="D45" s="8"/>
      <c r="E45" s="7"/>
      <c r="F45" s="9"/>
    </row>
    <row r="46" spans="1:6" s="1" customFormat="1" ht="30.75" customHeight="1">
      <c r="A46" s="6"/>
      <c r="B46" s="3"/>
      <c r="C46" s="3"/>
      <c r="D46" s="8"/>
      <c r="E46" s="7"/>
      <c r="F46" s="9"/>
    </row>
    <row r="47" spans="1:6" s="1" customFormat="1" ht="30.75" customHeight="1">
      <c r="A47" s="6"/>
      <c r="B47" s="3"/>
      <c r="C47" s="3"/>
      <c r="D47" s="8"/>
      <c r="E47" s="7"/>
      <c r="F47" s="9"/>
    </row>
    <row r="48" spans="1:6" s="1" customFormat="1" ht="30.75" customHeight="1">
      <c r="A48" s="6"/>
      <c r="B48" s="3"/>
      <c r="C48" s="3"/>
      <c r="D48" s="8"/>
      <c r="E48" s="7"/>
      <c r="F48" s="9"/>
    </row>
    <row r="49" spans="1:6" s="1" customFormat="1" ht="30.75" customHeight="1">
      <c r="A49" s="6"/>
      <c r="B49" s="3"/>
      <c r="C49" s="3"/>
      <c r="D49" s="8"/>
      <c r="E49" s="7"/>
      <c r="F49" s="9"/>
    </row>
    <row r="50" spans="1:6" s="1" customFormat="1" ht="30.75" customHeight="1">
      <c r="A50" s="6"/>
      <c r="B50" s="3"/>
      <c r="C50" s="3"/>
      <c r="D50" s="8"/>
      <c r="E50" s="7"/>
      <c r="F50" s="9"/>
    </row>
    <row r="51" spans="1:6" s="1" customFormat="1" ht="30.75" customHeight="1">
      <c r="A51" s="6"/>
      <c r="B51" s="3"/>
      <c r="C51" s="21"/>
      <c r="D51" s="8"/>
      <c r="E51" s="7"/>
      <c r="F51" s="9"/>
    </row>
    <row r="52" spans="1:6" s="1" customFormat="1" ht="30.75" customHeight="1">
      <c r="A52" s="6"/>
      <c r="B52" s="3"/>
      <c r="C52" s="21"/>
      <c r="D52" s="8"/>
      <c r="E52" s="7"/>
      <c r="F52" s="9"/>
    </row>
    <row r="53" spans="1:6" s="1" customFormat="1" ht="30.75" customHeight="1">
      <c r="A53" s="6"/>
      <c r="B53" s="3"/>
      <c r="C53" s="3"/>
      <c r="D53" s="8"/>
      <c r="E53" s="7"/>
      <c r="F53" s="9"/>
    </row>
    <row r="54" spans="1:6" s="1" customFormat="1" ht="30.75" customHeight="1" thickBot="1">
      <c r="A54" s="10"/>
      <c r="B54" s="3"/>
      <c r="C54" s="3"/>
      <c r="D54" s="8"/>
      <c r="E54" s="7"/>
      <c r="F54" s="9"/>
    </row>
    <row r="55" spans="1:6" s="1" customFormat="1" ht="30.75" customHeight="1" thickBot="1">
      <c r="A55" s="13"/>
      <c r="B55" s="13"/>
      <c r="C55" s="22" t="s">
        <v>22</v>
      </c>
      <c r="D55" s="14">
        <f>SUM(D33:D54)</f>
        <v>35000</v>
      </c>
      <c r="E55" s="179" t="s">
        <v>23</v>
      </c>
      <c r="F55" s="180"/>
    </row>
    <row r="57" spans="1:6" ht="45" customHeight="1">
      <c r="A57" s="178" t="s">
        <v>157</v>
      </c>
      <c r="B57" s="178"/>
      <c r="C57" s="178"/>
      <c r="D57" s="178"/>
      <c r="E57" s="178"/>
      <c r="F57" s="178"/>
    </row>
    <row r="58" spans="1:6" ht="24" customHeight="1">
      <c r="A58" s="3" t="s">
        <v>2</v>
      </c>
      <c r="B58" s="3" t="s">
        <v>3</v>
      </c>
      <c r="C58" s="3" t="s">
        <v>4</v>
      </c>
      <c r="D58" s="3" t="s">
        <v>5</v>
      </c>
      <c r="E58" s="3"/>
      <c r="F58" s="5" t="s">
        <v>7</v>
      </c>
    </row>
    <row r="59" spans="1:6" ht="24" customHeight="1">
      <c r="A59" s="6" t="s">
        <v>8</v>
      </c>
      <c r="B59" s="7" t="s">
        <v>67</v>
      </c>
      <c r="C59" s="21"/>
      <c r="D59" s="8">
        <v>880</v>
      </c>
      <c r="E59" s="7" t="s">
        <v>401</v>
      </c>
      <c r="F59" s="9" t="s">
        <v>68</v>
      </c>
    </row>
    <row r="60" spans="1:6" ht="24" customHeight="1">
      <c r="A60" s="184" t="s">
        <v>385</v>
      </c>
      <c r="B60" s="7" t="s">
        <v>67</v>
      </c>
      <c r="C60" s="3"/>
      <c r="D60" s="8">
        <v>5400</v>
      </c>
      <c r="E60" s="7" t="s">
        <v>399</v>
      </c>
      <c r="F60" s="9" t="s">
        <v>68</v>
      </c>
    </row>
    <row r="61" spans="1:6" ht="24" customHeight="1">
      <c r="A61" s="185"/>
      <c r="B61" s="7" t="s">
        <v>67</v>
      </c>
      <c r="C61" s="3"/>
      <c r="D61" s="8">
        <v>1600</v>
      </c>
      <c r="E61" s="7" t="s">
        <v>399</v>
      </c>
      <c r="F61" s="9" t="s">
        <v>68</v>
      </c>
    </row>
    <row r="62" spans="1:6" ht="24" customHeight="1">
      <c r="A62" s="184" t="s">
        <v>46</v>
      </c>
      <c r="B62" s="7" t="s">
        <v>67</v>
      </c>
      <c r="C62" s="3"/>
      <c r="D62" s="8">
        <v>1600</v>
      </c>
      <c r="E62" s="7" t="s">
        <v>399</v>
      </c>
      <c r="F62" s="9" t="s">
        <v>68</v>
      </c>
    </row>
    <row r="63" spans="1:6" ht="24" customHeight="1">
      <c r="A63" s="185"/>
      <c r="B63" s="7" t="s">
        <v>67</v>
      </c>
      <c r="C63" s="3"/>
      <c r="D63" s="8">
        <v>2400</v>
      </c>
      <c r="E63" s="7" t="s">
        <v>399</v>
      </c>
      <c r="F63" s="9" t="s">
        <v>68</v>
      </c>
    </row>
    <row r="64" spans="1:6" ht="24" customHeight="1">
      <c r="A64" s="184" t="s">
        <v>389</v>
      </c>
      <c r="B64" s="7" t="s">
        <v>67</v>
      </c>
      <c r="C64" s="3"/>
      <c r="D64" s="8">
        <v>1260</v>
      </c>
      <c r="E64" s="7" t="s">
        <v>399</v>
      </c>
      <c r="F64" s="9" t="s">
        <v>68</v>
      </c>
    </row>
    <row r="65" spans="1:7" ht="24" customHeight="1">
      <c r="A65" s="227"/>
      <c r="B65" s="7" t="s">
        <v>67</v>
      </c>
      <c r="C65" s="3"/>
      <c r="D65" s="175">
        <v>3240</v>
      </c>
      <c r="E65" s="7" t="s">
        <v>390</v>
      </c>
      <c r="F65" s="9" t="s">
        <v>70</v>
      </c>
      <c r="G65" s="140" t="s">
        <v>390</v>
      </c>
    </row>
    <row r="66" spans="1:7" ht="24" customHeight="1">
      <c r="A66" s="227"/>
      <c r="B66" s="7" t="s">
        <v>67</v>
      </c>
      <c r="C66" s="3"/>
      <c r="D66" s="175">
        <v>800</v>
      </c>
      <c r="E66" s="7" t="s">
        <v>390</v>
      </c>
      <c r="F66" s="9" t="s">
        <v>68</v>
      </c>
      <c r="G66" s="140" t="s">
        <v>390</v>
      </c>
    </row>
    <row r="67" spans="1:7" ht="24" customHeight="1">
      <c r="A67" s="185"/>
      <c r="B67" s="7" t="s">
        <v>67</v>
      </c>
      <c r="C67" s="3"/>
      <c r="D67" s="8">
        <v>1500</v>
      </c>
      <c r="E67" s="7" t="s">
        <v>401</v>
      </c>
      <c r="F67" s="9" t="s">
        <v>68</v>
      </c>
    </row>
    <row r="68" spans="1:7" ht="24" customHeight="1">
      <c r="A68" s="229" t="s">
        <v>391</v>
      </c>
      <c r="B68" s="7" t="s">
        <v>67</v>
      </c>
      <c r="C68" s="21"/>
      <c r="D68" s="8">
        <v>630</v>
      </c>
      <c r="E68" s="7" t="s">
        <v>399</v>
      </c>
      <c r="F68" s="9" t="s">
        <v>68</v>
      </c>
    </row>
    <row r="69" spans="1:7" ht="24" customHeight="1">
      <c r="A69" s="231"/>
      <c r="B69" s="7" t="s">
        <v>67</v>
      </c>
      <c r="C69" s="21"/>
      <c r="D69" s="8">
        <v>1500</v>
      </c>
      <c r="E69" s="7" t="s">
        <v>392</v>
      </c>
      <c r="F69" s="9" t="s">
        <v>68</v>
      </c>
      <c r="G69" t="s">
        <v>392</v>
      </c>
    </row>
    <row r="70" spans="1:7" ht="24" customHeight="1">
      <c r="A70" s="11" t="s">
        <v>393</v>
      </c>
      <c r="B70" s="7" t="s">
        <v>67</v>
      </c>
      <c r="C70" s="21"/>
      <c r="D70" s="8">
        <v>900</v>
      </c>
      <c r="E70" s="7" t="s">
        <v>392</v>
      </c>
      <c r="F70" s="9" t="s">
        <v>68</v>
      </c>
      <c r="G70" t="s">
        <v>392</v>
      </c>
    </row>
    <row r="71" spans="1:7" ht="24" customHeight="1">
      <c r="A71" s="230"/>
      <c r="B71" s="7" t="s">
        <v>67</v>
      </c>
      <c r="C71" s="21"/>
      <c r="D71" s="8">
        <v>2400</v>
      </c>
      <c r="E71" s="7" t="s">
        <v>399</v>
      </c>
      <c r="F71" s="9" t="s">
        <v>68</v>
      </c>
    </row>
    <row r="72" spans="1:7" ht="24" customHeight="1">
      <c r="A72" s="231"/>
      <c r="B72" s="7" t="s">
        <v>67</v>
      </c>
      <c r="C72" s="3"/>
      <c r="D72" s="8">
        <v>600</v>
      </c>
      <c r="E72" s="7" t="s">
        <v>401</v>
      </c>
      <c r="F72" s="9" t="s">
        <v>68</v>
      </c>
    </row>
    <row r="73" spans="1:7" ht="24" customHeight="1">
      <c r="A73" s="229" t="s">
        <v>64</v>
      </c>
      <c r="B73" s="7" t="s">
        <v>67</v>
      </c>
      <c r="C73" s="21"/>
      <c r="D73" s="175">
        <v>3240</v>
      </c>
      <c r="E73" s="7" t="s">
        <v>390</v>
      </c>
      <c r="F73" s="9" t="s">
        <v>70</v>
      </c>
    </row>
    <row r="74" spans="1:7" ht="24" customHeight="1">
      <c r="A74" s="230"/>
      <c r="B74" s="7" t="s">
        <v>67</v>
      </c>
      <c r="C74" s="21"/>
      <c r="D74" s="8">
        <v>440</v>
      </c>
      <c r="E74" s="7" t="s">
        <v>399</v>
      </c>
      <c r="F74" s="9" t="s">
        <v>68</v>
      </c>
    </row>
    <row r="75" spans="1:7" ht="24" customHeight="1">
      <c r="A75" s="230"/>
      <c r="B75" s="7" t="s">
        <v>67</v>
      </c>
      <c r="C75" s="21"/>
      <c r="D75" s="8">
        <v>300</v>
      </c>
      <c r="E75" s="7" t="s">
        <v>399</v>
      </c>
      <c r="F75" s="9" t="s">
        <v>70</v>
      </c>
    </row>
    <row r="76" spans="1:7" ht="24" customHeight="1">
      <c r="A76" s="231"/>
      <c r="B76" s="7" t="s">
        <v>67</v>
      </c>
      <c r="C76" s="21"/>
      <c r="D76" s="8">
        <v>600</v>
      </c>
      <c r="E76" s="7" t="s">
        <v>401</v>
      </c>
      <c r="F76" s="9" t="s">
        <v>70</v>
      </c>
    </row>
    <row r="77" spans="1:7" ht="24" customHeight="1">
      <c r="A77" s="11" t="s">
        <v>394</v>
      </c>
      <c r="B77" s="7" t="s">
        <v>67</v>
      </c>
      <c r="C77" s="21"/>
      <c r="D77" s="8">
        <v>1000</v>
      </c>
      <c r="E77" s="7" t="s">
        <v>401</v>
      </c>
      <c r="F77" s="9" t="s">
        <v>68</v>
      </c>
    </row>
    <row r="78" spans="1:7" ht="24" customHeight="1">
      <c r="A78" s="11" t="s">
        <v>395</v>
      </c>
      <c r="B78" s="7" t="s">
        <v>67</v>
      </c>
      <c r="C78" s="3"/>
      <c r="D78" s="8">
        <v>2800</v>
      </c>
      <c r="E78" s="7" t="s">
        <v>401</v>
      </c>
      <c r="F78" s="9" t="s">
        <v>68</v>
      </c>
    </row>
    <row r="79" spans="1:7" ht="24" customHeight="1">
      <c r="A79" s="229" t="s">
        <v>396</v>
      </c>
      <c r="B79" s="7" t="s">
        <v>67</v>
      </c>
      <c r="C79" s="21"/>
      <c r="D79" s="8">
        <v>100</v>
      </c>
      <c r="E79" s="7" t="s">
        <v>401</v>
      </c>
      <c r="F79" s="9" t="s">
        <v>68</v>
      </c>
    </row>
    <row r="80" spans="1:7" ht="24" customHeight="1">
      <c r="A80" s="230"/>
      <c r="B80" s="7" t="s">
        <v>67</v>
      </c>
      <c r="C80" s="21"/>
      <c r="D80" s="8">
        <v>2600</v>
      </c>
      <c r="E80" s="7" t="s">
        <v>401</v>
      </c>
      <c r="F80" s="9" t="s">
        <v>68</v>
      </c>
    </row>
    <row r="81" spans="1:7" ht="24" customHeight="1">
      <c r="A81" s="230"/>
      <c r="B81" s="7" t="s">
        <v>67</v>
      </c>
      <c r="C81" s="21"/>
      <c r="D81" s="8">
        <v>100</v>
      </c>
      <c r="E81" s="7" t="s">
        <v>401</v>
      </c>
      <c r="F81" s="9" t="s">
        <v>68</v>
      </c>
    </row>
    <row r="82" spans="1:7" ht="24" customHeight="1">
      <c r="A82" s="230"/>
      <c r="B82" s="7" t="s">
        <v>67</v>
      </c>
      <c r="C82" s="21"/>
      <c r="D82" s="8">
        <v>3780</v>
      </c>
      <c r="E82" s="7" t="s">
        <v>399</v>
      </c>
      <c r="F82" s="9" t="s">
        <v>68</v>
      </c>
    </row>
    <row r="83" spans="1:7" ht="24" customHeight="1">
      <c r="A83" s="230"/>
      <c r="B83" s="7" t="s">
        <v>67</v>
      </c>
      <c r="C83" s="3"/>
      <c r="D83" s="8">
        <v>2600</v>
      </c>
      <c r="E83" s="7" t="s">
        <v>399</v>
      </c>
      <c r="F83" s="9" t="s">
        <v>68</v>
      </c>
    </row>
    <row r="84" spans="1:7" ht="24" customHeight="1">
      <c r="A84" s="230"/>
      <c r="B84" s="7" t="s">
        <v>67</v>
      </c>
      <c r="C84" s="21"/>
      <c r="D84" s="8">
        <v>1600</v>
      </c>
      <c r="E84" s="7" t="s">
        <v>400</v>
      </c>
      <c r="F84" s="9" t="s">
        <v>68</v>
      </c>
    </row>
    <row r="85" spans="1:7" ht="24" customHeight="1">
      <c r="A85" s="230"/>
      <c r="B85" s="7" t="s">
        <v>67</v>
      </c>
      <c r="C85" s="3"/>
      <c r="D85" s="8">
        <v>400</v>
      </c>
      <c r="E85" s="7" t="s">
        <v>400</v>
      </c>
      <c r="F85" s="9" t="s">
        <v>70</v>
      </c>
    </row>
    <row r="86" spans="1:7" ht="24" customHeight="1">
      <c r="A86" s="231"/>
      <c r="B86" s="7" t="s">
        <v>67</v>
      </c>
      <c r="C86" s="21"/>
      <c r="D86" s="8">
        <v>2200</v>
      </c>
      <c r="E86" s="7" t="s">
        <v>399</v>
      </c>
      <c r="F86" s="9" t="s">
        <v>68</v>
      </c>
    </row>
    <row r="87" spans="1:7" ht="24" customHeight="1" thickBot="1">
      <c r="A87" s="141" t="s">
        <v>397</v>
      </c>
      <c r="B87" s="7" t="s">
        <v>67</v>
      </c>
      <c r="C87" s="21"/>
      <c r="D87" s="8">
        <v>750</v>
      </c>
      <c r="E87" s="139" t="s">
        <v>260</v>
      </c>
      <c r="F87" s="9" t="s">
        <v>68</v>
      </c>
      <c r="G87" t="s">
        <v>398</v>
      </c>
    </row>
    <row r="88" spans="1:7" ht="24" customHeight="1" thickBot="1">
      <c r="A88" s="27"/>
      <c r="B88" s="13"/>
      <c r="C88" s="22" t="s">
        <v>22</v>
      </c>
      <c r="D88" s="14">
        <f>SUM(D59:D87)</f>
        <v>47220</v>
      </c>
      <c r="E88" s="179" t="s">
        <v>23</v>
      </c>
      <c r="F88" s="180"/>
    </row>
    <row r="120" spans="1:6" s="1" customFormat="1" ht="39.75" customHeight="1">
      <c r="A120" s="186" t="s">
        <v>158</v>
      </c>
      <c r="B120" s="186"/>
      <c r="C120" s="186"/>
      <c r="D120" s="186"/>
      <c r="E120" s="186"/>
      <c r="F120" s="186"/>
    </row>
    <row r="121" spans="1:6" s="1" customFormat="1" ht="25.5" customHeight="1">
      <c r="A121" s="3" t="s">
        <v>2</v>
      </c>
      <c r="B121" s="3" t="s">
        <v>3</v>
      </c>
      <c r="C121" s="3" t="s">
        <v>4</v>
      </c>
      <c r="D121" s="3" t="s">
        <v>5</v>
      </c>
      <c r="E121" s="3"/>
      <c r="F121" s="5" t="s">
        <v>7</v>
      </c>
    </row>
    <row r="122" spans="1:6" s="1" customFormat="1" ht="25.5" customHeight="1">
      <c r="A122" s="237" t="s">
        <v>32</v>
      </c>
      <c r="B122" s="7" t="s">
        <v>67</v>
      </c>
      <c r="C122" s="21"/>
      <c r="D122" s="8">
        <v>1630</v>
      </c>
      <c r="E122" s="7"/>
      <c r="F122" s="9"/>
    </row>
    <row r="123" spans="1:6" s="1" customFormat="1" ht="25.5" customHeight="1">
      <c r="A123" s="238"/>
      <c r="B123" s="7" t="s">
        <v>67</v>
      </c>
      <c r="C123" s="21"/>
      <c r="D123" s="8">
        <v>1630</v>
      </c>
      <c r="E123" s="7"/>
      <c r="F123" s="9"/>
    </row>
    <row r="124" spans="1:6" s="1" customFormat="1" ht="25.5" customHeight="1">
      <c r="A124" s="237" t="s">
        <v>16</v>
      </c>
      <c r="B124" s="7" t="s">
        <v>67</v>
      </c>
      <c r="C124" s="21"/>
      <c r="D124" s="8">
        <v>2660</v>
      </c>
      <c r="E124" s="7"/>
      <c r="F124" s="9"/>
    </row>
    <row r="125" spans="1:6" s="1" customFormat="1" ht="25.5" customHeight="1">
      <c r="A125" s="238"/>
      <c r="B125" s="7" t="s">
        <v>67</v>
      </c>
      <c r="C125" s="21"/>
      <c r="D125" s="8">
        <v>420</v>
      </c>
      <c r="E125" s="7"/>
      <c r="F125" s="9"/>
    </row>
    <row r="126" spans="1:6" s="1" customFormat="1" ht="25.5" customHeight="1">
      <c r="A126" s="237" t="s">
        <v>33</v>
      </c>
      <c r="B126" s="7" t="s">
        <v>67</v>
      </c>
      <c r="C126" s="21"/>
      <c r="D126" s="8">
        <v>2660</v>
      </c>
      <c r="E126" s="7"/>
      <c r="F126" s="9"/>
    </row>
    <row r="127" spans="1:6" s="1" customFormat="1" ht="25.5" customHeight="1">
      <c r="A127" s="238"/>
      <c r="B127" s="7" t="s">
        <v>67</v>
      </c>
      <c r="C127" s="21"/>
      <c r="D127" s="8">
        <v>770</v>
      </c>
      <c r="E127" s="7"/>
      <c r="F127" s="9"/>
    </row>
    <row r="128" spans="1:6" s="1" customFormat="1" ht="25.5" customHeight="1">
      <c r="A128" s="237" t="s">
        <v>54</v>
      </c>
      <c r="B128" s="7" t="s">
        <v>67</v>
      </c>
      <c r="C128" s="21"/>
      <c r="D128" s="8">
        <v>1630</v>
      </c>
      <c r="E128" s="7"/>
      <c r="F128" s="9"/>
    </row>
    <row r="129" spans="1:6" s="1" customFormat="1" ht="25.5" customHeight="1">
      <c r="A129" s="238"/>
      <c r="B129" s="7" t="s">
        <v>67</v>
      </c>
      <c r="C129" s="21"/>
      <c r="D129" s="8">
        <v>1370</v>
      </c>
      <c r="E129" s="7"/>
      <c r="F129" s="9"/>
    </row>
    <row r="130" spans="1:6" s="1" customFormat="1" ht="25.5" customHeight="1">
      <c r="A130" s="45" t="s">
        <v>37</v>
      </c>
      <c r="B130" s="7" t="s">
        <v>67</v>
      </c>
      <c r="C130" s="21"/>
      <c r="D130" s="8">
        <v>420</v>
      </c>
      <c r="E130" s="7"/>
      <c r="F130" s="9"/>
    </row>
    <row r="131" spans="1:6" s="1" customFormat="1" ht="25.5" customHeight="1">
      <c r="A131" s="45" t="s">
        <v>18</v>
      </c>
      <c r="B131" s="7" t="s">
        <v>67</v>
      </c>
      <c r="C131" s="21"/>
      <c r="D131" s="8">
        <v>2440</v>
      </c>
      <c r="E131" s="7"/>
      <c r="F131" s="9"/>
    </row>
    <row r="132" spans="1:6" s="1" customFormat="1" ht="25.5" customHeight="1">
      <c r="A132" s="24"/>
      <c r="B132" s="7"/>
      <c r="C132" s="21"/>
      <c r="D132" s="8"/>
      <c r="E132" s="7"/>
      <c r="F132" s="9"/>
    </row>
    <row r="133" spans="1:6" s="1" customFormat="1" ht="25.5" customHeight="1">
      <c r="A133" s="24"/>
      <c r="B133" s="7"/>
      <c r="C133" s="21"/>
      <c r="D133" s="8"/>
      <c r="E133" s="7"/>
      <c r="F133" s="9"/>
    </row>
    <row r="134" spans="1:6" s="1" customFormat="1" ht="25.5" customHeight="1">
      <c r="A134" s="24"/>
      <c r="B134" s="7"/>
      <c r="C134" s="3"/>
      <c r="D134" s="8"/>
      <c r="E134" s="7"/>
      <c r="F134" s="9"/>
    </row>
    <row r="135" spans="1:6" s="1" customFormat="1" ht="25.5" customHeight="1">
      <c r="A135" s="24"/>
      <c r="B135" s="7"/>
      <c r="C135" s="3"/>
      <c r="D135" s="8"/>
      <c r="E135" s="7"/>
      <c r="F135" s="9"/>
    </row>
    <row r="136" spans="1:6" s="1" customFormat="1" ht="25.5" customHeight="1">
      <c r="A136" s="24"/>
      <c r="B136" s="7"/>
      <c r="C136" s="3"/>
      <c r="D136" s="8"/>
      <c r="E136" s="7"/>
      <c r="F136" s="9"/>
    </row>
    <row r="137" spans="1:6" s="1" customFormat="1" ht="25.5" customHeight="1">
      <c r="A137" s="24"/>
      <c r="B137" s="7"/>
      <c r="C137" s="3"/>
      <c r="D137" s="8"/>
      <c r="E137" s="7"/>
      <c r="F137" s="9"/>
    </row>
    <row r="138" spans="1:6" s="1" customFormat="1" ht="25.5" customHeight="1">
      <c r="A138" s="24"/>
      <c r="B138" s="7"/>
      <c r="C138" s="3"/>
      <c r="D138" s="8"/>
      <c r="E138" s="7"/>
      <c r="F138" s="9"/>
    </row>
    <row r="139" spans="1:6" s="1" customFormat="1" ht="25.5" customHeight="1">
      <c r="A139" s="24"/>
      <c r="B139" s="7"/>
      <c r="C139" s="3"/>
      <c r="D139" s="8"/>
      <c r="E139" s="7"/>
      <c r="F139" s="9"/>
    </row>
    <row r="140" spans="1:6" s="1" customFormat="1" ht="25.5" customHeight="1">
      <c r="A140" s="24"/>
      <c r="B140" s="7"/>
      <c r="C140" s="3"/>
      <c r="D140" s="8"/>
      <c r="E140" s="7"/>
      <c r="F140" s="9"/>
    </row>
    <row r="141" spans="1:6" s="1" customFormat="1" ht="25.5" customHeight="1">
      <c r="A141" s="24"/>
      <c r="B141" s="7"/>
      <c r="C141" s="3"/>
      <c r="D141" s="8"/>
      <c r="E141" s="7"/>
      <c r="F141" s="9"/>
    </row>
    <row r="142" spans="1:6" s="1" customFormat="1" ht="25.5" customHeight="1">
      <c r="A142" s="24"/>
      <c r="B142" s="7"/>
      <c r="C142" s="3"/>
      <c r="D142" s="8"/>
      <c r="E142" s="7"/>
      <c r="F142" s="9"/>
    </row>
    <row r="143" spans="1:6" s="1" customFormat="1" ht="25.5" customHeight="1">
      <c r="A143" s="24"/>
      <c r="B143" s="7"/>
      <c r="C143" s="3"/>
      <c r="D143" s="8"/>
      <c r="E143" s="7"/>
      <c r="F143" s="9"/>
    </row>
    <row r="144" spans="1:6" s="1" customFormat="1" ht="25.5" customHeight="1">
      <c r="A144" s="24"/>
      <c r="B144" s="7"/>
      <c r="C144" s="3"/>
      <c r="D144" s="8"/>
      <c r="E144" s="7"/>
      <c r="F144" s="9"/>
    </row>
    <row r="145" spans="1:6" s="1" customFormat="1" ht="25.5" customHeight="1">
      <c r="A145" s="24"/>
      <c r="B145" s="7"/>
      <c r="C145" s="3"/>
      <c r="D145" s="8"/>
      <c r="E145" s="7"/>
      <c r="F145" s="9"/>
    </row>
    <row r="146" spans="1:6" s="1" customFormat="1" ht="25.5" customHeight="1">
      <c r="A146" s="24"/>
      <c r="B146" s="7"/>
      <c r="C146" s="3"/>
      <c r="D146" s="8"/>
      <c r="E146" s="7"/>
      <c r="F146" s="9"/>
    </row>
    <row r="147" spans="1:6" s="1" customFormat="1" ht="25.5" customHeight="1">
      <c r="A147" s="24"/>
      <c r="B147" s="7"/>
      <c r="C147" s="3"/>
      <c r="D147" s="8"/>
      <c r="E147" s="7"/>
      <c r="F147" s="9"/>
    </row>
    <row r="148" spans="1:6" s="1" customFormat="1" ht="25.5" customHeight="1">
      <c r="A148" s="24"/>
      <c r="B148" s="7"/>
      <c r="C148" s="21"/>
      <c r="D148" s="8"/>
      <c r="E148" s="7"/>
      <c r="F148" s="9"/>
    </row>
    <row r="149" spans="1:6" s="1" customFormat="1" ht="25.5" customHeight="1" thickBot="1">
      <c r="A149" s="24"/>
      <c r="B149" s="7"/>
      <c r="C149" s="21"/>
      <c r="D149" s="8"/>
      <c r="E149" s="7"/>
      <c r="F149" s="9"/>
    </row>
    <row r="150" spans="1:6" s="1" customFormat="1" ht="25.5" customHeight="1" thickBot="1">
      <c r="A150" s="13"/>
      <c r="B150" s="13"/>
      <c r="C150" s="22" t="s">
        <v>22</v>
      </c>
      <c r="D150" s="14">
        <f>SUM(D122:D149)</f>
        <v>15630</v>
      </c>
      <c r="E150" s="179" t="s">
        <v>23</v>
      </c>
      <c r="F150" s="180"/>
    </row>
  </sheetData>
  <mergeCells count="22">
    <mergeCell ref="A1:F1"/>
    <mergeCell ref="A31:F31"/>
    <mergeCell ref="A57:F57"/>
    <mergeCell ref="E30:F30"/>
    <mergeCell ref="A6:A8"/>
    <mergeCell ref="A4:A5"/>
    <mergeCell ref="A14:A15"/>
    <mergeCell ref="A128:A129"/>
    <mergeCell ref="E150:F150"/>
    <mergeCell ref="A122:A123"/>
    <mergeCell ref="A124:A125"/>
    <mergeCell ref="E55:F55"/>
    <mergeCell ref="A120:F120"/>
    <mergeCell ref="E88:F88"/>
    <mergeCell ref="A60:A61"/>
    <mergeCell ref="A62:A63"/>
    <mergeCell ref="A64:A67"/>
    <mergeCell ref="A68:A69"/>
    <mergeCell ref="A71:A72"/>
    <mergeCell ref="A73:A76"/>
    <mergeCell ref="A79:A86"/>
    <mergeCell ref="A126:A127"/>
  </mergeCells>
  <phoneticPr fontId="2"/>
  <pageMargins left="0.27" right="0.16" top="0.36" bottom="0.16" header="0.3" footer="0.16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C0F60-2AD1-48D3-9419-37C9E27F1F69}">
  <dimension ref="A1:J101"/>
  <sheetViews>
    <sheetView topLeftCell="A56" workbookViewId="0">
      <selection activeCell="A81" sqref="A81:G81"/>
    </sheetView>
  </sheetViews>
  <sheetFormatPr defaultRowHeight="27" customHeight="1"/>
  <cols>
    <col min="1" max="1" width="6.625" style="41" customWidth="1"/>
    <col min="2" max="2" width="10.75" style="40" customWidth="1"/>
    <col min="3" max="4" width="14.5" style="40" customWidth="1"/>
    <col min="5" max="5" width="9.125" style="40" customWidth="1"/>
    <col min="6" max="6" width="9" style="40"/>
    <col min="7" max="7" width="26.75" style="40" customWidth="1"/>
    <col min="8" max="16384" width="9" style="40"/>
  </cols>
  <sheetData>
    <row r="1" spans="1:10" s="1" customFormat="1" ht="42.75" customHeight="1">
      <c r="A1" s="228" t="s">
        <v>232</v>
      </c>
      <c r="B1" s="228"/>
      <c r="C1" s="228"/>
      <c r="D1" s="228"/>
      <c r="E1" s="228"/>
      <c r="F1" s="228"/>
      <c r="G1" s="228"/>
    </row>
    <row r="2" spans="1:10" s="1" customFormat="1" ht="27" customHeight="1">
      <c r="A2" s="23" t="s">
        <v>2</v>
      </c>
      <c r="B2" s="3" t="s">
        <v>3</v>
      </c>
      <c r="C2" s="3" t="s">
        <v>4</v>
      </c>
      <c r="D2" s="3" t="s">
        <v>5</v>
      </c>
      <c r="E2" s="3"/>
      <c r="F2" s="4" t="s">
        <v>6</v>
      </c>
      <c r="G2" s="5" t="s">
        <v>7</v>
      </c>
    </row>
    <row r="3" spans="1:10" s="1" customFormat="1" ht="27" customHeight="1">
      <c r="A3" s="95" t="s">
        <v>113</v>
      </c>
      <c r="B3" s="16" t="s">
        <v>14</v>
      </c>
      <c r="C3" s="3"/>
      <c r="D3" s="8">
        <v>5684</v>
      </c>
      <c r="E3" s="7" t="s">
        <v>111</v>
      </c>
      <c r="F3" s="4" t="s">
        <v>205</v>
      </c>
      <c r="G3" s="9" t="s">
        <v>245</v>
      </c>
    </row>
    <row r="4" spans="1:10" s="1" customFormat="1" ht="27" customHeight="1">
      <c r="A4" s="95" t="s">
        <v>82</v>
      </c>
      <c r="B4" s="16" t="s">
        <v>14</v>
      </c>
      <c r="C4" s="21"/>
      <c r="D4" s="8">
        <v>23530</v>
      </c>
      <c r="E4" s="7" t="s">
        <v>116</v>
      </c>
      <c r="F4" s="4" t="s">
        <v>205</v>
      </c>
      <c r="G4" s="9" t="s">
        <v>246</v>
      </c>
    </row>
    <row r="5" spans="1:10" s="1" customFormat="1" ht="27" customHeight="1">
      <c r="A5" s="95" t="s">
        <v>29</v>
      </c>
      <c r="B5" s="16" t="s">
        <v>14</v>
      </c>
      <c r="C5" s="21"/>
      <c r="D5" s="8">
        <v>9339</v>
      </c>
      <c r="E5" s="7" t="s">
        <v>116</v>
      </c>
      <c r="F5" s="4" t="s">
        <v>205</v>
      </c>
      <c r="G5" s="9" t="s">
        <v>62</v>
      </c>
    </row>
    <row r="6" spans="1:10" s="1" customFormat="1" ht="27" customHeight="1">
      <c r="A6" s="95" t="s">
        <v>172</v>
      </c>
      <c r="B6" s="16" t="s">
        <v>14</v>
      </c>
      <c r="C6" s="3"/>
      <c r="D6" s="8">
        <v>9750</v>
      </c>
      <c r="E6" s="7" t="s">
        <v>116</v>
      </c>
      <c r="F6" s="4" t="s">
        <v>205</v>
      </c>
      <c r="G6" s="9" t="s">
        <v>247</v>
      </c>
    </row>
    <row r="7" spans="1:10" s="1" customFormat="1" ht="27" customHeight="1">
      <c r="A7" s="95" t="s">
        <v>33</v>
      </c>
      <c r="B7" s="16" t="s">
        <v>14</v>
      </c>
      <c r="C7" s="3"/>
      <c r="D7" s="8">
        <v>10100</v>
      </c>
      <c r="E7" s="7" t="s">
        <v>116</v>
      </c>
      <c r="F7" s="4" t="s">
        <v>205</v>
      </c>
      <c r="G7" s="9" t="s">
        <v>249</v>
      </c>
    </row>
    <row r="8" spans="1:10" s="1" customFormat="1" ht="27" customHeight="1">
      <c r="A8" s="92" t="s">
        <v>94</v>
      </c>
      <c r="B8" s="16" t="s">
        <v>14</v>
      </c>
      <c r="C8" s="3"/>
      <c r="D8" s="8">
        <v>6750</v>
      </c>
      <c r="E8" s="7" t="s">
        <v>116</v>
      </c>
      <c r="F8" s="4" t="s">
        <v>205</v>
      </c>
      <c r="G8" s="9" t="s">
        <v>248</v>
      </c>
    </row>
    <row r="9" spans="1:10" s="1" customFormat="1" ht="27" customHeight="1">
      <c r="A9" s="10"/>
      <c r="B9" s="16"/>
      <c r="C9" s="3"/>
      <c r="D9" s="8"/>
      <c r="E9" s="7"/>
      <c r="F9" s="4"/>
      <c r="G9" s="9"/>
    </row>
    <row r="10" spans="1:10" s="1" customFormat="1" ht="27" customHeight="1">
      <c r="A10" s="24"/>
      <c r="B10" s="16"/>
      <c r="C10" s="3"/>
      <c r="D10" s="8"/>
      <c r="E10" s="7"/>
      <c r="F10" s="4"/>
      <c r="G10" s="9"/>
      <c r="I10" s="232"/>
      <c r="J10" s="191"/>
    </row>
    <row r="11" spans="1:10" s="1" customFormat="1" ht="27" customHeight="1">
      <c r="A11" s="24"/>
      <c r="B11" s="7"/>
      <c r="C11" s="3"/>
      <c r="D11" s="8"/>
      <c r="E11" s="7"/>
      <c r="F11" s="4"/>
      <c r="G11" s="9"/>
    </row>
    <row r="12" spans="1:10" s="1" customFormat="1" ht="27" customHeight="1">
      <c r="A12" s="25"/>
      <c r="B12" s="7"/>
      <c r="C12" s="3"/>
      <c r="D12" s="8"/>
      <c r="E12" s="7"/>
      <c r="F12" s="4"/>
      <c r="G12" s="9"/>
    </row>
    <row r="13" spans="1:10" s="1" customFormat="1" ht="27" customHeight="1">
      <c r="A13" s="25"/>
      <c r="B13" s="7"/>
      <c r="C13" s="21"/>
      <c r="D13" s="8"/>
      <c r="E13" s="7"/>
      <c r="F13" s="4"/>
      <c r="G13" s="9"/>
    </row>
    <row r="14" spans="1:10" s="1" customFormat="1" ht="27" customHeight="1">
      <c r="A14" s="24"/>
      <c r="B14" s="7"/>
      <c r="C14" s="3"/>
      <c r="D14" s="8"/>
      <c r="E14" s="7"/>
      <c r="F14" s="4"/>
      <c r="G14" s="9"/>
    </row>
    <row r="15" spans="1:10" s="1" customFormat="1" ht="27" customHeight="1">
      <c r="A15" s="25"/>
      <c r="B15" s="7"/>
      <c r="C15" s="3"/>
      <c r="D15" s="8"/>
      <c r="E15" s="7"/>
      <c r="F15" s="4"/>
      <c r="G15" s="9"/>
    </row>
    <row r="16" spans="1:10" s="1" customFormat="1" ht="27" customHeight="1">
      <c r="A16" s="25"/>
      <c r="B16" s="7"/>
      <c r="C16" s="3"/>
      <c r="D16" s="8"/>
      <c r="E16" s="7"/>
      <c r="F16" s="4"/>
      <c r="G16" s="9"/>
    </row>
    <row r="17" spans="1:8" s="1" customFormat="1" ht="27" customHeight="1">
      <c r="A17" s="25"/>
      <c r="B17" s="7"/>
      <c r="C17" s="21"/>
      <c r="D17" s="8"/>
      <c r="E17" s="7"/>
      <c r="F17" s="4"/>
      <c r="G17" s="9"/>
    </row>
    <row r="18" spans="1:8" s="1" customFormat="1" ht="27" customHeight="1">
      <c r="A18" s="24"/>
      <c r="B18" s="7"/>
      <c r="C18" s="3"/>
      <c r="D18" s="8"/>
      <c r="E18" s="7"/>
      <c r="F18" s="4"/>
      <c r="G18" s="9"/>
    </row>
    <row r="19" spans="1:8" s="1" customFormat="1" ht="27" customHeight="1">
      <c r="A19" s="25"/>
      <c r="B19" s="7"/>
      <c r="C19" s="3"/>
      <c r="D19" s="8"/>
      <c r="E19" s="7"/>
      <c r="F19" s="4"/>
      <c r="G19" s="9"/>
    </row>
    <row r="20" spans="1:8" s="1" customFormat="1" ht="27" customHeight="1">
      <c r="A20" s="25"/>
      <c r="B20" s="7"/>
      <c r="C20" s="3"/>
      <c r="D20" s="8"/>
      <c r="E20" s="7"/>
      <c r="F20" s="4"/>
      <c r="G20" s="9"/>
    </row>
    <row r="21" spans="1:8" s="1" customFormat="1" ht="27" customHeight="1">
      <c r="A21" s="25"/>
      <c r="B21" s="7"/>
      <c r="C21" s="21"/>
      <c r="D21" s="8"/>
      <c r="E21" s="7"/>
      <c r="F21" s="4"/>
      <c r="G21" s="9"/>
    </row>
    <row r="22" spans="1:8" s="1" customFormat="1" ht="27" customHeight="1">
      <c r="A22" s="24"/>
      <c r="B22" s="7"/>
      <c r="C22" s="3"/>
      <c r="D22" s="8"/>
      <c r="E22" s="7"/>
      <c r="F22" s="4"/>
      <c r="G22" s="9"/>
    </row>
    <row r="23" spans="1:8" s="1" customFormat="1" ht="27" customHeight="1">
      <c r="A23" s="25"/>
      <c r="B23" s="7"/>
      <c r="C23" s="3"/>
      <c r="D23" s="8"/>
      <c r="E23" s="7"/>
      <c r="F23" s="4"/>
      <c r="G23" s="9"/>
    </row>
    <row r="24" spans="1:8" s="1" customFormat="1" ht="27" customHeight="1">
      <c r="A24" s="25"/>
      <c r="B24" s="7"/>
      <c r="C24" s="3"/>
      <c r="D24" s="8"/>
      <c r="E24" s="7"/>
      <c r="F24" s="4"/>
      <c r="G24" s="9"/>
    </row>
    <row r="25" spans="1:8" s="1" customFormat="1" ht="27" customHeight="1">
      <c r="A25" s="25"/>
      <c r="B25" s="7"/>
      <c r="C25" s="21"/>
      <c r="D25" s="8"/>
      <c r="E25" s="7"/>
      <c r="F25" s="4"/>
      <c r="G25" s="9"/>
    </row>
    <row r="26" spans="1:8" s="1" customFormat="1" ht="27" customHeight="1">
      <c r="A26" s="25"/>
      <c r="B26" s="7"/>
      <c r="C26" s="21"/>
      <c r="D26" s="8"/>
      <c r="E26" s="7"/>
      <c r="F26" s="4"/>
      <c r="G26" s="9"/>
    </row>
    <row r="27" spans="1:8" s="1" customFormat="1" ht="27" customHeight="1">
      <c r="A27" s="24"/>
      <c r="B27" s="7"/>
      <c r="C27" s="3"/>
      <c r="D27" s="8"/>
      <c r="E27" s="7"/>
      <c r="F27" s="4"/>
      <c r="G27" s="9"/>
    </row>
    <row r="28" spans="1:8" s="1" customFormat="1" ht="27" customHeight="1">
      <c r="A28" s="25"/>
      <c r="B28" s="7"/>
      <c r="C28" s="3"/>
      <c r="D28" s="8"/>
      <c r="E28" s="7"/>
      <c r="F28" s="4"/>
      <c r="G28" s="9"/>
    </row>
    <row r="29" spans="1:8" s="1" customFormat="1" ht="27" customHeight="1" thickBot="1">
      <c r="A29" s="25"/>
      <c r="B29" s="7"/>
      <c r="C29" s="21"/>
      <c r="D29" s="8"/>
      <c r="E29" s="7"/>
      <c r="F29" s="4"/>
      <c r="G29" s="9"/>
    </row>
    <row r="30" spans="1:8" s="1" customFormat="1" ht="27" customHeight="1" thickBot="1">
      <c r="A30" s="27"/>
      <c r="B30" s="13"/>
      <c r="C30" s="22" t="s">
        <v>22</v>
      </c>
      <c r="D30" s="14">
        <f>SUM(D3:D29)</f>
        <v>65153</v>
      </c>
      <c r="E30" s="179"/>
      <c r="F30" s="180"/>
      <c r="G30" s="180"/>
    </row>
    <row r="31" spans="1:8" ht="44.25" customHeight="1">
      <c r="A31" s="228" t="s">
        <v>171</v>
      </c>
      <c r="B31" s="228"/>
      <c r="C31" s="228"/>
      <c r="D31" s="228"/>
      <c r="E31" s="228"/>
      <c r="F31" s="228"/>
      <c r="G31" s="228"/>
      <c r="H31" s="41"/>
    </row>
    <row r="32" spans="1:8" customFormat="1" ht="27.75" customHeight="1">
      <c r="A32" s="3" t="s">
        <v>2</v>
      </c>
      <c r="B32" s="3" t="s">
        <v>3</v>
      </c>
      <c r="C32" s="3" t="s">
        <v>4</v>
      </c>
      <c r="D32" s="3" t="s">
        <v>5</v>
      </c>
      <c r="E32" s="3"/>
      <c r="F32" s="209" t="s">
        <v>7</v>
      </c>
      <c r="G32" s="242"/>
    </row>
    <row r="33" spans="1:8" ht="27" customHeight="1">
      <c r="A33" s="95" t="s">
        <v>121</v>
      </c>
      <c r="B33" s="98" t="s">
        <v>14</v>
      </c>
      <c r="C33" s="38"/>
      <c r="D33" s="30">
        <v>5184</v>
      </c>
      <c r="E33" s="31" t="s">
        <v>114</v>
      </c>
      <c r="F33" s="243" t="s">
        <v>192</v>
      </c>
      <c r="G33" s="244"/>
      <c r="H33" s="41"/>
    </row>
    <row r="34" spans="1:8" ht="27" customHeight="1">
      <c r="A34" s="227" t="s">
        <v>13</v>
      </c>
      <c r="B34" s="98" t="s">
        <v>14</v>
      </c>
      <c r="C34" s="35"/>
      <c r="D34" s="36">
        <v>5184</v>
      </c>
      <c r="E34" s="31" t="s">
        <v>114</v>
      </c>
      <c r="F34" s="243" t="s">
        <v>192</v>
      </c>
      <c r="G34" s="244"/>
      <c r="H34" s="41"/>
    </row>
    <row r="35" spans="1:8" ht="27" customHeight="1">
      <c r="A35" s="227"/>
      <c r="B35" s="98" t="s">
        <v>14</v>
      </c>
      <c r="C35" s="29"/>
      <c r="D35" s="30">
        <v>5184</v>
      </c>
      <c r="E35" s="31" t="s">
        <v>114</v>
      </c>
      <c r="F35" s="243" t="s">
        <v>192</v>
      </c>
      <c r="G35" s="244"/>
      <c r="H35" s="41"/>
    </row>
    <row r="36" spans="1:8" ht="27" customHeight="1">
      <c r="A36" s="185"/>
      <c r="B36" s="98" t="s">
        <v>14</v>
      </c>
      <c r="C36" s="32"/>
      <c r="D36" s="33">
        <v>4178</v>
      </c>
      <c r="E36" s="31" t="s">
        <v>114</v>
      </c>
      <c r="F36" s="243" t="s">
        <v>192</v>
      </c>
      <c r="G36" s="244"/>
      <c r="H36" s="41"/>
    </row>
    <row r="37" spans="1:8" ht="27" customHeight="1">
      <c r="A37" s="184" t="s">
        <v>51</v>
      </c>
      <c r="B37" s="98" t="s">
        <v>14</v>
      </c>
      <c r="C37" s="35"/>
      <c r="D37" s="36">
        <v>15518</v>
      </c>
      <c r="E37" s="31" t="s">
        <v>114</v>
      </c>
      <c r="F37" s="243" t="s">
        <v>192</v>
      </c>
      <c r="G37" s="244"/>
      <c r="H37" s="41"/>
    </row>
    <row r="38" spans="1:8" ht="27" customHeight="1">
      <c r="A38" s="227"/>
      <c r="B38" s="98" t="s">
        <v>14</v>
      </c>
      <c r="C38" s="3"/>
      <c r="D38" s="8">
        <v>12952</v>
      </c>
      <c r="E38" s="31" t="s">
        <v>114</v>
      </c>
      <c r="F38" s="243" t="s">
        <v>192</v>
      </c>
      <c r="G38" s="244"/>
      <c r="H38" s="41"/>
    </row>
    <row r="39" spans="1:8" ht="27" customHeight="1">
      <c r="A39" s="185"/>
      <c r="B39" s="98" t="s">
        <v>14</v>
      </c>
      <c r="C39" s="3"/>
      <c r="D39" s="8">
        <v>5184</v>
      </c>
      <c r="E39" s="31" t="s">
        <v>114</v>
      </c>
      <c r="F39" s="243" t="s">
        <v>192</v>
      </c>
      <c r="G39" s="244"/>
      <c r="H39" s="41"/>
    </row>
    <row r="40" spans="1:8" ht="27" customHeight="1">
      <c r="A40" s="95" t="s">
        <v>93</v>
      </c>
      <c r="B40" s="98" t="s">
        <v>14</v>
      </c>
      <c r="C40" s="21"/>
      <c r="D40" s="8">
        <v>19800</v>
      </c>
      <c r="E40" s="31" t="s">
        <v>114</v>
      </c>
      <c r="F40" s="243" t="s">
        <v>192</v>
      </c>
      <c r="G40" s="244"/>
      <c r="H40" s="41"/>
    </row>
    <row r="41" spans="1:8" ht="27" customHeight="1">
      <c r="A41" s="95" t="s">
        <v>65</v>
      </c>
      <c r="B41" s="98" t="s">
        <v>14</v>
      </c>
      <c r="C41" s="3"/>
      <c r="D41" s="8">
        <v>3300</v>
      </c>
      <c r="E41" s="31" t="s">
        <v>114</v>
      </c>
      <c r="F41" s="243" t="s">
        <v>192</v>
      </c>
      <c r="G41" s="244"/>
      <c r="H41" s="41"/>
    </row>
    <row r="42" spans="1:8" ht="27" customHeight="1">
      <c r="A42" s="95" t="s">
        <v>49</v>
      </c>
      <c r="B42" s="98" t="s">
        <v>14</v>
      </c>
      <c r="C42" s="3"/>
      <c r="D42" s="8">
        <v>5184</v>
      </c>
      <c r="E42" s="31" t="s">
        <v>114</v>
      </c>
      <c r="F42" s="243" t="s">
        <v>192</v>
      </c>
      <c r="G42" s="244"/>
      <c r="H42" s="41"/>
    </row>
    <row r="43" spans="1:8" ht="27" customHeight="1">
      <c r="A43" s="95" t="s">
        <v>17</v>
      </c>
      <c r="B43" s="98" t="s">
        <v>14</v>
      </c>
      <c r="C43" s="3"/>
      <c r="D43" s="8">
        <v>15520</v>
      </c>
      <c r="E43" s="31" t="s">
        <v>114</v>
      </c>
      <c r="F43" s="243" t="s">
        <v>192</v>
      </c>
      <c r="G43" s="244"/>
      <c r="H43" s="41"/>
    </row>
    <row r="44" spans="1:8" ht="27" customHeight="1">
      <c r="A44" s="184" t="s">
        <v>42</v>
      </c>
      <c r="B44" s="98" t="s">
        <v>14</v>
      </c>
      <c r="C44" s="3"/>
      <c r="D44" s="8">
        <v>5480</v>
      </c>
      <c r="E44" s="31" t="s">
        <v>114</v>
      </c>
      <c r="F44" s="243" t="s">
        <v>192</v>
      </c>
      <c r="G44" s="244"/>
      <c r="H44" s="41"/>
    </row>
    <row r="45" spans="1:8" ht="27" customHeight="1">
      <c r="A45" s="185"/>
      <c r="B45" s="98" t="s">
        <v>14</v>
      </c>
      <c r="C45" s="21"/>
      <c r="D45" s="8">
        <v>5084</v>
      </c>
      <c r="E45" s="31" t="s">
        <v>114</v>
      </c>
      <c r="F45" s="243" t="s">
        <v>192</v>
      </c>
      <c r="G45" s="244"/>
      <c r="H45" s="41"/>
    </row>
    <row r="46" spans="1:8" ht="27" customHeight="1">
      <c r="A46" s="95" t="s">
        <v>189</v>
      </c>
      <c r="B46" s="98" t="s">
        <v>14</v>
      </c>
      <c r="C46" s="3"/>
      <c r="D46" s="8">
        <v>11220</v>
      </c>
      <c r="E46" s="31" t="s">
        <v>114</v>
      </c>
      <c r="F46" s="243" t="s">
        <v>192</v>
      </c>
      <c r="G46" s="244"/>
      <c r="H46" s="41"/>
    </row>
    <row r="47" spans="1:8" ht="27" customHeight="1">
      <c r="A47" s="184" t="s">
        <v>193</v>
      </c>
      <c r="B47" s="98" t="s">
        <v>14</v>
      </c>
      <c r="C47" s="21"/>
      <c r="D47" s="8">
        <v>11793</v>
      </c>
      <c r="E47" s="31" t="s">
        <v>114</v>
      </c>
      <c r="F47" s="243" t="s">
        <v>192</v>
      </c>
      <c r="G47" s="244"/>
      <c r="H47" s="41"/>
    </row>
    <row r="48" spans="1:8" ht="27" customHeight="1">
      <c r="A48" s="227"/>
      <c r="B48" s="98" t="s">
        <v>14</v>
      </c>
      <c r="C48" s="21"/>
      <c r="D48" s="8">
        <v>7440</v>
      </c>
      <c r="E48" s="31" t="s">
        <v>114</v>
      </c>
      <c r="F48" s="243" t="s">
        <v>192</v>
      </c>
      <c r="G48" s="244"/>
      <c r="H48" s="41"/>
    </row>
    <row r="49" spans="1:8" ht="27" customHeight="1">
      <c r="A49" s="227"/>
      <c r="B49" s="98" t="s">
        <v>14</v>
      </c>
      <c r="C49" s="21"/>
      <c r="D49" s="8">
        <v>7361</v>
      </c>
      <c r="E49" s="31" t="s">
        <v>114</v>
      </c>
      <c r="F49" s="243" t="s">
        <v>192</v>
      </c>
      <c r="G49" s="244"/>
      <c r="H49" s="41"/>
    </row>
    <row r="50" spans="1:8" ht="27" customHeight="1">
      <c r="A50" s="185"/>
      <c r="B50" s="98" t="s">
        <v>14</v>
      </c>
      <c r="C50" s="21"/>
      <c r="D50" s="8">
        <v>4752</v>
      </c>
      <c r="E50" s="31" t="s">
        <v>114</v>
      </c>
      <c r="F50" s="243" t="s">
        <v>192</v>
      </c>
      <c r="G50" s="244"/>
      <c r="H50" s="41"/>
    </row>
    <row r="51" spans="1:8" ht="27" customHeight="1">
      <c r="A51" s="95"/>
      <c r="B51" s="15"/>
      <c r="C51" s="3"/>
      <c r="D51" s="8"/>
      <c r="E51" s="7"/>
      <c r="F51" s="239"/>
      <c r="G51" s="240"/>
      <c r="H51" s="41"/>
    </row>
    <row r="52" spans="1:8" ht="27" customHeight="1">
      <c r="A52" s="24"/>
      <c r="B52" s="15"/>
      <c r="C52" s="3"/>
      <c r="D52" s="8"/>
      <c r="E52" s="7"/>
      <c r="F52" s="239"/>
      <c r="G52" s="240"/>
      <c r="H52" s="41"/>
    </row>
    <row r="53" spans="1:8" ht="27" customHeight="1">
      <c r="A53" s="24"/>
      <c r="B53" s="15"/>
      <c r="C53" s="3"/>
      <c r="D53" s="8"/>
      <c r="E53" s="7"/>
      <c r="F53" s="239"/>
      <c r="G53" s="240"/>
      <c r="H53" s="41"/>
    </row>
    <row r="54" spans="1:8" ht="27" customHeight="1">
      <c r="A54" s="24"/>
      <c r="B54" s="15"/>
      <c r="C54" s="21"/>
      <c r="D54" s="8"/>
      <c r="E54" s="7"/>
      <c r="F54" s="239"/>
      <c r="G54" s="240"/>
      <c r="H54" s="41"/>
    </row>
    <row r="55" spans="1:8" ht="27" customHeight="1">
      <c r="A55" s="24"/>
      <c r="B55" s="15"/>
      <c r="C55" s="3"/>
      <c r="D55" s="8"/>
      <c r="E55" s="7"/>
      <c r="F55" s="239"/>
      <c r="G55" s="240"/>
      <c r="H55" s="41"/>
    </row>
    <row r="56" spans="1:8" ht="27" customHeight="1">
      <c r="A56" s="24"/>
      <c r="B56" s="15"/>
      <c r="C56" s="21"/>
      <c r="D56" s="8"/>
      <c r="E56" s="7"/>
      <c r="F56" s="239"/>
      <c r="G56" s="240"/>
      <c r="H56" s="41"/>
    </row>
    <row r="57" spans="1:8" ht="27" customHeight="1">
      <c r="A57" s="24"/>
      <c r="B57" s="15"/>
      <c r="C57" s="21"/>
      <c r="D57" s="8"/>
      <c r="E57" s="7"/>
      <c r="F57" s="239"/>
      <c r="G57" s="240"/>
      <c r="H57" s="41"/>
    </row>
    <row r="58" spans="1:8" ht="27" customHeight="1" thickBot="1">
      <c r="A58" s="24"/>
      <c r="B58" s="15"/>
      <c r="C58" s="3"/>
      <c r="D58" s="8"/>
      <c r="E58" s="7"/>
      <c r="F58" s="239"/>
      <c r="G58" s="240"/>
      <c r="H58" s="41"/>
    </row>
    <row r="59" spans="1:8" ht="27" customHeight="1" thickBot="1">
      <c r="A59" s="27"/>
      <c r="B59" s="13"/>
      <c r="C59" s="22" t="s">
        <v>22</v>
      </c>
      <c r="D59" s="14">
        <f>SUM(D33:D58)</f>
        <v>150318</v>
      </c>
      <c r="E59" s="179" t="s">
        <v>23</v>
      </c>
      <c r="F59" s="180"/>
      <c r="G59" s="180"/>
      <c r="H59" s="41"/>
    </row>
    <row r="60" spans="1:8" s="1" customFormat="1" ht="59.25" customHeight="1">
      <c r="A60" s="228" t="s">
        <v>384</v>
      </c>
      <c r="B60" s="228"/>
      <c r="C60" s="228"/>
      <c r="D60" s="228"/>
      <c r="E60" s="228"/>
      <c r="F60" s="228"/>
      <c r="G60" s="228"/>
    </row>
    <row r="61" spans="1:8" customFormat="1" ht="38.25" customHeight="1">
      <c r="A61" s="3" t="s">
        <v>2</v>
      </c>
      <c r="B61" s="3" t="s">
        <v>3</v>
      </c>
      <c r="C61" s="3" t="s">
        <v>4</v>
      </c>
      <c r="D61" s="3" t="s">
        <v>5</v>
      </c>
      <c r="E61" s="3"/>
      <c r="F61" s="209" t="s">
        <v>7</v>
      </c>
      <c r="G61" s="242"/>
    </row>
    <row r="62" spans="1:8" s="1" customFormat="1" ht="38.25" customHeight="1">
      <c r="A62" s="95" t="s">
        <v>503</v>
      </c>
      <c r="B62" s="15" t="s">
        <v>14</v>
      </c>
      <c r="C62" s="3"/>
      <c r="D62" s="8">
        <v>3300</v>
      </c>
      <c r="E62" s="3" t="s">
        <v>504</v>
      </c>
      <c r="F62" s="239" t="s">
        <v>460</v>
      </c>
      <c r="G62" s="240"/>
    </row>
    <row r="63" spans="1:8" s="1" customFormat="1" ht="38.25" customHeight="1">
      <c r="A63" s="95" t="s">
        <v>503</v>
      </c>
      <c r="B63" s="15" t="s">
        <v>14</v>
      </c>
      <c r="C63" s="3"/>
      <c r="D63" s="8">
        <v>1000</v>
      </c>
      <c r="E63" s="7" t="s">
        <v>504</v>
      </c>
      <c r="F63" s="239" t="s">
        <v>505</v>
      </c>
      <c r="G63" s="240"/>
    </row>
    <row r="64" spans="1:8" s="1" customFormat="1" ht="38.25" customHeight="1">
      <c r="A64" s="95" t="s">
        <v>403</v>
      </c>
      <c r="B64" s="98" t="s">
        <v>14</v>
      </c>
      <c r="C64" s="3"/>
      <c r="D64" s="89">
        <v>15000</v>
      </c>
      <c r="E64" s="3" t="s">
        <v>112</v>
      </c>
      <c r="F64" s="241" t="s">
        <v>460</v>
      </c>
      <c r="G64" s="241"/>
    </row>
    <row r="65" spans="1:7" s="1" customFormat="1" ht="38.25" customHeight="1">
      <c r="A65" s="95" t="s">
        <v>393</v>
      </c>
      <c r="B65" s="15" t="s">
        <v>470</v>
      </c>
      <c r="C65" s="3"/>
      <c r="D65" s="8">
        <v>3000</v>
      </c>
      <c r="E65" s="3" t="s">
        <v>112</v>
      </c>
      <c r="F65" s="239" t="s">
        <v>472</v>
      </c>
      <c r="G65" s="240"/>
    </row>
    <row r="66" spans="1:7" s="1" customFormat="1" ht="38.25" customHeight="1">
      <c r="A66" s="95" t="s">
        <v>388</v>
      </c>
      <c r="B66" s="98" t="s">
        <v>14</v>
      </c>
      <c r="C66" s="3"/>
      <c r="D66" s="89">
        <v>42724</v>
      </c>
      <c r="E66" s="3" t="s">
        <v>112</v>
      </c>
      <c r="F66" s="241" t="s">
        <v>387</v>
      </c>
      <c r="G66" s="241"/>
    </row>
    <row r="67" spans="1:7" s="1" customFormat="1" ht="38.25" customHeight="1">
      <c r="A67" s="95" t="s">
        <v>406</v>
      </c>
      <c r="B67" s="15" t="s">
        <v>470</v>
      </c>
      <c r="C67" s="3"/>
      <c r="D67" s="8">
        <v>23980</v>
      </c>
      <c r="E67" s="3" t="s">
        <v>112</v>
      </c>
      <c r="F67" s="239" t="s">
        <v>473</v>
      </c>
      <c r="G67" s="240"/>
    </row>
    <row r="68" spans="1:7" s="1" customFormat="1" ht="38.25" customHeight="1">
      <c r="A68" s="24"/>
      <c r="B68" s="15"/>
      <c r="C68" s="3"/>
      <c r="D68" s="8"/>
      <c r="E68" s="3"/>
      <c r="F68" s="239"/>
      <c r="G68" s="240"/>
    </row>
    <row r="69" spans="1:7" s="1" customFormat="1" ht="38.25" customHeight="1">
      <c r="A69" s="24"/>
      <c r="B69" s="15"/>
      <c r="C69" s="3"/>
      <c r="D69" s="8"/>
      <c r="E69" s="7"/>
      <c r="F69" s="239"/>
      <c r="G69" s="240"/>
    </row>
    <row r="70" spans="1:7" s="1" customFormat="1" ht="38.25" customHeight="1">
      <c r="A70" s="24"/>
      <c r="B70" s="15"/>
      <c r="C70" s="3"/>
      <c r="D70" s="8"/>
      <c r="E70" s="7"/>
      <c r="F70" s="239"/>
      <c r="G70" s="240"/>
    </row>
    <row r="71" spans="1:7" s="1" customFormat="1" ht="38.25" customHeight="1">
      <c r="A71" s="24"/>
      <c r="B71" s="15"/>
      <c r="C71" s="3"/>
      <c r="D71" s="8"/>
      <c r="E71" s="7"/>
      <c r="F71" s="239"/>
      <c r="G71" s="240"/>
    </row>
    <row r="72" spans="1:7" s="1" customFormat="1" ht="38.25" customHeight="1">
      <c r="A72" s="24"/>
      <c r="B72" s="15"/>
      <c r="C72" s="3"/>
      <c r="D72" s="8"/>
      <c r="E72" s="7"/>
      <c r="F72" s="239"/>
      <c r="G72" s="240"/>
    </row>
    <row r="73" spans="1:7" s="1" customFormat="1" ht="38.25" customHeight="1">
      <c r="A73" s="24"/>
      <c r="B73" s="15"/>
      <c r="C73" s="21"/>
      <c r="D73" s="8"/>
      <c r="E73" s="7"/>
      <c r="F73" s="239"/>
      <c r="G73" s="240"/>
    </row>
    <row r="74" spans="1:7" s="1" customFormat="1" ht="38.25" customHeight="1">
      <c r="A74" s="24"/>
      <c r="B74" s="15"/>
      <c r="C74" s="21"/>
      <c r="D74" s="8"/>
      <c r="E74" s="7"/>
      <c r="F74" s="239"/>
      <c r="G74" s="240"/>
    </row>
    <row r="75" spans="1:7" s="1" customFormat="1" ht="38.25" customHeight="1">
      <c r="A75" s="24"/>
      <c r="B75" s="15"/>
      <c r="C75" s="3"/>
      <c r="D75" s="8"/>
      <c r="E75" s="7"/>
      <c r="F75" s="239"/>
      <c r="G75" s="240"/>
    </row>
    <row r="76" spans="1:7" s="1" customFormat="1" ht="38.25" customHeight="1">
      <c r="A76" s="24"/>
      <c r="B76" s="15"/>
      <c r="C76" s="3"/>
      <c r="D76" s="8"/>
      <c r="E76" s="7"/>
      <c r="F76" s="239"/>
      <c r="G76" s="240"/>
    </row>
    <row r="77" spans="1:7" s="1" customFormat="1" ht="38.25" customHeight="1">
      <c r="A77" s="24"/>
      <c r="B77" s="15"/>
      <c r="C77" s="3"/>
      <c r="D77" s="8"/>
      <c r="E77" s="7"/>
      <c r="F77" s="239"/>
      <c r="G77" s="240"/>
    </row>
    <row r="78" spans="1:7" s="1" customFormat="1" ht="38.25" customHeight="1">
      <c r="A78" s="24"/>
      <c r="B78" s="15"/>
      <c r="C78" s="3"/>
      <c r="D78" s="8"/>
      <c r="E78" s="7"/>
      <c r="F78" s="239"/>
      <c r="G78" s="240"/>
    </row>
    <row r="79" spans="1:7" s="1" customFormat="1" ht="38.25" customHeight="1" thickBot="1">
      <c r="A79" s="24"/>
      <c r="B79" s="15"/>
      <c r="C79" s="3"/>
      <c r="D79" s="8"/>
      <c r="E79" s="7"/>
      <c r="F79" s="239"/>
      <c r="G79" s="240"/>
    </row>
    <row r="80" spans="1:7" s="1" customFormat="1" ht="38.25" customHeight="1" thickBot="1">
      <c r="A80" s="27"/>
      <c r="B80" s="13"/>
      <c r="C80" s="22" t="s">
        <v>22</v>
      </c>
      <c r="D80" s="14">
        <f>SUM(D62:D79)</f>
        <v>89004</v>
      </c>
      <c r="E80" s="179" t="s">
        <v>23</v>
      </c>
      <c r="F80" s="180"/>
      <c r="G80" s="180"/>
    </row>
    <row r="81" spans="1:7" s="1" customFormat="1" ht="46.5" customHeight="1">
      <c r="A81" s="228" t="s">
        <v>170</v>
      </c>
      <c r="B81" s="228"/>
      <c r="C81" s="228"/>
      <c r="D81" s="228"/>
      <c r="E81" s="228"/>
      <c r="F81" s="228"/>
      <c r="G81" s="228"/>
    </row>
    <row r="82" spans="1:7" customFormat="1" ht="31.5" customHeight="1">
      <c r="A82" s="3" t="s">
        <v>2</v>
      </c>
      <c r="B82" s="3" t="s">
        <v>3</v>
      </c>
      <c r="C82" s="3" t="s">
        <v>4</v>
      </c>
      <c r="D82" s="3" t="s">
        <v>5</v>
      </c>
      <c r="E82" s="3"/>
      <c r="F82" s="209" t="s">
        <v>7</v>
      </c>
      <c r="G82" s="242"/>
    </row>
    <row r="83" spans="1:7" s="1" customFormat="1" ht="37.5" customHeight="1">
      <c r="A83" s="95" t="s">
        <v>385</v>
      </c>
      <c r="B83" s="98" t="s">
        <v>14</v>
      </c>
      <c r="C83" s="90"/>
      <c r="D83" s="89">
        <v>6424</v>
      </c>
      <c r="E83" s="3" t="s">
        <v>114</v>
      </c>
      <c r="F83" s="241" t="s">
        <v>441</v>
      </c>
      <c r="G83" s="241"/>
    </row>
    <row r="84" spans="1:7" s="1" customFormat="1" ht="37.5" customHeight="1">
      <c r="A84" s="95" t="s">
        <v>492</v>
      </c>
      <c r="B84" s="98" t="s">
        <v>14</v>
      </c>
      <c r="C84" s="3"/>
      <c r="D84" s="89">
        <v>8446</v>
      </c>
      <c r="E84" s="3" t="s">
        <v>114</v>
      </c>
      <c r="F84" s="241" t="s">
        <v>441</v>
      </c>
      <c r="G84" s="241"/>
    </row>
    <row r="85" spans="1:7" s="1" customFormat="1" ht="37.5" customHeight="1">
      <c r="A85" s="95" t="s">
        <v>414</v>
      </c>
      <c r="B85" s="98" t="s">
        <v>14</v>
      </c>
      <c r="C85" s="3"/>
      <c r="D85" s="89">
        <v>6619</v>
      </c>
      <c r="E85" s="3" t="s">
        <v>114</v>
      </c>
      <c r="F85" s="241" t="s">
        <v>442</v>
      </c>
      <c r="G85" s="241"/>
    </row>
    <row r="86" spans="1:7" s="1" customFormat="1" ht="37.5" customHeight="1">
      <c r="A86" s="95" t="s">
        <v>406</v>
      </c>
      <c r="B86" s="98" t="s">
        <v>14</v>
      </c>
      <c r="C86" s="3"/>
      <c r="D86" s="89">
        <v>11916</v>
      </c>
      <c r="E86" s="3" t="s">
        <v>114</v>
      </c>
      <c r="F86" s="241" t="s">
        <v>441</v>
      </c>
      <c r="G86" s="241"/>
    </row>
    <row r="87" spans="1:7" s="1" customFormat="1" ht="37.5" customHeight="1">
      <c r="A87" s="95" t="s">
        <v>410</v>
      </c>
      <c r="B87" s="98" t="s">
        <v>14</v>
      </c>
      <c r="C87" s="3"/>
      <c r="D87" s="89">
        <v>8813</v>
      </c>
      <c r="E87" s="3" t="s">
        <v>114</v>
      </c>
      <c r="F87" s="241" t="s">
        <v>441</v>
      </c>
      <c r="G87" s="241"/>
    </row>
    <row r="88" spans="1:7" s="1" customFormat="1" ht="37.5" customHeight="1">
      <c r="A88" s="24"/>
      <c r="B88" s="98"/>
      <c r="C88" s="3"/>
      <c r="D88" s="89"/>
      <c r="E88" s="3"/>
      <c r="F88" s="241"/>
      <c r="G88" s="241"/>
    </row>
    <row r="89" spans="1:7" s="1" customFormat="1" ht="37.5" customHeight="1">
      <c r="A89" s="24"/>
      <c r="B89" s="98"/>
      <c r="C89" s="3"/>
      <c r="D89" s="89"/>
      <c r="E89" s="3"/>
      <c r="F89" s="241"/>
      <c r="G89" s="241"/>
    </row>
    <row r="90" spans="1:7" s="1" customFormat="1" ht="37.5" customHeight="1">
      <c r="A90" s="24"/>
      <c r="B90" s="98"/>
      <c r="C90" s="3"/>
      <c r="D90" s="8"/>
      <c r="E90" s="7"/>
      <c r="F90" s="239"/>
      <c r="G90" s="240"/>
    </row>
    <row r="91" spans="1:7" s="1" customFormat="1" ht="37.5" customHeight="1">
      <c r="A91" s="24"/>
      <c r="B91" s="98"/>
      <c r="C91" s="3"/>
      <c r="D91" s="8"/>
      <c r="E91" s="7"/>
      <c r="F91" s="239"/>
      <c r="G91" s="240"/>
    </row>
    <row r="92" spans="1:7" s="1" customFormat="1" ht="37.5" customHeight="1">
      <c r="A92" s="24"/>
      <c r="B92" s="98"/>
      <c r="C92" s="3"/>
      <c r="D92" s="8"/>
      <c r="E92" s="7"/>
      <c r="F92" s="239"/>
      <c r="G92" s="240"/>
    </row>
    <row r="93" spans="1:7" s="1" customFormat="1" ht="37.5" customHeight="1">
      <c r="A93" s="24"/>
      <c r="B93" s="98"/>
      <c r="C93" s="3"/>
      <c r="D93" s="8"/>
      <c r="E93" s="7"/>
      <c r="F93" s="239"/>
      <c r="G93" s="240"/>
    </row>
    <row r="94" spans="1:7" s="1" customFormat="1" ht="37.5" customHeight="1">
      <c r="A94" s="24"/>
      <c r="B94" s="98"/>
      <c r="C94" s="21"/>
      <c r="D94" s="8"/>
      <c r="E94" s="7"/>
      <c r="F94" s="239"/>
      <c r="G94" s="240"/>
    </row>
    <row r="95" spans="1:7" s="1" customFormat="1" ht="37.5" customHeight="1">
      <c r="A95" s="24"/>
      <c r="B95" s="98"/>
      <c r="C95" s="21"/>
      <c r="D95" s="8"/>
      <c r="E95" s="7"/>
      <c r="F95" s="239"/>
      <c r="G95" s="240"/>
    </row>
    <row r="96" spans="1:7" s="1" customFormat="1" ht="37.5" customHeight="1">
      <c r="A96" s="24"/>
      <c r="B96" s="98"/>
      <c r="C96" s="3"/>
      <c r="D96" s="8"/>
      <c r="E96" s="7"/>
      <c r="F96" s="239"/>
      <c r="G96" s="240"/>
    </row>
    <row r="97" spans="1:7" s="1" customFormat="1" ht="37.5" customHeight="1">
      <c r="A97" s="24"/>
      <c r="B97" s="98"/>
      <c r="C97" s="3"/>
      <c r="D97" s="8"/>
      <c r="E97" s="7"/>
      <c r="F97" s="239"/>
      <c r="G97" s="240"/>
    </row>
    <row r="98" spans="1:7" s="1" customFormat="1" ht="37.5" customHeight="1">
      <c r="A98" s="24"/>
      <c r="B98" s="98"/>
      <c r="C98" s="3"/>
      <c r="D98" s="8"/>
      <c r="E98" s="7"/>
      <c r="F98" s="239"/>
      <c r="G98" s="240"/>
    </row>
    <row r="99" spans="1:7" s="1" customFormat="1" ht="37.5" customHeight="1">
      <c r="A99" s="24"/>
      <c r="B99" s="98"/>
      <c r="C99" s="3"/>
      <c r="D99" s="8"/>
      <c r="E99" s="7"/>
      <c r="F99" s="239"/>
      <c r="G99" s="240"/>
    </row>
    <row r="100" spans="1:7" s="1" customFormat="1" ht="37.5" customHeight="1" thickBot="1">
      <c r="A100" s="24"/>
      <c r="B100" s="98"/>
      <c r="C100" s="21"/>
      <c r="D100" s="8"/>
      <c r="E100" s="7"/>
      <c r="F100" s="239"/>
      <c r="G100" s="240"/>
    </row>
    <row r="101" spans="1:7" s="1" customFormat="1" ht="37.5" customHeight="1" thickBot="1">
      <c r="A101" s="27"/>
      <c r="B101" s="13"/>
      <c r="C101" s="22" t="s">
        <v>22</v>
      </c>
      <c r="D101" s="14">
        <f>SUM(D83:D100)</f>
        <v>42218</v>
      </c>
      <c r="E101" s="179" t="s">
        <v>23</v>
      </c>
      <c r="F101" s="180"/>
      <c r="G101" s="180"/>
    </row>
  </sheetData>
  <mergeCells count="78">
    <mergeCell ref="I10:J10"/>
    <mergeCell ref="E59:G59"/>
    <mergeCell ref="F55:G55"/>
    <mergeCell ref="F56:G56"/>
    <mergeCell ref="F35:G35"/>
    <mergeCell ref="F36:G36"/>
    <mergeCell ref="F37:G37"/>
    <mergeCell ref="F49:G49"/>
    <mergeCell ref="F50:G50"/>
    <mergeCell ref="F51:G51"/>
    <mergeCell ref="F52:G52"/>
    <mergeCell ref="F53:G53"/>
    <mergeCell ref="F54:G54"/>
    <mergeCell ref="F58:G58"/>
    <mergeCell ref="A31:G31"/>
    <mergeCell ref="A44:A45"/>
    <mergeCell ref="A47:A50"/>
    <mergeCell ref="F57:G57"/>
    <mergeCell ref="F33:G33"/>
    <mergeCell ref="F41:G41"/>
    <mergeCell ref="F43:G43"/>
    <mergeCell ref="F44:G44"/>
    <mergeCell ref="F45:G45"/>
    <mergeCell ref="F46:G46"/>
    <mergeCell ref="F47:G47"/>
    <mergeCell ref="F48:G48"/>
    <mergeCell ref="F34:G34"/>
    <mergeCell ref="F40:G40"/>
    <mergeCell ref="F42:G42"/>
    <mergeCell ref="F39:G39"/>
    <mergeCell ref="A37:A39"/>
    <mergeCell ref="A1:G1"/>
    <mergeCell ref="E30:G30"/>
    <mergeCell ref="F38:G38"/>
    <mergeCell ref="F32:G32"/>
    <mergeCell ref="A34:A36"/>
    <mergeCell ref="A60:G60"/>
    <mergeCell ref="F62:G62"/>
    <mergeCell ref="F66:G66"/>
    <mergeCell ref="F68:G68"/>
    <mergeCell ref="F61:G61"/>
    <mergeCell ref="F64:G64"/>
    <mergeCell ref="F65:G65"/>
    <mergeCell ref="F67:G67"/>
    <mergeCell ref="F63:G63"/>
    <mergeCell ref="F69:G69"/>
    <mergeCell ref="F70:G70"/>
    <mergeCell ref="F71:G71"/>
    <mergeCell ref="F72:G72"/>
    <mergeCell ref="F73:G73"/>
    <mergeCell ref="F74:G74"/>
    <mergeCell ref="F75:G75"/>
    <mergeCell ref="E80:G80"/>
    <mergeCell ref="F76:G76"/>
    <mergeCell ref="F77:G77"/>
    <mergeCell ref="F78:G78"/>
    <mergeCell ref="F79:G79"/>
    <mergeCell ref="A81:G81"/>
    <mergeCell ref="F83:G83"/>
    <mergeCell ref="F85:G85"/>
    <mergeCell ref="F86:G86"/>
    <mergeCell ref="F82:G82"/>
    <mergeCell ref="F84:G84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100:G100"/>
    <mergeCell ref="E101:G101"/>
    <mergeCell ref="F97:G97"/>
    <mergeCell ref="F98:G98"/>
    <mergeCell ref="F99:G99"/>
  </mergeCells>
  <phoneticPr fontId="2"/>
  <pageMargins left="0.33" right="0.16" top="0.22" bottom="0.16" header="0.25" footer="0.16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9C6B1-BF2D-4BAC-84A2-ECB645E95223}">
  <dimension ref="A1:G180"/>
  <sheetViews>
    <sheetView topLeftCell="A172" workbookViewId="0">
      <selection activeCell="F127" sqref="F127:G127"/>
    </sheetView>
  </sheetViews>
  <sheetFormatPr defaultRowHeight="27" customHeight="1"/>
  <cols>
    <col min="1" max="1" width="6.625" style="41" customWidth="1"/>
    <col min="2" max="2" width="10.75" style="40" customWidth="1"/>
    <col min="3" max="4" width="14.5" style="40" customWidth="1"/>
    <col min="5" max="5" width="9.125" style="40" customWidth="1"/>
    <col min="6" max="6" width="9" style="40"/>
    <col min="7" max="7" width="26.75" style="40" customWidth="1"/>
    <col min="8" max="16384" width="9" style="40"/>
  </cols>
  <sheetData>
    <row r="1" spans="1:7" ht="48" customHeight="1">
      <c r="A1" s="178" t="s">
        <v>163</v>
      </c>
      <c r="B1" s="178"/>
      <c r="C1" s="178"/>
      <c r="D1" s="178"/>
      <c r="E1" s="178"/>
      <c r="F1" s="178"/>
      <c r="G1" s="178"/>
    </row>
    <row r="2" spans="1:7" s="1" customFormat="1" ht="26.25" customHeight="1">
      <c r="A2" s="23" t="s">
        <v>2</v>
      </c>
      <c r="B2" s="3" t="s">
        <v>3</v>
      </c>
      <c r="C2" s="3" t="s">
        <v>4</v>
      </c>
      <c r="D2" s="3" t="s">
        <v>5</v>
      </c>
      <c r="E2" s="3"/>
      <c r="F2" s="209" t="s">
        <v>7</v>
      </c>
      <c r="G2" s="210"/>
    </row>
    <row r="3" spans="1:7" s="1" customFormat="1" ht="26.25" customHeight="1">
      <c r="A3" s="95" t="s">
        <v>187</v>
      </c>
      <c r="B3" s="98" t="s">
        <v>14</v>
      </c>
      <c r="C3" s="3"/>
      <c r="D3" s="89">
        <v>1178</v>
      </c>
      <c r="E3" s="3" t="s">
        <v>205</v>
      </c>
      <c r="F3" s="80" t="s">
        <v>103</v>
      </c>
      <c r="G3" s="80" t="s">
        <v>45</v>
      </c>
    </row>
    <row r="4" spans="1:7" s="1" customFormat="1" ht="26.25" customHeight="1">
      <c r="A4" s="95" t="s">
        <v>187</v>
      </c>
      <c r="B4" s="98" t="s">
        <v>14</v>
      </c>
      <c r="C4" s="3"/>
      <c r="D4" s="89">
        <v>3200</v>
      </c>
      <c r="E4" s="3" t="s">
        <v>205</v>
      </c>
      <c r="F4" s="80" t="s">
        <v>103</v>
      </c>
      <c r="G4" s="80" t="s">
        <v>210</v>
      </c>
    </row>
    <row r="5" spans="1:7" s="1" customFormat="1" ht="26.25" customHeight="1">
      <c r="A5" s="95" t="s">
        <v>93</v>
      </c>
      <c r="B5" s="98" t="s">
        <v>14</v>
      </c>
      <c r="C5" s="3"/>
      <c r="D5" s="89">
        <v>2249</v>
      </c>
      <c r="E5" s="3" t="s">
        <v>205</v>
      </c>
      <c r="F5" s="80" t="s">
        <v>213</v>
      </c>
      <c r="G5" s="80" t="s">
        <v>224</v>
      </c>
    </row>
    <row r="6" spans="1:7" s="1" customFormat="1" ht="26.25" customHeight="1">
      <c r="A6" s="95" t="s">
        <v>93</v>
      </c>
      <c r="B6" s="98" t="s">
        <v>14</v>
      </c>
      <c r="C6" s="3"/>
      <c r="D6" s="89">
        <v>5180</v>
      </c>
      <c r="E6" s="3" t="s">
        <v>205</v>
      </c>
      <c r="F6" s="80" t="s">
        <v>211</v>
      </c>
      <c r="G6" s="80" t="s">
        <v>225</v>
      </c>
    </row>
    <row r="7" spans="1:7" s="1" customFormat="1" ht="26.25" customHeight="1">
      <c r="A7" s="95" t="s">
        <v>31</v>
      </c>
      <c r="B7" s="98" t="s">
        <v>14</v>
      </c>
      <c r="C7" s="3"/>
      <c r="D7" s="89">
        <v>3980</v>
      </c>
      <c r="E7" s="3" t="s">
        <v>220</v>
      </c>
      <c r="F7" s="80" t="s">
        <v>226</v>
      </c>
      <c r="G7" s="80" t="s">
        <v>118</v>
      </c>
    </row>
    <row r="8" spans="1:7" s="1" customFormat="1" ht="26.25" customHeight="1">
      <c r="A8" s="95" t="s">
        <v>32</v>
      </c>
      <c r="B8" s="98" t="s">
        <v>14</v>
      </c>
      <c r="C8" s="3"/>
      <c r="D8" s="89">
        <v>2530</v>
      </c>
      <c r="E8" s="3" t="s">
        <v>205</v>
      </c>
      <c r="F8" s="80" t="s">
        <v>213</v>
      </c>
      <c r="G8" s="80" t="s">
        <v>66</v>
      </c>
    </row>
    <row r="9" spans="1:7" s="1" customFormat="1" ht="26.25" customHeight="1">
      <c r="A9" s="95" t="s">
        <v>15</v>
      </c>
      <c r="B9" s="98" t="s">
        <v>14</v>
      </c>
      <c r="C9" s="3"/>
      <c r="D9" s="89">
        <v>5520</v>
      </c>
      <c r="E9" s="3" t="s">
        <v>220</v>
      </c>
      <c r="F9" s="80" t="s">
        <v>226</v>
      </c>
      <c r="G9" s="80" t="s">
        <v>55</v>
      </c>
    </row>
    <row r="10" spans="1:7" s="1" customFormat="1" ht="26.25" customHeight="1">
      <c r="A10" s="95" t="s">
        <v>33</v>
      </c>
      <c r="B10" s="98" t="s">
        <v>14</v>
      </c>
      <c r="C10" s="90"/>
      <c r="D10" s="89">
        <v>105</v>
      </c>
      <c r="E10" s="3" t="s">
        <v>209</v>
      </c>
      <c r="F10" s="80" t="s">
        <v>103</v>
      </c>
      <c r="G10" s="80" t="s">
        <v>45</v>
      </c>
    </row>
    <row r="11" spans="1:7" s="1" customFormat="1" ht="26.25" customHeight="1">
      <c r="A11" s="95" t="s">
        <v>33</v>
      </c>
      <c r="B11" s="98" t="s">
        <v>14</v>
      </c>
      <c r="C11" s="3"/>
      <c r="D11" s="89">
        <v>4730</v>
      </c>
      <c r="E11" s="3" t="s">
        <v>208</v>
      </c>
      <c r="F11" s="80" t="s">
        <v>211</v>
      </c>
      <c r="G11" s="80" t="s">
        <v>210</v>
      </c>
    </row>
    <row r="12" spans="1:7" s="1" customFormat="1" ht="26.25" customHeight="1">
      <c r="A12" s="95" t="s">
        <v>33</v>
      </c>
      <c r="B12" s="98" t="s">
        <v>14</v>
      </c>
      <c r="C12" s="3"/>
      <c r="D12" s="89">
        <v>3113</v>
      </c>
      <c r="E12" s="109" t="s">
        <v>260</v>
      </c>
      <c r="F12" s="80" t="s">
        <v>213</v>
      </c>
      <c r="G12" s="80" t="s">
        <v>62</v>
      </c>
    </row>
    <row r="13" spans="1:7" s="1" customFormat="1" ht="26.25" customHeight="1">
      <c r="A13" s="95" t="s">
        <v>17</v>
      </c>
      <c r="B13" s="98" t="s">
        <v>14</v>
      </c>
      <c r="C13" s="90"/>
      <c r="D13" s="89">
        <v>644</v>
      </c>
      <c r="E13" s="3" t="s">
        <v>209</v>
      </c>
      <c r="F13" s="80" t="s">
        <v>211</v>
      </c>
      <c r="G13" s="80" t="s">
        <v>56</v>
      </c>
    </row>
    <row r="14" spans="1:7" s="1" customFormat="1" ht="26.25" customHeight="1">
      <c r="A14" s="95" t="s">
        <v>17</v>
      </c>
      <c r="B14" s="98" t="s">
        <v>14</v>
      </c>
      <c r="C14" s="3"/>
      <c r="D14" s="89">
        <v>4434</v>
      </c>
      <c r="E14" s="3" t="s">
        <v>208</v>
      </c>
      <c r="F14" s="80" t="s">
        <v>103</v>
      </c>
      <c r="G14" s="80" t="s">
        <v>45</v>
      </c>
    </row>
    <row r="15" spans="1:7" s="1" customFormat="1" ht="26.25" customHeight="1">
      <c r="A15" s="95" t="s">
        <v>17</v>
      </c>
      <c r="B15" s="98" t="s">
        <v>14</v>
      </c>
      <c r="C15" s="3"/>
      <c r="D15" s="89">
        <v>3366</v>
      </c>
      <c r="E15" s="3" t="s">
        <v>205</v>
      </c>
      <c r="F15" s="80" t="s">
        <v>211</v>
      </c>
      <c r="G15" s="80" t="s">
        <v>227</v>
      </c>
    </row>
    <row r="16" spans="1:7" s="1" customFormat="1" ht="26.25" customHeight="1">
      <c r="A16" s="95" t="s">
        <v>17</v>
      </c>
      <c r="B16" s="98" t="s">
        <v>14</v>
      </c>
      <c r="C16" s="3"/>
      <c r="D16" s="89">
        <v>5610</v>
      </c>
      <c r="E16" s="3" t="s">
        <v>205</v>
      </c>
      <c r="F16" s="80" t="s">
        <v>211</v>
      </c>
      <c r="G16" s="80" t="s">
        <v>228</v>
      </c>
    </row>
    <row r="17" spans="1:7" s="1" customFormat="1" ht="26.25" customHeight="1">
      <c r="A17" s="95" t="s">
        <v>177</v>
      </c>
      <c r="B17" s="98" t="s">
        <v>14</v>
      </c>
      <c r="C17" s="3"/>
      <c r="D17" s="89">
        <v>738</v>
      </c>
      <c r="E17" s="3" t="s">
        <v>209</v>
      </c>
      <c r="F17" s="80" t="s">
        <v>211</v>
      </c>
      <c r="G17" s="80" t="s">
        <v>56</v>
      </c>
    </row>
    <row r="18" spans="1:7" s="1" customFormat="1" ht="26.25" customHeight="1">
      <c r="A18" s="95" t="s">
        <v>177</v>
      </c>
      <c r="B18" s="98" t="s">
        <v>14</v>
      </c>
      <c r="C18" s="3"/>
      <c r="D18" s="89">
        <v>2074</v>
      </c>
      <c r="E18" s="3" t="s">
        <v>208</v>
      </c>
      <c r="F18" s="80" t="s">
        <v>211</v>
      </c>
      <c r="G18" s="80" t="s">
        <v>56</v>
      </c>
    </row>
    <row r="19" spans="1:7" s="1" customFormat="1" ht="26.25" customHeight="1">
      <c r="A19" s="95" t="s">
        <v>177</v>
      </c>
      <c r="B19" s="98" t="s">
        <v>14</v>
      </c>
      <c r="C19" s="3"/>
      <c r="D19" s="89">
        <v>1880</v>
      </c>
      <c r="E19" s="3" t="s">
        <v>208</v>
      </c>
      <c r="F19" s="80" t="s">
        <v>211</v>
      </c>
      <c r="G19" s="80" t="s">
        <v>95</v>
      </c>
    </row>
    <row r="20" spans="1:7" s="1" customFormat="1" ht="26.25" customHeight="1">
      <c r="A20" s="95" t="s">
        <v>177</v>
      </c>
      <c r="B20" s="98" t="s">
        <v>14</v>
      </c>
      <c r="C20" s="3"/>
      <c r="D20" s="89">
        <v>1250</v>
      </c>
      <c r="E20" s="3" t="s">
        <v>205</v>
      </c>
      <c r="F20" s="80" t="s">
        <v>213</v>
      </c>
      <c r="G20" s="80" t="s">
        <v>214</v>
      </c>
    </row>
    <row r="21" spans="1:7" s="1" customFormat="1" ht="26.25" customHeight="1">
      <c r="A21" s="95" t="s">
        <v>177</v>
      </c>
      <c r="B21" s="98" t="s">
        <v>14</v>
      </c>
      <c r="C21" s="3"/>
      <c r="D21" s="89">
        <v>1080</v>
      </c>
      <c r="E21" s="3" t="s">
        <v>205</v>
      </c>
      <c r="F21" s="80" t="s">
        <v>213</v>
      </c>
      <c r="G21" s="80" t="s">
        <v>214</v>
      </c>
    </row>
    <row r="22" spans="1:7" s="1" customFormat="1" ht="26.25" customHeight="1">
      <c r="A22" s="95" t="s">
        <v>177</v>
      </c>
      <c r="B22" s="98" t="s">
        <v>186</v>
      </c>
      <c r="C22" s="3"/>
      <c r="D22" s="89">
        <v>23500</v>
      </c>
      <c r="E22" s="109" t="s">
        <v>260</v>
      </c>
      <c r="F22" s="80" t="s">
        <v>211</v>
      </c>
      <c r="G22" s="80" t="s">
        <v>261</v>
      </c>
    </row>
    <row r="23" spans="1:7" s="1" customFormat="1" ht="26.25" customHeight="1">
      <c r="A23" s="95" t="s">
        <v>191</v>
      </c>
      <c r="B23" s="98" t="s">
        <v>14</v>
      </c>
      <c r="C23" s="3"/>
      <c r="D23" s="89">
        <v>2460</v>
      </c>
      <c r="E23" s="3" t="s">
        <v>208</v>
      </c>
      <c r="F23" s="80" t="s">
        <v>103</v>
      </c>
      <c r="G23" s="80" t="s">
        <v>56</v>
      </c>
    </row>
    <row r="24" spans="1:7" s="1" customFormat="1" ht="27" customHeight="1">
      <c r="A24" s="95" t="s">
        <v>191</v>
      </c>
      <c r="B24" s="98" t="s">
        <v>14</v>
      </c>
      <c r="C24" s="3"/>
      <c r="D24" s="89">
        <v>5018</v>
      </c>
      <c r="E24" s="3" t="s">
        <v>208</v>
      </c>
      <c r="F24" s="80" t="s">
        <v>211</v>
      </c>
      <c r="G24" s="80" t="s">
        <v>45</v>
      </c>
    </row>
    <row r="25" spans="1:7" s="1" customFormat="1" ht="26.25" customHeight="1">
      <c r="A25" s="95" t="s">
        <v>191</v>
      </c>
      <c r="B25" s="98" t="s">
        <v>14</v>
      </c>
      <c r="C25" s="3"/>
      <c r="D25" s="89">
        <v>671</v>
      </c>
      <c r="E25" s="3" t="s">
        <v>209</v>
      </c>
      <c r="F25" s="80" t="s">
        <v>211</v>
      </c>
      <c r="G25" s="80" t="s">
        <v>56</v>
      </c>
    </row>
    <row r="26" spans="1:7" s="1" customFormat="1" ht="26.25" customHeight="1">
      <c r="A26" s="95" t="s">
        <v>191</v>
      </c>
      <c r="B26" s="98" t="s">
        <v>14</v>
      </c>
      <c r="C26" s="3"/>
      <c r="D26" s="89">
        <v>2600</v>
      </c>
      <c r="E26" s="3" t="s">
        <v>205</v>
      </c>
      <c r="F26" s="80" t="s">
        <v>211</v>
      </c>
      <c r="G26" s="80" t="s">
        <v>60</v>
      </c>
    </row>
    <row r="27" spans="1:7" s="1" customFormat="1" ht="26.25" customHeight="1">
      <c r="A27" s="95" t="s">
        <v>212</v>
      </c>
      <c r="B27" s="98" t="s">
        <v>14</v>
      </c>
      <c r="C27" s="3"/>
      <c r="D27" s="89">
        <v>1080</v>
      </c>
      <c r="E27" s="3" t="s">
        <v>208</v>
      </c>
      <c r="F27" s="80" t="s">
        <v>213</v>
      </c>
      <c r="G27" s="80" t="s">
        <v>214</v>
      </c>
    </row>
    <row r="28" spans="1:7" s="1" customFormat="1" ht="26.25" customHeight="1">
      <c r="A28" s="95" t="s">
        <v>219</v>
      </c>
      <c r="B28" s="98" t="s">
        <v>14</v>
      </c>
      <c r="C28" s="3"/>
      <c r="D28" s="89">
        <v>5160</v>
      </c>
      <c r="E28" s="3" t="s">
        <v>220</v>
      </c>
      <c r="F28" s="80" t="s">
        <v>226</v>
      </c>
      <c r="G28" s="80" t="s">
        <v>55</v>
      </c>
    </row>
    <row r="29" spans="1:7" s="1" customFormat="1" ht="26.25" customHeight="1" thickBot="1">
      <c r="A29" s="48"/>
      <c r="B29" s="63"/>
      <c r="D29" s="102">
        <f>SUM(D3:D28)</f>
        <v>93350</v>
      </c>
      <c r="F29" s="52"/>
      <c r="G29" s="52"/>
    </row>
    <row r="30" spans="1:7" ht="48" customHeight="1">
      <c r="A30" s="178" t="s">
        <v>164</v>
      </c>
      <c r="B30" s="178"/>
      <c r="C30" s="178"/>
      <c r="D30" s="178"/>
      <c r="E30" s="178"/>
      <c r="F30" s="178"/>
      <c r="G30" s="178"/>
    </row>
    <row r="31" spans="1:7" s="1" customFormat="1" ht="26.25" customHeight="1">
      <c r="A31" s="23" t="s">
        <v>2</v>
      </c>
      <c r="B31" s="3" t="s">
        <v>3</v>
      </c>
      <c r="C31" s="3" t="s">
        <v>4</v>
      </c>
      <c r="D31" s="3" t="s">
        <v>5</v>
      </c>
      <c r="E31" s="3"/>
      <c r="F31" s="209" t="s">
        <v>7</v>
      </c>
      <c r="G31" s="210"/>
    </row>
    <row r="32" spans="1:7" s="1" customFormat="1" ht="26.25" customHeight="1">
      <c r="A32" s="95" t="s">
        <v>42</v>
      </c>
      <c r="B32" s="98" t="s">
        <v>14</v>
      </c>
      <c r="C32" s="3"/>
      <c r="D32" s="89">
        <v>2140</v>
      </c>
      <c r="E32" s="3" t="s">
        <v>208</v>
      </c>
      <c r="F32" s="80" t="s">
        <v>211</v>
      </c>
      <c r="G32" s="80" t="s">
        <v>45</v>
      </c>
    </row>
    <row r="33" spans="1:7" s="1" customFormat="1" ht="26.25" customHeight="1">
      <c r="A33" s="95" t="s">
        <v>42</v>
      </c>
      <c r="B33" s="98" t="s">
        <v>14</v>
      </c>
      <c r="C33" s="90"/>
      <c r="D33" s="89">
        <v>449</v>
      </c>
      <c r="E33" s="3" t="s">
        <v>209</v>
      </c>
      <c r="F33" s="80" t="s">
        <v>211</v>
      </c>
      <c r="G33" s="80" t="s">
        <v>45</v>
      </c>
    </row>
    <row r="34" spans="1:7" s="1" customFormat="1" ht="26.25" customHeight="1">
      <c r="A34" s="95" t="s">
        <v>207</v>
      </c>
      <c r="B34" s="98" t="s">
        <v>14</v>
      </c>
      <c r="C34" s="90"/>
      <c r="D34" s="89">
        <v>2646</v>
      </c>
      <c r="E34" s="3" t="s">
        <v>208</v>
      </c>
      <c r="F34" s="80" t="s">
        <v>211</v>
      </c>
      <c r="G34" s="80" t="s">
        <v>45</v>
      </c>
    </row>
    <row r="35" spans="1:7" s="1" customFormat="1" ht="26.25" customHeight="1">
      <c r="A35" s="94" t="s">
        <v>207</v>
      </c>
      <c r="B35" s="98" t="s">
        <v>14</v>
      </c>
      <c r="C35" s="90"/>
      <c r="D35" s="89">
        <v>403</v>
      </c>
      <c r="E35" s="3" t="s">
        <v>209</v>
      </c>
      <c r="F35" s="80" t="s">
        <v>211</v>
      </c>
      <c r="G35" s="80" t="s">
        <v>45</v>
      </c>
    </row>
    <row r="36" spans="1:7" s="1" customFormat="1" ht="26.25" customHeight="1">
      <c r="A36" s="94" t="s">
        <v>207</v>
      </c>
      <c r="B36" s="98" t="s">
        <v>14</v>
      </c>
      <c r="C36" s="90"/>
      <c r="D36" s="89">
        <v>9450</v>
      </c>
      <c r="E36" s="3" t="s">
        <v>220</v>
      </c>
      <c r="F36" s="80" t="s">
        <v>213</v>
      </c>
      <c r="G36" s="80" t="s">
        <v>229</v>
      </c>
    </row>
    <row r="37" spans="1:7" s="1" customFormat="1" ht="26.25" customHeight="1">
      <c r="A37" s="94" t="s">
        <v>19</v>
      </c>
      <c r="B37" s="98" t="s">
        <v>14</v>
      </c>
      <c r="C37" s="90"/>
      <c r="D37" s="89">
        <v>709</v>
      </c>
      <c r="E37" s="3" t="s">
        <v>230</v>
      </c>
      <c r="F37" s="80" t="s">
        <v>103</v>
      </c>
      <c r="G37" s="80" t="s">
        <v>53</v>
      </c>
    </row>
    <row r="38" spans="1:7" s="1" customFormat="1" ht="26.25" customHeight="1">
      <c r="A38" s="94" t="s">
        <v>19</v>
      </c>
      <c r="B38" s="98" t="s">
        <v>14</v>
      </c>
      <c r="C38" s="90"/>
      <c r="D38" s="89">
        <v>1747</v>
      </c>
      <c r="E38" s="3" t="s">
        <v>208</v>
      </c>
      <c r="F38" s="80" t="s">
        <v>211</v>
      </c>
      <c r="G38" s="80" t="s">
        <v>45</v>
      </c>
    </row>
    <row r="39" spans="1:7" s="1" customFormat="1" ht="26.25" customHeight="1">
      <c r="A39" s="95" t="s">
        <v>19</v>
      </c>
      <c r="B39" s="98" t="s">
        <v>14</v>
      </c>
      <c r="C39" s="3"/>
      <c r="D39" s="89">
        <v>894</v>
      </c>
      <c r="E39" s="3" t="s">
        <v>209</v>
      </c>
      <c r="F39" s="80" t="s">
        <v>211</v>
      </c>
      <c r="G39" s="80" t="s">
        <v>45</v>
      </c>
    </row>
    <row r="40" spans="1:7" s="1" customFormat="1" ht="26.25" customHeight="1">
      <c r="A40" s="95" t="s">
        <v>19</v>
      </c>
      <c r="B40" s="98" t="s">
        <v>14</v>
      </c>
      <c r="C40" s="3"/>
      <c r="D40" s="89">
        <v>3377</v>
      </c>
      <c r="E40" s="3" t="s">
        <v>205</v>
      </c>
      <c r="F40" s="80" t="s">
        <v>231</v>
      </c>
      <c r="G40" s="80" t="s">
        <v>56</v>
      </c>
    </row>
    <row r="41" spans="1:7" s="1" customFormat="1" ht="26.25" customHeight="1">
      <c r="A41" s="95" t="s">
        <v>19</v>
      </c>
      <c r="B41" s="98" t="s">
        <v>14</v>
      </c>
      <c r="C41" s="3"/>
      <c r="D41" s="89">
        <v>16860</v>
      </c>
      <c r="E41" s="3" t="s">
        <v>205</v>
      </c>
      <c r="F41" s="80" t="s">
        <v>211</v>
      </c>
      <c r="G41" s="80" t="s">
        <v>216</v>
      </c>
    </row>
    <row r="42" spans="1:7" s="1" customFormat="1" ht="26.25" customHeight="1">
      <c r="A42" s="95" t="s">
        <v>189</v>
      </c>
      <c r="B42" s="98" t="s">
        <v>14</v>
      </c>
      <c r="C42" s="3"/>
      <c r="D42" s="89">
        <v>999</v>
      </c>
      <c r="E42" s="3" t="s">
        <v>205</v>
      </c>
      <c r="F42" s="80" t="s">
        <v>103</v>
      </c>
      <c r="G42" s="80" t="s">
        <v>56</v>
      </c>
    </row>
    <row r="43" spans="1:7" s="1" customFormat="1" ht="26.25" customHeight="1">
      <c r="A43" s="95" t="s">
        <v>189</v>
      </c>
      <c r="B43" s="98" t="s">
        <v>14</v>
      </c>
      <c r="C43" s="3"/>
      <c r="D43" s="89">
        <v>4805</v>
      </c>
      <c r="E43" s="3" t="s">
        <v>205</v>
      </c>
      <c r="F43" s="80" t="s">
        <v>211</v>
      </c>
      <c r="G43" s="80" t="s">
        <v>96</v>
      </c>
    </row>
    <row r="44" spans="1:7" s="1" customFormat="1" ht="26.25" customHeight="1">
      <c r="A44" s="95" t="s">
        <v>189</v>
      </c>
      <c r="B44" s="98" t="s">
        <v>14</v>
      </c>
      <c r="C44" s="3"/>
      <c r="D44" s="89">
        <v>1801</v>
      </c>
      <c r="E44" s="3" t="s">
        <v>205</v>
      </c>
      <c r="F44" s="80" t="s">
        <v>213</v>
      </c>
      <c r="G44" s="80" t="s">
        <v>58</v>
      </c>
    </row>
    <row r="45" spans="1:7" s="1" customFormat="1" ht="26.25" customHeight="1">
      <c r="A45" s="95" t="s">
        <v>189</v>
      </c>
      <c r="B45" s="98" t="s">
        <v>14</v>
      </c>
      <c r="C45" s="3"/>
      <c r="D45" s="89">
        <v>690</v>
      </c>
      <c r="E45" s="3" t="s">
        <v>205</v>
      </c>
      <c r="F45" s="80" t="s">
        <v>211</v>
      </c>
      <c r="G45" s="80" t="s">
        <v>56</v>
      </c>
    </row>
    <row r="46" spans="1:7" s="1" customFormat="1" ht="26.25" customHeight="1">
      <c r="A46" s="95" t="s">
        <v>189</v>
      </c>
      <c r="B46" s="98" t="s">
        <v>14</v>
      </c>
      <c r="C46" s="3"/>
      <c r="D46" s="89">
        <v>4000</v>
      </c>
      <c r="E46" s="109" t="s">
        <v>260</v>
      </c>
      <c r="F46" s="80" t="s">
        <v>231</v>
      </c>
      <c r="G46" s="80" t="s">
        <v>60</v>
      </c>
    </row>
    <row r="47" spans="1:7" s="1" customFormat="1" ht="26.25" customHeight="1">
      <c r="A47" s="95" t="s">
        <v>189</v>
      </c>
      <c r="B47" s="98" t="s">
        <v>14</v>
      </c>
      <c r="C47" s="3"/>
      <c r="D47" s="89">
        <v>3339</v>
      </c>
      <c r="E47" s="90" t="s">
        <v>206</v>
      </c>
      <c r="F47" s="80" t="s">
        <v>231</v>
      </c>
      <c r="G47" s="80" t="s">
        <v>57</v>
      </c>
    </row>
    <row r="48" spans="1:7" s="1" customFormat="1" ht="26.25" customHeight="1">
      <c r="A48" s="95" t="s">
        <v>193</v>
      </c>
      <c r="B48" s="98" t="s">
        <v>14</v>
      </c>
      <c r="C48" s="3"/>
      <c r="D48" s="89">
        <v>966</v>
      </c>
      <c r="E48" s="3" t="s">
        <v>209</v>
      </c>
      <c r="F48" s="80" t="s">
        <v>211</v>
      </c>
      <c r="G48" s="80" t="s">
        <v>56</v>
      </c>
    </row>
    <row r="49" spans="1:7" s="1" customFormat="1" ht="26.25" customHeight="1">
      <c r="A49" s="95" t="s">
        <v>193</v>
      </c>
      <c r="B49" s="98" t="s">
        <v>14</v>
      </c>
      <c r="C49" s="3"/>
      <c r="D49" s="89">
        <v>7630</v>
      </c>
      <c r="E49" s="3" t="s">
        <v>205</v>
      </c>
      <c r="F49" s="80" t="s">
        <v>211</v>
      </c>
      <c r="G49" s="80" t="s">
        <v>215</v>
      </c>
    </row>
    <row r="50" spans="1:7" s="1" customFormat="1" ht="26.25" customHeight="1">
      <c r="A50" s="95" t="s">
        <v>193</v>
      </c>
      <c r="B50" s="98" t="s">
        <v>14</v>
      </c>
      <c r="C50" s="3"/>
      <c r="D50" s="89">
        <v>520</v>
      </c>
      <c r="E50" s="3" t="s">
        <v>205</v>
      </c>
      <c r="F50" s="80" t="s">
        <v>103</v>
      </c>
      <c r="G50" s="80" t="s">
        <v>57</v>
      </c>
    </row>
    <row r="51" spans="1:7" s="1" customFormat="1" ht="26.25" customHeight="1">
      <c r="A51" s="95" t="s">
        <v>193</v>
      </c>
      <c r="B51" s="98" t="s">
        <v>14</v>
      </c>
      <c r="C51" s="3"/>
      <c r="D51" s="89">
        <v>3700</v>
      </c>
      <c r="E51" s="3" t="s">
        <v>205</v>
      </c>
      <c r="F51" s="80" t="s">
        <v>211</v>
      </c>
      <c r="G51" s="80" t="s">
        <v>61</v>
      </c>
    </row>
    <row r="52" spans="1:7" s="1" customFormat="1" ht="26.25" customHeight="1">
      <c r="A52" s="95" t="s">
        <v>193</v>
      </c>
      <c r="B52" s="98" t="s">
        <v>14</v>
      </c>
      <c r="C52" s="3"/>
      <c r="D52" s="89">
        <v>4060</v>
      </c>
      <c r="E52" s="3" t="s">
        <v>205</v>
      </c>
      <c r="F52" s="80" t="s">
        <v>103</v>
      </c>
      <c r="G52" s="80" t="s">
        <v>45</v>
      </c>
    </row>
    <row r="53" spans="1:7" s="1" customFormat="1" ht="24.75" customHeight="1">
      <c r="A53" s="6"/>
      <c r="B53" s="98"/>
      <c r="C53" s="3"/>
      <c r="D53" s="89"/>
      <c r="E53" s="3"/>
      <c r="F53" s="80"/>
      <c r="G53" s="80"/>
    </row>
    <row r="54" spans="1:7" s="1" customFormat="1" ht="24.75" customHeight="1">
      <c r="A54" s="6"/>
      <c r="B54" s="98"/>
      <c r="C54" s="90"/>
      <c r="D54" s="89"/>
      <c r="E54" s="3"/>
      <c r="F54" s="80"/>
      <c r="G54" s="80"/>
    </row>
    <row r="55" spans="1:7" s="1" customFormat="1" ht="24.75" customHeight="1">
      <c r="A55" s="11"/>
      <c r="B55" s="98"/>
      <c r="C55" s="90"/>
      <c r="D55" s="89"/>
      <c r="E55" s="3"/>
      <c r="F55" s="80"/>
      <c r="G55" s="80"/>
    </row>
    <row r="56" spans="1:7" s="1" customFormat="1" ht="24.75" customHeight="1">
      <c r="A56" s="11"/>
      <c r="B56" s="98"/>
      <c r="C56" s="90"/>
      <c r="D56" s="89"/>
      <c r="E56" s="3"/>
      <c r="F56" s="80"/>
      <c r="G56" s="80"/>
    </row>
    <row r="57" spans="1:7" s="1" customFormat="1" ht="24.75" customHeight="1">
      <c r="A57" s="11"/>
      <c r="B57" s="98"/>
      <c r="C57" s="90"/>
      <c r="D57" s="89"/>
      <c r="E57" s="3"/>
      <c r="F57" s="80"/>
      <c r="G57" s="80"/>
    </row>
    <row r="58" spans="1:7" s="1" customFormat="1" ht="24.75" customHeight="1">
      <c r="A58" s="11"/>
      <c r="B58" s="98"/>
      <c r="C58" s="3"/>
      <c r="D58" s="89"/>
      <c r="E58" s="3"/>
      <c r="F58" s="80"/>
      <c r="G58" s="80"/>
    </row>
    <row r="59" spans="1:7" s="1" customFormat="1" ht="34.5" customHeight="1" thickBot="1">
      <c r="A59" s="42"/>
      <c r="C59" s="43" t="s">
        <v>22</v>
      </c>
      <c r="D59" s="44">
        <f>SUM(D32:D58)</f>
        <v>71185</v>
      </c>
      <c r="E59" s="218" t="s">
        <v>23</v>
      </c>
      <c r="F59" s="219"/>
      <c r="G59" s="219"/>
    </row>
    <row r="60" spans="1:7" s="1" customFormat="1" ht="38.25" customHeight="1">
      <c r="A60" s="178" t="s">
        <v>135</v>
      </c>
      <c r="B60" s="178"/>
      <c r="C60" s="178"/>
      <c r="D60" s="178"/>
      <c r="E60" s="178"/>
      <c r="F60" s="178"/>
      <c r="G60" s="178"/>
    </row>
    <row r="61" spans="1:7" s="1" customFormat="1" ht="23.25" customHeight="1">
      <c r="A61" s="3" t="s">
        <v>2</v>
      </c>
      <c r="B61" s="3" t="s">
        <v>3</v>
      </c>
      <c r="C61" s="3" t="s">
        <v>4</v>
      </c>
      <c r="D61" s="3" t="s">
        <v>5</v>
      </c>
      <c r="E61" s="3" t="s">
        <v>333</v>
      </c>
      <c r="F61" s="209" t="s">
        <v>7</v>
      </c>
      <c r="G61" s="210"/>
    </row>
    <row r="62" spans="1:7" s="1" customFormat="1" ht="23.25" customHeight="1">
      <c r="A62" s="226" t="s">
        <v>8</v>
      </c>
      <c r="B62" s="98" t="s">
        <v>14</v>
      </c>
      <c r="C62" s="90"/>
      <c r="D62" s="89">
        <v>4997</v>
      </c>
      <c r="E62" s="3" t="s">
        <v>205</v>
      </c>
      <c r="F62" s="80" t="s">
        <v>334</v>
      </c>
      <c r="G62" s="80" t="s">
        <v>335</v>
      </c>
    </row>
    <row r="63" spans="1:7" s="1" customFormat="1" ht="23.25" customHeight="1">
      <c r="A63" s="226"/>
      <c r="B63" s="98" t="s">
        <v>14</v>
      </c>
      <c r="C63" s="90"/>
      <c r="D63" s="89">
        <v>513</v>
      </c>
      <c r="E63" s="3" t="s">
        <v>336</v>
      </c>
      <c r="F63" s="80" t="s">
        <v>337</v>
      </c>
      <c r="G63" s="80" t="s">
        <v>338</v>
      </c>
    </row>
    <row r="64" spans="1:7" s="1" customFormat="1" ht="23.25" customHeight="1">
      <c r="A64" s="226"/>
      <c r="B64" s="98" t="s">
        <v>14</v>
      </c>
      <c r="C64" s="3"/>
      <c r="D64" s="89">
        <v>7392</v>
      </c>
      <c r="E64" s="3" t="s">
        <v>205</v>
      </c>
      <c r="F64" s="80" t="s">
        <v>339</v>
      </c>
      <c r="G64" s="80" t="s">
        <v>340</v>
      </c>
    </row>
    <row r="65" spans="1:7" s="1" customFormat="1" ht="23.25" customHeight="1">
      <c r="A65" s="226"/>
      <c r="B65" s="98" t="s">
        <v>14</v>
      </c>
      <c r="C65" s="3"/>
      <c r="D65" s="89">
        <v>943</v>
      </c>
      <c r="E65" s="3" t="s">
        <v>205</v>
      </c>
      <c r="F65" s="80" t="s">
        <v>337</v>
      </c>
      <c r="G65" s="80" t="s">
        <v>338</v>
      </c>
    </row>
    <row r="66" spans="1:7" s="1" customFormat="1" ht="23.25" customHeight="1">
      <c r="A66" s="184" t="s">
        <v>385</v>
      </c>
      <c r="B66" s="98" t="s">
        <v>14</v>
      </c>
      <c r="C66" s="90"/>
      <c r="D66" s="89">
        <v>3840</v>
      </c>
      <c r="E66" s="3" t="s">
        <v>112</v>
      </c>
      <c r="F66" s="80" t="s">
        <v>211</v>
      </c>
      <c r="G66" s="80" t="s">
        <v>386</v>
      </c>
    </row>
    <row r="67" spans="1:7" s="1" customFormat="1" ht="23.25" customHeight="1">
      <c r="A67" s="185"/>
      <c r="B67" s="98" t="s">
        <v>14</v>
      </c>
      <c r="C67" s="3"/>
      <c r="D67" s="89">
        <v>8184</v>
      </c>
      <c r="E67" s="3" t="s">
        <v>205</v>
      </c>
      <c r="F67" s="80" t="s">
        <v>339</v>
      </c>
      <c r="G67" s="80" t="s">
        <v>340</v>
      </c>
    </row>
    <row r="68" spans="1:7" s="1" customFormat="1" ht="23.25" customHeight="1">
      <c r="A68" s="226" t="s">
        <v>315</v>
      </c>
      <c r="B68" s="98" t="s">
        <v>14</v>
      </c>
      <c r="C68" s="3"/>
      <c r="D68" s="89">
        <v>2568</v>
      </c>
      <c r="E68" s="3" t="s">
        <v>336</v>
      </c>
      <c r="F68" s="80" t="s">
        <v>339</v>
      </c>
      <c r="G68" s="80" t="s">
        <v>341</v>
      </c>
    </row>
    <row r="69" spans="1:7" s="1" customFormat="1" ht="23.25" customHeight="1">
      <c r="A69" s="226"/>
      <c r="B69" s="98" t="s">
        <v>14</v>
      </c>
      <c r="C69" s="3"/>
      <c r="D69" s="89">
        <v>830</v>
      </c>
      <c r="E69" s="3" t="s">
        <v>336</v>
      </c>
      <c r="F69" s="80" t="s">
        <v>337</v>
      </c>
      <c r="G69" s="80" t="s">
        <v>338</v>
      </c>
    </row>
    <row r="70" spans="1:7" s="1" customFormat="1" ht="23.25" customHeight="1">
      <c r="A70" s="226"/>
      <c r="B70" s="98" t="s">
        <v>14</v>
      </c>
      <c r="C70" s="3"/>
      <c r="D70" s="89">
        <v>9240</v>
      </c>
      <c r="E70" s="3" t="s">
        <v>205</v>
      </c>
      <c r="F70" s="80" t="s">
        <v>334</v>
      </c>
      <c r="G70" s="80" t="s">
        <v>342</v>
      </c>
    </row>
    <row r="71" spans="1:7" s="1" customFormat="1" ht="23.25" customHeight="1">
      <c r="A71" s="226"/>
      <c r="B71" s="98" t="s">
        <v>14</v>
      </c>
      <c r="C71" s="3"/>
      <c r="D71" s="89">
        <v>2830</v>
      </c>
      <c r="E71" s="3" t="s">
        <v>205</v>
      </c>
      <c r="F71" s="80" t="s">
        <v>334</v>
      </c>
      <c r="G71" s="80" t="s">
        <v>343</v>
      </c>
    </row>
    <row r="72" spans="1:7" s="1" customFormat="1" ht="23.25" customHeight="1">
      <c r="A72" s="226"/>
      <c r="B72" s="98" t="s">
        <v>14</v>
      </c>
      <c r="C72" s="3"/>
      <c r="D72" s="89">
        <v>812</v>
      </c>
      <c r="E72" s="3" t="s">
        <v>344</v>
      </c>
      <c r="F72" s="80" t="s">
        <v>334</v>
      </c>
      <c r="G72" s="80" t="s">
        <v>345</v>
      </c>
    </row>
    <row r="73" spans="1:7" s="1" customFormat="1" ht="23.25" customHeight="1">
      <c r="A73" s="184" t="s">
        <v>26</v>
      </c>
      <c r="B73" s="98" t="s">
        <v>14</v>
      </c>
      <c r="C73" s="90"/>
      <c r="D73" s="89">
        <v>5660</v>
      </c>
      <c r="E73" s="3" t="s">
        <v>208</v>
      </c>
      <c r="F73" s="80" t="s">
        <v>211</v>
      </c>
      <c r="G73" s="80" t="s">
        <v>61</v>
      </c>
    </row>
    <row r="74" spans="1:7" s="1" customFormat="1" ht="23.25" customHeight="1">
      <c r="A74" s="185"/>
      <c r="B74" s="98" t="s">
        <v>14</v>
      </c>
      <c r="C74" s="90"/>
      <c r="D74" s="89">
        <v>6020</v>
      </c>
      <c r="E74" s="3" t="s">
        <v>205</v>
      </c>
      <c r="F74" s="80" t="s">
        <v>334</v>
      </c>
      <c r="G74" s="80" t="s">
        <v>73</v>
      </c>
    </row>
    <row r="75" spans="1:7" s="1" customFormat="1" ht="23.25" customHeight="1">
      <c r="A75" s="226" t="s">
        <v>317</v>
      </c>
      <c r="B75" s="98" t="s">
        <v>14</v>
      </c>
      <c r="C75" s="90"/>
      <c r="D75" s="89">
        <v>2600</v>
      </c>
      <c r="E75" s="3" t="s">
        <v>205</v>
      </c>
      <c r="F75" s="80" t="s">
        <v>334</v>
      </c>
      <c r="G75" s="80" t="s">
        <v>346</v>
      </c>
    </row>
    <row r="76" spans="1:7" s="1" customFormat="1" ht="23.25" customHeight="1">
      <c r="A76" s="226"/>
      <c r="B76" s="98" t="s">
        <v>14</v>
      </c>
      <c r="C76" s="90"/>
      <c r="D76" s="89">
        <v>451</v>
      </c>
      <c r="E76" s="3" t="s">
        <v>209</v>
      </c>
      <c r="F76" s="80" t="s">
        <v>211</v>
      </c>
      <c r="G76" s="80" t="s">
        <v>56</v>
      </c>
    </row>
    <row r="77" spans="1:7" s="1" customFormat="1" ht="23.25" customHeight="1">
      <c r="A77" s="226"/>
      <c r="B77" s="98" t="s">
        <v>14</v>
      </c>
      <c r="C77" s="90"/>
      <c r="D77" s="89">
        <v>7254</v>
      </c>
      <c r="E77" s="3" t="s">
        <v>205</v>
      </c>
      <c r="F77" s="80" t="s">
        <v>213</v>
      </c>
      <c r="G77" s="80" t="s">
        <v>444</v>
      </c>
    </row>
    <row r="78" spans="1:7" s="1" customFormat="1" ht="23.25" customHeight="1">
      <c r="A78" s="94" t="s">
        <v>332</v>
      </c>
      <c r="B78" s="98" t="s">
        <v>14</v>
      </c>
      <c r="C78" s="90"/>
      <c r="D78" s="89">
        <v>2787</v>
      </c>
      <c r="E78" s="3" t="s">
        <v>205</v>
      </c>
      <c r="F78" s="80" t="s">
        <v>339</v>
      </c>
      <c r="G78" s="80" t="s">
        <v>347</v>
      </c>
    </row>
    <row r="79" spans="1:7" s="1" customFormat="1" ht="23.25" customHeight="1">
      <c r="A79" s="177" t="s">
        <v>320</v>
      </c>
      <c r="B79" s="98" t="s">
        <v>14</v>
      </c>
      <c r="C79" s="3"/>
      <c r="D79" s="89">
        <v>1043</v>
      </c>
      <c r="E79" s="3" t="s">
        <v>336</v>
      </c>
      <c r="F79" s="80" t="s">
        <v>337</v>
      </c>
      <c r="G79" s="80" t="s">
        <v>348</v>
      </c>
    </row>
    <row r="80" spans="1:7" s="1" customFormat="1" ht="23.25" customHeight="1">
      <c r="A80" s="177"/>
      <c r="B80" s="98" t="s">
        <v>14</v>
      </c>
      <c r="C80" s="3"/>
      <c r="D80" s="89">
        <v>1440</v>
      </c>
      <c r="E80" s="3" t="s">
        <v>349</v>
      </c>
      <c r="F80" s="80" t="s">
        <v>339</v>
      </c>
      <c r="G80" s="80" t="s">
        <v>350</v>
      </c>
    </row>
    <row r="81" spans="1:7" s="1" customFormat="1" ht="23.25" customHeight="1">
      <c r="A81" s="177"/>
      <c r="B81" s="98" t="s">
        <v>14</v>
      </c>
      <c r="C81" s="3"/>
      <c r="D81" s="89">
        <v>279</v>
      </c>
      <c r="E81" s="3" t="s">
        <v>209</v>
      </c>
      <c r="F81" s="80" t="s">
        <v>211</v>
      </c>
      <c r="G81" s="80" t="s">
        <v>56</v>
      </c>
    </row>
    <row r="82" spans="1:7" s="1" customFormat="1" ht="23.25" customHeight="1">
      <c r="A82" s="177"/>
      <c r="B82" s="98" t="s">
        <v>14</v>
      </c>
      <c r="C82" s="3"/>
      <c r="D82" s="89">
        <v>11043</v>
      </c>
      <c r="E82" s="3" t="s">
        <v>440</v>
      </c>
      <c r="F82" s="80" t="s">
        <v>334</v>
      </c>
      <c r="G82" s="80" t="s">
        <v>443</v>
      </c>
    </row>
    <row r="83" spans="1:7" s="1" customFormat="1" ht="23.25" customHeight="1">
      <c r="A83" s="177" t="s">
        <v>321</v>
      </c>
      <c r="B83" s="98" t="s">
        <v>14</v>
      </c>
      <c r="C83" s="3"/>
      <c r="D83" s="89">
        <v>292400</v>
      </c>
      <c r="E83" s="3" t="s">
        <v>351</v>
      </c>
      <c r="F83" s="80" t="s">
        <v>352</v>
      </c>
      <c r="G83" s="80" t="s">
        <v>353</v>
      </c>
    </row>
    <row r="84" spans="1:7" s="1" customFormat="1" ht="23.25" customHeight="1">
      <c r="A84" s="177"/>
      <c r="B84" s="98" t="s">
        <v>14</v>
      </c>
      <c r="C84" s="3"/>
      <c r="D84" s="89">
        <v>601</v>
      </c>
      <c r="E84" s="3" t="s">
        <v>336</v>
      </c>
      <c r="F84" s="80" t="s">
        <v>337</v>
      </c>
      <c r="G84" s="80" t="s">
        <v>331</v>
      </c>
    </row>
    <row r="85" spans="1:7" s="1" customFormat="1" ht="23.25" customHeight="1">
      <c r="A85" s="177"/>
      <c r="B85" s="98" t="s">
        <v>14</v>
      </c>
      <c r="C85" s="3"/>
      <c r="D85" s="89">
        <v>858</v>
      </c>
      <c r="E85" s="3" t="s">
        <v>344</v>
      </c>
      <c r="F85" s="80" t="s">
        <v>334</v>
      </c>
      <c r="G85" s="80" t="s">
        <v>345</v>
      </c>
    </row>
    <row r="86" spans="1:7" s="1" customFormat="1" ht="23.25" customHeight="1">
      <c r="A86" s="184" t="s">
        <v>354</v>
      </c>
      <c r="B86" s="98" t="s">
        <v>186</v>
      </c>
      <c r="C86" s="3"/>
      <c r="D86" s="89">
        <v>7392</v>
      </c>
      <c r="E86" s="3" t="s">
        <v>205</v>
      </c>
      <c r="F86" s="80" t="s">
        <v>355</v>
      </c>
      <c r="G86" s="80" t="s">
        <v>356</v>
      </c>
    </row>
    <row r="87" spans="1:7" s="1" customFormat="1" ht="23.25" customHeight="1">
      <c r="A87" s="227"/>
      <c r="B87" s="98" t="s">
        <v>14</v>
      </c>
      <c r="C87" s="90"/>
      <c r="D87" s="89">
        <v>7420</v>
      </c>
      <c r="E87" s="3" t="s">
        <v>205</v>
      </c>
      <c r="F87" s="80" t="s">
        <v>334</v>
      </c>
      <c r="G87" s="80" t="s">
        <v>343</v>
      </c>
    </row>
    <row r="88" spans="1:7" s="1" customFormat="1" ht="23.25" customHeight="1">
      <c r="A88" s="227"/>
      <c r="B88" s="98" t="s">
        <v>14</v>
      </c>
      <c r="C88" s="90"/>
      <c r="D88" s="89">
        <v>4700</v>
      </c>
      <c r="E88" s="3" t="s">
        <v>205</v>
      </c>
      <c r="F88" s="80" t="s">
        <v>339</v>
      </c>
      <c r="G88" s="80" t="s">
        <v>358</v>
      </c>
    </row>
    <row r="89" spans="1:7" s="1" customFormat="1" ht="23.25" customHeight="1">
      <c r="A89" s="227"/>
      <c r="B89" s="98" t="s">
        <v>14</v>
      </c>
      <c r="C89" s="90"/>
      <c r="D89" s="89">
        <v>5700</v>
      </c>
      <c r="E89" s="3"/>
      <c r="F89" s="80" t="s">
        <v>334</v>
      </c>
      <c r="G89" s="80" t="s">
        <v>359</v>
      </c>
    </row>
    <row r="90" spans="1:7" s="1" customFormat="1" ht="23.25" customHeight="1">
      <c r="A90" s="227"/>
      <c r="B90" s="98" t="s">
        <v>14</v>
      </c>
      <c r="C90" s="90"/>
      <c r="D90" s="89">
        <v>440</v>
      </c>
      <c r="E90" s="3" t="s">
        <v>344</v>
      </c>
      <c r="F90" s="80" t="s">
        <v>339</v>
      </c>
      <c r="G90" s="80" t="s">
        <v>345</v>
      </c>
    </row>
    <row r="91" spans="1:7" s="1" customFormat="1" ht="23.25" customHeight="1">
      <c r="A91" s="227"/>
      <c r="B91" s="98" t="s">
        <v>14</v>
      </c>
      <c r="C91" s="3"/>
      <c r="D91" s="89">
        <v>1412</v>
      </c>
      <c r="E91" s="3" t="s">
        <v>336</v>
      </c>
      <c r="F91" s="80" t="s">
        <v>339</v>
      </c>
      <c r="G91" s="80" t="s">
        <v>348</v>
      </c>
    </row>
    <row r="92" spans="1:7" s="1" customFormat="1" ht="23.25" customHeight="1">
      <c r="A92" s="185"/>
      <c r="B92" s="15" t="s">
        <v>470</v>
      </c>
      <c r="C92" s="3"/>
      <c r="D92" s="8">
        <v>1000</v>
      </c>
      <c r="E92" s="3" t="s">
        <v>489</v>
      </c>
      <c r="F92" s="149" t="s">
        <v>357</v>
      </c>
      <c r="G92" s="149" t="s">
        <v>471</v>
      </c>
    </row>
    <row r="93" spans="1:7" s="1" customFormat="1" ht="23.25" customHeight="1" thickBot="1">
      <c r="A93" s="27"/>
      <c r="C93" s="43" t="s">
        <v>22</v>
      </c>
      <c r="D93" s="44">
        <f>SUM(D62:D92)</f>
        <v>402649</v>
      </c>
      <c r="E93" s="218" t="s">
        <v>23</v>
      </c>
      <c r="F93" s="219"/>
      <c r="G93" s="219"/>
    </row>
    <row r="94" spans="1:7" s="1" customFormat="1" ht="23.25" customHeight="1">
      <c r="A94" s="178" t="s">
        <v>136</v>
      </c>
      <c r="B94" s="178"/>
      <c r="C94" s="178"/>
      <c r="D94" s="178"/>
      <c r="E94" s="178"/>
      <c r="F94" s="178"/>
      <c r="G94" s="178"/>
    </row>
    <row r="95" spans="1:7" s="1" customFormat="1" ht="23.25" customHeight="1">
      <c r="A95" s="3" t="s">
        <v>2</v>
      </c>
      <c r="B95" s="3" t="s">
        <v>3</v>
      </c>
      <c r="C95" s="7" t="s">
        <v>4</v>
      </c>
      <c r="D95" s="3" t="s">
        <v>5</v>
      </c>
      <c r="E95" s="7"/>
      <c r="F95" s="209" t="s">
        <v>7</v>
      </c>
      <c r="G95" s="210"/>
    </row>
    <row r="96" spans="1:7" s="1" customFormat="1" ht="23.25" customHeight="1">
      <c r="A96" s="226" t="s">
        <v>360</v>
      </c>
      <c r="B96" s="98" t="s">
        <v>14</v>
      </c>
      <c r="C96" s="3"/>
      <c r="D96" s="89">
        <v>6578</v>
      </c>
      <c r="E96" s="3" t="s">
        <v>263</v>
      </c>
      <c r="F96" s="80" t="s">
        <v>334</v>
      </c>
      <c r="G96" s="80" t="s">
        <v>361</v>
      </c>
    </row>
    <row r="97" spans="1:7" s="1" customFormat="1" ht="23.25" customHeight="1">
      <c r="A97" s="226"/>
      <c r="B97" s="98" t="s">
        <v>14</v>
      </c>
      <c r="C97" s="3"/>
      <c r="D97" s="89">
        <v>1880</v>
      </c>
      <c r="E97" s="3" t="s">
        <v>263</v>
      </c>
      <c r="F97" s="80" t="s">
        <v>339</v>
      </c>
      <c r="G97" s="80" t="s">
        <v>362</v>
      </c>
    </row>
    <row r="98" spans="1:7" s="1" customFormat="1" ht="23.25" customHeight="1">
      <c r="A98" s="226"/>
      <c r="B98" s="98" t="s">
        <v>14</v>
      </c>
      <c r="C98" s="3"/>
      <c r="D98" s="89">
        <v>7590</v>
      </c>
      <c r="E98" s="3" t="s">
        <v>351</v>
      </c>
      <c r="F98" s="80" t="s">
        <v>339</v>
      </c>
      <c r="G98" s="80" t="s">
        <v>363</v>
      </c>
    </row>
    <row r="99" spans="1:7" s="1" customFormat="1" ht="23.25" customHeight="1">
      <c r="A99" s="184" t="s">
        <v>364</v>
      </c>
      <c r="B99" s="98" t="s">
        <v>14</v>
      </c>
      <c r="C99" s="3"/>
      <c r="D99" s="89">
        <v>5000</v>
      </c>
      <c r="E99" s="109" t="s">
        <v>260</v>
      </c>
      <c r="F99" s="80" t="s">
        <v>339</v>
      </c>
      <c r="G99" s="80" t="s">
        <v>365</v>
      </c>
    </row>
    <row r="100" spans="1:7" s="1" customFormat="1" ht="23.25" customHeight="1">
      <c r="A100" s="227"/>
      <c r="B100" s="98" t="s">
        <v>14</v>
      </c>
      <c r="C100" s="3"/>
      <c r="D100" s="89">
        <v>3996</v>
      </c>
      <c r="E100" s="3" t="s">
        <v>208</v>
      </c>
      <c r="F100" s="80" t="s">
        <v>334</v>
      </c>
      <c r="G100" s="80" t="s">
        <v>366</v>
      </c>
    </row>
    <row r="101" spans="1:7" s="1" customFormat="1" ht="23.25" customHeight="1">
      <c r="A101" s="227"/>
      <c r="B101" s="98" t="s">
        <v>14</v>
      </c>
      <c r="C101" s="90"/>
      <c r="D101" s="89">
        <v>3130</v>
      </c>
      <c r="E101" s="3" t="s">
        <v>205</v>
      </c>
      <c r="F101" s="80" t="s">
        <v>339</v>
      </c>
      <c r="G101" s="80" t="s">
        <v>367</v>
      </c>
    </row>
    <row r="102" spans="1:7" s="1" customFormat="1" ht="23.25" customHeight="1">
      <c r="A102" s="227"/>
      <c r="B102" s="98" t="s">
        <v>14</v>
      </c>
      <c r="C102" s="90"/>
      <c r="D102" s="89">
        <v>1401</v>
      </c>
      <c r="E102" s="3" t="s">
        <v>205</v>
      </c>
      <c r="F102" s="80" t="s">
        <v>357</v>
      </c>
      <c r="G102" s="80" t="s">
        <v>338</v>
      </c>
    </row>
    <row r="103" spans="1:7" s="1" customFormat="1" ht="23.25" customHeight="1">
      <c r="A103" s="227"/>
      <c r="B103" s="15" t="s">
        <v>14</v>
      </c>
      <c r="C103" s="21"/>
      <c r="D103" s="36">
        <v>2481</v>
      </c>
      <c r="E103" s="7" t="s">
        <v>205</v>
      </c>
      <c r="F103" s="80" t="s">
        <v>337</v>
      </c>
      <c r="G103" s="80" t="s">
        <v>338</v>
      </c>
    </row>
    <row r="104" spans="1:7" s="1" customFormat="1" ht="23.25" customHeight="1">
      <c r="A104" s="227"/>
      <c r="B104" s="15" t="s">
        <v>14</v>
      </c>
      <c r="C104" s="21"/>
      <c r="D104" s="36">
        <v>1237</v>
      </c>
      <c r="E104" s="7" t="s">
        <v>208</v>
      </c>
      <c r="F104" s="80" t="s">
        <v>211</v>
      </c>
      <c r="G104" s="80" t="s">
        <v>45</v>
      </c>
    </row>
    <row r="105" spans="1:7" s="1" customFormat="1" ht="23.25" customHeight="1">
      <c r="A105" s="185"/>
      <c r="B105" s="15" t="s">
        <v>14</v>
      </c>
      <c r="C105" s="21"/>
      <c r="D105" s="36">
        <v>1531</v>
      </c>
      <c r="E105" s="7" t="s">
        <v>208</v>
      </c>
      <c r="F105" s="80" t="s">
        <v>103</v>
      </c>
      <c r="G105" s="80" t="s">
        <v>57</v>
      </c>
    </row>
    <row r="106" spans="1:7" s="1" customFormat="1" ht="23.25" customHeight="1">
      <c r="A106" s="226" t="s">
        <v>368</v>
      </c>
      <c r="B106" s="15" t="s">
        <v>14</v>
      </c>
      <c r="C106" s="21"/>
      <c r="D106" s="36">
        <v>898</v>
      </c>
      <c r="E106" s="7" t="s">
        <v>208</v>
      </c>
      <c r="F106" s="80" t="s">
        <v>337</v>
      </c>
      <c r="G106" s="80" t="s">
        <v>345</v>
      </c>
    </row>
    <row r="107" spans="1:7" s="1" customFormat="1" ht="23.25" customHeight="1">
      <c r="A107" s="226"/>
      <c r="B107" s="15" t="s">
        <v>14</v>
      </c>
      <c r="C107" s="3"/>
      <c r="D107" s="36">
        <v>1300</v>
      </c>
      <c r="E107" s="7" t="s">
        <v>208</v>
      </c>
      <c r="F107" s="80" t="s">
        <v>339</v>
      </c>
      <c r="G107" s="80" t="s">
        <v>346</v>
      </c>
    </row>
    <row r="108" spans="1:7" s="1" customFormat="1" ht="23.25" customHeight="1">
      <c r="A108" s="226"/>
      <c r="B108" s="15" t="s">
        <v>14</v>
      </c>
      <c r="C108" s="3"/>
      <c r="D108" s="36">
        <v>1300</v>
      </c>
      <c r="E108" s="7" t="s">
        <v>369</v>
      </c>
      <c r="F108" s="80" t="s">
        <v>339</v>
      </c>
      <c r="G108" s="80" t="s">
        <v>346</v>
      </c>
    </row>
    <row r="109" spans="1:7" s="1" customFormat="1" ht="23.25" customHeight="1">
      <c r="A109" s="226"/>
      <c r="B109" s="15" t="s">
        <v>14</v>
      </c>
      <c r="C109" s="21"/>
      <c r="D109" s="36">
        <v>1100</v>
      </c>
      <c r="E109" s="7" t="s">
        <v>209</v>
      </c>
      <c r="F109" s="80" t="s">
        <v>339</v>
      </c>
      <c r="G109" s="80" t="s">
        <v>346</v>
      </c>
    </row>
    <row r="110" spans="1:7" s="1" customFormat="1" ht="23.25" customHeight="1">
      <c r="A110" s="226"/>
      <c r="B110" s="15" t="s">
        <v>14</v>
      </c>
      <c r="C110" s="3"/>
      <c r="D110" s="36">
        <v>66022</v>
      </c>
      <c r="E110" s="7" t="s">
        <v>205</v>
      </c>
      <c r="F110" s="80" t="s">
        <v>334</v>
      </c>
      <c r="G110" s="80" t="s">
        <v>370</v>
      </c>
    </row>
    <row r="111" spans="1:7" s="1" customFormat="1" ht="23.25" customHeight="1">
      <c r="A111" s="226"/>
      <c r="B111" s="15" t="s">
        <v>14</v>
      </c>
      <c r="C111" s="3"/>
      <c r="D111" s="36">
        <v>1050</v>
      </c>
      <c r="E111" s="7" t="s">
        <v>205</v>
      </c>
      <c r="F111" s="80" t="s">
        <v>339</v>
      </c>
      <c r="G111" s="80" t="s">
        <v>371</v>
      </c>
    </row>
    <row r="112" spans="1:7" s="1" customFormat="1" ht="23.25" customHeight="1">
      <c r="A112" s="226"/>
      <c r="B112" s="15" t="s">
        <v>14</v>
      </c>
      <c r="C112" s="3"/>
      <c r="D112" s="36">
        <v>1100</v>
      </c>
      <c r="E112" s="7" t="s">
        <v>205</v>
      </c>
      <c r="F112" s="80" t="s">
        <v>339</v>
      </c>
      <c r="G112" s="80" t="s">
        <v>371</v>
      </c>
    </row>
    <row r="113" spans="1:7" s="1" customFormat="1" ht="23.25" customHeight="1">
      <c r="A113" s="226"/>
      <c r="B113" s="15" t="s">
        <v>14</v>
      </c>
      <c r="C113" s="3"/>
      <c r="D113" s="36">
        <v>905</v>
      </c>
      <c r="E113" s="7" t="s">
        <v>205</v>
      </c>
      <c r="F113" s="80" t="s">
        <v>372</v>
      </c>
      <c r="G113" s="80" t="s">
        <v>373</v>
      </c>
    </row>
    <row r="114" spans="1:7" s="1" customFormat="1" ht="23.25" customHeight="1">
      <c r="A114" s="226"/>
      <c r="B114" s="15" t="s">
        <v>14</v>
      </c>
      <c r="C114" s="3"/>
      <c r="D114" s="36">
        <v>1045</v>
      </c>
      <c r="E114" s="7" t="s">
        <v>205</v>
      </c>
      <c r="F114" s="80" t="s">
        <v>337</v>
      </c>
      <c r="G114" s="80" t="s">
        <v>338</v>
      </c>
    </row>
    <row r="115" spans="1:7" s="1" customFormat="1" ht="23.25" customHeight="1">
      <c r="A115" s="226" t="s">
        <v>374</v>
      </c>
      <c r="B115" s="15" t="s">
        <v>14</v>
      </c>
      <c r="C115" s="3"/>
      <c r="D115" s="36">
        <v>3320</v>
      </c>
      <c r="E115" s="7" t="s">
        <v>336</v>
      </c>
      <c r="F115" s="80" t="s">
        <v>339</v>
      </c>
      <c r="G115" s="80" t="s">
        <v>375</v>
      </c>
    </row>
    <row r="116" spans="1:7" s="1" customFormat="1" ht="23.25" customHeight="1">
      <c r="A116" s="226"/>
      <c r="B116" s="15" t="s">
        <v>14</v>
      </c>
      <c r="C116" s="3"/>
      <c r="D116" s="36">
        <v>1884</v>
      </c>
      <c r="E116" s="7" t="s">
        <v>336</v>
      </c>
      <c r="F116" s="80" t="s">
        <v>337</v>
      </c>
      <c r="G116" s="80" t="s">
        <v>348</v>
      </c>
    </row>
    <row r="117" spans="1:7" s="1" customFormat="1" ht="23.25" customHeight="1">
      <c r="A117" s="226"/>
      <c r="B117" s="15" t="s">
        <v>14</v>
      </c>
      <c r="C117" s="7"/>
      <c r="D117" s="36">
        <v>7524</v>
      </c>
      <c r="E117" s="7" t="s">
        <v>351</v>
      </c>
      <c r="F117" s="80" t="s">
        <v>339</v>
      </c>
      <c r="G117" s="80" t="s">
        <v>342</v>
      </c>
    </row>
    <row r="118" spans="1:7" s="1" customFormat="1" ht="23.25" customHeight="1">
      <c r="A118" s="226"/>
      <c r="B118" s="15" t="s">
        <v>14</v>
      </c>
      <c r="C118" s="21"/>
      <c r="D118" s="36">
        <v>5400</v>
      </c>
      <c r="E118" s="7" t="s">
        <v>205</v>
      </c>
      <c r="F118" s="80" t="s">
        <v>357</v>
      </c>
      <c r="G118" s="80" t="s">
        <v>345</v>
      </c>
    </row>
    <row r="119" spans="1:7" s="1" customFormat="1" ht="23.25" customHeight="1">
      <c r="A119" s="226"/>
      <c r="B119" s="15" t="s">
        <v>14</v>
      </c>
      <c r="C119" s="21"/>
      <c r="D119" s="36">
        <v>3290</v>
      </c>
      <c r="E119" s="7" t="s">
        <v>205</v>
      </c>
      <c r="F119" s="80" t="s">
        <v>339</v>
      </c>
      <c r="G119" s="80" t="s">
        <v>376</v>
      </c>
    </row>
    <row r="120" spans="1:7" s="1" customFormat="1" ht="23.25" customHeight="1">
      <c r="A120" s="226"/>
      <c r="B120" s="15" t="s">
        <v>14</v>
      </c>
      <c r="C120" s="21"/>
      <c r="D120" s="36">
        <v>4378</v>
      </c>
      <c r="E120" s="7" t="s">
        <v>205</v>
      </c>
      <c r="F120" s="80" t="s">
        <v>334</v>
      </c>
      <c r="G120" s="80" t="s">
        <v>377</v>
      </c>
    </row>
    <row r="121" spans="1:7" s="1" customFormat="1" ht="23.25" customHeight="1">
      <c r="A121" s="226"/>
      <c r="B121" s="15" t="s">
        <v>14</v>
      </c>
      <c r="C121" s="21"/>
      <c r="D121" s="36">
        <v>10930</v>
      </c>
      <c r="E121" s="7" t="s">
        <v>208</v>
      </c>
      <c r="F121" s="80" t="s">
        <v>339</v>
      </c>
      <c r="G121" s="80" t="s">
        <v>378</v>
      </c>
    </row>
    <row r="122" spans="1:7" s="1" customFormat="1" ht="23.25" customHeight="1">
      <c r="A122" s="95" t="s">
        <v>379</v>
      </c>
      <c r="B122" s="15" t="s">
        <v>14</v>
      </c>
      <c r="C122" s="3"/>
      <c r="D122" s="36">
        <v>3720</v>
      </c>
      <c r="E122" s="7" t="s">
        <v>205</v>
      </c>
      <c r="F122" s="80" t="s">
        <v>339</v>
      </c>
      <c r="G122" s="80" t="s">
        <v>380</v>
      </c>
    </row>
    <row r="123" spans="1:7" s="1" customFormat="1" ht="23.25" customHeight="1">
      <c r="A123" s="94" t="s">
        <v>485</v>
      </c>
      <c r="B123" s="15" t="s">
        <v>14</v>
      </c>
      <c r="C123" s="3"/>
      <c r="D123" s="36">
        <v>980</v>
      </c>
      <c r="E123" s="7" t="s">
        <v>205</v>
      </c>
      <c r="F123" s="80" t="s">
        <v>211</v>
      </c>
      <c r="G123" s="80" t="s">
        <v>486</v>
      </c>
    </row>
    <row r="124" spans="1:7" s="1" customFormat="1" ht="23.25" customHeight="1">
      <c r="A124" s="229" t="s">
        <v>188</v>
      </c>
      <c r="B124" s="15" t="s">
        <v>186</v>
      </c>
      <c r="C124" s="3"/>
      <c r="D124" s="36">
        <v>41120</v>
      </c>
      <c r="E124" s="139" t="s">
        <v>260</v>
      </c>
      <c r="F124" s="80" t="s">
        <v>211</v>
      </c>
      <c r="G124" s="80" t="s">
        <v>381</v>
      </c>
    </row>
    <row r="125" spans="1:7" s="1" customFormat="1" ht="23.25" customHeight="1">
      <c r="A125" s="231"/>
      <c r="B125" s="15" t="s">
        <v>14</v>
      </c>
      <c r="C125" s="3"/>
      <c r="D125" s="36">
        <v>2560</v>
      </c>
      <c r="E125" s="21" t="s">
        <v>205</v>
      </c>
      <c r="F125" s="80" t="s">
        <v>334</v>
      </c>
      <c r="G125" s="80" t="s">
        <v>487</v>
      </c>
    </row>
    <row r="126" spans="1:7" s="1" customFormat="1" ht="23.25" customHeight="1" thickBot="1">
      <c r="A126" s="94" t="s">
        <v>382</v>
      </c>
      <c r="B126" s="15" t="s">
        <v>186</v>
      </c>
      <c r="C126" s="3"/>
      <c r="D126" s="36">
        <v>18205</v>
      </c>
      <c r="E126" s="7" t="s">
        <v>205</v>
      </c>
      <c r="F126" s="80" t="s">
        <v>339</v>
      </c>
      <c r="G126" s="80" t="s">
        <v>383</v>
      </c>
    </row>
    <row r="127" spans="1:7" s="1" customFormat="1" ht="29.25" customHeight="1" thickBot="1">
      <c r="A127" s="27"/>
      <c r="B127" s="13"/>
      <c r="C127" s="22" t="s">
        <v>22</v>
      </c>
      <c r="D127" s="14">
        <f>SUM(D96:D126)</f>
        <v>212855</v>
      </c>
      <c r="E127" s="152"/>
      <c r="F127" s="153" t="s">
        <v>501</v>
      </c>
      <c r="G127" s="154">
        <f>D127+D93</f>
        <v>615504</v>
      </c>
    </row>
    <row r="128" spans="1:7" s="1" customFormat="1" ht="33.75" customHeight="1">
      <c r="A128" s="178" t="s">
        <v>233</v>
      </c>
      <c r="B128" s="178"/>
      <c r="C128" s="178"/>
      <c r="D128" s="178"/>
      <c r="E128" s="178"/>
      <c r="F128" s="178"/>
      <c r="G128" s="178"/>
    </row>
    <row r="129" spans="1:7" s="1" customFormat="1" ht="33.75" customHeight="1">
      <c r="A129" s="23" t="s">
        <v>2</v>
      </c>
      <c r="B129" s="3" t="s">
        <v>3</v>
      </c>
      <c r="C129" s="3" t="s">
        <v>4</v>
      </c>
      <c r="D129" s="3" t="s">
        <v>5</v>
      </c>
      <c r="E129" s="4" t="s">
        <v>6</v>
      </c>
      <c r="F129" s="209" t="s">
        <v>7</v>
      </c>
      <c r="G129" s="210"/>
    </row>
    <row r="130" spans="1:7" s="1" customFormat="1" ht="33.75" customHeight="1">
      <c r="A130" s="25" t="s">
        <v>113</v>
      </c>
      <c r="B130" s="7" t="s">
        <v>14</v>
      </c>
      <c r="C130" s="3"/>
      <c r="D130" s="8">
        <v>5592</v>
      </c>
      <c r="E130" s="7" t="s">
        <v>205</v>
      </c>
      <c r="F130" s="239" t="s">
        <v>258</v>
      </c>
      <c r="G130" s="240"/>
    </row>
    <row r="131" spans="1:7" s="1" customFormat="1" ht="33.75" customHeight="1">
      <c r="A131" s="95" t="s">
        <v>16</v>
      </c>
      <c r="B131" s="16" t="s">
        <v>14</v>
      </c>
      <c r="C131" s="3"/>
      <c r="D131" s="8">
        <v>7841</v>
      </c>
      <c r="E131" s="4" t="s">
        <v>205</v>
      </c>
      <c r="F131" s="211" t="s">
        <v>234</v>
      </c>
      <c r="G131" s="212"/>
    </row>
    <row r="132" spans="1:7" s="1" customFormat="1" ht="33.75" customHeight="1">
      <c r="A132" s="95" t="s">
        <v>94</v>
      </c>
      <c r="B132" s="16" t="s">
        <v>14</v>
      </c>
      <c r="C132" s="21"/>
      <c r="D132" s="8">
        <v>12755</v>
      </c>
      <c r="E132" s="4" t="s">
        <v>205</v>
      </c>
      <c r="F132" s="211" t="s">
        <v>235</v>
      </c>
      <c r="G132" s="212"/>
    </row>
    <row r="133" spans="1:7" s="1" customFormat="1" ht="33.75" customHeight="1">
      <c r="A133" s="95" t="s">
        <v>54</v>
      </c>
      <c r="B133" s="16" t="s">
        <v>14</v>
      </c>
      <c r="C133" s="3"/>
      <c r="D133" s="8">
        <v>12397</v>
      </c>
      <c r="E133" s="4" t="s">
        <v>205</v>
      </c>
      <c r="F133" s="211" t="s">
        <v>236</v>
      </c>
      <c r="G133" s="212"/>
    </row>
    <row r="134" spans="1:7" s="1" customFormat="1" ht="33.75" customHeight="1">
      <c r="A134" s="95" t="s">
        <v>40</v>
      </c>
      <c r="B134" s="16" t="s">
        <v>14</v>
      </c>
      <c r="C134" s="3"/>
      <c r="D134" s="8">
        <v>4959</v>
      </c>
      <c r="E134" s="7" t="s">
        <v>220</v>
      </c>
      <c r="F134" s="239" t="s">
        <v>259</v>
      </c>
      <c r="G134" s="240"/>
    </row>
    <row r="135" spans="1:7" s="1" customFormat="1" ht="33.75" customHeight="1">
      <c r="A135" s="95" t="s">
        <v>20</v>
      </c>
      <c r="B135" s="16" t="s">
        <v>14</v>
      </c>
      <c r="C135" s="3"/>
      <c r="D135" s="8">
        <v>8847</v>
      </c>
      <c r="E135" s="4" t="s">
        <v>205</v>
      </c>
      <c r="F135" s="211" t="s">
        <v>235</v>
      </c>
      <c r="G135" s="212"/>
    </row>
    <row r="136" spans="1:7" s="1" customFormat="1" ht="33.75" customHeight="1">
      <c r="A136" s="184" t="s">
        <v>416</v>
      </c>
      <c r="B136" s="16" t="s">
        <v>14</v>
      </c>
      <c r="C136" s="3"/>
      <c r="D136" s="8">
        <v>11522</v>
      </c>
      <c r="E136" s="7" t="s">
        <v>205</v>
      </c>
      <c r="F136" s="239" t="s">
        <v>417</v>
      </c>
      <c r="G136" s="240"/>
    </row>
    <row r="137" spans="1:7" s="1" customFormat="1" ht="33.75" customHeight="1">
      <c r="A137" s="185"/>
      <c r="B137" s="16" t="s">
        <v>14</v>
      </c>
      <c r="C137" s="3"/>
      <c r="D137" s="8">
        <v>2873</v>
      </c>
      <c r="E137" s="7" t="s">
        <v>205</v>
      </c>
      <c r="F137" s="239" t="s">
        <v>418</v>
      </c>
      <c r="G137" s="240"/>
    </row>
    <row r="138" spans="1:7" s="1" customFormat="1" ht="33.75" customHeight="1">
      <c r="A138" s="25"/>
      <c r="B138" s="7"/>
      <c r="C138" s="3"/>
      <c r="D138" s="8"/>
      <c r="E138" s="7"/>
      <c r="F138" s="245"/>
      <c r="G138" s="246"/>
    </row>
    <row r="139" spans="1:7" s="1" customFormat="1" ht="33.75" customHeight="1">
      <c r="A139" s="25"/>
      <c r="B139" s="7"/>
      <c r="C139" s="3"/>
      <c r="D139" s="8"/>
      <c r="E139" s="7"/>
      <c r="F139" s="245"/>
      <c r="G139" s="246"/>
    </row>
    <row r="140" spans="1:7" s="1" customFormat="1" ht="33.75" customHeight="1">
      <c r="A140" s="24"/>
      <c r="B140" s="16"/>
      <c r="C140" s="3"/>
      <c r="D140" s="8"/>
      <c r="E140" s="7"/>
      <c r="F140" s="245"/>
      <c r="G140" s="246"/>
    </row>
    <row r="141" spans="1:7" s="1" customFormat="1" ht="33.75" customHeight="1">
      <c r="A141" s="24"/>
      <c r="B141" s="7"/>
      <c r="C141" s="3"/>
      <c r="D141" s="8"/>
      <c r="E141" s="7"/>
      <c r="F141" s="245"/>
      <c r="G141" s="246"/>
    </row>
    <row r="142" spans="1:7" s="1" customFormat="1" ht="33.75" customHeight="1">
      <c r="A142" s="25"/>
      <c r="B142" s="7"/>
      <c r="C142" s="3"/>
      <c r="D142" s="8"/>
      <c r="E142" s="7"/>
      <c r="F142" s="245"/>
      <c r="G142" s="246"/>
    </row>
    <row r="143" spans="1:7" s="1" customFormat="1" ht="33.75" customHeight="1">
      <c r="A143" s="25"/>
      <c r="B143" s="7"/>
      <c r="C143" s="3"/>
      <c r="D143" s="8"/>
      <c r="E143" s="7"/>
      <c r="F143" s="245"/>
      <c r="G143" s="246"/>
    </row>
    <row r="144" spans="1:7" s="1" customFormat="1" ht="33.75" customHeight="1">
      <c r="A144" s="24"/>
      <c r="B144" s="16"/>
      <c r="C144" s="3"/>
      <c r="D144" s="8"/>
      <c r="E144" s="7"/>
      <c r="F144" s="245"/>
      <c r="G144" s="246"/>
    </row>
    <row r="145" spans="1:7" s="1" customFormat="1" ht="33.75" customHeight="1">
      <c r="A145" s="24"/>
      <c r="B145" s="7"/>
      <c r="C145" s="3"/>
      <c r="D145" s="8"/>
      <c r="E145" s="7"/>
      <c r="F145" s="245"/>
      <c r="G145" s="246"/>
    </row>
    <row r="146" spans="1:7" s="1" customFormat="1" ht="33.75" customHeight="1">
      <c r="A146" s="25"/>
      <c r="B146" s="7"/>
      <c r="C146" s="3"/>
      <c r="D146" s="8"/>
      <c r="E146" s="7"/>
      <c r="F146" s="245"/>
      <c r="G146" s="246"/>
    </row>
    <row r="147" spans="1:7" s="1" customFormat="1" ht="33.75" customHeight="1">
      <c r="A147" s="25"/>
      <c r="B147" s="7"/>
      <c r="C147" s="3"/>
      <c r="D147" s="8"/>
      <c r="E147" s="7"/>
      <c r="F147" s="245"/>
      <c r="G147" s="246"/>
    </row>
    <row r="148" spans="1:7" s="1" customFormat="1" ht="33.75" customHeight="1">
      <c r="A148" s="25"/>
      <c r="B148" s="7"/>
      <c r="C148" s="21"/>
      <c r="D148" s="8"/>
      <c r="E148" s="7"/>
      <c r="F148" s="245"/>
      <c r="G148" s="246"/>
    </row>
    <row r="149" spans="1:7" s="1" customFormat="1" ht="33.75" customHeight="1">
      <c r="A149" s="24"/>
      <c r="B149" s="7"/>
      <c r="C149" s="3"/>
      <c r="D149" s="8"/>
      <c r="E149" s="7"/>
      <c r="F149" s="245"/>
      <c r="G149" s="246"/>
    </row>
    <row r="150" spans="1:7" s="1" customFormat="1" ht="33.75" customHeight="1" thickBot="1">
      <c r="A150" s="25"/>
      <c r="B150" s="7"/>
      <c r="C150" s="21"/>
      <c r="D150" s="8"/>
      <c r="E150" s="7"/>
      <c r="F150" s="245"/>
      <c r="G150" s="246"/>
    </row>
    <row r="151" spans="1:7" s="1" customFormat="1" ht="42.75" customHeight="1" thickBot="1">
      <c r="A151" s="27"/>
      <c r="B151" s="13"/>
      <c r="C151" s="22" t="s">
        <v>22</v>
      </c>
      <c r="D151" s="14">
        <f>SUM(D130:D150)</f>
        <v>66786</v>
      </c>
      <c r="E151" s="179"/>
      <c r="F151" s="180"/>
      <c r="G151" s="180"/>
    </row>
    <row r="152" spans="1:7" s="1" customFormat="1" ht="33.75" customHeight="1">
      <c r="A152" s="178" t="s">
        <v>433</v>
      </c>
      <c r="B152" s="178"/>
      <c r="C152" s="178"/>
      <c r="D152" s="178"/>
      <c r="E152" s="178"/>
      <c r="F152" s="178"/>
      <c r="G152" s="178"/>
    </row>
    <row r="153" spans="1:7" s="1" customFormat="1" ht="33.75" customHeight="1">
      <c r="A153" s="23" t="s">
        <v>2</v>
      </c>
      <c r="B153" s="3" t="s">
        <v>3</v>
      </c>
      <c r="C153" s="3" t="s">
        <v>4</v>
      </c>
      <c r="D153" s="3" t="s">
        <v>5</v>
      </c>
      <c r="E153" s="4" t="s">
        <v>6</v>
      </c>
      <c r="F153" s="209" t="s">
        <v>7</v>
      </c>
      <c r="G153" s="210"/>
    </row>
    <row r="154" spans="1:7" s="1" customFormat="1" ht="33.75" customHeight="1">
      <c r="A154" s="226" t="s">
        <v>432</v>
      </c>
      <c r="B154" s="7" t="s">
        <v>14</v>
      </c>
      <c r="C154" s="3"/>
      <c r="D154" s="8">
        <v>4027</v>
      </c>
      <c r="E154" s="7" t="s">
        <v>205</v>
      </c>
      <c r="F154" s="239" t="s">
        <v>417</v>
      </c>
      <c r="G154" s="240"/>
    </row>
    <row r="155" spans="1:7" s="1" customFormat="1" ht="33.75" customHeight="1">
      <c r="A155" s="226"/>
      <c r="B155" s="16" t="s">
        <v>14</v>
      </c>
      <c r="C155" s="3"/>
      <c r="D155" s="8">
        <v>9301</v>
      </c>
      <c r="E155" s="4" t="s">
        <v>205</v>
      </c>
      <c r="F155" s="239" t="s">
        <v>434</v>
      </c>
      <c r="G155" s="240"/>
    </row>
    <row r="156" spans="1:7" s="1" customFormat="1" ht="33.75" customHeight="1">
      <c r="A156" s="184" t="s">
        <v>435</v>
      </c>
      <c r="B156" s="16" t="s">
        <v>14</v>
      </c>
      <c r="C156" s="21"/>
      <c r="D156" s="8">
        <v>6812</v>
      </c>
      <c r="E156" s="4" t="s">
        <v>205</v>
      </c>
      <c r="F156" s="239" t="s">
        <v>436</v>
      </c>
      <c r="G156" s="240"/>
    </row>
    <row r="157" spans="1:7" s="1" customFormat="1" ht="33.75" customHeight="1">
      <c r="A157" s="227"/>
      <c r="B157" s="16" t="s">
        <v>14</v>
      </c>
      <c r="C157" s="3"/>
      <c r="D157" s="8">
        <v>3928</v>
      </c>
      <c r="E157" s="4" t="s">
        <v>205</v>
      </c>
      <c r="F157" s="239" t="s">
        <v>437</v>
      </c>
      <c r="G157" s="240"/>
    </row>
    <row r="158" spans="1:7" s="1" customFormat="1" ht="33.75" customHeight="1">
      <c r="A158" s="227"/>
      <c r="B158" s="16" t="s">
        <v>14</v>
      </c>
      <c r="C158" s="3"/>
      <c r="D158" s="8">
        <v>1930</v>
      </c>
      <c r="E158" s="7" t="s">
        <v>220</v>
      </c>
      <c r="F158" s="239" t="s">
        <v>434</v>
      </c>
      <c r="G158" s="240"/>
    </row>
    <row r="159" spans="1:7" s="1" customFormat="1" ht="33.75" customHeight="1">
      <c r="A159" s="185"/>
      <c r="B159" s="16" t="s">
        <v>14</v>
      </c>
      <c r="C159" s="3"/>
      <c r="D159" s="8">
        <v>9402</v>
      </c>
      <c r="E159" s="4" t="s">
        <v>205</v>
      </c>
      <c r="F159" s="239" t="s">
        <v>436</v>
      </c>
      <c r="G159" s="240"/>
    </row>
    <row r="160" spans="1:7" s="1" customFormat="1" ht="33.75" customHeight="1">
      <c r="A160" s="95" t="s">
        <v>438</v>
      </c>
      <c r="B160" s="16" t="s">
        <v>14</v>
      </c>
      <c r="C160" s="3"/>
      <c r="D160" s="8">
        <v>5735</v>
      </c>
      <c r="E160" s="7" t="s">
        <v>440</v>
      </c>
      <c r="F160" s="239" t="s">
        <v>417</v>
      </c>
      <c r="G160" s="240"/>
    </row>
    <row r="161" spans="1:7" s="1" customFormat="1" ht="33.75" customHeight="1">
      <c r="A161" s="184" t="s">
        <v>414</v>
      </c>
      <c r="B161" s="16" t="s">
        <v>14</v>
      </c>
      <c r="C161" s="3"/>
      <c r="D161" s="8">
        <v>6023</v>
      </c>
      <c r="E161" s="7" t="s">
        <v>205</v>
      </c>
      <c r="F161" s="239" t="s">
        <v>417</v>
      </c>
      <c r="G161" s="240"/>
    </row>
    <row r="162" spans="1:7" s="1" customFormat="1" ht="33.75" customHeight="1">
      <c r="A162" s="227"/>
      <c r="B162" s="16" t="s">
        <v>14</v>
      </c>
      <c r="C162" s="3"/>
      <c r="D162" s="8">
        <v>8756</v>
      </c>
      <c r="E162" s="7" t="s">
        <v>440</v>
      </c>
      <c r="F162" s="239" t="s">
        <v>418</v>
      </c>
      <c r="G162" s="240"/>
    </row>
    <row r="163" spans="1:7" s="1" customFormat="1" ht="33.75" customHeight="1">
      <c r="A163" s="185"/>
      <c r="B163" s="16" t="s">
        <v>14</v>
      </c>
      <c r="C163" s="3"/>
      <c r="D163" s="8">
        <v>8241</v>
      </c>
      <c r="E163" s="7" t="s">
        <v>440</v>
      </c>
      <c r="F163" s="239" t="s">
        <v>439</v>
      </c>
      <c r="G163" s="240"/>
    </row>
    <row r="164" spans="1:7" s="1" customFormat="1" ht="33.75" customHeight="1">
      <c r="A164" s="184" t="s">
        <v>403</v>
      </c>
      <c r="B164" s="16" t="s">
        <v>14</v>
      </c>
      <c r="C164" s="3"/>
      <c r="D164" s="8">
        <v>11740</v>
      </c>
      <c r="E164" s="7" t="s">
        <v>440</v>
      </c>
      <c r="F164" s="239" t="s">
        <v>417</v>
      </c>
      <c r="G164" s="240"/>
    </row>
    <row r="165" spans="1:7" s="1" customFormat="1" ht="33.75" customHeight="1">
      <c r="A165" s="227"/>
      <c r="B165" s="16" t="s">
        <v>14</v>
      </c>
      <c r="C165" s="3"/>
      <c r="D165" s="8">
        <v>14380</v>
      </c>
      <c r="E165" s="7" t="s">
        <v>440</v>
      </c>
      <c r="F165" s="239" t="s">
        <v>417</v>
      </c>
      <c r="G165" s="240"/>
    </row>
    <row r="166" spans="1:7" s="1" customFormat="1" ht="33.75" customHeight="1">
      <c r="A166" s="185"/>
      <c r="B166" s="16" t="s">
        <v>14</v>
      </c>
      <c r="C166" s="3"/>
      <c r="D166" s="8">
        <v>16737</v>
      </c>
      <c r="E166" s="7" t="s">
        <v>440</v>
      </c>
      <c r="F166" s="239" t="s">
        <v>436</v>
      </c>
      <c r="G166" s="240"/>
    </row>
    <row r="167" spans="1:7" s="1" customFormat="1" ht="33.75" customHeight="1">
      <c r="A167" s="184" t="s">
        <v>404</v>
      </c>
      <c r="B167" s="16" t="s">
        <v>14</v>
      </c>
      <c r="C167" s="3"/>
      <c r="D167" s="8">
        <v>2375</v>
      </c>
      <c r="E167" s="7" t="s">
        <v>440</v>
      </c>
      <c r="F167" s="239" t="s">
        <v>437</v>
      </c>
      <c r="G167" s="240"/>
    </row>
    <row r="168" spans="1:7" s="1" customFormat="1" ht="33.75" customHeight="1">
      <c r="A168" s="227"/>
      <c r="B168" s="16" t="s">
        <v>14</v>
      </c>
      <c r="C168" s="3"/>
      <c r="D168" s="8">
        <v>2373</v>
      </c>
      <c r="E168" s="7" t="s">
        <v>440</v>
      </c>
      <c r="F168" s="239" t="s">
        <v>437</v>
      </c>
      <c r="G168" s="240"/>
    </row>
    <row r="169" spans="1:7" s="1" customFormat="1" ht="33.75" customHeight="1">
      <c r="A169" s="227"/>
      <c r="B169" s="16" t="s">
        <v>14</v>
      </c>
      <c r="C169" s="3"/>
      <c r="D169" s="8">
        <v>7961</v>
      </c>
      <c r="E169" s="7" t="s">
        <v>440</v>
      </c>
      <c r="F169" s="239" t="s">
        <v>417</v>
      </c>
      <c r="G169" s="240"/>
    </row>
    <row r="170" spans="1:7" s="1" customFormat="1" ht="33.75" customHeight="1">
      <c r="A170" s="185"/>
      <c r="B170" s="16" t="s">
        <v>14</v>
      </c>
      <c r="C170" s="3"/>
      <c r="D170" s="8">
        <v>1205</v>
      </c>
      <c r="E170" s="7" t="s">
        <v>440</v>
      </c>
      <c r="F170" s="239" t="s">
        <v>436</v>
      </c>
      <c r="G170" s="240"/>
    </row>
    <row r="171" spans="1:7" s="1" customFormat="1" ht="33.75" customHeight="1">
      <c r="A171" s="92" t="s">
        <v>396</v>
      </c>
      <c r="B171" s="16" t="s">
        <v>14</v>
      </c>
      <c r="C171" s="3"/>
      <c r="D171" s="8">
        <v>7065</v>
      </c>
      <c r="E171" s="7" t="s">
        <v>440</v>
      </c>
      <c r="F171" s="239" t="s">
        <v>418</v>
      </c>
      <c r="G171" s="240"/>
    </row>
    <row r="172" spans="1:7" s="1" customFormat="1" ht="33.75" customHeight="1">
      <c r="A172" s="25"/>
      <c r="B172" s="16"/>
      <c r="C172" s="21"/>
      <c r="D172" s="8"/>
      <c r="E172" s="7"/>
      <c r="F172" s="239"/>
      <c r="G172" s="240"/>
    </row>
    <row r="173" spans="1:7" s="1" customFormat="1" ht="33.75" customHeight="1">
      <c r="A173" s="24"/>
      <c r="B173" s="7"/>
      <c r="C173" s="3"/>
      <c r="D173" s="8"/>
      <c r="E173" s="7"/>
      <c r="F173" s="239"/>
      <c r="G173" s="240"/>
    </row>
    <row r="174" spans="1:7" s="1" customFormat="1" ht="33.75" customHeight="1" thickBot="1">
      <c r="A174" s="25"/>
      <c r="B174" s="7"/>
      <c r="C174" s="21"/>
      <c r="D174" s="8"/>
      <c r="E174" s="7"/>
      <c r="F174" s="239"/>
      <c r="G174" s="240"/>
    </row>
    <row r="175" spans="1:7" s="1" customFormat="1" ht="27" customHeight="1" thickBot="1">
      <c r="A175" s="27"/>
      <c r="B175" s="13"/>
      <c r="C175" s="22" t="s">
        <v>22</v>
      </c>
      <c r="D175" s="14">
        <f>SUM(D154:D174)</f>
        <v>127991</v>
      </c>
      <c r="E175" s="179"/>
      <c r="F175" s="180"/>
      <c r="G175" s="180"/>
    </row>
    <row r="176" spans="1:7" s="1" customFormat="1" ht="27" customHeight="1"/>
    <row r="177" spans="1:7" s="1" customFormat="1" ht="27" customHeight="1"/>
    <row r="178" spans="1:7" s="1" customFormat="1" ht="27" customHeight="1"/>
    <row r="179" spans="1:7" s="1" customFormat="1" ht="27" customHeight="1"/>
    <row r="180" spans="1:7" ht="27" customHeight="1">
      <c r="A180" s="1"/>
      <c r="B180" s="1"/>
      <c r="C180" s="1"/>
      <c r="D180" s="1"/>
      <c r="E180" s="1"/>
      <c r="F180" s="1"/>
      <c r="G180" s="1"/>
    </row>
  </sheetData>
  <mergeCells count="77">
    <mergeCell ref="A128:G128"/>
    <mergeCell ref="A62:A65"/>
    <mergeCell ref="A68:A72"/>
    <mergeCell ref="A75:A77"/>
    <mergeCell ref="A79:A82"/>
    <mergeCell ref="A83:A85"/>
    <mergeCell ref="A96:A98"/>
    <mergeCell ref="F95:G95"/>
    <mergeCell ref="A106:A114"/>
    <mergeCell ref="A115:A121"/>
    <mergeCell ref="A99:A105"/>
    <mergeCell ref="A124:A125"/>
    <mergeCell ref="A66:A67"/>
    <mergeCell ref="A1:G1"/>
    <mergeCell ref="A60:G60"/>
    <mergeCell ref="A94:G94"/>
    <mergeCell ref="A30:G30"/>
    <mergeCell ref="E93:G93"/>
    <mergeCell ref="E59:G59"/>
    <mergeCell ref="F61:G61"/>
    <mergeCell ref="F2:G2"/>
    <mergeCell ref="F31:G31"/>
    <mergeCell ref="A73:A74"/>
    <mergeCell ref="A86:A92"/>
    <mergeCell ref="F134:G134"/>
    <mergeCell ref="F148:G148"/>
    <mergeCell ref="F149:G149"/>
    <mergeCell ref="F150:G150"/>
    <mergeCell ref="F135:G135"/>
    <mergeCell ref="F136:G136"/>
    <mergeCell ref="F137:G137"/>
    <mergeCell ref="F138:G138"/>
    <mergeCell ref="F139:G139"/>
    <mergeCell ref="F140:G140"/>
    <mergeCell ref="F146:G146"/>
    <mergeCell ref="F147:G147"/>
    <mergeCell ref="F129:G129"/>
    <mergeCell ref="F131:G131"/>
    <mergeCell ref="F132:G132"/>
    <mergeCell ref="F133:G133"/>
    <mergeCell ref="F130:G130"/>
    <mergeCell ref="A136:A137"/>
    <mergeCell ref="A152:G152"/>
    <mergeCell ref="F153:G153"/>
    <mergeCell ref="F141:G141"/>
    <mergeCell ref="F142:G142"/>
    <mergeCell ref="F143:G143"/>
    <mergeCell ref="F144:G144"/>
    <mergeCell ref="F145:G145"/>
    <mergeCell ref="E151:G151"/>
    <mergeCell ref="F154:G154"/>
    <mergeCell ref="F155:G155"/>
    <mergeCell ref="F156:G156"/>
    <mergeCell ref="F157:G157"/>
    <mergeCell ref="F158:G158"/>
    <mergeCell ref="F166:G166"/>
    <mergeCell ref="F167:G167"/>
    <mergeCell ref="F159:G159"/>
    <mergeCell ref="F160:G160"/>
    <mergeCell ref="F161:G161"/>
    <mergeCell ref="F162:G162"/>
    <mergeCell ref="F173:G173"/>
    <mergeCell ref="F174:G174"/>
    <mergeCell ref="E175:G175"/>
    <mergeCell ref="A154:A155"/>
    <mergeCell ref="A156:A159"/>
    <mergeCell ref="A161:A163"/>
    <mergeCell ref="A164:A166"/>
    <mergeCell ref="A167:A170"/>
    <mergeCell ref="F168:G168"/>
    <mergeCell ref="F169:G169"/>
    <mergeCell ref="F170:G170"/>
    <mergeCell ref="F171:G171"/>
    <mergeCell ref="F172:G172"/>
    <mergeCell ref="F163:G163"/>
    <mergeCell ref="F164:G164"/>
    <mergeCell ref="F165:G165"/>
  </mergeCells>
  <phoneticPr fontId="2"/>
  <pageMargins left="0.33" right="0.16" top="0.22" bottom="0.16" header="0.25" footer="0.16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366C-1643-4C22-B23E-98ACA00E7578}">
  <dimension ref="A1:F48"/>
  <sheetViews>
    <sheetView topLeftCell="A25" workbookViewId="0">
      <selection activeCell="D49" sqref="D49"/>
    </sheetView>
  </sheetViews>
  <sheetFormatPr defaultRowHeight="18.75"/>
  <cols>
    <col min="1" max="1" width="7.375" style="28" customWidth="1"/>
    <col min="2" max="2" width="13.5" customWidth="1"/>
    <col min="3" max="4" width="15.25" customWidth="1"/>
    <col min="5" max="5" width="10.625" customWidth="1"/>
    <col min="6" max="6" width="30" customWidth="1"/>
  </cols>
  <sheetData>
    <row r="1" spans="1:6" s="1" customFormat="1" ht="33.75" customHeight="1">
      <c r="A1" s="228" t="s">
        <v>139</v>
      </c>
      <c r="B1" s="228"/>
      <c r="C1" s="228"/>
      <c r="D1" s="228"/>
      <c r="E1" s="228"/>
      <c r="F1" s="228"/>
    </row>
    <row r="2" spans="1:6" s="1" customFormat="1" ht="33.7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6" s="1" customFormat="1" ht="33.75" customHeight="1">
      <c r="A3" s="95" t="s">
        <v>48</v>
      </c>
      <c r="B3" s="3" t="s">
        <v>11</v>
      </c>
      <c r="C3" s="90"/>
      <c r="D3" s="89">
        <v>15400</v>
      </c>
      <c r="E3" s="3" t="s">
        <v>116</v>
      </c>
      <c r="F3" s="47" t="s">
        <v>38</v>
      </c>
    </row>
    <row r="4" spans="1:6" s="1" customFormat="1" ht="33.75" customHeight="1">
      <c r="A4" s="95" t="s">
        <v>48</v>
      </c>
      <c r="B4" s="7" t="s">
        <v>11</v>
      </c>
      <c r="C4" s="3"/>
      <c r="D4" s="8">
        <v>9157</v>
      </c>
      <c r="E4" s="3" t="s">
        <v>116</v>
      </c>
      <c r="F4" s="47" t="s">
        <v>38</v>
      </c>
    </row>
    <row r="5" spans="1:6" s="1" customFormat="1" ht="33.75" customHeight="1">
      <c r="A5" s="95" t="s">
        <v>13</v>
      </c>
      <c r="B5" s="7" t="s">
        <v>11</v>
      </c>
      <c r="C5" s="39"/>
      <c r="D5" s="33">
        <v>11406</v>
      </c>
      <c r="E5" s="3" t="s">
        <v>116</v>
      </c>
      <c r="F5" s="47" t="s">
        <v>194</v>
      </c>
    </row>
    <row r="6" spans="1:6" s="1" customFormat="1" ht="33.75" customHeight="1">
      <c r="A6" s="95" t="s">
        <v>31</v>
      </c>
      <c r="B6" s="7" t="s">
        <v>11</v>
      </c>
      <c r="C6" s="3"/>
      <c r="D6" s="8">
        <v>32412</v>
      </c>
      <c r="E6" s="3" t="s">
        <v>116</v>
      </c>
      <c r="F6" s="47" t="s">
        <v>47</v>
      </c>
    </row>
    <row r="7" spans="1:6" s="1" customFormat="1" ht="33.75" customHeight="1">
      <c r="A7" s="95" t="s">
        <v>195</v>
      </c>
      <c r="B7" s="7" t="s">
        <v>11</v>
      </c>
      <c r="C7" s="3"/>
      <c r="D7" s="8">
        <v>7732</v>
      </c>
      <c r="E7" s="3" t="s">
        <v>116</v>
      </c>
      <c r="F7" s="47" t="s">
        <v>35</v>
      </c>
    </row>
    <row r="8" spans="1:6" s="1" customFormat="1" ht="33.75" customHeight="1">
      <c r="A8" s="95" t="s">
        <v>195</v>
      </c>
      <c r="B8" s="7" t="s">
        <v>11</v>
      </c>
      <c r="C8" s="3"/>
      <c r="D8" s="8">
        <v>4598</v>
      </c>
      <c r="E8" s="3" t="s">
        <v>116</v>
      </c>
      <c r="F8" s="47" t="s">
        <v>47</v>
      </c>
    </row>
    <row r="9" spans="1:6" s="1" customFormat="1" ht="33.75" customHeight="1">
      <c r="A9" s="95" t="s">
        <v>188</v>
      </c>
      <c r="B9" s="7" t="s">
        <v>11</v>
      </c>
      <c r="C9" s="3"/>
      <c r="D9" s="8">
        <v>5764</v>
      </c>
      <c r="E9" s="3" t="s">
        <v>111</v>
      </c>
      <c r="F9" s="47" t="s">
        <v>47</v>
      </c>
    </row>
    <row r="10" spans="1:6" s="1" customFormat="1" ht="33.75" customHeight="1">
      <c r="A10" s="95" t="s">
        <v>41</v>
      </c>
      <c r="B10" s="7" t="s">
        <v>11</v>
      </c>
      <c r="C10" s="21"/>
      <c r="D10" s="8">
        <v>63877</v>
      </c>
      <c r="E10" s="7" t="s">
        <v>116</v>
      </c>
      <c r="F10" s="47" t="s">
        <v>250</v>
      </c>
    </row>
    <row r="11" spans="1:6" s="1" customFormat="1" ht="33.75" customHeight="1">
      <c r="A11" s="95" t="s">
        <v>33</v>
      </c>
      <c r="B11" s="7" t="s">
        <v>11</v>
      </c>
      <c r="C11" s="3"/>
      <c r="D11" s="8">
        <v>7470</v>
      </c>
      <c r="E11" s="7" t="s">
        <v>116</v>
      </c>
      <c r="F11" s="47" t="s">
        <v>38</v>
      </c>
    </row>
    <row r="12" spans="1:6" s="1" customFormat="1" ht="33.75" customHeight="1">
      <c r="A12" s="95" t="s">
        <v>17</v>
      </c>
      <c r="B12" s="7" t="s">
        <v>11</v>
      </c>
      <c r="C12" s="3"/>
      <c r="D12" s="8">
        <v>699292</v>
      </c>
      <c r="E12" s="3" t="s">
        <v>116</v>
      </c>
      <c r="F12" s="47" t="s">
        <v>47</v>
      </c>
    </row>
    <row r="13" spans="1:6" s="1" customFormat="1" ht="33.75" customHeight="1">
      <c r="A13" s="95" t="s">
        <v>288</v>
      </c>
      <c r="B13" s="7" t="s">
        <v>11</v>
      </c>
      <c r="C13" s="3"/>
      <c r="D13" s="8">
        <v>2398</v>
      </c>
      <c r="E13" s="7" t="s">
        <v>289</v>
      </c>
      <c r="F13" s="47" t="s">
        <v>43</v>
      </c>
    </row>
    <row r="14" spans="1:6" s="1" customFormat="1" ht="33.75" customHeight="1">
      <c r="A14" s="95" t="s">
        <v>189</v>
      </c>
      <c r="B14" s="7" t="s">
        <v>11</v>
      </c>
      <c r="C14" s="3"/>
      <c r="D14" s="8">
        <v>23173</v>
      </c>
      <c r="E14" s="7" t="s">
        <v>111</v>
      </c>
      <c r="F14" s="47" t="s">
        <v>47</v>
      </c>
    </row>
    <row r="15" spans="1:6" s="1" customFormat="1" ht="33.75" customHeight="1">
      <c r="A15" s="95" t="s">
        <v>189</v>
      </c>
      <c r="B15" s="7" t="s">
        <v>11</v>
      </c>
      <c r="C15" s="3"/>
      <c r="D15" s="8">
        <v>19700</v>
      </c>
      <c r="E15" s="7" t="s">
        <v>116</v>
      </c>
      <c r="F15" s="47" t="s">
        <v>190</v>
      </c>
    </row>
    <row r="16" spans="1:6" s="1" customFormat="1" ht="33.75" customHeight="1">
      <c r="A16" s="95" t="s">
        <v>21</v>
      </c>
      <c r="B16" s="37" t="s">
        <v>11</v>
      </c>
      <c r="C16" s="3"/>
      <c r="D16" s="8">
        <v>14615</v>
      </c>
      <c r="E16" s="7" t="s">
        <v>116</v>
      </c>
      <c r="F16" s="47" t="s">
        <v>43</v>
      </c>
    </row>
    <row r="17" spans="1:6" s="1" customFormat="1" ht="33.75" customHeight="1">
      <c r="A17" s="24"/>
      <c r="B17" s="7"/>
      <c r="C17" s="3"/>
      <c r="D17" s="8"/>
      <c r="E17" s="7"/>
      <c r="F17" s="47"/>
    </row>
    <row r="18" spans="1:6" s="1" customFormat="1" ht="33.75" customHeight="1">
      <c r="A18" s="24"/>
      <c r="B18" s="7"/>
      <c r="C18" s="3"/>
      <c r="D18" s="8"/>
      <c r="E18" s="7"/>
      <c r="F18" s="4"/>
    </row>
    <row r="19" spans="1:6" s="1" customFormat="1" ht="33.75" customHeight="1">
      <c r="A19" s="24"/>
      <c r="B19" s="7"/>
      <c r="C19" s="21"/>
      <c r="D19" s="8"/>
      <c r="E19" s="7"/>
      <c r="F19" s="4"/>
    </row>
    <row r="20" spans="1:6" s="1" customFormat="1" ht="33.75" customHeight="1">
      <c r="A20" s="24"/>
      <c r="B20" s="7"/>
      <c r="C20" s="21"/>
      <c r="D20" s="8"/>
      <c r="E20" s="7"/>
      <c r="F20" s="4"/>
    </row>
    <row r="21" spans="1:6" s="1" customFormat="1" ht="33.75" customHeight="1">
      <c r="A21" s="24"/>
      <c r="B21" s="7"/>
      <c r="C21" s="21"/>
      <c r="D21" s="8"/>
      <c r="E21" s="7"/>
      <c r="F21" s="4"/>
    </row>
    <row r="22" spans="1:6" s="1" customFormat="1" ht="33.75" customHeight="1" thickBot="1">
      <c r="A22" s="26"/>
      <c r="B22" s="7"/>
      <c r="C22" s="21"/>
      <c r="D22" s="8"/>
      <c r="E22" s="7"/>
      <c r="F22" s="4"/>
    </row>
    <row r="23" spans="1:6" s="1" customFormat="1" ht="33.75" customHeight="1" thickBot="1">
      <c r="A23" s="27"/>
      <c r="B23" s="13"/>
      <c r="C23" s="22" t="s">
        <v>22</v>
      </c>
      <c r="D23" s="14">
        <f>D3+D4+D5+D7+D8+D9+D10+D11+D12+D14+D15+D16+D13+D6</f>
        <v>916994</v>
      </c>
      <c r="E23" s="179" t="s">
        <v>23</v>
      </c>
      <c r="F23" s="180"/>
    </row>
    <row r="25" spans="1:6" s="1" customFormat="1" ht="33.75" customHeight="1">
      <c r="A25" s="228" t="s">
        <v>140</v>
      </c>
      <c r="B25" s="228"/>
      <c r="C25" s="228"/>
      <c r="D25" s="228"/>
      <c r="E25" s="228"/>
      <c r="F25" s="228"/>
    </row>
    <row r="26" spans="1:6" s="1" customFormat="1" ht="33.75" customHeight="1">
      <c r="A26" s="3" t="s">
        <v>2</v>
      </c>
      <c r="B26" s="3" t="s">
        <v>3</v>
      </c>
      <c r="C26" s="3" t="s">
        <v>4</v>
      </c>
      <c r="D26" s="3" t="s">
        <v>5</v>
      </c>
      <c r="E26" s="3"/>
      <c r="F26" s="5" t="s">
        <v>7</v>
      </c>
    </row>
    <row r="27" spans="1:6" s="1" customFormat="1" ht="33.75" customHeight="1">
      <c r="A27" s="95" t="s">
        <v>490</v>
      </c>
      <c r="B27" s="7" t="s">
        <v>11</v>
      </c>
      <c r="C27" s="21"/>
      <c r="D27" s="8">
        <v>30900</v>
      </c>
      <c r="E27" s="7" t="s">
        <v>116</v>
      </c>
      <c r="F27" s="47" t="s">
        <v>502</v>
      </c>
    </row>
    <row r="28" spans="1:6" s="1" customFormat="1" ht="33.75" customHeight="1">
      <c r="A28" s="184" t="s">
        <v>327</v>
      </c>
      <c r="B28" s="7" t="s">
        <v>328</v>
      </c>
      <c r="C28" s="3"/>
      <c r="D28" s="8">
        <v>7780</v>
      </c>
      <c r="E28" s="7" t="s">
        <v>329</v>
      </c>
      <c r="F28" s="47" t="s">
        <v>330</v>
      </c>
    </row>
    <row r="29" spans="1:6" s="1" customFormat="1" ht="33.75" customHeight="1">
      <c r="A29" s="185"/>
      <c r="B29" s="7" t="s">
        <v>328</v>
      </c>
      <c r="C29" s="3"/>
      <c r="D29" s="8">
        <v>13723</v>
      </c>
      <c r="E29" s="7" t="s">
        <v>329</v>
      </c>
      <c r="F29" s="47" t="s">
        <v>331</v>
      </c>
    </row>
    <row r="30" spans="1:6" s="1" customFormat="1" ht="33.75" customHeight="1">
      <c r="A30" s="95" t="s">
        <v>120</v>
      </c>
      <c r="B30" s="7" t="s">
        <v>11</v>
      </c>
      <c r="C30" s="21"/>
      <c r="D30" s="8">
        <v>36880</v>
      </c>
      <c r="E30" s="7" t="s">
        <v>116</v>
      </c>
      <c r="F30" s="47" t="s">
        <v>474</v>
      </c>
    </row>
    <row r="31" spans="1:6" s="1" customFormat="1" ht="33.75" customHeight="1">
      <c r="A31" s="95" t="s">
        <v>27</v>
      </c>
      <c r="B31" s="3" t="s">
        <v>11</v>
      </c>
      <c r="C31" s="90"/>
      <c r="D31" s="89">
        <v>12246</v>
      </c>
      <c r="E31" s="3" t="s">
        <v>116</v>
      </c>
      <c r="F31" s="47" t="s">
        <v>44</v>
      </c>
    </row>
    <row r="32" spans="1:6" s="1" customFormat="1" ht="33.75" customHeight="1">
      <c r="A32" s="95" t="s">
        <v>332</v>
      </c>
      <c r="B32" s="7" t="s">
        <v>328</v>
      </c>
      <c r="C32" s="21"/>
      <c r="D32" s="8">
        <v>21780</v>
      </c>
      <c r="E32" s="3" t="s">
        <v>116</v>
      </c>
      <c r="F32" s="47" t="s">
        <v>331</v>
      </c>
    </row>
    <row r="33" spans="1:6" s="1" customFormat="1" ht="33.75" customHeight="1">
      <c r="A33" s="24"/>
      <c r="B33" s="7"/>
      <c r="C33" s="21"/>
      <c r="D33" s="8"/>
      <c r="E33" s="7"/>
      <c r="F33" s="4"/>
    </row>
    <row r="34" spans="1:6" s="1" customFormat="1" ht="33.75" customHeight="1">
      <c r="A34" s="26"/>
      <c r="B34" s="7"/>
      <c r="C34" s="21"/>
      <c r="D34" s="8"/>
      <c r="E34" s="7"/>
      <c r="F34" s="4"/>
    </row>
    <row r="35" spans="1:6" s="1" customFormat="1" ht="33.75" customHeight="1">
      <c r="A35" s="24"/>
      <c r="B35" s="7"/>
      <c r="C35" s="21"/>
      <c r="D35" s="8"/>
      <c r="E35" s="7"/>
      <c r="F35" s="4"/>
    </row>
    <row r="36" spans="1:6" s="1" customFormat="1" ht="33.75" customHeight="1">
      <c r="A36" s="24"/>
      <c r="B36" s="7"/>
      <c r="C36" s="21"/>
      <c r="D36" s="8"/>
      <c r="E36" s="7"/>
      <c r="F36" s="4"/>
    </row>
    <row r="37" spans="1:6" s="1" customFormat="1" ht="33.75" customHeight="1">
      <c r="A37" s="24"/>
      <c r="B37" s="7"/>
      <c r="C37" s="21"/>
      <c r="D37" s="8"/>
      <c r="E37" s="7"/>
      <c r="F37" s="4"/>
    </row>
    <row r="38" spans="1:6" s="1" customFormat="1" ht="33.75" customHeight="1">
      <c r="A38" s="26"/>
      <c r="B38" s="7"/>
      <c r="C38" s="21"/>
      <c r="D38" s="8"/>
      <c r="E38" s="7"/>
      <c r="F38" s="4"/>
    </row>
    <row r="39" spans="1:6" s="1" customFormat="1" ht="33.75" customHeight="1">
      <c r="A39" s="24"/>
      <c r="B39" s="7"/>
      <c r="C39" s="21"/>
      <c r="D39" s="8"/>
      <c r="E39" s="7"/>
      <c r="F39" s="4"/>
    </row>
    <row r="40" spans="1:6" s="1" customFormat="1" ht="33.75" customHeight="1">
      <c r="A40" s="26"/>
      <c r="B40" s="7"/>
      <c r="C40" s="21"/>
      <c r="D40" s="8"/>
      <c r="E40" s="7"/>
      <c r="F40" s="4"/>
    </row>
    <row r="41" spans="1:6" s="1" customFormat="1" ht="33.75" customHeight="1">
      <c r="A41" s="24"/>
      <c r="B41" s="7"/>
      <c r="C41" s="21"/>
      <c r="D41" s="8"/>
      <c r="E41" s="7"/>
      <c r="F41" s="4"/>
    </row>
    <row r="42" spans="1:6" s="1" customFormat="1" ht="33.75" customHeight="1">
      <c r="A42" s="24"/>
      <c r="B42" s="7"/>
      <c r="C42" s="21"/>
      <c r="D42" s="8"/>
      <c r="E42" s="7"/>
      <c r="F42" s="4"/>
    </row>
    <row r="43" spans="1:6" s="1" customFormat="1" ht="33.75" customHeight="1">
      <c r="A43" s="24"/>
      <c r="B43" s="7"/>
      <c r="C43" s="21"/>
      <c r="D43" s="8"/>
      <c r="E43" s="7"/>
      <c r="F43" s="4"/>
    </row>
    <row r="44" spans="1:6" s="1" customFormat="1" ht="33.75" customHeight="1">
      <c r="A44" s="26"/>
      <c r="B44" s="7"/>
      <c r="C44" s="21"/>
      <c r="D44" s="8"/>
      <c r="E44" s="7"/>
      <c r="F44" s="4"/>
    </row>
    <row r="45" spans="1:6" s="1" customFormat="1" ht="33.75" customHeight="1">
      <c r="A45" s="26"/>
      <c r="B45" s="7"/>
      <c r="C45" s="21"/>
      <c r="D45" s="8"/>
      <c r="E45" s="7"/>
      <c r="F45" s="4"/>
    </row>
    <row r="46" spans="1:6" s="1" customFormat="1" ht="33.75" customHeight="1">
      <c r="A46" s="24"/>
      <c r="B46" s="7"/>
      <c r="C46" s="21"/>
      <c r="D46" s="8"/>
      <c r="E46" s="7"/>
      <c r="F46" s="4"/>
    </row>
    <row r="47" spans="1:6" s="1" customFormat="1" ht="33.75" customHeight="1" thickBot="1">
      <c r="A47" s="24"/>
      <c r="B47" s="7"/>
      <c r="C47" s="21"/>
      <c r="D47" s="8"/>
      <c r="E47" s="7"/>
      <c r="F47" s="4"/>
    </row>
    <row r="48" spans="1:6" s="1" customFormat="1" ht="33.75" customHeight="1" thickBot="1">
      <c r="A48" s="27"/>
      <c r="B48" s="13"/>
      <c r="C48" s="22" t="s">
        <v>22</v>
      </c>
      <c r="D48" s="14">
        <f>SUM(D27:D44)</f>
        <v>123309</v>
      </c>
      <c r="E48" s="179" t="s">
        <v>23</v>
      </c>
      <c r="F48" s="180"/>
    </row>
  </sheetData>
  <mergeCells count="5">
    <mergeCell ref="A1:F1"/>
    <mergeCell ref="E23:F23"/>
    <mergeCell ref="E48:F48"/>
    <mergeCell ref="A25:F25"/>
    <mergeCell ref="A28:A29"/>
  </mergeCells>
  <phoneticPr fontId="2"/>
  <pageMargins left="0.21" right="0.16" top="0.33" bottom="0.16" header="0.3" footer="0.17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9264-6557-4247-B430-F04857BF7A52}">
  <dimension ref="A1:G57"/>
  <sheetViews>
    <sheetView topLeftCell="A55" workbookViewId="0">
      <selection activeCell="D58" sqref="D58"/>
    </sheetView>
  </sheetViews>
  <sheetFormatPr defaultRowHeight="18.75"/>
  <cols>
    <col min="1" max="1" width="7.375" style="28" customWidth="1"/>
    <col min="2" max="2" width="13.5" customWidth="1"/>
    <col min="3" max="4" width="15.25" customWidth="1"/>
    <col min="5" max="5" width="10.625" customWidth="1"/>
    <col min="6" max="6" width="30" customWidth="1"/>
  </cols>
  <sheetData>
    <row r="1" spans="1:7" s="1" customFormat="1" ht="45" customHeight="1">
      <c r="A1" s="178" t="s">
        <v>137</v>
      </c>
      <c r="B1" s="178"/>
      <c r="C1" s="178"/>
      <c r="D1" s="178"/>
      <c r="E1" s="178"/>
      <c r="F1" s="178"/>
    </row>
    <row r="2" spans="1:7" s="1" customFormat="1" ht="24.75" customHeight="1">
      <c r="A2" s="23" t="s">
        <v>2</v>
      </c>
      <c r="B2" s="3" t="s">
        <v>3</v>
      </c>
      <c r="C2" s="3" t="s">
        <v>4</v>
      </c>
      <c r="D2" s="3" t="s">
        <v>5</v>
      </c>
      <c r="E2" s="3"/>
      <c r="F2" s="5" t="s">
        <v>128</v>
      </c>
    </row>
    <row r="3" spans="1:7" s="1" customFormat="1" ht="24.75" customHeight="1">
      <c r="A3" s="95" t="s">
        <v>119</v>
      </c>
      <c r="B3" s="7" t="s">
        <v>11</v>
      </c>
      <c r="C3" s="3"/>
      <c r="D3" s="8">
        <v>980</v>
      </c>
      <c r="E3" s="7" t="s">
        <v>116</v>
      </c>
      <c r="F3" s="47" t="s">
        <v>35</v>
      </c>
    </row>
    <row r="4" spans="1:7" s="1" customFormat="1" ht="24.75" customHeight="1">
      <c r="A4" s="184" t="s">
        <v>51</v>
      </c>
      <c r="B4" s="7" t="s">
        <v>11</v>
      </c>
      <c r="C4" s="3"/>
      <c r="D4" s="8">
        <v>220</v>
      </c>
      <c r="E4" s="7" t="s">
        <v>116</v>
      </c>
      <c r="F4" s="47" t="s">
        <v>83</v>
      </c>
      <c r="G4" s="1" t="s">
        <v>325</v>
      </c>
    </row>
    <row r="5" spans="1:7" s="1" customFormat="1" ht="24.75" customHeight="1">
      <c r="A5" s="185"/>
      <c r="B5" s="7" t="s">
        <v>11</v>
      </c>
      <c r="C5" s="3"/>
      <c r="D5" s="8">
        <v>6147</v>
      </c>
      <c r="E5" s="7" t="s">
        <v>116</v>
      </c>
      <c r="F5" s="47" t="s">
        <v>47</v>
      </c>
    </row>
    <row r="6" spans="1:7" s="1" customFormat="1" ht="24.75" customHeight="1">
      <c r="A6" s="95" t="s">
        <v>187</v>
      </c>
      <c r="B6" s="7" t="s">
        <v>11</v>
      </c>
      <c r="C6" s="3"/>
      <c r="D6" s="8">
        <v>2679</v>
      </c>
      <c r="E6" s="7" t="s">
        <v>116</v>
      </c>
      <c r="F6" s="47" t="s">
        <v>190</v>
      </c>
    </row>
    <row r="7" spans="1:7" s="1" customFormat="1" ht="24.75" customHeight="1">
      <c r="A7" s="184" t="s">
        <v>195</v>
      </c>
      <c r="B7" s="7" t="s">
        <v>11</v>
      </c>
      <c r="C7" s="3"/>
      <c r="D7" s="8">
        <v>220</v>
      </c>
      <c r="E7" s="7" t="s">
        <v>116</v>
      </c>
      <c r="F7" s="47" t="s">
        <v>84</v>
      </c>
    </row>
    <row r="8" spans="1:7" s="1" customFormat="1" ht="24.75" customHeight="1">
      <c r="A8" s="185"/>
      <c r="B8" s="7" t="s">
        <v>11</v>
      </c>
      <c r="C8" s="3"/>
      <c r="D8" s="8">
        <v>110</v>
      </c>
      <c r="E8" s="7" t="s">
        <v>116</v>
      </c>
      <c r="F8" s="47" t="s">
        <v>84</v>
      </c>
    </row>
    <row r="9" spans="1:7" s="1" customFormat="1" ht="24.75" customHeight="1">
      <c r="A9" s="184" t="s">
        <v>16</v>
      </c>
      <c r="B9" s="7" t="s">
        <v>11</v>
      </c>
      <c r="C9" s="7"/>
      <c r="D9" s="8">
        <v>5764</v>
      </c>
      <c r="E9" s="7" t="s">
        <v>116</v>
      </c>
      <c r="F9" s="47" t="s">
        <v>47</v>
      </c>
    </row>
    <row r="10" spans="1:7" s="1" customFormat="1" ht="24.75" customHeight="1">
      <c r="A10" s="227"/>
      <c r="B10" s="7" t="s">
        <v>11</v>
      </c>
      <c r="C10" s="7"/>
      <c r="D10" s="8">
        <v>506</v>
      </c>
      <c r="E10" s="7" t="s">
        <v>116</v>
      </c>
      <c r="F10" s="47" t="s">
        <v>221</v>
      </c>
    </row>
    <row r="11" spans="1:7" s="1" customFormat="1" ht="24.75" customHeight="1">
      <c r="A11" s="227"/>
      <c r="B11" s="7" t="s">
        <v>11</v>
      </c>
      <c r="C11" s="3"/>
      <c r="D11" s="8">
        <v>1198</v>
      </c>
      <c r="E11" s="7" t="s">
        <v>116</v>
      </c>
      <c r="F11" s="47" t="s">
        <v>35</v>
      </c>
    </row>
    <row r="12" spans="1:7" s="1" customFormat="1" ht="24.75" customHeight="1">
      <c r="A12" s="185"/>
      <c r="B12" s="7" t="s">
        <v>11</v>
      </c>
      <c r="C12" s="7"/>
      <c r="D12" s="8">
        <v>816</v>
      </c>
      <c r="E12" s="7" t="s">
        <v>116</v>
      </c>
      <c r="F12" s="47" t="s">
        <v>222</v>
      </c>
    </row>
    <row r="13" spans="1:7" s="1" customFormat="1" ht="24.75" customHeight="1">
      <c r="A13" s="95" t="s">
        <v>94</v>
      </c>
      <c r="B13" s="7" t="s">
        <v>11</v>
      </c>
      <c r="C13" s="3"/>
      <c r="D13" s="8">
        <v>220</v>
      </c>
      <c r="E13" s="7" t="s">
        <v>116</v>
      </c>
      <c r="F13" s="47" t="s">
        <v>84</v>
      </c>
    </row>
    <row r="14" spans="1:7" s="1" customFormat="1" ht="24.75" customHeight="1">
      <c r="A14" s="95" t="s">
        <v>177</v>
      </c>
      <c r="B14" s="7" t="s">
        <v>11</v>
      </c>
      <c r="C14" s="21"/>
      <c r="D14" s="8">
        <v>277992</v>
      </c>
      <c r="E14" s="7" t="s">
        <v>116</v>
      </c>
      <c r="F14" s="47" t="s">
        <v>262</v>
      </c>
    </row>
    <row r="15" spans="1:7" s="1" customFormat="1" ht="24.75" customHeight="1">
      <c r="A15" s="184" t="s">
        <v>223</v>
      </c>
      <c r="B15" s="7" t="s">
        <v>11</v>
      </c>
      <c r="C15" s="21"/>
      <c r="D15" s="8">
        <v>8622</v>
      </c>
      <c r="E15" s="7" t="s">
        <v>116</v>
      </c>
      <c r="F15" s="47" t="s">
        <v>47</v>
      </c>
      <c r="G15" s="1" t="s">
        <v>326</v>
      </c>
    </row>
    <row r="16" spans="1:7" s="1" customFormat="1" ht="24.75" customHeight="1">
      <c r="A16" s="227"/>
      <c r="B16" s="7" t="s">
        <v>11</v>
      </c>
      <c r="C16" s="21"/>
      <c r="D16" s="8">
        <v>2095</v>
      </c>
      <c r="E16" s="7" t="s">
        <v>116</v>
      </c>
      <c r="F16" s="47" t="s">
        <v>83</v>
      </c>
      <c r="G16" s="1" t="s">
        <v>326</v>
      </c>
    </row>
    <row r="17" spans="1:6" s="1" customFormat="1" ht="24.75" customHeight="1">
      <c r="A17" s="185"/>
      <c r="B17" s="7" t="s">
        <v>11</v>
      </c>
      <c r="C17" s="21"/>
      <c r="D17" s="8">
        <v>6590</v>
      </c>
      <c r="E17" s="7" t="s">
        <v>116</v>
      </c>
      <c r="F17" s="47" t="s">
        <v>35</v>
      </c>
    </row>
    <row r="18" spans="1:6" s="1" customFormat="1" ht="24.75" customHeight="1">
      <c r="A18" s="95" t="s">
        <v>18</v>
      </c>
      <c r="B18" s="7" t="s">
        <v>11</v>
      </c>
      <c r="C18" s="3"/>
      <c r="D18" s="8">
        <v>14256</v>
      </c>
      <c r="E18" s="7" t="s">
        <v>116</v>
      </c>
      <c r="F18" s="47" t="s">
        <v>47</v>
      </c>
    </row>
    <row r="19" spans="1:6" s="1" customFormat="1" ht="24.75" customHeight="1">
      <c r="A19" s="95" t="s">
        <v>219</v>
      </c>
      <c r="B19" s="7" t="s">
        <v>11</v>
      </c>
      <c r="C19" s="3"/>
      <c r="D19" s="8">
        <v>968</v>
      </c>
      <c r="E19" s="7" t="s">
        <v>116</v>
      </c>
      <c r="F19" s="47" t="s">
        <v>47</v>
      </c>
    </row>
    <row r="20" spans="1:6" s="1" customFormat="1" ht="24.75" customHeight="1">
      <c r="A20" s="184" t="s">
        <v>207</v>
      </c>
      <c r="B20" s="7" t="s">
        <v>11</v>
      </c>
      <c r="C20" s="3"/>
      <c r="D20" s="8">
        <v>20341</v>
      </c>
      <c r="E20" s="7" t="s">
        <v>116</v>
      </c>
      <c r="F20" s="47" t="s">
        <v>47</v>
      </c>
    </row>
    <row r="21" spans="1:6" s="1" customFormat="1" ht="24.75" customHeight="1">
      <c r="A21" s="227"/>
      <c r="B21" s="7" t="s">
        <v>11</v>
      </c>
      <c r="C21" s="3"/>
      <c r="D21" s="8">
        <v>220</v>
      </c>
      <c r="E21" s="7" t="s">
        <v>116</v>
      </c>
      <c r="F21" s="47" t="s">
        <v>84</v>
      </c>
    </row>
    <row r="22" spans="1:6" s="1" customFormat="1" ht="24.75" customHeight="1">
      <c r="A22" s="185"/>
      <c r="B22" s="7" t="s">
        <v>11</v>
      </c>
      <c r="C22" s="3"/>
      <c r="D22" s="8">
        <v>2705</v>
      </c>
      <c r="E22" s="7" t="s">
        <v>116</v>
      </c>
      <c r="F22" s="47" t="s">
        <v>43</v>
      </c>
    </row>
    <row r="23" spans="1:6" s="1" customFormat="1" ht="24.75" customHeight="1">
      <c r="A23" s="184" t="s">
        <v>19</v>
      </c>
      <c r="B23" s="7" t="s">
        <v>11</v>
      </c>
      <c r="C23" s="3"/>
      <c r="D23" s="8">
        <v>6608</v>
      </c>
      <c r="E23" s="7" t="s">
        <v>116</v>
      </c>
      <c r="F23" s="47" t="s">
        <v>43</v>
      </c>
    </row>
    <row r="24" spans="1:6" s="1" customFormat="1" ht="24.75" customHeight="1">
      <c r="A24" s="185"/>
      <c r="B24" s="7" t="s">
        <v>11</v>
      </c>
      <c r="C24" s="21"/>
      <c r="D24" s="8">
        <v>3379</v>
      </c>
      <c r="E24" s="7" t="s">
        <v>116</v>
      </c>
      <c r="F24" s="47" t="s">
        <v>43</v>
      </c>
    </row>
    <row r="25" spans="1:6" s="1" customFormat="1" ht="24.75" customHeight="1">
      <c r="A25" s="103" t="s">
        <v>193</v>
      </c>
      <c r="B25" s="7" t="s">
        <v>11</v>
      </c>
      <c r="C25" s="3"/>
      <c r="D25" s="8">
        <v>4913</v>
      </c>
      <c r="E25" s="7" t="s">
        <v>116</v>
      </c>
      <c r="F25" s="47" t="s">
        <v>47</v>
      </c>
    </row>
    <row r="26" spans="1:6" s="1" customFormat="1" ht="24.75" customHeight="1">
      <c r="A26" s="24"/>
      <c r="B26" s="7"/>
      <c r="C26" s="21"/>
      <c r="D26" s="8"/>
      <c r="E26" s="7"/>
      <c r="F26" s="47"/>
    </row>
    <row r="27" spans="1:6" s="1" customFormat="1" ht="24.75" customHeight="1">
      <c r="A27" s="24"/>
      <c r="B27" s="7"/>
      <c r="C27" s="21"/>
      <c r="D27" s="8"/>
      <c r="E27" s="7"/>
      <c r="F27" s="47"/>
    </row>
    <row r="28" spans="1:6" s="1" customFormat="1" ht="24.75" customHeight="1">
      <c r="A28" s="26"/>
      <c r="B28" s="7"/>
      <c r="C28" s="21"/>
      <c r="D28" s="8"/>
      <c r="E28" s="7"/>
      <c r="F28" s="4"/>
    </row>
    <row r="29" spans="1:6" s="1" customFormat="1" ht="24.75" customHeight="1">
      <c r="A29" s="26"/>
      <c r="B29" s="7"/>
      <c r="C29" s="21"/>
      <c r="D29" s="8"/>
      <c r="E29" s="7"/>
      <c r="F29" s="4"/>
    </row>
    <row r="30" spans="1:6" s="1" customFormat="1" ht="24.75" customHeight="1">
      <c r="A30" s="26"/>
      <c r="B30" s="7"/>
      <c r="C30" s="21"/>
      <c r="D30" s="8"/>
      <c r="E30" s="7"/>
      <c r="F30" s="4"/>
    </row>
    <row r="31" spans="1:6" s="1" customFormat="1" ht="24.75" customHeight="1" thickBot="1">
      <c r="A31" s="26"/>
      <c r="B31" s="7"/>
      <c r="C31" s="21"/>
      <c r="D31" s="8"/>
      <c r="E31" s="7"/>
      <c r="F31" s="4"/>
    </row>
    <row r="32" spans="1:6" s="1" customFormat="1" ht="24.75" customHeight="1" thickBot="1">
      <c r="A32" s="27"/>
      <c r="B32" s="13"/>
      <c r="C32" s="22" t="s">
        <v>22</v>
      </c>
      <c r="D32" s="14">
        <f>SUM(D3:D31)</f>
        <v>367549</v>
      </c>
      <c r="E32" s="179" t="s">
        <v>23</v>
      </c>
      <c r="F32" s="180"/>
    </row>
    <row r="33" spans="1:7" s="1" customFormat="1" ht="42" customHeight="1">
      <c r="A33" s="178" t="s">
        <v>138</v>
      </c>
      <c r="B33" s="178"/>
      <c r="C33" s="178"/>
      <c r="D33" s="178"/>
      <c r="E33" s="178"/>
      <c r="F33" s="178"/>
    </row>
    <row r="34" spans="1:7" s="1" customFormat="1" ht="29.25" customHeight="1">
      <c r="A34" s="23" t="s">
        <v>2</v>
      </c>
      <c r="B34" s="3" t="s">
        <v>3</v>
      </c>
      <c r="C34" s="3" t="s">
        <v>4</v>
      </c>
      <c r="D34" s="3" t="s">
        <v>5</v>
      </c>
      <c r="E34" s="3"/>
      <c r="F34" s="5" t="s">
        <v>7</v>
      </c>
    </row>
    <row r="35" spans="1:7" s="1" customFormat="1" ht="29.25" customHeight="1">
      <c r="A35" s="103" t="s">
        <v>310</v>
      </c>
      <c r="B35" s="7" t="s">
        <v>11</v>
      </c>
      <c r="C35" s="21"/>
      <c r="D35" s="8">
        <v>10383</v>
      </c>
      <c r="E35" s="7" t="s">
        <v>116</v>
      </c>
      <c r="F35" s="47" t="s">
        <v>311</v>
      </c>
    </row>
    <row r="36" spans="1:7" s="1" customFormat="1" ht="29.25" customHeight="1">
      <c r="A36" s="184" t="s">
        <v>315</v>
      </c>
      <c r="B36" s="7" t="s">
        <v>11</v>
      </c>
      <c r="C36" s="3"/>
      <c r="D36" s="8">
        <v>15560</v>
      </c>
      <c r="E36" s="7" t="s">
        <v>116</v>
      </c>
      <c r="F36" s="47" t="s">
        <v>312</v>
      </c>
    </row>
    <row r="37" spans="1:7" s="1" customFormat="1" ht="29.25" customHeight="1">
      <c r="A37" s="185"/>
      <c r="B37" s="7" t="s">
        <v>11</v>
      </c>
      <c r="C37" s="3"/>
      <c r="D37" s="8">
        <v>8372</v>
      </c>
      <c r="E37" s="7" t="s">
        <v>116</v>
      </c>
      <c r="F37" s="47" t="s">
        <v>313</v>
      </c>
    </row>
    <row r="38" spans="1:7" s="1" customFormat="1" ht="29.25" customHeight="1">
      <c r="A38" s="226" t="s">
        <v>316</v>
      </c>
      <c r="B38" s="7" t="s">
        <v>11</v>
      </c>
      <c r="C38" s="3"/>
      <c r="D38" s="8">
        <v>8096</v>
      </c>
      <c r="E38" s="7" t="s">
        <v>116</v>
      </c>
      <c r="F38" s="47" t="s">
        <v>43</v>
      </c>
    </row>
    <row r="39" spans="1:7" s="1" customFormat="1" ht="29.25" customHeight="1">
      <c r="A39" s="226"/>
      <c r="B39" s="7" t="s">
        <v>11</v>
      </c>
      <c r="C39" s="3"/>
      <c r="D39" s="8">
        <v>6513</v>
      </c>
      <c r="E39" s="7" t="s">
        <v>116</v>
      </c>
      <c r="F39" s="47" t="s">
        <v>43</v>
      </c>
    </row>
    <row r="40" spans="1:7" s="1" customFormat="1" ht="29.25" customHeight="1">
      <c r="A40" s="226"/>
      <c r="B40" s="7" t="s">
        <v>11</v>
      </c>
      <c r="C40" s="3"/>
      <c r="D40" s="8">
        <v>7634</v>
      </c>
      <c r="E40" s="7" t="s">
        <v>116</v>
      </c>
      <c r="F40" s="47" t="s">
        <v>43</v>
      </c>
    </row>
    <row r="41" spans="1:7" s="1" customFormat="1" ht="29.25" customHeight="1">
      <c r="A41" s="226"/>
      <c r="B41" s="7" t="s">
        <v>11</v>
      </c>
      <c r="C41" s="3"/>
      <c r="D41" s="8">
        <v>3684</v>
      </c>
      <c r="E41" s="7" t="s">
        <v>116</v>
      </c>
      <c r="F41" s="47" t="s">
        <v>43</v>
      </c>
    </row>
    <row r="42" spans="1:7" s="1" customFormat="1" ht="29.25" customHeight="1">
      <c r="A42" s="226"/>
      <c r="B42" s="7" t="s">
        <v>11</v>
      </c>
      <c r="C42" s="3"/>
      <c r="D42" s="8">
        <v>4376</v>
      </c>
      <c r="E42" s="7" t="s">
        <v>116</v>
      </c>
      <c r="F42" s="47" t="s">
        <v>43</v>
      </c>
    </row>
    <row r="43" spans="1:7" s="1" customFormat="1" ht="29.25" customHeight="1">
      <c r="A43" s="226" t="s">
        <v>317</v>
      </c>
      <c r="B43" s="7" t="s">
        <v>11</v>
      </c>
      <c r="C43" s="21"/>
      <c r="D43" s="8">
        <v>17406</v>
      </c>
      <c r="E43" s="7" t="s">
        <v>116</v>
      </c>
      <c r="F43" s="47" t="s">
        <v>318</v>
      </c>
      <c r="G43" s="1" t="s">
        <v>319</v>
      </c>
    </row>
    <row r="44" spans="1:7" s="1" customFormat="1" ht="29.25" customHeight="1">
      <c r="A44" s="226"/>
      <c r="B44" s="7" t="s">
        <v>11</v>
      </c>
      <c r="C44" s="21"/>
      <c r="D44" s="8">
        <v>7283</v>
      </c>
      <c r="E44" s="7" t="s">
        <v>116</v>
      </c>
      <c r="F44" s="47" t="s">
        <v>43</v>
      </c>
    </row>
    <row r="45" spans="1:7" s="1" customFormat="1" ht="29.25" customHeight="1">
      <c r="A45" s="226"/>
      <c r="B45" s="7" t="s">
        <v>11</v>
      </c>
      <c r="C45" s="21"/>
      <c r="D45" s="8">
        <v>11990</v>
      </c>
      <c r="E45" s="7" t="s">
        <v>116</v>
      </c>
      <c r="F45" s="47" t="s">
        <v>43</v>
      </c>
    </row>
    <row r="46" spans="1:7" s="1" customFormat="1" ht="29.25" customHeight="1">
      <c r="A46" s="226"/>
      <c r="B46" s="7" t="s">
        <v>11</v>
      </c>
      <c r="C46" s="21"/>
      <c r="D46" s="8">
        <v>33917</v>
      </c>
      <c r="E46" s="7" t="s">
        <v>116</v>
      </c>
      <c r="F46" s="47" t="s">
        <v>43</v>
      </c>
    </row>
    <row r="47" spans="1:7" s="1" customFormat="1" ht="29.25" customHeight="1">
      <c r="A47" s="92" t="s">
        <v>320</v>
      </c>
      <c r="B47" s="7" t="s">
        <v>11</v>
      </c>
      <c r="C47" s="3"/>
      <c r="D47" s="8">
        <v>16442</v>
      </c>
      <c r="E47" s="7" t="s">
        <v>116</v>
      </c>
      <c r="F47" s="47" t="s">
        <v>43</v>
      </c>
    </row>
    <row r="48" spans="1:7" s="1" customFormat="1" ht="29.25" customHeight="1">
      <c r="A48" s="95" t="s">
        <v>321</v>
      </c>
      <c r="B48" s="7" t="s">
        <v>11</v>
      </c>
      <c r="C48" s="3"/>
      <c r="D48" s="8">
        <v>687</v>
      </c>
      <c r="E48" s="7" t="s">
        <v>116</v>
      </c>
      <c r="F48" s="47" t="s">
        <v>43</v>
      </c>
      <c r="G48" s="1" t="s">
        <v>322</v>
      </c>
    </row>
    <row r="49" spans="1:7" s="1" customFormat="1" ht="29.25" customHeight="1">
      <c r="A49" s="95" t="s">
        <v>323</v>
      </c>
      <c r="B49" s="7" t="s">
        <v>11</v>
      </c>
      <c r="C49" s="3"/>
      <c r="D49" s="8">
        <v>3830</v>
      </c>
      <c r="E49" s="7" t="s">
        <v>116</v>
      </c>
      <c r="F49" s="47" t="s">
        <v>43</v>
      </c>
      <c r="G49" s="1" t="s">
        <v>324</v>
      </c>
    </row>
    <row r="50" spans="1:7" s="1" customFormat="1" ht="29.25" customHeight="1">
      <c r="A50" s="6"/>
      <c r="B50" s="7"/>
      <c r="C50" s="3"/>
      <c r="D50" s="8"/>
      <c r="E50" s="7"/>
      <c r="F50" s="47"/>
    </row>
    <row r="51" spans="1:7" s="1" customFormat="1" ht="29.25" customHeight="1">
      <c r="A51" s="6"/>
      <c r="B51" s="7"/>
      <c r="C51" s="3"/>
      <c r="D51" s="8"/>
      <c r="E51" s="7"/>
      <c r="F51" s="47"/>
    </row>
    <row r="52" spans="1:7" s="1" customFormat="1" ht="29.25" customHeight="1">
      <c r="A52" s="6"/>
      <c r="B52" s="7"/>
      <c r="C52" s="3"/>
      <c r="D52" s="8"/>
      <c r="E52" s="7"/>
      <c r="F52" s="47"/>
    </row>
    <row r="53" spans="1:7" s="1" customFormat="1" ht="29.25" customHeight="1">
      <c r="A53" s="6"/>
      <c r="B53" s="7"/>
      <c r="C53" s="3"/>
      <c r="D53" s="8"/>
      <c r="E53" s="7"/>
      <c r="F53" s="47"/>
    </row>
    <row r="54" spans="1:7" s="1" customFormat="1" ht="29.25" customHeight="1">
      <c r="A54" s="6"/>
      <c r="B54" s="7"/>
      <c r="C54" s="3"/>
      <c r="D54" s="8"/>
      <c r="E54" s="7"/>
      <c r="F54" s="47"/>
    </row>
    <row r="55" spans="1:7" s="1" customFormat="1" ht="29.25" customHeight="1">
      <c r="A55" s="6"/>
      <c r="B55" s="7"/>
      <c r="C55" s="3"/>
      <c r="D55" s="8"/>
      <c r="E55" s="7"/>
      <c r="F55" s="47"/>
    </row>
    <row r="56" spans="1:7" s="1" customFormat="1" ht="29.25" customHeight="1" thickBot="1">
      <c r="A56" s="6"/>
      <c r="B56" s="7"/>
      <c r="C56" s="3"/>
      <c r="D56" s="8"/>
      <c r="E56" s="7"/>
      <c r="F56" s="47"/>
    </row>
    <row r="57" spans="1:7" s="1" customFormat="1" ht="29.25" customHeight="1" thickBot="1">
      <c r="A57" s="27"/>
      <c r="B57" s="13"/>
      <c r="C57" s="22" t="s">
        <v>22</v>
      </c>
      <c r="D57" s="14">
        <f>SUM(D35:D56)</f>
        <v>156173</v>
      </c>
      <c r="E57" s="179" t="s">
        <v>23</v>
      </c>
      <c r="F57" s="180"/>
    </row>
  </sheetData>
  <mergeCells count="13">
    <mergeCell ref="A1:F1"/>
    <mergeCell ref="E57:F57"/>
    <mergeCell ref="A36:A37"/>
    <mergeCell ref="A38:A42"/>
    <mergeCell ref="A43:A46"/>
    <mergeCell ref="A33:F33"/>
    <mergeCell ref="E32:F32"/>
    <mergeCell ref="A4:A5"/>
    <mergeCell ref="A7:A8"/>
    <mergeCell ref="A9:A12"/>
    <mergeCell ref="A15:A17"/>
    <mergeCell ref="A20:A22"/>
    <mergeCell ref="A23:A24"/>
  </mergeCells>
  <phoneticPr fontId="2"/>
  <pageMargins left="0.21" right="0.16" top="0.33" bottom="0.16" header="0.3" footer="0.17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DABE-B649-48A3-A52C-DF2CD991FE64}">
  <dimension ref="A1:G50"/>
  <sheetViews>
    <sheetView topLeftCell="A19" workbookViewId="0">
      <selection activeCell="D9" sqref="D9"/>
    </sheetView>
  </sheetViews>
  <sheetFormatPr defaultRowHeight="27" customHeight="1"/>
  <cols>
    <col min="1" max="1" width="6.625" style="28" customWidth="1"/>
    <col min="2" max="2" width="13" customWidth="1"/>
    <col min="3" max="4" width="17.875" customWidth="1"/>
    <col min="5" max="5" width="10.125" customWidth="1"/>
    <col min="6" max="6" width="26.875" customWidth="1"/>
  </cols>
  <sheetData>
    <row r="1" spans="1:7" s="1" customFormat="1" ht="53.25" customHeight="1">
      <c r="A1" s="228" t="s">
        <v>178</v>
      </c>
      <c r="B1" s="228"/>
      <c r="C1" s="228"/>
      <c r="D1" s="228"/>
      <c r="E1" s="228"/>
      <c r="F1" s="228"/>
      <c r="G1" s="2"/>
    </row>
    <row r="2" spans="1:7" s="1" customFormat="1" ht="32.25" customHeight="1">
      <c r="A2" s="2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7" s="1" customFormat="1" ht="32.25" customHeight="1">
      <c r="A3" s="94" t="s">
        <v>91</v>
      </c>
      <c r="B3" s="3" t="s">
        <v>9</v>
      </c>
      <c r="C3" s="3"/>
      <c r="D3" s="89">
        <v>5871</v>
      </c>
      <c r="E3" s="3" t="s">
        <v>116</v>
      </c>
      <c r="F3" s="9" t="s">
        <v>257</v>
      </c>
    </row>
    <row r="4" spans="1:7" s="1" customFormat="1" ht="32.25" customHeight="1">
      <c r="A4" s="94" t="s">
        <v>93</v>
      </c>
      <c r="B4" s="3" t="s">
        <v>9</v>
      </c>
      <c r="C4" s="3"/>
      <c r="D4" s="89">
        <v>4942</v>
      </c>
      <c r="E4" s="3" t="s">
        <v>111</v>
      </c>
      <c r="F4" s="9" t="s">
        <v>218</v>
      </c>
    </row>
    <row r="5" spans="1:7" s="1" customFormat="1" ht="32.25" customHeight="1">
      <c r="A5" s="95" t="s">
        <v>32</v>
      </c>
      <c r="B5" s="3" t="s">
        <v>9</v>
      </c>
      <c r="C5" s="90"/>
      <c r="D5" s="89">
        <v>5836</v>
      </c>
      <c r="E5" s="3" t="s">
        <v>116</v>
      </c>
      <c r="F5" s="9" t="s">
        <v>257</v>
      </c>
    </row>
    <row r="6" spans="1:7" s="1" customFormat="1" ht="32.25" customHeight="1">
      <c r="A6" s="94" t="s">
        <v>188</v>
      </c>
      <c r="B6" s="3" t="s">
        <v>9</v>
      </c>
      <c r="C6" s="3"/>
      <c r="D6" s="89">
        <v>5610</v>
      </c>
      <c r="E6" s="3" t="s">
        <v>111</v>
      </c>
      <c r="F6" s="9" t="s">
        <v>218</v>
      </c>
    </row>
    <row r="7" spans="1:7" s="1" customFormat="1" ht="32.25" customHeight="1">
      <c r="A7" s="94" t="s">
        <v>17</v>
      </c>
      <c r="B7" s="3" t="s">
        <v>9</v>
      </c>
      <c r="C7" s="3"/>
      <c r="D7" s="89">
        <v>6226</v>
      </c>
      <c r="E7" s="3" t="s">
        <v>116</v>
      </c>
      <c r="F7" s="9" t="s">
        <v>218</v>
      </c>
    </row>
    <row r="8" spans="1:7" s="1" customFormat="1" ht="32.25" customHeight="1">
      <c r="A8" s="184" t="s">
        <v>412</v>
      </c>
      <c r="B8" s="3" t="s">
        <v>9</v>
      </c>
      <c r="C8" s="90"/>
      <c r="D8" s="89">
        <v>2990</v>
      </c>
      <c r="E8" s="3" t="s">
        <v>413</v>
      </c>
      <c r="F8" s="9" t="s">
        <v>218</v>
      </c>
    </row>
    <row r="9" spans="1:7" s="1" customFormat="1" ht="32.25" customHeight="1">
      <c r="A9" s="185"/>
      <c r="B9" s="3" t="s">
        <v>9</v>
      </c>
      <c r="C9" s="90"/>
      <c r="D9" s="89">
        <v>6806</v>
      </c>
      <c r="E9" s="3" t="s">
        <v>116</v>
      </c>
      <c r="F9" s="9" t="s">
        <v>218</v>
      </c>
    </row>
    <row r="10" spans="1:7" s="1" customFormat="1" ht="32.25" customHeight="1">
      <c r="A10" s="24"/>
      <c r="B10" s="3"/>
      <c r="C10" s="3"/>
      <c r="D10" s="89"/>
      <c r="E10" s="3"/>
      <c r="F10" s="9"/>
    </row>
    <row r="11" spans="1:7" s="1" customFormat="1" ht="32.25" customHeight="1">
      <c r="A11" s="24"/>
      <c r="B11" s="3"/>
      <c r="C11" s="3"/>
      <c r="D11" s="89"/>
      <c r="E11" s="3"/>
      <c r="F11" s="9"/>
    </row>
    <row r="12" spans="1:7" s="1" customFormat="1" ht="32.25" customHeight="1">
      <c r="A12" s="6"/>
      <c r="B12" s="3"/>
      <c r="C12" s="3"/>
      <c r="D12" s="89"/>
      <c r="E12" s="3"/>
      <c r="F12" s="9"/>
    </row>
    <row r="13" spans="1:7" s="1" customFormat="1" ht="32.25" customHeight="1">
      <c r="A13" s="6"/>
      <c r="B13" s="3"/>
      <c r="C13" s="3"/>
      <c r="D13" s="89"/>
      <c r="E13" s="3"/>
      <c r="F13" s="9"/>
    </row>
    <row r="14" spans="1:7" s="1" customFormat="1" ht="32.25" customHeight="1">
      <c r="A14" s="6"/>
      <c r="B14" s="3"/>
      <c r="C14" s="3"/>
      <c r="D14" s="89"/>
      <c r="E14" s="3"/>
      <c r="F14" s="9"/>
    </row>
    <row r="15" spans="1:7" s="1" customFormat="1" ht="32.25" customHeight="1">
      <c r="A15" s="6"/>
      <c r="B15" s="3"/>
      <c r="C15" s="3"/>
      <c r="D15" s="89"/>
      <c r="E15" s="3"/>
      <c r="F15" s="9"/>
    </row>
    <row r="16" spans="1:7" s="1" customFormat="1" ht="32.25" customHeight="1">
      <c r="A16" s="24"/>
      <c r="B16" s="3"/>
      <c r="C16" s="3"/>
      <c r="D16" s="89"/>
      <c r="E16" s="3"/>
      <c r="F16" s="9"/>
    </row>
    <row r="17" spans="1:6" s="1" customFormat="1" ht="32.25" customHeight="1">
      <c r="A17" s="45"/>
      <c r="B17" s="3"/>
      <c r="C17" s="3"/>
      <c r="D17" s="89"/>
      <c r="E17" s="3"/>
      <c r="F17" s="9"/>
    </row>
    <row r="18" spans="1:6" s="1" customFormat="1" ht="32.25" customHeight="1">
      <c r="A18" s="11"/>
      <c r="B18" s="3"/>
      <c r="C18" s="3"/>
      <c r="D18" s="89"/>
      <c r="E18" s="3"/>
      <c r="F18" s="9"/>
    </row>
    <row r="19" spans="1:6" s="1" customFormat="1" ht="32.25" customHeight="1">
      <c r="A19" s="11"/>
      <c r="B19" s="3"/>
      <c r="C19" s="3"/>
      <c r="D19" s="89"/>
      <c r="E19" s="3"/>
      <c r="F19" s="9"/>
    </row>
    <row r="20" spans="1:6" s="1" customFormat="1" ht="32.25" customHeight="1">
      <c r="A20" s="45"/>
      <c r="B20" s="3"/>
      <c r="C20" s="90"/>
      <c r="D20" s="89"/>
      <c r="E20" s="3"/>
      <c r="F20" s="9"/>
    </row>
    <row r="21" spans="1:6" s="1" customFormat="1" ht="32.25" customHeight="1">
      <c r="A21" s="11"/>
      <c r="B21" s="3"/>
      <c r="C21" s="90"/>
      <c r="D21" s="89"/>
      <c r="E21" s="3"/>
      <c r="F21" s="9"/>
    </row>
    <row r="22" spans="1:6" s="1" customFormat="1" ht="32.25" customHeight="1">
      <c r="A22" s="11"/>
      <c r="B22" s="3"/>
      <c r="C22" s="90"/>
      <c r="D22" s="89"/>
      <c r="E22" s="3"/>
      <c r="F22" s="9"/>
    </row>
    <row r="23" spans="1:6" s="1" customFormat="1" ht="32.25" customHeight="1">
      <c r="A23" s="24"/>
      <c r="B23" s="3"/>
      <c r="C23" s="3"/>
      <c r="D23" s="89"/>
      <c r="E23" s="3"/>
      <c r="F23" s="47"/>
    </row>
    <row r="24" spans="1:6" s="1" customFormat="1" ht="32.25" customHeight="1" thickBot="1">
      <c r="A24" s="42"/>
      <c r="C24" s="43" t="s">
        <v>22</v>
      </c>
      <c r="D24" s="44">
        <f>SUM(D3:D22)</f>
        <v>38281</v>
      </c>
      <c r="E24" s="218" t="s">
        <v>23</v>
      </c>
      <c r="F24" s="219"/>
    </row>
    <row r="25" spans="1:6" ht="42.75" customHeight="1">
      <c r="A25" s="228" t="s">
        <v>179</v>
      </c>
      <c r="B25" s="228"/>
      <c r="C25" s="228"/>
      <c r="D25" s="228"/>
      <c r="E25" s="228"/>
      <c r="F25" s="228"/>
    </row>
    <row r="26" spans="1:6" ht="30.75" customHeight="1">
      <c r="A26" s="23" t="s">
        <v>2</v>
      </c>
      <c r="B26" s="3" t="s">
        <v>3</v>
      </c>
      <c r="C26" s="3" t="s">
        <v>4</v>
      </c>
      <c r="D26" s="3" t="s">
        <v>5</v>
      </c>
      <c r="E26" s="3"/>
      <c r="F26" s="5" t="s">
        <v>7</v>
      </c>
    </row>
    <row r="27" spans="1:6" ht="30.75" customHeight="1">
      <c r="A27" s="94" t="s">
        <v>414</v>
      </c>
      <c r="B27" s="3" t="s">
        <v>9</v>
      </c>
      <c r="C27" s="3"/>
      <c r="D27" s="89">
        <v>5181</v>
      </c>
      <c r="E27" s="3" t="s">
        <v>413</v>
      </c>
      <c r="F27" s="9" t="s">
        <v>402</v>
      </c>
    </row>
    <row r="28" spans="1:6" ht="30.75" customHeight="1">
      <c r="A28" s="95" t="s">
        <v>403</v>
      </c>
      <c r="B28" s="7" t="s">
        <v>9</v>
      </c>
      <c r="C28" s="21"/>
      <c r="D28" s="8">
        <v>3108</v>
      </c>
      <c r="E28" s="7" t="s">
        <v>114</v>
      </c>
      <c r="F28" s="9" t="s">
        <v>402</v>
      </c>
    </row>
    <row r="29" spans="1:6" ht="30.75" customHeight="1">
      <c r="A29" s="184" t="s">
        <v>404</v>
      </c>
      <c r="B29" s="3" t="s">
        <v>9</v>
      </c>
      <c r="C29" s="3"/>
      <c r="D29" s="8">
        <v>8016</v>
      </c>
      <c r="E29" s="7" t="s">
        <v>114</v>
      </c>
      <c r="F29" s="9" t="s">
        <v>402</v>
      </c>
    </row>
    <row r="30" spans="1:6" ht="30.75" customHeight="1">
      <c r="A30" s="227"/>
      <c r="B30" s="88" t="s">
        <v>9</v>
      </c>
      <c r="C30" s="3"/>
      <c r="D30" s="89">
        <v>2638</v>
      </c>
      <c r="E30" s="3" t="s">
        <v>413</v>
      </c>
      <c r="F30" s="9" t="s">
        <v>402</v>
      </c>
    </row>
    <row r="31" spans="1:6" ht="30.75" customHeight="1">
      <c r="A31" s="185"/>
      <c r="B31" s="88" t="s">
        <v>9</v>
      </c>
      <c r="C31" s="3"/>
      <c r="D31" s="89">
        <v>1119</v>
      </c>
      <c r="E31" s="3" t="s">
        <v>413</v>
      </c>
      <c r="F31" s="9" t="s">
        <v>402</v>
      </c>
    </row>
    <row r="32" spans="1:6" ht="30.75" customHeight="1">
      <c r="A32" s="184" t="s">
        <v>406</v>
      </c>
      <c r="B32" s="3" t="s">
        <v>9</v>
      </c>
      <c r="C32" s="3"/>
      <c r="D32" s="8">
        <v>3372</v>
      </c>
      <c r="E32" s="7" t="s">
        <v>114</v>
      </c>
      <c r="F32" s="9" t="s">
        <v>411</v>
      </c>
    </row>
    <row r="33" spans="1:6" ht="30.75" customHeight="1">
      <c r="A33" s="185"/>
      <c r="B33" s="3" t="s">
        <v>9</v>
      </c>
      <c r="C33" s="3"/>
      <c r="D33" s="166">
        <v>2604</v>
      </c>
      <c r="E33" s="7" t="s">
        <v>114</v>
      </c>
      <c r="F33" s="9" t="s">
        <v>402</v>
      </c>
    </row>
    <row r="34" spans="1:6" ht="30.75" customHeight="1">
      <c r="A34" s="184" t="s">
        <v>410</v>
      </c>
      <c r="B34" s="7" t="s">
        <v>9</v>
      </c>
      <c r="C34" s="3"/>
      <c r="D34" s="8">
        <v>8298</v>
      </c>
      <c r="E34" s="7" t="s">
        <v>114</v>
      </c>
      <c r="F34" s="9" t="s">
        <v>411</v>
      </c>
    </row>
    <row r="35" spans="1:6" ht="30.75" customHeight="1">
      <c r="A35" s="227"/>
      <c r="B35" s="88" t="s">
        <v>9</v>
      </c>
      <c r="C35" s="85"/>
      <c r="D35" s="165">
        <v>3014</v>
      </c>
      <c r="E35" s="7" t="s">
        <v>114</v>
      </c>
      <c r="F35" s="9" t="s">
        <v>402</v>
      </c>
    </row>
    <row r="36" spans="1:6" ht="30.75" customHeight="1">
      <c r="A36" s="185"/>
      <c r="B36" s="88" t="s">
        <v>9</v>
      </c>
      <c r="C36" s="3"/>
      <c r="D36" s="89">
        <v>3387</v>
      </c>
      <c r="E36" s="3" t="s">
        <v>413</v>
      </c>
      <c r="F36" s="9" t="s">
        <v>402</v>
      </c>
    </row>
    <row r="37" spans="1:6" ht="30.75" customHeight="1">
      <c r="A37" s="94" t="s">
        <v>415</v>
      </c>
      <c r="B37" s="88" t="s">
        <v>9</v>
      </c>
      <c r="C37" s="3"/>
      <c r="D37" s="89">
        <v>7376</v>
      </c>
      <c r="E37" s="3" t="s">
        <v>413</v>
      </c>
      <c r="F37" s="9" t="s">
        <v>402</v>
      </c>
    </row>
    <row r="38" spans="1:6" ht="30.75" customHeight="1">
      <c r="A38" s="94"/>
      <c r="B38" s="88"/>
      <c r="C38" s="3"/>
      <c r="D38" s="89"/>
      <c r="E38" s="3"/>
      <c r="F38" s="9"/>
    </row>
    <row r="39" spans="1:6" ht="30.75" customHeight="1">
      <c r="A39" s="94"/>
      <c r="B39" s="88"/>
      <c r="C39" s="3"/>
      <c r="D39" s="89"/>
      <c r="E39" s="3"/>
      <c r="F39" s="9"/>
    </row>
    <row r="40" spans="1:6" ht="30.75" customHeight="1">
      <c r="A40" s="94"/>
      <c r="B40" s="88"/>
      <c r="C40" s="90"/>
      <c r="D40" s="89"/>
      <c r="E40" s="3"/>
      <c r="F40" s="9"/>
    </row>
    <row r="41" spans="1:6" ht="30.75" customHeight="1">
      <c r="A41" s="94"/>
      <c r="B41" s="3"/>
      <c r="C41" s="90"/>
      <c r="D41" s="89"/>
      <c r="E41" s="3"/>
      <c r="F41" s="9"/>
    </row>
    <row r="42" spans="1:6" ht="30.75" customHeight="1">
      <c r="A42" s="11"/>
      <c r="B42" s="3"/>
      <c r="C42" s="90"/>
      <c r="D42" s="89"/>
      <c r="E42" s="3"/>
      <c r="F42" s="9"/>
    </row>
    <row r="43" spans="1:6" ht="30.75" customHeight="1">
      <c r="A43" s="11"/>
      <c r="B43" s="3"/>
      <c r="C43" s="90"/>
      <c r="D43" s="89"/>
      <c r="E43" s="3"/>
      <c r="F43" s="9"/>
    </row>
    <row r="44" spans="1:6" ht="30.75" customHeight="1">
      <c r="A44" s="11"/>
      <c r="B44" s="3"/>
      <c r="C44" s="90"/>
      <c r="D44" s="89"/>
      <c r="E44" s="3"/>
      <c r="F44" s="9"/>
    </row>
    <row r="45" spans="1:6" ht="30.75" customHeight="1">
      <c r="A45" s="11"/>
      <c r="B45" s="3"/>
      <c r="C45" s="3"/>
      <c r="D45" s="89"/>
      <c r="E45" s="3"/>
      <c r="F45" s="9"/>
    </row>
    <row r="46" spans="1:6" ht="30.75" customHeight="1">
      <c r="A46" s="11"/>
      <c r="B46" s="3"/>
      <c r="C46" s="90"/>
      <c r="D46" s="89"/>
      <c r="E46" s="3"/>
      <c r="F46" s="9"/>
    </row>
    <row r="47" spans="1:6" ht="30.75" customHeight="1">
      <c r="A47" s="11"/>
      <c r="B47" s="3"/>
      <c r="C47" s="90"/>
      <c r="D47" s="89"/>
      <c r="E47" s="3"/>
      <c r="F47" s="9"/>
    </row>
    <row r="48" spans="1:6" ht="30.75" customHeight="1">
      <c r="A48" s="11"/>
      <c r="B48" s="3"/>
      <c r="C48" s="90"/>
      <c r="D48" s="89"/>
      <c r="E48" s="3"/>
      <c r="F48" s="9"/>
    </row>
    <row r="49" spans="1:6" ht="30.75" customHeight="1" thickBot="1">
      <c r="A49" s="45"/>
      <c r="B49" s="7"/>
      <c r="C49" s="21"/>
      <c r="D49" s="8"/>
      <c r="E49" s="7"/>
      <c r="F49" s="9"/>
    </row>
    <row r="50" spans="1:6" ht="30.75" customHeight="1" thickBot="1">
      <c r="A50" s="27"/>
      <c r="B50" s="13"/>
      <c r="C50" s="22" t="s">
        <v>22</v>
      </c>
      <c r="D50" s="14">
        <f>SUM(D27:D49)</f>
        <v>48113</v>
      </c>
      <c r="E50" s="179" t="s">
        <v>23</v>
      </c>
      <c r="F50" s="180"/>
    </row>
  </sheetData>
  <mergeCells count="8">
    <mergeCell ref="E50:F50"/>
    <mergeCell ref="E24:F24"/>
    <mergeCell ref="A25:F25"/>
    <mergeCell ref="A1:F1"/>
    <mergeCell ref="A32:A33"/>
    <mergeCell ref="A8:A9"/>
    <mergeCell ref="A29:A31"/>
    <mergeCell ref="A34:A36"/>
  </mergeCells>
  <phoneticPr fontId="2"/>
  <pageMargins left="0.24" right="0.16" top="0.28999999999999998" bottom="0.18" header="0.3" footer="0.25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workbookViewId="0">
      <selection activeCell="D42" sqref="D42"/>
    </sheetView>
  </sheetViews>
  <sheetFormatPr defaultRowHeight="27" customHeight="1"/>
  <cols>
    <col min="1" max="1" width="6.625" style="28" customWidth="1"/>
    <col min="2" max="2" width="13" customWidth="1"/>
    <col min="3" max="4" width="17.875" customWidth="1"/>
    <col min="5" max="5" width="10.125" customWidth="1"/>
    <col min="6" max="6" width="26.875" customWidth="1"/>
  </cols>
  <sheetData>
    <row r="1" spans="1:7" s="1" customFormat="1" ht="53.25" customHeight="1">
      <c r="A1" s="178" t="s">
        <v>141</v>
      </c>
      <c r="B1" s="178"/>
      <c r="C1" s="178"/>
      <c r="D1" s="178"/>
      <c r="E1" s="178"/>
      <c r="F1" s="178"/>
      <c r="G1" s="2"/>
    </row>
    <row r="2" spans="1:7" s="1" customFormat="1" ht="27" customHeight="1">
      <c r="A2" s="2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7" s="1" customFormat="1" ht="27" customHeight="1">
      <c r="A3" s="95" t="s">
        <v>33</v>
      </c>
      <c r="B3" s="3" t="s">
        <v>9</v>
      </c>
      <c r="C3" s="3"/>
      <c r="D3" s="89">
        <v>3204</v>
      </c>
      <c r="E3" s="3" t="s">
        <v>208</v>
      </c>
      <c r="F3" s="9" t="s">
        <v>218</v>
      </c>
    </row>
    <row r="4" spans="1:7" s="1" customFormat="1" ht="27" customHeight="1">
      <c r="A4" s="24" t="s">
        <v>176</v>
      </c>
      <c r="B4" s="3" t="s">
        <v>9</v>
      </c>
      <c r="C4" s="3"/>
      <c r="D4" s="89">
        <v>6052</v>
      </c>
      <c r="E4" s="3" t="s">
        <v>205</v>
      </c>
      <c r="F4" s="9" t="s">
        <v>217</v>
      </c>
    </row>
    <row r="5" spans="1:7" s="1" customFormat="1" ht="27" customHeight="1">
      <c r="A5" s="95" t="s">
        <v>219</v>
      </c>
      <c r="B5" s="3" t="s">
        <v>9</v>
      </c>
      <c r="C5" s="3"/>
      <c r="D5" s="89">
        <v>2130</v>
      </c>
      <c r="E5" s="3" t="s">
        <v>208</v>
      </c>
      <c r="F5" s="9" t="s">
        <v>218</v>
      </c>
    </row>
    <row r="6" spans="1:7" s="1" customFormat="1" ht="27" customHeight="1">
      <c r="A6" s="95" t="s">
        <v>42</v>
      </c>
      <c r="B6" s="3" t="s">
        <v>9</v>
      </c>
      <c r="C6" s="90"/>
      <c r="D6" s="89">
        <v>4000</v>
      </c>
      <c r="E6" s="3" t="s">
        <v>205</v>
      </c>
      <c r="F6" s="9" t="s">
        <v>217</v>
      </c>
    </row>
    <row r="7" spans="1:7" s="1" customFormat="1" ht="27" customHeight="1">
      <c r="A7" s="6" t="s">
        <v>207</v>
      </c>
      <c r="B7" s="3" t="s">
        <v>9</v>
      </c>
      <c r="C7" s="90"/>
      <c r="D7" s="89">
        <v>3000</v>
      </c>
      <c r="E7" s="3" t="s">
        <v>205</v>
      </c>
      <c r="F7" s="9" t="s">
        <v>217</v>
      </c>
    </row>
    <row r="8" spans="1:7" s="1" customFormat="1" ht="27" customHeight="1">
      <c r="A8" s="6" t="s">
        <v>239</v>
      </c>
      <c r="B8" s="3" t="s">
        <v>9</v>
      </c>
      <c r="C8" s="3"/>
      <c r="D8" s="89">
        <v>2240</v>
      </c>
      <c r="E8" s="3" t="s">
        <v>263</v>
      </c>
      <c r="F8" s="9" t="s">
        <v>218</v>
      </c>
    </row>
    <row r="9" spans="1:7" s="1" customFormat="1" ht="27" customHeight="1">
      <c r="A9" s="24" t="s">
        <v>20</v>
      </c>
      <c r="B9" s="3" t="s">
        <v>9</v>
      </c>
      <c r="C9" s="3"/>
      <c r="D9" s="89">
        <v>5000</v>
      </c>
      <c r="E9" s="3" t="s">
        <v>208</v>
      </c>
      <c r="F9" s="9" t="s">
        <v>218</v>
      </c>
    </row>
    <row r="10" spans="1:7" s="1" customFormat="1" ht="27" customHeight="1">
      <c r="A10" s="24" t="s">
        <v>193</v>
      </c>
      <c r="B10" s="3" t="s">
        <v>9</v>
      </c>
      <c r="C10" s="3"/>
      <c r="D10" s="89">
        <v>6800</v>
      </c>
      <c r="E10" s="3" t="s">
        <v>206</v>
      </c>
      <c r="F10" s="9" t="s">
        <v>218</v>
      </c>
    </row>
    <row r="11" spans="1:7" s="1" customFormat="1" ht="27" customHeight="1">
      <c r="A11" s="6"/>
      <c r="B11" s="3"/>
      <c r="C11" s="3"/>
      <c r="D11" s="89"/>
      <c r="E11" s="3"/>
      <c r="F11" s="9"/>
    </row>
    <row r="12" spans="1:7" s="1" customFormat="1" ht="27" customHeight="1">
      <c r="A12" s="6"/>
      <c r="B12" s="3"/>
      <c r="C12" s="3"/>
      <c r="D12" s="89"/>
      <c r="E12" s="3"/>
      <c r="F12" s="9"/>
    </row>
    <row r="13" spans="1:7" s="1" customFormat="1" ht="27" customHeight="1">
      <c r="A13" s="6"/>
      <c r="B13" s="3"/>
      <c r="C13" s="3"/>
      <c r="D13" s="89"/>
      <c r="E13" s="3"/>
      <c r="F13" s="9"/>
    </row>
    <row r="14" spans="1:7" s="1" customFormat="1" ht="27" customHeight="1">
      <c r="A14" s="6"/>
      <c r="B14" s="3"/>
      <c r="C14" s="3"/>
      <c r="D14" s="89"/>
      <c r="E14" s="3"/>
      <c r="F14" s="9"/>
    </row>
    <row r="15" spans="1:7" s="1" customFormat="1" ht="27" customHeight="1">
      <c r="A15" s="24"/>
      <c r="B15" s="3"/>
      <c r="C15" s="3"/>
      <c r="D15" s="89"/>
      <c r="E15" s="3"/>
      <c r="F15" s="9"/>
    </row>
    <row r="16" spans="1:7" s="1" customFormat="1" ht="27" customHeight="1">
      <c r="A16" s="45"/>
      <c r="B16" s="3"/>
      <c r="C16" s="3"/>
      <c r="D16" s="89"/>
      <c r="E16" s="3"/>
      <c r="F16" s="9"/>
    </row>
    <row r="17" spans="1:6" s="1" customFormat="1" ht="27" customHeight="1">
      <c r="A17" s="11"/>
      <c r="B17" s="3"/>
      <c r="C17" s="3"/>
      <c r="D17" s="89"/>
      <c r="E17" s="3"/>
      <c r="F17" s="9"/>
    </row>
    <row r="18" spans="1:6" s="1" customFormat="1" ht="27" customHeight="1">
      <c r="A18" s="11"/>
      <c r="B18" s="3"/>
      <c r="C18" s="3"/>
      <c r="D18" s="89"/>
      <c r="E18" s="3"/>
      <c r="F18" s="9"/>
    </row>
    <row r="19" spans="1:6" s="1" customFormat="1" ht="27" customHeight="1">
      <c r="A19" s="45"/>
      <c r="B19" s="3"/>
      <c r="C19" s="3"/>
      <c r="D19" s="89"/>
      <c r="E19" s="3"/>
      <c r="F19" s="9"/>
    </row>
    <row r="20" spans="1:6" s="1" customFormat="1" ht="27" customHeight="1">
      <c r="A20" s="45"/>
      <c r="B20" s="3"/>
      <c r="C20" s="3"/>
      <c r="D20" s="89"/>
      <c r="E20" s="3"/>
      <c r="F20" s="9"/>
    </row>
    <row r="21" spans="1:6" s="1" customFormat="1" ht="27" customHeight="1">
      <c r="A21" s="45"/>
      <c r="B21" s="3"/>
      <c r="C21" s="3"/>
      <c r="D21" s="89"/>
      <c r="E21" s="3"/>
      <c r="F21" s="9"/>
    </row>
    <row r="22" spans="1:6" s="1" customFormat="1" ht="27" customHeight="1">
      <c r="A22" s="45"/>
      <c r="B22" s="3"/>
      <c r="C22" s="3"/>
      <c r="D22" s="89"/>
      <c r="E22" s="3"/>
      <c r="F22" s="9"/>
    </row>
    <row r="23" spans="1:6" s="1" customFormat="1" ht="27" customHeight="1">
      <c r="A23" s="45"/>
      <c r="B23" s="3"/>
      <c r="C23" s="90"/>
      <c r="D23" s="89"/>
      <c r="E23" s="3"/>
      <c r="F23" s="9"/>
    </row>
    <row r="24" spans="1:6" s="1" customFormat="1" ht="27" customHeight="1">
      <c r="A24" s="181"/>
      <c r="B24" s="3"/>
      <c r="C24" s="90"/>
      <c r="D24" s="89"/>
      <c r="E24" s="3"/>
      <c r="F24" s="9"/>
    </row>
    <row r="25" spans="1:6" s="1" customFormat="1" ht="27" customHeight="1">
      <c r="A25" s="181"/>
      <c r="B25" s="3"/>
      <c r="C25" s="90"/>
      <c r="D25" s="89"/>
      <c r="E25" s="3"/>
      <c r="F25" s="9"/>
    </row>
    <row r="26" spans="1:6" s="1" customFormat="1" ht="27" customHeight="1">
      <c r="A26" s="24"/>
      <c r="B26" s="3"/>
      <c r="C26" s="3"/>
      <c r="D26" s="30"/>
      <c r="E26" s="3"/>
      <c r="F26" s="47"/>
    </row>
    <row r="27" spans="1:6" s="1" customFormat="1" ht="27" customHeight="1">
      <c r="A27" s="24"/>
      <c r="B27" s="3"/>
      <c r="C27" s="21"/>
      <c r="D27" s="8"/>
      <c r="E27" s="3"/>
      <c r="F27" s="4"/>
    </row>
    <row r="28" spans="1:6" s="1" customFormat="1" ht="27" customHeight="1" thickBot="1">
      <c r="A28" s="26"/>
      <c r="B28" s="3"/>
      <c r="C28" s="21"/>
      <c r="D28" s="8"/>
      <c r="E28" s="7"/>
      <c r="F28" s="4"/>
    </row>
    <row r="29" spans="1:6" s="1" customFormat="1" ht="27" customHeight="1" thickBot="1">
      <c r="A29" s="27"/>
      <c r="B29" s="13"/>
      <c r="C29" s="22" t="s">
        <v>22</v>
      </c>
      <c r="D29" s="14">
        <f>SUM(D3:D25)</f>
        <v>32426</v>
      </c>
      <c r="E29" s="179" t="s">
        <v>23</v>
      </c>
      <c r="F29" s="180"/>
    </row>
    <row r="30" spans="1:6" ht="45" customHeight="1">
      <c r="A30" s="178" t="s">
        <v>142</v>
      </c>
      <c r="B30" s="178"/>
      <c r="C30" s="178"/>
      <c r="D30" s="178"/>
      <c r="E30" s="178"/>
      <c r="F30" s="178"/>
    </row>
    <row r="31" spans="1:6" ht="26.25" customHeight="1">
      <c r="A31" s="23" t="s">
        <v>2</v>
      </c>
      <c r="B31" s="3" t="s">
        <v>3</v>
      </c>
      <c r="C31" s="3" t="s">
        <v>4</v>
      </c>
      <c r="D31" s="3" t="s">
        <v>5</v>
      </c>
      <c r="E31" s="3"/>
      <c r="F31" s="5" t="s">
        <v>7</v>
      </c>
    </row>
    <row r="32" spans="1:6" ht="26.25" customHeight="1">
      <c r="A32" s="95" t="s">
        <v>8</v>
      </c>
      <c r="B32" s="7" t="s">
        <v>9</v>
      </c>
      <c r="C32" s="90"/>
      <c r="D32" s="89">
        <v>4000</v>
      </c>
      <c r="E32" s="3" t="s">
        <v>205</v>
      </c>
      <c r="F32" s="9" t="s">
        <v>402</v>
      </c>
    </row>
    <row r="33" spans="1:6" ht="26.25" customHeight="1">
      <c r="A33" s="182" t="s">
        <v>119</v>
      </c>
      <c r="B33" s="31" t="s">
        <v>9</v>
      </c>
      <c r="C33" s="3"/>
      <c r="D33" s="89">
        <v>3700</v>
      </c>
      <c r="E33" s="3" t="s">
        <v>208</v>
      </c>
      <c r="F33" s="9" t="s">
        <v>402</v>
      </c>
    </row>
    <row r="34" spans="1:6" ht="26.25" customHeight="1">
      <c r="A34" s="183"/>
      <c r="B34" s="37" t="s">
        <v>9</v>
      </c>
      <c r="C34" s="3"/>
      <c r="D34" s="89">
        <v>7560</v>
      </c>
      <c r="E34" s="3" t="s">
        <v>205</v>
      </c>
      <c r="F34" s="9" t="s">
        <v>402</v>
      </c>
    </row>
    <row r="35" spans="1:6" ht="26.25" customHeight="1">
      <c r="A35" s="92" t="s">
        <v>120</v>
      </c>
      <c r="B35" s="3" t="s">
        <v>9</v>
      </c>
      <c r="C35" s="3"/>
      <c r="D35" s="89">
        <v>5000</v>
      </c>
      <c r="E35" s="3" t="s">
        <v>205</v>
      </c>
      <c r="F35" s="9" t="s">
        <v>402</v>
      </c>
    </row>
    <row r="36" spans="1:6" ht="26.25" customHeight="1">
      <c r="A36" s="184" t="s">
        <v>403</v>
      </c>
      <c r="B36" s="3" t="s">
        <v>9</v>
      </c>
      <c r="C36" s="3"/>
      <c r="D36" s="89">
        <v>3401</v>
      </c>
      <c r="E36" s="3" t="s">
        <v>205</v>
      </c>
      <c r="F36" s="9" t="s">
        <v>402</v>
      </c>
    </row>
    <row r="37" spans="1:6" ht="26.25" customHeight="1">
      <c r="A37" s="185"/>
      <c r="B37" s="3" t="s">
        <v>9</v>
      </c>
      <c r="C37" s="3"/>
      <c r="D37" s="176">
        <v>2000</v>
      </c>
      <c r="E37" s="3" t="s">
        <v>390</v>
      </c>
      <c r="F37" s="9" t="s">
        <v>402</v>
      </c>
    </row>
    <row r="38" spans="1:6" ht="26.25" customHeight="1">
      <c r="A38" s="177" t="s">
        <v>404</v>
      </c>
      <c r="B38" s="3" t="s">
        <v>9</v>
      </c>
      <c r="C38" s="3"/>
      <c r="D38" s="89">
        <v>2638</v>
      </c>
      <c r="E38" s="3" t="s">
        <v>205</v>
      </c>
      <c r="F38" s="9" t="s">
        <v>405</v>
      </c>
    </row>
    <row r="39" spans="1:6" ht="26.25" customHeight="1">
      <c r="A39" s="177"/>
      <c r="B39" s="3" t="s">
        <v>9</v>
      </c>
      <c r="C39" s="3"/>
      <c r="D39" s="176">
        <v>2000</v>
      </c>
      <c r="E39" s="3" t="s">
        <v>390</v>
      </c>
      <c r="F39" s="9" t="s">
        <v>402</v>
      </c>
    </row>
    <row r="40" spans="1:6" ht="26.25" customHeight="1">
      <c r="A40" s="94" t="s">
        <v>407</v>
      </c>
      <c r="B40" s="3" t="s">
        <v>9</v>
      </c>
      <c r="C40" s="90"/>
      <c r="D40" s="89">
        <v>7827</v>
      </c>
      <c r="E40" s="3" t="s">
        <v>400</v>
      </c>
      <c r="F40" s="9" t="s">
        <v>402</v>
      </c>
    </row>
    <row r="41" spans="1:6" ht="26.25" customHeight="1">
      <c r="A41" s="177" t="s">
        <v>406</v>
      </c>
      <c r="B41" s="3" t="s">
        <v>9</v>
      </c>
      <c r="C41" s="3"/>
      <c r="D41" s="176">
        <v>2000</v>
      </c>
      <c r="E41" s="3" t="s">
        <v>390</v>
      </c>
      <c r="F41" s="9" t="s">
        <v>402</v>
      </c>
    </row>
    <row r="42" spans="1:6" ht="26.25" customHeight="1">
      <c r="A42" s="177"/>
      <c r="B42" s="3" t="s">
        <v>9</v>
      </c>
      <c r="C42" s="90"/>
      <c r="D42" s="176">
        <v>3240</v>
      </c>
      <c r="E42" s="3" t="s">
        <v>390</v>
      </c>
      <c r="F42" s="9" t="s">
        <v>402</v>
      </c>
    </row>
    <row r="43" spans="1:6" ht="26.25" customHeight="1">
      <c r="A43" s="177"/>
      <c r="B43" s="3" t="s">
        <v>9</v>
      </c>
      <c r="C43" s="90"/>
      <c r="D43" s="89">
        <v>4998</v>
      </c>
      <c r="E43" s="3" t="s">
        <v>205</v>
      </c>
      <c r="F43" s="9" t="s">
        <v>402</v>
      </c>
    </row>
    <row r="44" spans="1:6" ht="26.25" customHeight="1">
      <c r="A44" s="177"/>
      <c r="B44" s="3" t="s">
        <v>9</v>
      </c>
      <c r="C44" s="90"/>
      <c r="D44" s="89">
        <v>8696</v>
      </c>
      <c r="E44" s="3" t="s">
        <v>205</v>
      </c>
      <c r="F44" s="9" t="s">
        <v>405</v>
      </c>
    </row>
    <row r="45" spans="1:6" ht="26.25" customHeight="1">
      <c r="A45" s="91" t="s">
        <v>408</v>
      </c>
      <c r="B45" s="3" t="s">
        <v>9</v>
      </c>
      <c r="C45" s="90"/>
      <c r="D45" s="89">
        <v>8467</v>
      </c>
      <c r="E45" s="3" t="s">
        <v>409</v>
      </c>
      <c r="F45" s="9" t="s">
        <v>402</v>
      </c>
    </row>
    <row r="46" spans="1:6" ht="26.25" customHeight="1">
      <c r="A46" s="177" t="s">
        <v>396</v>
      </c>
      <c r="B46" s="3" t="s">
        <v>9</v>
      </c>
      <c r="C46" s="90"/>
      <c r="D46" s="89">
        <v>2600</v>
      </c>
      <c r="E46" s="3" t="s">
        <v>401</v>
      </c>
      <c r="F46" s="9" t="s">
        <v>402</v>
      </c>
    </row>
    <row r="47" spans="1:6" ht="26.25" customHeight="1">
      <c r="A47" s="177"/>
      <c r="B47" s="3" t="s">
        <v>9</v>
      </c>
      <c r="C47" s="3"/>
      <c r="D47" s="89">
        <v>5000</v>
      </c>
      <c r="E47" s="3" t="s">
        <v>205</v>
      </c>
      <c r="F47" s="9" t="s">
        <v>405</v>
      </c>
    </row>
    <row r="48" spans="1:6" ht="26.25" customHeight="1">
      <c r="A48" s="177"/>
      <c r="B48" s="3" t="s">
        <v>9</v>
      </c>
      <c r="C48" s="90"/>
      <c r="D48" s="89">
        <v>9256</v>
      </c>
      <c r="E48" s="3" t="s">
        <v>205</v>
      </c>
      <c r="F48" s="9" t="s">
        <v>405</v>
      </c>
    </row>
    <row r="49" spans="1:6" ht="26.25" customHeight="1">
      <c r="A49" s="91" t="s">
        <v>397</v>
      </c>
      <c r="B49" s="3" t="s">
        <v>9</v>
      </c>
      <c r="C49" s="90"/>
      <c r="D49" s="89">
        <v>5000</v>
      </c>
      <c r="E49" s="3" t="s">
        <v>205</v>
      </c>
      <c r="F49" s="9" t="s">
        <v>405</v>
      </c>
    </row>
    <row r="50" spans="1:6" ht="26.25" customHeight="1">
      <c r="A50" s="11"/>
      <c r="B50" s="3"/>
      <c r="C50" s="90"/>
      <c r="D50" s="89"/>
      <c r="E50" s="3"/>
      <c r="F50" s="9"/>
    </row>
    <row r="51" spans="1:6" ht="26.25" customHeight="1">
      <c r="A51" s="11"/>
      <c r="B51" s="3"/>
      <c r="C51" s="90"/>
      <c r="D51" s="89"/>
      <c r="E51" s="3"/>
      <c r="F51" s="9"/>
    </row>
    <row r="52" spans="1:6" ht="26.25" customHeight="1">
      <c r="A52" s="11"/>
      <c r="B52" s="3"/>
      <c r="C52" s="90"/>
      <c r="D52" s="89"/>
      <c r="E52" s="3"/>
      <c r="F52" s="9"/>
    </row>
    <row r="53" spans="1:6" ht="26.25" customHeight="1">
      <c r="A53" s="11"/>
      <c r="B53" s="3"/>
      <c r="C53" s="3"/>
      <c r="D53" s="89"/>
      <c r="E53" s="3"/>
      <c r="F53" s="9"/>
    </row>
    <row r="54" spans="1:6" ht="26.25" customHeight="1">
      <c r="A54" s="11"/>
      <c r="B54" s="3"/>
      <c r="C54" s="90"/>
      <c r="D54" s="89"/>
      <c r="E54" s="3"/>
      <c r="F54" s="9"/>
    </row>
    <row r="55" spans="1:6" ht="26.25" customHeight="1">
      <c r="A55" s="11"/>
      <c r="B55" s="3"/>
      <c r="C55" s="90"/>
      <c r="D55" s="89"/>
      <c r="E55" s="3"/>
      <c r="F55" s="9"/>
    </row>
    <row r="56" spans="1:6" ht="26.25" customHeight="1">
      <c r="A56" s="45"/>
      <c r="B56" s="3"/>
      <c r="C56" s="90"/>
      <c r="D56" s="89"/>
      <c r="E56" s="3"/>
      <c r="F56" s="9"/>
    </row>
    <row r="57" spans="1:6" ht="26.25" customHeight="1">
      <c r="A57" s="11"/>
      <c r="B57" s="3"/>
      <c r="C57" s="90"/>
      <c r="D57" s="89"/>
      <c r="E57" s="3"/>
      <c r="F57" s="9"/>
    </row>
    <row r="58" spans="1:6" ht="26.25" customHeight="1" thickBot="1">
      <c r="A58" s="45"/>
      <c r="B58" s="3"/>
      <c r="C58" s="90"/>
      <c r="D58" s="89"/>
      <c r="E58" s="3"/>
      <c r="F58" s="9"/>
    </row>
    <row r="59" spans="1:6" ht="26.25" customHeight="1" thickBot="1">
      <c r="A59" s="27"/>
      <c r="B59" s="13"/>
      <c r="C59" s="22" t="s">
        <v>22</v>
      </c>
      <c r="D59" s="14">
        <f>SUM(D32:D56)</f>
        <v>87383</v>
      </c>
      <c r="E59" s="179" t="s">
        <v>23</v>
      </c>
      <c r="F59" s="180"/>
    </row>
  </sheetData>
  <mergeCells count="10">
    <mergeCell ref="A41:A44"/>
    <mergeCell ref="A46:A48"/>
    <mergeCell ref="A1:F1"/>
    <mergeCell ref="A30:F30"/>
    <mergeCell ref="E59:F59"/>
    <mergeCell ref="E29:F29"/>
    <mergeCell ref="A24:A25"/>
    <mergeCell ref="A33:A34"/>
    <mergeCell ref="A36:A37"/>
    <mergeCell ref="A38:A39"/>
  </mergeCells>
  <phoneticPr fontId="2"/>
  <pageMargins left="0.24" right="0.16" top="0.28999999999999998" bottom="0.18" header="0.3" footer="0.25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CF1F-170C-48FC-AA21-53A5BE897209}">
  <sheetPr>
    <tabColor theme="9" tint="0.79998168889431442"/>
  </sheetPr>
  <dimension ref="A1:H60"/>
  <sheetViews>
    <sheetView topLeftCell="A10" workbookViewId="0">
      <selection activeCell="A31" sqref="A31:G31"/>
    </sheetView>
  </sheetViews>
  <sheetFormatPr defaultRowHeight="26.25" customHeight="1"/>
  <cols>
    <col min="1" max="1" width="9" style="28"/>
    <col min="2" max="2" width="12.875" customWidth="1"/>
    <col min="3" max="4" width="16.375" customWidth="1"/>
    <col min="5" max="5" width="11.125" customWidth="1"/>
    <col min="6" max="6" width="9" hidden="1" customWidth="1"/>
    <col min="7" max="7" width="25.75" customWidth="1"/>
  </cols>
  <sheetData>
    <row r="1" spans="1:8" s="1" customFormat="1" ht="38.25" customHeight="1">
      <c r="A1" s="186" t="s">
        <v>143</v>
      </c>
      <c r="B1" s="186"/>
      <c r="C1" s="186"/>
      <c r="D1" s="186"/>
      <c r="E1" s="186"/>
      <c r="F1" s="186"/>
      <c r="G1" s="186"/>
      <c r="H1" s="2"/>
    </row>
    <row r="2" spans="1:8" s="1" customFormat="1" ht="26.25" customHeight="1">
      <c r="A2" s="3" t="s">
        <v>2</v>
      </c>
      <c r="B2" s="3" t="s">
        <v>3</v>
      </c>
      <c r="C2" s="3" t="s">
        <v>4</v>
      </c>
      <c r="D2" s="3" t="s">
        <v>5</v>
      </c>
      <c r="E2" s="214"/>
      <c r="F2" s="214"/>
      <c r="G2" s="5" t="s">
        <v>7</v>
      </c>
    </row>
    <row r="3" spans="1:8" s="1" customFormat="1" ht="26.25" customHeight="1">
      <c r="A3" s="24" t="s">
        <v>13</v>
      </c>
      <c r="B3" s="16" t="s">
        <v>14</v>
      </c>
      <c r="C3" s="3"/>
      <c r="D3" s="8">
        <v>3380</v>
      </c>
      <c r="E3" s="221" t="s">
        <v>10</v>
      </c>
      <c r="F3" s="223"/>
      <c r="G3" s="9" t="s">
        <v>88</v>
      </c>
    </row>
    <row r="4" spans="1:8" s="1" customFormat="1" ht="26.25" customHeight="1">
      <c r="A4" s="247" t="s">
        <v>51</v>
      </c>
      <c r="B4" s="16" t="s">
        <v>14</v>
      </c>
      <c r="C4" s="21"/>
      <c r="D4" s="8">
        <v>32340</v>
      </c>
      <c r="E4" s="221" t="s">
        <v>10</v>
      </c>
      <c r="F4" s="223"/>
      <c r="G4" s="9" t="s">
        <v>77</v>
      </c>
    </row>
    <row r="5" spans="1:8" s="1" customFormat="1" ht="26.25" customHeight="1">
      <c r="A5" s="248"/>
      <c r="B5" s="16" t="s">
        <v>14</v>
      </c>
      <c r="C5" s="3"/>
      <c r="D5" s="8">
        <v>25250</v>
      </c>
      <c r="E5" s="221" t="s">
        <v>10</v>
      </c>
      <c r="F5" s="223"/>
      <c r="G5" s="9" t="s">
        <v>78</v>
      </c>
    </row>
    <row r="6" spans="1:8" s="1" customFormat="1" ht="26.25" customHeight="1">
      <c r="A6" s="249"/>
      <c r="B6" s="16" t="s">
        <v>11</v>
      </c>
      <c r="C6" s="3"/>
      <c r="D6" s="8">
        <v>437</v>
      </c>
      <c r="E6" s="221" t="s">
        <v>10</v>
      </c>
      <c r="F6" s="223"/>
      <c r="G6" s="9" t="s">
        <v>89</v>
      </c>
    </row>
    <row r="7" spans="1:8" s="1" customFormat="1" ht="26.25" customHeight="1">
      <c r="A7" s="24"/>
      <c r="B7" s="7"/>
      <c r="C7" s="3"/>
      <c r="D7" s="8"/>
      <c r="E7" s="221"/>
      <c r="F7" s="223"/>
      <c r="G7" s="9"/>
    </row>
    <row r="8" spans="1:8" s="1" customFormat="1" ht="26.25" customHeight="1">
      <c r="A8" s="24"/>
      <c r="B8" s="7"/>
      <c r="C8" s="3"/>
      <c r="D8" s="8"/>
      <c r="E8" s="221"/>
      <c r="F8" s="223"/>
      <c r="G8" s="9"/>
    </row>
    <row r="9" spans="1:8" s="1" customFormat="1" ht="26.25" customHeight="1">
      <c r="A9" s="24"/>
      <c r="B9" s="7"/>
      <c r="C9" s="3"/>
      <c r="D9" s="8"/>
      <c r="E9" s="221"/>
      <c r="F9" s="223"/>
      <c r="G9" s="9"/>
    </row>
    <row r="10" spans="1:8" s="1" customFormat="1" ht="26.25" customHeight="1">
      <c r="A10" s="24"/>
      <c r="B10" s="7"/>
      <c r="C10" s="3"/>
      <c r="D10" s="8"/>
      <c r="E10" s="221"/>
      <c r="F10" s="223"/>
      <c r="G10" s="9"/>
    </row>
    <row r="11" spans="1:8" s="1" customFormat="1" ht="26.25" customHeight="1">
      <c r="A11" s="24"/>
      <c r="B11" s="7"/>
      <c r="C11" s="3"/>
      <c r="D11" s="8"/>
      <c r="E11" s="221"/>
      <c r="F11" s="223"/>
      <c r="G11" s="9"/>
    </row>
    <row r="12" spans="1:8" s="1" customFormat="1" ht="26.25" customHeight="1">
      <c r="A12" s="24"/>
      <c r="B12" s="7"/>
      <c r="C12" s="3"/>
      <c r="D12" s="8"/>
      <c r="E12" s="221"/>
      <c r="F12" s="223"/>
      <c r="G12" s="9"/>
    </row>
    <row r="13" spans="1:8" s="1" customFormat="1" ht="26.25" customHeight="1">
      <c r="A13" s="25"/>
      <c r="B13" s="7"/>
      <c r="C13" s="3"/>
      <c r="D13" s="8"/>
      <c r="E13" s="221"/>
      <c r="F13" s="223"/>
      <c r="G13" s="9"/>
    </row>
    <row r="14" spans="1:8" s="1" customFormat="1" ht="26.25" customHeight="1">
      <c r="A14" s="24"/>
      <c r="B14" s="7"/>
      <c r="C14" s="3"/>
      <c r="D14" s="8"/>
      <c r="E14" s="221"/>
      <c r="F14" s="223"/>
      <c r="G14" s="9"/>
    </row>
    <row r="15" spans="1:8" s="1" customFormat="1" ht="26.25" customHeight="1">
      <c r="A15" s="24"/>
      <c r="B15" s="7"/>
      <c r="C15" s="3"/>
      <c r="D15" s="8"/>
      <c r="E15" s="221"/>
      <c r="F15" s="223"/>
      <c r="G15" s="9"/>
    </row>
    <row r="16" spans="1:8" s="1" customFormat="1" ht="26.25" customHeight="1">
      <c r="A16" s="24"/>
      <c r="B16" s="7"/>
      <c r="C16" s="3"/>
      <c r="D16" s="8"/>
      <c r="E16" s="221"/>
      <c r="F16" s="223"/>
      <c r="G16" s="9"/>
    </row>
    <row r="17" spans="1:8" s="1" customFormat="1" ht="26.25" customHeight="1">
      <c r="A17" s="25"/>
      <c r="B17" s="7"/>
      <c r="C17" s="3"/>
      <c r="D17" s="8"/>
      <c r="E17" s="221"/>
      <c r="F17" s="223"/>
      <c r="G17" s="9"/>
    </row>
    <row r="18" spans="1:8" s="1" customFormat="1" ht="26.25" customHeight="1">
      <c r="A18" s="24"/>
      <c r="B18" s="7"/>
      <c r="C18" s="3"/>
      <c r="D18" s="8"/>
      <c r="E18" s="221"/>
      <c r="F18" s="223"/>
      <c r="G18" s="9"/>
    </row>
    <row r="19" spans="1:8" s="1" customFormat="1" ht="26.25" customHeight="1">
      <c r="A19" s="24"/>
      <c r="B19" s="7"/>
      <c r="C19" s="3"/>
      <c r="D19" s="8"/>
      <c r="E19" s="221"/>
      <c r="F19" s="223"/>
      <c r="G19" s="9"/>
    </row>
    <row r="20" spans="1:8" s="1" customFormat="1" ht="26.25" customHeight="1">
      <c r="A20" s="24"/>
      <c r="B20" s="7"/>
      <c r="C20" s="3"/>
      <c r="D20" s="8"/>
      <c r="E20" s="221"/>
      <c r="F20" s="223"/>
      <c r="G20" s="9"/>
    </row>
    <row r="21" spans="1:8" s="1" customFormat="1" ht="26.25" customHeight="1">
      <c r="A21" s="25"/>
      <c r="B21" s="7"/>
      <c r="C21" s="3"/>
      <c r="D21" s="8"/>
      <c r="E21" s="221"/>
      <c r="F21" s="223"/>
      <c r="G21" s="9"/>
    </row>
    <row r="22" spans="1:8" s="1" customFormat="1" ht="26.25" customHeight="1">
      <c r="A22" s="25"/>
      <c r="B22" s="7"/>
      <c r="C22" s="3"/>
      <c r="D22" s="8"/>
      <c r="E22" s="221"/>
      <c r="F22" s="223"/>
      <c r="G22" s="9"/>
    </row>
    <row r="23" spans="1:8" s="1" customFormat="1" ht="26.25" customHeight="1">
      <c r="A23" s="24"/>
      <c r="B23" s="7"/>
      <c r="C23" s="3"/>
      <c r="D23" s="8"/>
      <c r="E23" s="221"/>
      <c r="F23" s="223"/>
      <c r="G23" s="9"/>
    </row>
    <row r="24" spans="1:8" s="1" customFormat="1" ht="26.25" customHeight="1">
      <c r="A24" s="25"/>
      <c r="B24" s="7"/>
      <c r="C24" s="3"/>
      <c r="D24" s="8"/>
      <c r="E24" s="221"/>
      <c r="F24" s="223"/>
      <c r="G24" s="9"/>
    </row>
    <row r="25" spans="1:8" s="1" customFormat="1" ht="26.25" customHeight="1">
      <c r="A25" s="24"/>
      <c r="B25" s="7"/>
      <c r="C25" s="3"/>
      <c r="D25" s="8"/>
      <c r="E25" s="221"/>
      <c r="F25" s="223"/>
      <c r="G25" s="9"/>
    </row>
    <row r="26" spans="1:8" s="1" customFormat="1" ht="26.25" customHeight="1">
      <c r="A26" s="24"/>
      <c r="B26" s="7"/>
      <c r="C26" s="3"/>
      <c r="D26" s="8"/>
      <c r="E26" s="221"/>
      <c r="F26" s="223"/>
      <c r="G26" s="9"/>
    </row>
    <row r="27" spans="1:8" s="1" customFormat="1" ht="26.25" customHeight="1">
      <c r="A27" s="25"/>
      <c r="B27" s="7"/>
      <c r="C27" s="3"/>
      <c r="D27" s="8"/>
      <c r="E27" s="221"/>
      <c r="F27" s="223"/>
      <c r="G27" s="9"/>
    </row>
    <row r="28" spans="1:8" s="1" customFormat="1" ht="26.25" customHeight="1">
      <c r="A28" s="25"/>
      <c r="B28" s="7"/>
      <c r="C28" s="3"/>
      <c r="D28" s="8"/>
      <c r="E28" s="221"/>
      <c r="F28" s="223"/>
      <c r="G28" s="9"/>
    </row>
    <row r="29" spans="1:8" s="1" customFormat="1" ht="26.25" customHeight="1" thickBot="1">
      <c r="A29" s="25"/>
      <c r="B29" s="7"/>
      <c r="C29" s="21"/>
      <c r="D29" s="8"/>
      <c r="E29" s="221"/>
      <c r="F29" s="223"/>
      <c r="G29" s="9"/>
    </row>
    <row r="30" spans="1:8" s="1" customFormat="1" ht="26.25" customHeight="1" thickBot="1">
      <c r="A30" s="27"/>
      <c r="B30" s="13"/>
      <c r="C30" s="22" t="s">
        <v>22</v>
      </c>
      <c r="D30" s="14">
        <f>SUM(D3:D29)</f>
        <v>61407</v>
      </c>
      <c r="E30" s="179"/>
      <c r="F30" s="180"/>
      <c r="G30" s="180"/>
    </row>
    <row r="31" spans="1:8" s="1" customFormat="1" ht="42" customHeight="1">
      <c r="A31" s="186" t="s">
        <v>144</v>
      </c>
      <c r="B31" s="186"/>
      <c r="C31" s="186"/>
      <c r="D31" s="186"/>
      <c r="E31" s="186"/>
      <c r="F31" s="186"/>
      <c r="G31" s="186"/>
      <c r="H31" s="2"/>
    </row>
    <row r="32" spans="1:8" s="1" customFormat="1" ht="26.25" customHeight="1">
      <c r="A32" s="23" t="s">
        <v>2</v>
      </c>
      <c r="B32" s="3" t="s">
        <v>3</v>
      </c>
      <c r="C32" s="3" t="s">
        <v>4</v>
      </c>
      <c r="D32" s="3" t="s">
        <v>5</v>
      </c>
      <c r="E32" s="214"/>
      <c r="F32" s="214"/>
      <c r="G32" s="5" t="s">
        <v>7</v>
      </c>
    </row>
    <row r="33" spans="1:7" s="1" customFormat="1" ht="26.25" customHeight="1">
      <c r="A33" s="24" t="s">
        <v>29</v>
      </c>
      <c r="B33" s="16" t="s">
        <v>79</v>
      </c>
      <c r="C33" s="21"/>
      <c r="D33" s="8">
        <v>60000</v>
      </c>
      <c r="E33" s="221" t="s">
        <v>10</v>
      </c>
      <c r="F33" s="223"/>
      <c r="G33" s="9" t="s">
        <v>80</v>
      </c>
    </row>
    <row r="34" spans="1:7" s="1" customFormat="1" ht="26.25" customHeight="1">
      <c r="A34" s="25"/>
      <c r="B34" s="16"/>
      <c r="C34" s="3"/>
      <c r="D34" s="8"/>
      <c r="E34" s="221"/>
      <c r="F34" s="223"/>
      <c r="G34" s="9"/>
    </row>
    <row r="35" spans="1:7" s="1" customFormat="1" ht="26.25" customHeight="1">
      <c r="A35" s="24"/>
      <c r="B35" s="7"/>
      <c r="C35" s="3"/>
      <c r="D35" s="8"/>
      <c r="E35" s="221"/>
      <c r="F35" s="223"/>
      <c r="G35" s="9"/>
    </row>
    <row r="36" spans="1:7" s="1" customFormat="1" ht="26.25" customHeight="1">
      <c r="A36" s="24"/>
      <c r="B36" s="7"/>
      <c r="C36" s="3"/>
      <c r="D36" s="8"/>
      <c r="E36" s="221"/>
      <c r="F36" s="223"/>
      <c r="G36" s="9"/>
    </row>
    <row r="37" spans="1:7" s="1" customFormat="1" ht="26.25" customHeight="1">
      <c r="A37" s="24"/>
      <c r="B37" s="7"/>
      <c r="C37" s="3"/>
      <c r="D37" s="8"/>
      <c r="E37" s="221"/>
      <c r="F37" s="223"/>
      <c r="G37" s="9"/>
    </row>
    <row r="38" spans="1:7" s="1" customFormat="1" ht="26.25" customHeight="1">
      <c r="A38" s="24"/>
      <c r="B38" s="7"/>
      <c r="C38" s="3"/>
      <c r="D38" s="8"/>
      <c r="E38" s="221"/>
      <c r="F38" s="223"/>
      <c r="G38" s="9"/>
    </row>
    <row r="39" spans="1:7" s="1" customFormat="1" ht="26.25" customHeight="1">
      <c r="A39" s="24"/>
      <c r="B39" s="7"/>
      <c r="C39" s="3"/>
      <c r="D39" s="8"/>
      <c r="E39" s="221"/>
      <c r="F39" s="223"/>
      <c r="G39" s="9"/>
    </row>
    <row r="40" spans="1:7" s="1" customFormat="1" ht="26.25" customHeight="1">
      <c r="A40" s="25"/>
      <c r="B40" s="7"/>
      <c r="C40" s="3"/>
      <c r="D40" s="8"/>
      <c r="E40" s="221"/>
      <c r="F40" s="223"/>
      <c r="G40" s="9"/>
    </row>
    <row r="41" spans="1:7" s="1" customFormat="1" ht="26.25" customHeight="1">
      <c r="A41" s="25"/>
      <c r="B41" s="16"/>
      <c r="C41" s="3"/>
      <c r="D41" s="8"/>
      <c r="E41" s="221"/>
      <c r="F41" s="223"/>
      <c r="G41" s="9"/>
    </row>
    <row r="42" spans="1:7" s="1" customFormat="1" ht="26.25" customHeight="1">
      <c r="A42" s="24"/>
      <c r="B42" s="7"/>
      <c r="C42" s="3"/>
      <c r="D42" s="8"/>
      <c r="E42" s="221"/>
      <c r="F42" s="223"/>
      <c r="G42" s="9"/>
    </row>
    <row r="43" spans="1:7" s="1" customFormat="1" ht="26.25" customHeight="1">
      <c r="A43" s="24"/>
      <c r="B43" s="7"/>
      <c r="C43" s="3"/>
      <c r="D43" s="8"/>
      <c r="E43" s="221"/>
      <c r="F43" s="223"/>
      <c r="G43" s="9"/>
    </row>
    <row r="44" spans="1:7" s="1" customFormat="1" ht="26.25" customHeight="1">
      <c r="A44" s="24"/>
      <c r="B44" s="7"/>
      <c r="C44" s="3"/>
      <c r="D44" s="8"/>
      <c r="E44" s="221"/>
      <c r="F44" s="223"/>
      <c r="G44" s="9"/>
    </row>
    <row r="45" spans="1:7" s="1" customFormat="1" ht="26.25" customHeight="1">
      <c r="A45" s="24"/>
      <c r="B45" s="7"/>
      <c r="C45" s="3"/>
      <c r="D45" s="8"/>
      <c r="E45" s="221"/>
      <c r="F45" s="223"/>
      <c r="G45" s="9"/>
    </row>
    <row r="46" spans="1:7" s="1" customFormat="1" ht="26.25" customHeight="1">
      <c r="A46" s="24"/>
      <c r="B46" s="7"/>
      <c r="C46" s="3"/>
      <c r="D46" s="8"/>
      <c r="E46" s="221"/>
      <c r="F46" s="223"/>
      <c r="G46" s="9"/>
    </row>
    <row r="47" spans="1:7" s="1" customFormat="1" ht="26.25" customHeight="1">
      <c r="A47" s="25"/>
      <c r="B47" s="7"/>
      <c r="C47" s="3"/>
      <c r="D47" s="8"/>
      <c r="E47" s="221"/>
      <c r="F47" s="223"/>
      <c r="G47" s="9"/>
    </row>
    <row r="48" spans="1:7" s="1" customFormat="1" ht="26.25" customHeight="1">
      <c r="A48" s="25"/>
      <c r="B48" s="7"/>
      <c r="C48" s="3"/>
      <c r="D48" s="8"/>
      <c r="E48" s="221"/>
      <c r="F48" s="223"/>
      <c r="G48" s="9"/>
    </row>
    <row r="49" spans="1:7" s="1" customFormat="1" ht="26.25" customHeight="1">
      <c r="A49" s="25"/>
      <c r="B49" s="7"/>
      <c r="C49" s="21"/>
      <c r="D49" s="8"/>
      <c r="E49" s="221"/>
      <c r="F49" s="223"/>
      <c r="G49" s="9"/>
    </row>
    <row r="50" spans="1:7" s="1" customFormat="1" ht="26.25" customHeight="1">
      <c r="A50" s="25"/>
      <c r="B50" s="16"/>
      <c r="C50" s="3"/>
      <c r="D50" s="8"/>
      <c r="E50" s="221"/>
      <c r="F50" s="223"/>
      <c r="G50" s="9"/>
    </row>
    <row r="51" spans="1:7" s="1" customFormat="1" ht="26.25" customHeight="1">
      <c r="A51" s="24"/>
      <c r="B51" s="7"/>
      <c r="C51" s="3"/>
      <c r="D51" s="8"/>
      <c r="E51" s="221"/>
      <c r="F51" s="223"/>
      <c r="G51" s="9"/>
    </row>
    <row r="52" spans="1:7" s="1" customFormat="1" ht="26.25" customHeight="1">
      <c r="A52" s="24"/>
      <c r="B52" s="7"/>
      <c r="C52" s="3"/>
      <c r="D52" s="8"/>
      <c r="E52" s="221"/>
      <c r="F52" s="223"/>
      <c r="G52" s="9"/>
    </row>
    <row r="53" spans="1:7" s="1" customFormat="1" ht="26.25" customHeight="1">
      <c r="A53" s="24"/>
      <c r="B53" s="7"/>
      <c r="C53" s="3"/>
      <c r="D53" s="8"/>
      <c r="E53" s="221"/>
      <c r="F53" s="223"/>
      <c r="G53" s="9"/>
    </row>
    <row r="54" spans="1:7" s="1" customFormat="1" ht="26.25" customHeight="1">
      <c r="A54" s="24"/>
      <c r="B54" s="7"/>
      <c r="C54" s="3"/>
      <c r="D54" s="8"/>
      <c r="E54" s="221"/>
      <c r="F54" s="223"/>
      <c r="G54" s="9"/>
    </row>
    <row r="55" spans="1:7" s="1" customFormat="1" ht="26.25" customHeight="1">
      <c r="A55" s="24"/>
      <c r="B55" s="7"/>
      <c r="C55" s="3"/>
      <c r="D55" s="8"/>
      <c r="E55" s="221"/>
      <c r="F55" s="223"/>
      <c r="G55" s="9"/>
    </row>
    <row r="56" spans="1:7" s="1" customFormat="1" ht="26.25" customHeight="1">
      <c r="A56" s="24"/>
      <c r="B56" s="7"/>
      <c r="C56" s="3"/>
      <c r="D56" s="8"/>
      <c r="E56" s="221"/>
      <c r="F56" s="223"/>
      <c r="G56" s="9"/>
    </row>
    <row r="57" spans="1:7" s="1" customFormat="1" ht="26.25" customHeight="1">
      <c r="A57" s="25"/>
      <c r="B57" s="7"/>
      <c r="C57" s="3"/>
      <c r="D57" s="8"/>
      <c r="E57" s="221"/>
      <c r="F57" s="223"/>
      <c r="G57" s="9"/>
    </row>
    <row r="58" spans="1:7" s="1" customFormat="1" ht="26.25" customHeight="1">
      <c r="A58" s="25"/>
      <c r="B58" s="7"/>
      <c r="C58" s="3"/>
      <c r="D58" s="8"/>
      <c r="E58" s="221"/>
      <c r="F58" s="223"/>
      <c r="G58" s="9"/>
    </row>
    <row r="59" spans="1:7" s="1" customFormat="1" ht="26.25" customHeight="1" thickBot="1">
      <c r="A59" s="25"/>
      <c r="B59" s="7"/>
      <c r="C59" s="21"/>
      <c r="D59" s="8"/>
      <c r="E59" s="221"/>
      <c r="F59" s="223"/>
      <c r="G59" s="9"/>
    </row>
    <row r="60" spans="1:7" s="1" customFormat="1" ht="26.25" customHeight="1" thickBot="1">
      <c r="A60" s="27"/>
      <c r="B60" s="13"/>
      <c r="C60" s="22" t="s">
        <v>22</v>
      </c>
      <c r="D60" s="14">
        <f>SUM(D33:D59)</f>
        <v>60000</v>
      </c>
      <c r="E60" s="179"/>
      <c r="F60" s="180"/>
      <c r="G60" s="180"/>
    </row>
  </sheetData>
  <mergeCells count="61">
    <mergeCell ref="E2:F2"/>
    <mergeCell ref="E4:F4"/>
    <mergeCell ref="A1:G1"/>
    <mergeCell ref="E6:F6"/>
    <mergeCell ref="E3:F3"/>
    <mergeCell ref="A4:A6"/>
    <mergeCell ref="E5:F5"/>
    <mergeCell ref="E19:F19"/>
    <mergeCell ref="E20:F20"/>
    <mergeCell ref="E24:F24"/>
    <mergeCell ref="E14:F14"/>
    <mergeCell ref="E15:F15"/>
    <mergeCell ref="E16:F16"/>
    <mergeCell ref="E17:F17"/>
    <mergeCell ref="E10:F10"/>
    <mergeCell ref="E39:F39"/>
    <mergeCell ref="E40:F40"/>
    <mergeCell ref="E37:F37"/>
    <mergeCell ref="E38:F38"/>
    <mergeCell ref="E25:F25"/>
    <mergeCell ref="E28:F28"/>
    <mergeCell ref="E29:F29"/>
    <mergeCell ref="E30:G30"/>
    <mergeCell ref="E26:F26"/>
    <mergeCell ref="E27:F27"/>
    <mergeCell ref="E11:F11"/>
    <mergeCell ref="E12:F12"/>
    <mergeCell ref="E13:F13"/>
    <mergeCell ref="A31:G31"/>
    <mergeCell ref="E18:F18"/>
    <mergeCell ref="E7:F7"/>
    <mergeCell ref="E8:F8"/>
    <mergeCell ref="E9:F9"/>
    <mergeCell ref="E53:F53"/>
    <mergeCell ref="E58:F58"/>
    <mergeCell ref="E54:F54"/>
    <mergeCell ref="E21:F21"/>
    <mergeCell ref="E22:F22"/>
    <mergeCell ref="E23:F23"/>
    <mergeCell ref="E43:F43"/>
    <mergeCell ref="E44:F44"/>
    <mergeCell ref="E45:F45"/>
    <mergeCell ref="E46:F46"/>
    <mergeCell ref="E47:F47"/>
    <mergeCell ref="E48:F48"/>
    <mergeCell ref="E49:F49"/>
    <mergeCell ref="E59:F59"/>
    <mergeCell ref="E60:G60"/>
    <mergeCell ref="E55:F55"/>
    <mergeCell ref="E56:F56"/>
    <mergeCell ref="E57:F57"/>
    <mergeCell ref="E51:F51"/>
    <mergeCell ref="E52:F52"/>
    <mergeCell ref="E50:F50"/>
    <mergeCell ref="E32:F32"/>
    <mergeCell ref="E33:F33"/>
    <mergeCell ref="E41:F41"/>
    <mergeCell ref="E42:F42"/>
    <mergeCell ref="E34:F34"/>
    <mergeCell ref="E35:F35"/>
    <mergeCell ref="E36:F36"/>
  </mergeCells>
  <phoneticPr fontId="2"/>
  <pageMargins left="0.23" right="0.16" top="0.28000000000000003" bottom="0.16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0AF3A-FFE2-4CFB-80FF-7318FCD001D9}">
  <sheetPr>
    <tabColor theme="9" tint="0.59999389629810485"/>
  </sheetPr>
  <dimension ref="A1:H87"/>
  <sheetViews>
    <sheetView topLeftCell="A58" workbookViewId="0">
      <selection activeCell="A32" sqref="A32:G32"/>
    </sheetView>
  </sheetViews>
  <sheetFormatPr defaultRowHeight="27" customHeight="1"/>
  <cols>
    <col min="1" max="1" width="9" style="28"/>
    <col min="2" max="2" width="14.625" customWidth="1"/>
    <col min="3" max="4" width="13.875" customWidth="1"/>
    <col min="5" max="5" width="10" customWidth="1"/>
    <col min="6" max="6" width="11.125" customWidth="1"/>
    <col min="7" max="7" width="19" customWidth="1"/>
  </cols>
  <sheetData>
    <row r="1" spans="1:8" s="1" customFormat="1" ht="40.5" customHeight="1">
      <c r="A1" s="186" t="s">
        <v>145</v>
      </c>
      <c r="B1" s="186"/>
      <c r="C1" s="186"/>
      <c r="D1" s="186"/>
      <c r="E1" s="186"/>
      <c r="F1" s="186"/>
      <c r="G1" s="186"/>
      <c r="H1" s="2"/>
    </row>
    <row r="2" spans="1:8" s="1" customFormat="1" ht="24.7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209" t="s">
        <v>7</v>
      </c>
      <c r="G2" s="210"/>
    </row>
    <row r="3" spans="1:8" s="1" customFormat="1" ht="24.75" customHeight="1">
      <c r="A3" s="46" t="s">
        <v>120</v>
      </c>
      <c r="B3" s="16" t="s">
        <v>14</v>
      </c>
      <c r="C3" s="21"/>
      <c r="D3" s="8">
        <v>1486</v>
      </c>
      <c r="E3" s="7" t="s">
        <v>10</v>
      </c>
      <c r="F3" s="239" t="s">
        <v>53</v>
      </c>
      <c r="G3" s="240"/>
    </row>
    <row r="4" spans="1:8" s="1" customFormat="1" ht="24.75" customHeight="1">
      <c r="A4" s="247" t="s">
        <v>13</v>
      </c>
      <c r="B4" s="16" t="s">
        <v>14</v>
      </c>
      <c r="C4" s="21"/>
      <c r="D4" s="8">
        <v>150</v>
      </c>
      <c r="E4" s="7" t="s">
        <v>10</v>
      </c>
      <c r="F4" s="239" t="s">
        <v>72</v>
      </c>
      <c r="G4" s="240"/>
    </row>
    <row r="5" spans="1:8" s="1" customFormat="1" ht="24.75" customHeight="1">
      <c r="A5" s="248"/>
      <c r="B5" s="16" t="s">
        <v>14</v>
      </c>
      <c r="C5" s="3"/>
      <c r="D5" s="8">
        <v>1000</v>
      </c>
      <c r="E5" s="7" t="s">
        <v>10</v>
      </c>
      <c r="F5" s="239" t="s">
        <v>72</v>
      </c>
      <c r="G5" s="240"/>
    </row>
    <row r="6" spans="1:8" s="1" customFormat="1" ht="24.75" customHeight="1">
      <c r="A6" s="248"/>
      <c r="B6" s="16" t="s">
        <v>14</v>
      </c>
      <c r="C6" s="3"/>
      <c r="D6" s="8">
        <v>1600</v>
      </c>
      <c r="E6" s="7" t="s">
        <v>10</v>
      </c>
      <c r="F6" s="239" t="s">
        <v>72</v>
      </c>
      <c r="G6" s="240"/>
    </row>
    <row r="7" spans="1:8" s="1" customFormat="1" ht="24.75" customHeight="1">
      <c r="A7" s="248"/>
      <c r="B7" s="16" t="s">
        <v>14</v>
      </c>
      <c r="C7" s="3"/>
      <c r="D7" s="8">
        <v>1000</v>
      </c>
      <c r="E7" s="7" t="s">
        <v>10</v>
      </c>
      <c r="F7" s="239" t="s">
        <v>72</v>
      </c>
      <c r="G7" s="240"/>
    </row>
    <row r="8" spans="1:8" s="1" customFormat="1" ht="24.75" customHeight="1">
      <c r="A8" s="248"/>
      <c r="B8" s="16" t="s">
        <v>14</v>
      </c>
      <c r="C8" s="3"/>
      <c r="D8" s="8">
        <v>1000</v>
      </c>
      <c r="E8" s="7" t="s">
        <v>10</v>
      </c>
      <c r="F8" s="239" t="s">
        <v>72</v>
      </c>
      <c r="G8" s="240"/>
    </row>
    <row r="9" spans="1:8" s="1" customFormat="1" ht="24.75" customHeight="1">
      <c r="A9" s="248"/>
      <c r="B9" s="16" t="s">
        <v>14</v>
      </c>
      <c r="C9" s="3"/>
      <c r="D9" s="8">
        <v>2885</v>
      </c>
      <c r="E9" s="7" t="s">
        <v>10</v>
      </c>
      <c r="F9" s="239" t="s">
        <v>59</v>
      </c>
      <c r="G9" s="240"/>
    </row>
    <row r="10" spans="1:8" s="1" customFormat="1" ht="24.75" customHeight="1">
      <c r="A10" s="248"/>
      <c r="B10" s="16" t="s">
        <v>14</v>
      </c>
      <c r="C10" s="3"/>
      <c r="D10" s="8">
        <v>3390</v>
      </c>
      <c r="E10" s="7" t="s">
        <v>10</v>
      </c>
      <c r="F10" s="239" t="s">
        <v>73</v>
      </c>
      <c r="G10" s="240"/>
    </row>
    <row r="11" spans="1:8" s="1" customFormat="1" ht="24.75" customHeight="1">
      <c r="A11" s="248"/>
      <c r="B11" s="16" t="s">
        <v>14</v>
      </c>
      <c r="C11" s="3"/>
      <c r="D11" s="8">
        <v>4583</v>
      </c>
      <c r="E11" s="7" t="s">
        <v>10</v>
      </c>
      <c r="F11" s="239" t="s">
        <v>74</v>
      </c>
      <c r="G11" s="240"/>
    </row>
    <row r="12" spans="1:8" s="1" customFormat="1" ht="24.75" customHeight="1">
      <c r="A12" s="248"/>
      <c r="B12" s="16" t="s">
        <v>14</v>
      </c>
      <c r="C12" s="3"/>
      <c r="D12" s="8">
        <v>4392</v>
      </c>
      <c r="E12" s="7" t="s">
        <v>10</v>
      </c>
      <c r="F12" s="239" t="s">
        <v>56</v>
      </c>
      <c r="G12" s="240"/>
    </row>
    <row r="13" spans="1:8" s="1" customFormat="1" ht="24.75" customHeight="1">
      <c r="A13" s="248"/>
      <c r="B13" s="16" t="s">
        <v>14</v>
      </c>
      <c r="C13" s="3"/>
      <c r="D13" s="8">
        <v>3209</v>
      </c>
      <c r="E13" s="7" t="s">
        <v>10</v>
      </c>
      <c r="F13" s="239" t="s">
        <v>56</v>
      </c>
      <c r="G13" s="240"/>
    </row>
    <row r="14" spans="1:8" s="1" customFormat="1" ht="24.75" customHeight="1">
      <c r="A14" s="248"/>
      <c r="B14" s="16" t="s">
        <v>14</v>
      </c>
      <c r="C14" s="3"/>
      <c r="D14" s="8">
        <v>352</v>
      </c>
      <c r="E14" s="7" t="s">
        <v>10</v>
      </c>
      <c r="F14" s="239" t="s">
        <v>57</v>
      </c>
      <c r="G14" s="240"/>
    </row>
    <row r="15" spans="1:8" s="1" customFormat="1" ht="24.75" customHeight="1">
      <c r="A15" s="249"/>
      <c r="B15" s="16" t="s">
        <v>14</v>
      </c>
      <c r="C15" s="3"/>
      <c r="D15" s="8">
        <v>3213</v>
      </c>
      <c r="E15" s="7" t="s">
        <v>10</v>
      </c>
      <c r="F15" s="239" t="s">
        <v>53</v>
      </c>
      <c r="G15" s="240"/>
    </row>
    <row r="16" spans="1:8" s="1" customFormat="1" ht="24.75" customHeight="1">
      <c r="A16" s="247" t="s">
        <v>51</v>
      </c>
      <c r="B16" s="16" t="s">
        <v>14</v>
      </c>
      <c r="C16" s="21"/>
      <c r="D16" s="8">
        <v>1559</v>
      </c>
      <c r="E16" s="7" t="s">
        <v>10</v>
      </c>
      <c r="F16" s="239" t="s">
        <v>56</v>
      </c>
      <c r="G16" s="240"/>
    </row>
    <row r="17" spans="1:8" s="1" customFormat="1" ht="24.75" customHeight="1">
      <c r="A17" s="248"/>
      <c r="B17" s="16" t="s">
        <v>14</v>
      </c>
      <c r="C17" s="21"/>
      <c r="D17" s="8">
        <v>2180</v>
      </c>
      <c r="E17" s="7" t="s">
        <v>10</v>
      </c>
      <c r="F17" s="239" t="s">
        <v>63</v>
      </c>
      <c r="G17" s="240"/>
    </row>
    <row r="18" spans="1:8" s="1" customFormat="1" ht="24.75" customHeight="1">
      <c r="A18" s="248"/>
      <c r="B18" s="16" t="s">
        <v>14</v>
      </c>
      <c r="C18" s="3"/>
      <c r="D18" s="8">
        <v>19084</v>
      </c>
      <c r="E18" s="7" t="s">
        <v>10</v>
      </c>
      <c r="F18" s="239" t="s">
        <v>55</v>
      </c>
      <c r="G18" s="240"/>
    </row>
    <row r="19" spans="1:8" s="1" customFormat="1" ht="24.75" customHeight="1">
      <c r="A19" s="248"/>
      <c r="B19" s="16" t="s">
        <v>14</v>
      </c>
      <c r="C19" s="3"/>
      <c r="D19" s="8">
        <v>5460</v>
      </c>
      <c r="E19" s="7" t="s">
        <v>10</v>
      </c>
      <c r="F19" s="239" t="s">
        <v>75</v>
      </c>
      <c r="G19" s="240"/>
    </row>
    <row r="20" spans="1:8" s="1" customFormat="1" ht="24.75" customHeight="1">
      <c r="A20" s="248"/>
      <c r="B20" s="16" t="s">
        <v>14</v>
      </c>
      <c r="C20" s="21"/>
      <c r="D20" s="8">
        <v>14952</v>
      </c>
      <c r="E20" s="7" t="s">
        <v>10</v>
      </c>
      <c r="F20" s="239" t="s">
        <v>55</v>
      </c>
      <c r="G20" s="240"/>
    </row>
    <row r="21" spans="1:8" s="1" customFormat="1" ht="24.75" customHeight="1">
      <c r="A21" s="248"/>
      <c r="B21" s="16" t="s">
        <v>14</v>
      </c>
      <c r="C21" s="21"/>
      <c r="D21" s="8">
        <v>6610</v>
      </c>
      <c r="E21" s="7" t="s">
        <v>10</v>
      </c>
      <c r="F21" s="239" t="s">
        <v>55</v>
      </c>
      <c r="G21" s="240"/>
    </row>
    <row r="22" spans="1:8" s="1" customFormat="1" ht="24.75" customHeight="1">
      <c r="A22" s="248"/>
      <c r="B22" s="16" t="s">
        <v>14</v>
      </c>
      <c r="C22" s="3"/>
      <c r="D22" s="8">
        <v>15900</v>
      </c>
      <c r="E22" s="7" t="s">
        <v>10</v>
      </c>
      <c r="F22" s="239" t="s">
        <v>55</v>
      </c>
      <c r="G22" s="240"/>
    </row>
    <row r="23" spans="1:8" s="1" customFormat="1" ht="24.75" customHeight="1">
      <c r="A23" s="248"/>
      <c r="B23" s="16" t="s">
        <v>14</v>
      </c>
      <c r="C23" s="3"/>
      <c r="D23" s="8">
        <v>18190</v>
      </c>
      <c r="E23" s="7" t="s">
        <v>10</v>
      </c>
      <c r="F23" s="239" t="s">
        <v>55</v>
      </c>
      <c r="G23" s="240"/>
    </row>
    <row r="24" spans="1:8" s="1" customFormat="1" ht="24.75" customHeight="1">
      <c r="A24" s="248"/>
      <c r="B24" s="16" t="s">
        <v>14</v>
      </c>
      <c r="C24" s="3"/>
      <c r="D24" s="8">
        <v>16990</v>
      </c>
      <c r="E24" s="7" t="s">
        <v>10</v>
      </c>
      <c r="F24" s="239" t="s">
        <v>55</v>
      </c>
      <c r="G24" s="240"/>
    </row>
    <row r="25" spans="1:8" s="1" customFormat="1" ht="24.75" customHeight="1">
      <c r="A25" s="248"/>
      <c r="B25" s="16" t="s">
        <v>14</v>
      </c>
      <c r="C25" s="3"/>
      <c r="D25" s="8">
        <v>5631</v>
      </c>
      <c r="E25" s="7" t="s">
        <v>10</v>
      </c>
      <c r="F25" s="239" t="s">
        <v>75</v>
      </c>
      <c r="G25" s="240"/>
    </row>
    <row r="26" spans="1:8" s="1" customFormat="1" ht="24.75" customHeight="1">
      <c r="A26" s="249"/>
      <c r="B26" s="16" t="s">
        <v>14</v>
      </c>
      <c r="C26" s="3"/>
      <c r="D26" s="8">
        <v>5525</v>
      </c>
      <c r="E26" s="7" t="s">
        <v>10</v>
      </c>
      <c r="F26" s="239" t="s">
        <v>57</v>
      </c>
      <c r="G26" s="240"/>
    </row>
    <row r="27" spans="1:8" s="1" customFormat="1" ht="24.75" customHeight="1">
      <c r="A27" s="247" t="s">
        <v>29</v>
      </c>
      <c r="B27" s="16" t="s">
        <v>14</v>
      </c>
      <c r="C27" s="21"/>
      <c r="D27" s="8">
        <v>745</v>
      </c>
      <c r="E27" s="7" t="s">
        <v>10</v>
      </c>
      <c r="F27" s="239" t="s">
        <v>123</v>
      </c>
      <c r="G27" s="240"/>
    </row>
    <row r="28" spans="1:8" s="1" customFormat="1" ht="24.75" customHeight="1">
      <c r="A28" s="248"/>
      <c r="B28" s="16" t="s">
        <v>14</v>
      </c>
      <c r="C28" s="21"/>
      <c r="D28" s="8">
        <v>6242</v>
      </c>
      <c r="E28" s="7" t="s">
        <v>10</v>
      </c>
      <c r="F28" s="239" t="s">
        <v>123</v>
      </c>
      <c r="G28" s="240"/>
    </row>
    <row r="29" spans="1:8" s="1" customFormat="1" ht="24.75" customHeight="1">
      <c r="A29" s="248"/>
      <c r="B29" s="16" t="s">
        <v>14</v>
      </c>
      <c r="C29" s="3"/>
      <c r="D29" s="8">
        <v>2801</v>
      </c>
      <c r="E29" s="7" t="s">
        <v>10</v>
      </c>
      <c r="F29" s="239" t="s">
        <v>124</v>
      </c>
      <c r="G29" s="240"/>
    </row>
    <row r="30" spans="1:8" s="1" customFormat="1" ht="24.75" customHeight="1" thickBot="1">
      <c r="A30" s="249"/>
      <c r="B30" s="16" t="s">
        <v>14</v>
      </c>
      <c r="C30" s="3"/>
      <c r="D30" s="8">
        <v>3700</v>
      </c>
      <c r="E30" s="7" t="s">
        <v>10</v>
      </c>
      <c r="F30" s="239" t="s">
        <v>125</v>
      </c>
      <c r="G30" s="240"/>
    </row>
    <row r="31" spans="1:8" s="1" customFormat="1" ht="24.75" customHeight="1" thickBot="1">
      <c r="A31" s="27"/>
      <c r="B31" s="13"/>
      <c r="C31" s="22" t="s">
        <v>22</v>
      </c>
      <c r="D31" s="14">
        <f>SUM(D3:D30)</f>
        <v>153829</v>
      </c>
      <c r="E31" s="179"/>
      <c r="F31" s="180"/>
      <c r="G31" s="180"/>
    </row>
    <row r="32" spans="1:8" s="1" customFormat="1" ht="39.75" customHeight="1">
      <c r="A32" s="186" t="s">
        <v>146</v>
      </c>
      <c r="B32" s="186"/>
      <c r="C32" s="186"/>
      <c r="D32" s="186"/>
      <c r="E32" s="186"/>
      <c r="F32" s="186"/>
      <c r="G32" s="186"/>
      <c r="H32" s="2"/>
    </row>
    <row r="33" spans="1:7" s="1" customFormat="1" ht="27" customHeight="1">
      <c r="A33" s="23" t="s">
        <v>2</v>
      </c>
      <c r="B33" s="3" t="s">
        <v>3</v>
      </c>
      <c r="C33" s="3" t="s">
        <v>4</v>
      </c>
      <c r="D33" s="3" t="s">
        <v>5</v>
      </c>
      <c r="E33" s="3"/>
      <c r="F33" s="209" t="s">
        <v>7</v>
      </c>
      <c r="G33" s="210"/>
    </row>
    <row r="34" spans="1:7" s="1" customFormat="1" ht="27" customHeight="1">
      <c r="A34" s="50">
        <v>45868</v>
      </c>
      <c r="B34" s="16" t="s">
        <v>14</v>
      </c>
      <c r="C34" s="21"/>
      <c r="D34" s="8">
        <v>2000</v>
      </c>
      <c r="E34" s="7" t="s">
        <v>10</v>
      </c>
      <c r="F34" s="239" t="s">
        <v>60</v>
      </c>
      <c r="G34" s="240"/>
    </row>
    <row r="35" spans="1:7" s="1" customFormat="1" ht="27" customHeight="1">
      <c r="A35" s="20"/>
      <c r="B35" s="16" t="s">
        <v>14</v>
      </c>
      <c r="C35" s="3"/>
      <c r="D35" s="18"/>
      <c r="E35" s="7"/>
      <c r="F35" s="239"/>
      <c r="G35" s="240"/>
    </row>
    <row r="36" spans="1:7" s="1" customFormat="1" ht="27" customHeight="1">
      <c r="A36" s="24"/>
      <c r="B36" s="15" t="s">
        <v>14</v>
      </c>
      <c r="C36" s="3"/>
      <c r="D36" s="8"/>
      <c r="E36" s="7"/>
      <c r="F36" s="239"/>
      <c r="G36" s="240"/>
    </row>
    <row r="37" spans="1:7" s="1" customFormat="1" ht="27" customHeight="1">
      <c r="A37" s="24"/>
      <c r="B37" s="15" t="s">
        <v>14</v>
      </c>
      <c r="C37" s="3"/>
      <c r="D37" s="8"/>
      <c r="E37" s="7"/>
      <c r="F37" s="239"/>
      <c r="G37" s="240"/>
    </row>
    <row r="38" spans="1:7" s="1" customFormat="1" ht="27" customHeight="1">
      <c r="A38" s="24"/>
      <c r="B38" s="15" t="s">
        <v>14</v>
      </c>
      <c r="C38" s="3"/>
      <c r="D38" s="8"/>
      <c r="E38" s="7"/>
      <c r="F38" s="239"/>
      <c r="G38" s="240"/>
    </row>
    <row r="39" spans="1:7" s="1" customFormat="1" ht="27" customHeight="1">
      <c r="A39" s="24"/>
      <c r="B39" s="15" t="s">
        <v>14</v>
      </c>
      <c r="C39" s="3"/>
      <c r="D39" s="8"/>
      <c r="E39" s="7"/>
      <c r="F39" s="239"/>
      <c r="G39" s="240"/>
    </row>
    <row r="40" spans="1:7" s="1" customFormat="1" ht="27" customHeight="1">
      <c r="A40" s="24"/>
      <c r="B40" s="15" t="s">
        <v>14</v>
      </c>
      <c r="C40" s="21"/>
      <c r="D40" s="8"/>
      <c r="E40" s="7"/>
      <c r="F40" s="239"/>
      <c r="G40" s="240"/>
    </row>
    <row r="41" spans="1:7" s="1" customFormat="1" ht="27" customHeight="1">
      <c r="A41" s="24"/>
      <c r="B41" s="15" t="s">
        <v>14</v>
      </c>
      <c r="C41" s="21"/>
      <c r="D41" s="8"/>
      <c r="E41" s="7"/>
      <c r="F41" s="239"/>
      <c r="G41" s="240"/>
    </row>
    <row r="42" spans="1:7" s="1" customFormat="1" ht="27" customHeight="1">
      <c r="A42" s="24"/>
      <c r="B42" s="15" t="s">
        <v>14</v>
      </c>
      <c r="C42" s="3"/>
      <c r="D42" s="8"/>
      <c r="E42" s="7"/>
      <c r="F42" s="239"/>
      <c r="G42" s="240"/>
    </row>
    <row r="43" spans="1:7" s="1" customFormat="1" ht="27" customHeight="1">
      <c r="A43" s="24"/>
      <c r="B43" s="15" t="s">
        <v>14</v>
      </c>
      <c r="C43" s="3"/>
      <c r="D43" s="8"/>
      <c r="E43" s="7"/>
      <c r="F43" s="239"/>
      <c r="G43" s="240"/>
    </row>
    <row r="44" spans="1:7" s="1" customFormat="1" ht="27" customHeight="1">
      <c r="A44" s="24"/>
      <c r="B44" s="15" t="s">
        <v>14</v>
      </c>
      <c r="C44" s="3"/>
      <c r="D44" s="8"/>
      <c r="E44" s="7"/>
      <c r="F44" s="239"/>
      <c r="G44" s="240"/>
    </row>
    <row r="45" spans="1:7" s="1" customFormat="1" ht="27" customHeight="1">
      <c r="A45" s="24"/>
      <c r="B45" s="15" t="s">
        <v>14</v>
      </c>
      <c r="C45" s="3"/>
      <c r="D45" s="8"/>
      <c r="E45" s="7"/>
      <c r="F45" s="239"/>
      <c r="G45" s="240"/>
    </row>
    <row r="46" spans="1:7" s="1" customFormat="1" ht="27" customHeight="1">
      <c r="A46" s="24"/>
      <c r="B46" s="15" t="s">
        <v>14</v>
      </c>
      <c r="C46" s="3"/>
      <c r="D46" s="8"/>
      <c r="E46" s="7"/>
      <c r="F46" s="239"/>
      <c r="G46" s="240"/>
    </row>
    <row r="47" spans="1:7" s="1" customFormat="1" ht="27" customHeight="1">
      <c r="A47" s="24"/>
      <c r="B47" s="15" t="s">
        <v>14</v>
      </c>
      <c r="C47" s="3"/>
      <c r="D47" s="8"/>
      <c r="E47" s="7"/>
      <c r="F47" s="239"/>
      <c r="G47" s="240"/>
    </row>
    <row r="48" spans="1:7" s="1" customFormat="1" ht="27" customHeight="1">
      <c r="A48" s="24"/>
      <c r="B48" s="15" t="s">
        <v>14</v>
      </c>
      <c r="C48" s="3"/>
      <c r="D48" s="8"/>
      <c r="E48" s="7"/>
      <c r="F48" s="239"/>
      <c r="G48" s="240"/>
    </row>
    <row r="49" spans="1:7" s="1" customFormat="1" ht="27" customHeight="1">
      <c r="A49" s="24"/>
      <c r="B49" s="15" t="s">
        <v>14</v>
      </c>
      <c r="C49" s="3"/>
      <c r="D49" s="8"/>
      <c r="E49" s="7"/>
      <c r="F49" s="239"/>
      <c r="G49" s="240"/>
    </row>
    <row r="50" spans="1:7" s="1" customFormat="1" ht="27" customHeight="1">
      <c r="A50" s="24"/>
      <c r="B50" s="15" t="s">
        <v>14</v>
      </c>
      <c r="C50" s="3"/>
      <c r="D50" s="8"/>
      <c r="E50" s="7"/>
      <c r="F50" s="239"/>
      <c r="G50" s="240"/>
    </row>
    <row r="51" spans="1:7" s="1" customFormat="1" ht="27" customHeight="1">
      <c r="A51" s="24"/>
      <c r="B51" s="15" t="s">
        <v>14</v>
      </c>
      <c r="C51" s="3"/>
      <c r="D51" s="8"/>
      <c r="E51" s="7"/>
      <c r="F51" s="239"/>
      <c r="G51" s="240"/>
    </row>
    <row r="52" spans="1:7" s="1" customFormat="1" ht="27" customHeight="1">
      <c r="A52" s="24"/>
      <c r="B52" s="15" t="s">
        <v>14</v>
      </c>
      <c r="C52" s="21"/>
      <c r="D52" s="8"/>
      <c r="E52" s="7"/>
      <c r="F52" s="239"/>
      <c r="G52" s="240"/>
    </row>
    <row r="53" spans="1:7" s="1" customFormat="1" ht="27" customHeight="1">
      <c r="A53" s="24"/>
      <c r="B53" s="15" t="s">
        <v>14</v>
      </c>
      <c r="C53" s="3"/>
      <c r="D53" s="8"/>
      <c r="E53" s="7"/>
      <c r="F53" s="239"/>
      <c r="G53" s="240"/>
    </row>
    <row r="54" spans="1:7" s="1" customFormat="1" ht="27" customHeight="1">
      <c r="A54" s="24"/>
      <c r="B54" s="15" t="s">
        <v>14</v>
      </c>
      <c r="C54" s="3"/>
      <c r="D54" s="8"/>
      <c r="E54" s="7"/>
      <c r="F54" s="239"/>
      <c r="G54" s="240"/>
    </row>
    <row r="55" spans="1:7" s="1" customFormat="1" ht="27" customHeight="1">
      <c r="A55" s="24"/>
      <c r="B55" s="15" t="s">
        <v>14</v>
      </c>
      <c r="C55" s="3"/>
      <c r="D55" s="8"/>
      <c r="E55" s="7"/>
      <c r="F55" s="239"/>
      <c r="G55" s="240"/>
    </row>
    <row r="56" spans="1:7" s="1" customFormat="1" ht="27" customHeight="1">
      <c r="A56" s="24"/>
      <c r="B56" s="15" t="s">
        <v>14</v>
      </c>
      <c r="C56" s="3"/>
      <c r="D56" s="8"/>
      <c r="E56" s="7"/>
      <c r="F56" s="239"/>
      <c r="G56" s="240"/>
    </row>
    <row r="57" spans="1:7" s="1" customFormat="1" ht="27" customHeight="1">
      <c r="A57" s="24"/>
      <c r="B57" s="15" t="s">
        <v>14</v>
      </c>
      <c r="C57" s="21"/>
      <c r="D57" s="8"/>
      <c r="E57" s="7"/>
      <c r="F57" s="239"/>
      <c r="G57" s="240"/>
    </row>
    <row r="58" spans="1:7" s="1" customFormat="1" ht="27" customHeight="1">
      <c r="A58" s="24"/>
      <c r="B58" s="15" t="s">
        <v>14</v>
      </c>
      <c r="C58" s="21"/>
      <c r="D58" s="8"/>
      <c r="E58" s="7"/>
      <c r="F58" s="239"/>
      <c r="G58" s="240"/>
    </row>
    <row r="59" spans="1:7" s="1" customFormat="1" ht="27" customHeight="1" thickBot="1">
      <c r="A59" s="24"/>
      <c r="B59" s="15" t="s">
        <v>14</v>
      </c>
      <c r="C59" s="3"/>
      <c r="D59" s="8"/>
      <c r="E59" s="7"/>
      <c r="F59" s="239"/>
      <c r="G59" s="240"/>
    </row>
    <row r="60" spans="1:7" ht="27" customHeight="1" thickBot="1">
      <c r="D60" s="53">
        <f>SUM(D34:D35)</f>
        <v>2000</v>
      </c>
    </row>
    <row r="75" spans="1:1" s="1" customFormat="1" ht="27" customHeight="1">
      <c r="A75" s="51"/>
    </row>
    <row r="76" spans="1:1" s="1" customFormat="1" ht="27" customHeight="1">
      <c r="A76" s="42"/>
    </row>
    <row r="77" spans="1:1" s="1" customFormat="1" ht="27" customHeight="1">
      <c r="A77" s="42"/>
    </row>
    <row r="78" spans="1:1" s="1" customFormat="1" ht="27" customHeight="1">
      <c r="A78" s="42"/>
    </row>
    <row r="79" spans="1:1" s="1" customFormat="1" ht="27" customHeight="1">
      <c r="A79" s="42"/>
    </row>
    <row r="80" spans="1:1" s="1" customFormat="1" ht="27" customHeight="1">
      <c r="A80" s="42"/>
    </row>
    <row r="81" spans="1:1" s="1" customFormat="1" ht="27" customHeight="1">
      <c r="A81" s="42"/>
    </row>
    <row r="82" spans="1:1" s="1" customFormat="1" ht="27" customHeight="1">
      <c r="A82" s="42"/>
    </row>
    <row r="83" spans="1:1" s="1" customFormat="1" ht="27" customHeight="1">
      <c r="A83" s="42"/>
    </row>
    <row r="84" spans="1:1" s="1" customFormat="1" ht="27" customHeight="1">
      <c r="A84" s="42"/>
    </row>
    <row r="85" spans="1:1" s="1" customFormat="1" ht="27" customHeight="1">
      <c r="A85" s="42"/>
    </row>
    <row r="86" spans="1:1" s="1" customFormat="1" ht="27" customHeight="1">
      <c r="A86" s="42"/>
    </row>
    <row r="87" spans="1:1" s="1" customFormat="1" ht="27" customHeight="1">
      <c r="A87" s="42"/>
    </row>
  </sheetData>
  <mergeCells count="62">
    <mergeCell ref="F57:G57"/>
    <mergeCell ref="F58:G58"/>
    <mergeCell ref="F59:G59"/>
    <mergeCell ref="F48:G48"/>
    <mergeCell ref="F49:G49"/>
    <mergeCell ref="F50:G50"/>
    <mergeCell ref="F51:G51"/>
    <mergeCell ref="F52:G52"/>
    <mergeCell ref="F56:G56"/>
    <mergeCell ref="A1:G1"/>
    <mergeCell ref="A32:G32"/>
    <mergeCell ref="F43:G43"/>
    <mergeCell ref="F44:G44"/>
    <mergeCell ref="F45:G45"/>
    <mergeCell ref="F36:G36"/>
    <mergeCell ref="F37:G37"/>
    <mergeCell ref="F38:G38"/>
    <mergeCell ref="F39:G39"/>
    <mergeCell ref="F40:G40"/>
    <mergeCell ref="F41:G41"/>
    <mergeCell ref="F42:G42"/>
    <mergeCell ref="F35:G35"/>
    <mergeCell ref="F3:G3"/>
    <mergeCell ref="F27:G27"/>
    <mergeCell ref="F28:G28"/>
    <mergeCell ref="F46:G46"/>
    <mergeCell ref="F47:G47"/>
    <mergeCell ref="F53:G53"/>
    <mergeCell ref="F54:G54"/>
    <mergeCell ref="F55:G55"/>
    <mergeCell ref="F29:G29"/>
    <mergeCell ref="F33:G33"/>
    <mergeCell ref="F34:G34"/>
    <mergeCell ref="F21:G21"/>
    <mergeCell ref="A27:A30"/>
    <mergeCell ref="E31:G31"/>
    <mergeCell ref="A16:A26"/>
    <mergeCell ref="F25:G25"/>
    <mergeCell ref="F26:G26"/>
    <mergeCell ref="F30:G30"/>
    <mergeCell ref="F2:G2"/>
    <mergeCell ref="F6:G6"/>
    <mergeCell ref="F7:G7"/>
    <mergeCell ref="F17:G17"/>
    <mergeCell ref="F15:G15"/>
    <mergeCell ref="F16:G16"/>
    <mergeCell ref="F9:G9"/>
    <mergeCell ref="F10:G10"/>
    <mergeCell ref="F11:G11"/>
    <mergeCell ref="F12:G12"/>
    <mergeCell ref="A4:A15"/>
    <mergeCell ref="F24:G24"/>
    <mergeCell ref="F13:G13"/>
    <mergeCell ref="F14:G14"/>
    <mergeCell ref="F4:G4"/>
    <mergeCell ref="F5:G5"/>
    <mergeCell ref="F8:G8"/>
    <mergeCell ref="F18:G18"/>
    <mergeCell ref="F20:G20"/>
    <mergeCell ref="F19:G19"/>
    <mergeCell ref="F23:G23"/>
    <mergeCell ref="F22:G22"/>
  </mergeCells>
  <phoneticPr fontId="2"/>
  <pageMargins left="0.21" right="0.16" top="0.33" bottom="0.16" header="0.28000000000000003" footer="0.16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F952-08DF-4169-BAC9-7231F88F8189}">
  <sheetPr>
    <tabColor theme="9" tint="0.79998168889431442"/>
  </sheetPr>
  <dimension ref="A1:G88"/>
  <sheetViews>
    <sheetView workbookViewId="0">
      <selection activeCell="A61" sqref="A61:XFD73"/>
    </sheetView>
  </sheetViews>
  <sheetFormatPr defaultRowHeight="26.25" customHeight="1"/>
  <cols>
    <col min="1" max="1" width="9.25" bestFit="1" customWidth="1"/>
    <col min="2" max="2" width="13.125" customWidth="1"/>
    <col min="3" max="4" width="14.125" customWidth="1"/>
    <col min="5" max="5" width="9.875" customWidth="1"/>
    <col min="6" max="6" width="30.375" customWidth="1"/>
  </cols>
  <sheetData>
    <row r="1" spans="1:6" s="1" customFormat="1" ht="41.25" customHeight="1">
      <c r="A1" s="186" t="s">
        <v>147</v>
      </c>
      <c r="B1" s="186"/>
      <c r="C1" s="186"/>
      <c r="D1" s="186"/>
      <c r="E1" s="186"/>
      <c r="F1" s="186"/>
    </row>
    <row r="2" spans="1:6" s="1" customFormat="1" ht="26.2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6" s="1" customFormat="1" ht="26.25" customHeight="1">
      <c r="A3" s="6">
        <v>45872</v>
      </c>
      <c r="B3" s="7" t="s">
        <v>67</v>
      </c>
      <c r="C3" s="3"/>
      <c r="D3" s="8">
        <v>200</v>
      </c>
      <c r="E3" s="7" t="s">
        <v>10</v>
      </c>
      <c r="F3" s="9" t="s">
        <v>68</v>
      </c>
    </row>
    <row r="4" spans="1:6" s="1" customFormat="1" ht="26.25" customHeight="1">
      <c r="A4" s="6">
        <v>45879</v>
      </c>
      <c r="B4" s="7" t="s">
        <v>67</v>
      </c>
      <c r="C4" s="21"/>
      <c r="D4" s="8">
        <v>1440</v>
      </c>
      <c r="E4" s="7" t="s">
        <v>10</v>
      </c>
      <c r="F4" s="9" t="s">
        <v>70</v>
      </c>
    </row>
    <row r="5" spans="1:6" s="1" customFormat="1" ht="26.25" customHeight="1">
      <c r="A5" s="6">
        <v>45880</v>
      </c>
      <c r="B5" s="7" t="s">
        <v>67</v>
      </c>
      <c r="C5" s="3"/>
      <c r="D5" s="8">
        <v>500</v>
      </c>
      <c r="E5" s="7" t="s">
        <v>10</v>
      </c>
      <c r="F5" s="9" t="s">
        <v>68</v>
      </c>
    </row>
    <row r="6" spans="1:6" s="1" customFormat="1" ht="26.25" customHeight="1">
      <c r="A6" s="6">
        <v>45880</v>
      </c>
      <c r="B6" s="7" t="s">
        <v>67</v>
      </c>
      <c r="C6" s="3"/>
      <c r="D6" s="8">
        <v>500</v>
      </c>
      <c r="E6" s="7" t="s">
        <v>10</v>
      </c>
      <c r="F6" s="9" t="s">
        <v>68</v>
      </c>
    </row>
    <row r="7" spans="1:6" s="1" customFormat="1" ht="26.25" customHeight="1">
      <c r="A7" s="6"/>
      <c r="B7" s="7"/>
      <c r="C7" s="3"/>
      <c r="D7" s="8"/>
      <c r="E7" s="7"/>
      <c r="F7" s="9"/>
    </row>
    <row r="8" spans="1:6" s="1" customFormat="1" ht="26.25" customHeight="1">
      <c r="A8" s="6"/>
      <c r="B8" s="7"/>
      <c r="C8" s="3"/>
      <c r="D8" s="8"/>
      <c r="E8" s="7"/>
      <c r="F8" s="9"/>
    </row>
    <row r="9" spans="1:6" s="1" customFormat="1" ht="26.25" customHeight="1">
      <c r="A9" s="6"/>
      <c r="B9" s="7"/>
      <c r="C9" s="3"/>
      <c r="D9" s="8"/>
      <c r="E9" s="7"/>
      <c r="F9" s="9"/>
    </row>
    <row r="10" spans="1:6" s="1" customFormat="1" ht="26.25" customHeight="1">
      <c r="A10" s="10"/>
      <c r="B10" s="7"/>
      <c r="C10" s="3"/>
      <c r="D10" s="8"/>
      <c r="E10" s="7"/>
      <c r="F10" s="9"/>
    </row>
    <row r="11" spans="1:6" s="1" customFormat="1" ht="26.25" customHeight="1">
      <c r="A11" s="10"/>
      <c r="B11" s="7"/>
      <c r="C11" s="3"/>
      <c r="D11" s="8"/>
      <c r="E11" s="7"/>
      <c r="F11" s="9"/>
    </row>
    <row r="12" spans="1:6" s="1" customFormat="1" ht="26.25" customHeight="1">
      <c r="A12" s="10"/>
      <c r="B12" s="7"/>
      <c r="C12" s="21"/>
      <c r="D12" s="8"/>
      <c r="E12" s="7"/>
      <c r="F12" s="9"/>
    </row>
    <row r="13" spans="1:6" s="1" customFormat="1" ht="26.25" customHeight="1">
      <c r="A13" s="6"/>
      <c r="B13" s="7"/>
      <c r="C13" s="3"/>
      <c r="D13" s="8"/>
      <c r="E13" s="7"/>
      <c r="F13" s="9"/>
    </row>
    <row r="14" spans="1:6" s="1" customFormat="1" ht="26.25" customHeight="1">
      <c r="A14" s="6"/>
      <c r="B14" s="7"/>
      <c r="C14" s="3"/>
      <c r="D14" s="8"/>
      <c r="E14" s="7"/>
      <c r="F14" s="9"/>
    </row>
    <row r="15" spans="1:6" s="1" customFormat="1" ht="26.25" customHeight="1">
      <c r="A15" s="6"/>
      <c r="B15" s="7"/>
      <c r="C15" s="3"/>
      <c r="D15" s="8"/>
      <c r="E15" s="7"/>
      <c r="F15" s="9"/>
    </row>
    <row r="16" spans="1:6" s="1" customFormat="1" ht="26.25" customHeight="1">
      <c r="A16" s="6"/>
      <c r="B16" s="7"/>
      <c r="C16" s="3"/>
      <c r="D16" s="8"/>
      <c r="E16" s="7"/>
      <c r="F16" s="9"/>
    </row>
    <row r="17" spans="1:7" s="1" customFormat="1" ht="26.25" customHeight="1">
      <c r="A17" s="10"/>
      <c r="B17" s="7"/>
      <c r="C17" s="3"/>
      <c r="D17" s="8"/>
      <c r="E17" s="7"/>
      <c r="F17" s="9"/>
    </row>
    <row r="18" spans="1:7" s="1" customFormat="1" ht="26.25" customHeight="1">
      <c r="A18" s="6"/>
      <c r="B18" s="7"/>
      <c r="C18" s="3"/>
      <c r="D18" s="8"/>
      <c r="E18" s="7"/>
      <c r="F18" s="9"/>
    </row>
    <row r="19" spans="1:7" s="1" customFormat="1" ht="26.25" customHeight="1">
      <c r="A19" s="6"/>
      <c r="B19" s="7"/>
      <c r="C19" s="3"/>
      <c r="D19" s="8"/>
      <c r="E19" s="7"/>
      <c r="F19" s="9"/>
    </row>
    <row r="20" spans="1:7" s="1" customFormat="1" ht="26.25" customHeight="1">
      <c r="A20" s="10"/>
      <c r="B20" s="7"/>
      <c r="C20" s="3"/>
      <c r="D20" s="8"/>
      <c r="E20" s="7"/>
      <c r="F20" s="9"/>
    </row>
    <row r="21" spans="1:7" s="1" customFormat="1" ht="26.25" customHeight="1">
      <c r="A21" s="10"/>
      <c r="B21" s="7"/>
      <c r="C21" s="3"/>
      <c r="D21" s="8"/>
      <c r="E21" s="7"/>
      <c r="F21" s="9"/>
    </row>
    <row r="22" spans="1:7" s="1" customFormat="1" ht="26.25" customHeight="1">
      <c r="A22" s="10"/>
      <c r="B22" s="7"/>
      <c r="C22" s="21"/>
      <c r="D22" s="8"/>
      <c r="E22" s="7"/>
      <c r="F22" s="9"/>
    </row>
    <row r="23" spans="1:7" s="1" customFormat="1" ht="26.25" customHeight="1">
      <c r="A23" s="6"/>
      <c r="B23" s="7"/>
      <c r="C23" s="3"/>
      <c r="D23" s="8"/>
      <c r="E23" s="7"/>
      <c r="F23" s="9"/>
    </row>
    <row r="24" spans="1:7" s="1" customFormat="1" ht="26.25" customHeight="1">
      <c r="A24" s="6"/>
      <c r="B24" s="7"/>
      <c r="C24" s="3"/>
      <c r="D24" s="8"/>
      <c r="E24" s="7"/>
      <c r="F24" s="9"/>
    </row>
    <row r="25" spans="1:7" s="1" customFormat="1" ht="26.25" customHeight="1">
      <c r="A25" s="6"/>
      <c r="B25" s="7"/>
      <c r="C25" s="3"/>
      <c r="D25" s="8"/>
      <c r="E25" s="7"/>
      <c r="F25" s="9"/>
    </row>
    <row r="26" spans="1:7" s="1" customFormat="1" ht="26.25" customHeight="1">
      <c r="A26" s="6"/>
      <c r="B26" s="7"/>
      <c r="C26" s="3"/>
      <c r="D26" s="8"/>
      <c r="E26" s="7"/>
      <c r="F26" s="9"/>
    </row>
    <row r="27" spans="1:7" s="1" customFormat="1" ht="26.25" customHeight="1">
      <c r="A27" s="6"/>
      <c r="B27" s="7"/>
      <c r="C27" s="3"/>
      <c r="D27" s="8"/>
      <c r="E27" s="7"/>
      <c r="F27" s="9"/>
    </row>
    <row r="28" spans="1:7" s="1" customFormat="1" ht="26.25" customHeight="1">
      <c r="A28" s="10"/>
      <c r="B28" s="7"/>
      <c r="C28" s="3"/>
      <c r="D28" s="8"/>
      <c r="E28" s="7"/>
      <c r="F28" s="9"/>
    </row>
    <row r="29" spans="1:7" s="1" customFormat="1" ht="26.25" customHeight="1" thickBot="1">
      <c r="A29" s="10"/>
      <c r="B29" s="7"/>
      <c r="C29" s="21"/>
      <c r="D29" s="8"/>
      <c r="E29" s="7"/>
      <c r="F29" s="9"/>
    </row>
    <row r="30" spans="1:7" s="1" customFormat="1" ht="26.25" customHeight="1" thickBot="1">
      <c r="A30" s="13"/>
      <c r="B30" s="13"/>
      <c r="C30" s="22" t="s">
        <v>22</v>
      </c>
      <c r="D30" s="14">
        <f>SUM(D3:D22)</f>
        <v>2640</v>
      </c>
      <c r="E30" s="179"/>
      <c r="F30" s="180"/>
    </row>
    <row r="31" spans="1:7" s="1" customFormat="1" ht="47.25" customHeight="1">
      <c r="A31" s="186" t="s">
        <v>148</v>
      </c>
      <c r="B31" s="186"/>
      <c r="C31" s="186"/>
      <c r="D31" s="186"/>
      <c r="E31" s="186"/>
      <c r="F31" s="186"/>
      <c r="G31" s="2"/>
    </row>
    <row r="32" spans="1:7" s="1" customFormat="1" ht="26.25" customHeight="1">
      <c r="A32" s="3" t="s">
        <v>2</v>
      </c>
      <c r="B32" s="3" t="s">
        <v>3</v>
      </c>
      <c r="C32" s="3" t="s">
        <v>4</v>
      </c>
      <c r="D32" s="3" t="s">
        <v>5</v>
      </c>
      <c r="E32" s="3"/>
      <c r="F32" s="5" t="s">
        <v>7</v>
      </c>
    </row>
    <row r="33" spans="1:6" s="1" customFormat="1" ht="26.25" customHeight="1">
      <c r="A33" s="6">
        <v>45869</v>
      </c>
      <c r="B33" s="7" t="s">
        <v>67</v>
      </c>
      <c r="C33" s="3"/>
      <c r="D33" s="8">
        <v>500</v>
      </c>
      <c r="E33" s="7"/>
      <c r="F33" s="9" t="s">
        <v>68</v>
      </c>
    </row>
    <row r="34" spans="1:6" s="1" customFormat="1" ht="26.25" customHeight="1">
      <c r="A34" s="6"/>
      <c r="B34" s="7"/>
      <c r="C34" s="3"/>
      <c r="D34" s="8"/>
      <c r="E34" s="7"/>
      <c r="F34" s="9"/>
    </row>
    <row r="35" spans="1:6" s="1" customFormat="1" ht="26.25" customHeight="1">
      <c r="A35" s="6"/>
      <c r="B35" s="7"/>
      <c r="C35" s="3"/>
      <c r="D35" s="8"/>
      <c r="E35" s="7"/>
      <c r="F35" s="9"/>
    </row>
    <row r="36" spans="1:6" s="1" customFormat="1" ht="26.25" customHeight="1">
      <c r="A36" s="6"/>
      <c r="B36" s="7"/>
      <c r="C36" s="3"/>
      <c r="D36" s="8"/>
      <c r="E36" s="7"/>
      <c r="F36" s="9"/>
    </row>
    <row r="37" spans="1:6" s="1" customFormat="1" ht="26.25" customHeight="1">
      <c r="A37" s="10"/>
      <c r="B37" s="7"/>
      <c r="C37" s="3"/>
      <c r="D37" s="8"/>
      <c r="E37" s="7"/>
      <c r="F37" s="9"/>
    </row>
    <row r="38" spans="1:6" s="1" customFormat="1" ht="26.25" customHeight="1">
      <c r="A38" s="10"/>
      <c r="B38" s="7"/>
      <c r="C38" s="21"/>
      <c r="D38" s="8"/>
      <c r="E38" s="7"/>
      <c r="F38" s="9"/>
    </row>
    <row r="39" spans="1:6" s="1" customFormat="1" ht="26.25" customHeight="1">
      <c r="A39" s="6"/>
      <c r="B39" s="7"/>
      <c r="C39" s="3"/>
      <c r="D39" s="8"/>
      <c r="E39" s="7"/>
      <c r="F39" s="9"/>
    </row>
    <row r="40" spans="1:6" s="1" customFormat="1" ht="26.25" customHeight="1">
      <c r="A40" s="10"/>
      <c r="B40" s="7"/>
      <c r="C40" s="3"/>
      <c r="D40" s="8"/>
      <c r="E40" s="7"/>
      <c r="F40" s="9"/>
    </row>
    <row r="41" spans="1:6" s="1" customFormat="1" ht="26.25" customHeight="1">
      <c r="A41" s="10"/>
      <c r="B41" s="7"/>
      <c r="C41" s="21"/>
      <c r="D41" s="8"/>
      <c r="E41" s="7"/>
      <c r="F41" s="9"/>
    </row>
    <row r="42" spans="1:6" s="1" customFormat="1" ht="26.25" customHeight="1">
      <c r="A42" s="6"/>
      <c r="B42" s="7"/>
      <c r="C42" s="3"/>
      <c r="D42" s="8"/>
      <c r="E42" s="7"/>
      <c r="F42" s="9"/>
    </row>
    <row r="43" spans="1:6" s="1" customFormat="1" ht="26.25" customHeight="1">
      <c r="A43" s="6"/>
      <c r="B43" s="7"/>
      <c r="C43" s="3"/>
      <c r="D43" s="8"/>
      <c r="E43" s="7"/>
      <c r="F43" s="9"/>
    </row>
    <row r="44" spans="1:6" s="1" customFormat="1" ht="26.25" customHeight="1">
      <c r="A44" s="6"/>
      <c r="B44" s="7"/>
      <c r="C44" s="3"/>
      <c r="D44" s="8"/>
      <c r="E44" s="7"/>
      <c r="F44" s="9"/>
    </row>
    <row r="45" spans="1:6" s="1" customFormat="1" ht="26.25" customHeight="1">
      <c r="A45" s="6"/>
      <c r="B45" s="7"/>
      <c r="C45" s="3"/>
      <c r="D45" s="8"/>
      <c r="E45" s="7"/>
      <c r="F45" s="9"/>
    </row>
    <row r="46" spans="1:6" s="1" customFormat="1" ht="26.25" customHeight="1">
      <c r="A46" s="10"/>
      <c r="B46" s="7"/>
      <c r="C46" s="3"/>
      <c r="D46" s="8"/>
      <c r="E46" s="7"/>
      <c r="F46" s="9"/>
    </row>
    <row r="47" spans="1:6" s="1" customFormat="1" ht="26.25" customHeight="1">
      <c r="A47" s="6"/>
      <c r="B47" s="7"/>
      <c r="C47" s="3"/>
      <c r="D47" s="8"/>
      <c r="E47" s="7"/>
      <c r="F47" s="9"/>
    </row>
    <row r="48" spans="1:6" s="1" customFormat="1" ht="26.25" customHeight="1">
      <c r="A48" s="6"/>
      <c r="B48" s="7"/>
      <c r="C48" s="3"/>
      <c r="D48" s="8"/>
      <c r="E48" s="7"/>
      <c r="F48" s="9"/>
    </row>
    <row r="49" spans="1:6" s="1" customFormat="1" ht="26.25" customHeight="1">
      <c r="A49" s="10"/>
      <c r="B49" s="7"/>
      <c r="C49" s="3"/>
      <c r="D49" s="8"/>
      <c r="E49" s="7"/>
      <c r="F49" s="9"/>
    </row>
    <row r="50" spans="1:6" s="1" customFormat="1" ht="26.25" customHeight="1">
      <c r="A50" s="10"/>
      <c r="B50" s="7"/>
      <c r="C50" s="3"/>
      <c r="D50" s="8"/>
      <c r="E50" s="7"/>
      <c r="F50" s="9"/>
    </row>
    <row r="51" spans="1:6" s="1" customFormat="1" ht="26.25" customHeight="1">
      <c r="A51" s="10"/>
      <c r="B51" s="7"/>
      <c r="C51" s="21"/>
      <c r="D51" s="8"/>
      <c r="E51" s="7"/>
      <c r="F51" s="9"/>
    </row>
    <row r="52" spans="1:6" s="1" customFormat="1" ht="26.25" customHeight="1">
      <c r="A52" s="6"/>
      <c r="B52" s="7"/>
      <c r="C52" s="3"/>
      <c r="D52" s="8"/>
      <c r="E52" s="7"/>
      <c r="F52" s="9"/>
    </row>
    <row r="53" spans="1:6" s="1" customFormat="1" ht="26.25" customHeight="1">
      <c r="A53" s="6"/>
      <c r="B53" s="7"/>
      <c r="C53" s="3"/>
      <c r="D53" s="8"/>
      <c r="E53" s="7"/>
      <c r="F53" s="9"/>
    </row>
    <row r="54" spans="1:6" s="1" customFormat="1" ht="26.25" customHeight="1">
      <c r="A54" s="6"/>
      <c r="B54" s="7"/>
      <c r="C54" s="3"/>
      <c r="D54" s="8"/>
      <c r="E54" s="7"/>
      <c r="F54" s="9"/>
    </row>
    <row r="55" spans="1:6" s="1" customFormat="1" ht="26.25" customHeight="1">
      <c r="A55" s="6"/>
      <c r="B55" s="7"/>
      <c r="C55" s="3"/>
      <c r="D55" s="8"/>
      <c r="E55" s="7"/>
      <c r="F55" s="9"/>
    </row>
    <row r="56" spans="1:6" s="1" customFormat="1" ht="26.25" customHeight="1">
      <c r="A56" s="6"/>
      <c r="B56" s="7"/>
      <c r="C56" s="3"/>
      <c r="D56" s="8"/>
      <c r="E56" s="7"/>
      <c r="F56" s="9"/>
    </row>
    <row r="57" spans="1:6" s="1" customFormat="1" ht="26.25" customHeight="1">
      <c r="A57" s="10"/>
      <c r="B57" s="7"/>
      <c r="C57" s="3"/>
      <c r="D57" s="8"/>
      <c r="E57" s="7"/>
      <c r="F57" s="9"/>
    </row>
    <row r="58" spans="1:6" s="1" customFormat="1" ht="26.25" customHeight="1">
      <c r="A58" s="10"/>
      <c r="B58" s="7"/>
      <c r="C58" s="3"/>
      <c r="D58" s="8"/>
      <c r="E58" s="7"/>
      <c r="F58" s="9"/>
    </row>
    <row r="59" spans="1:6" s="1" customFormat="1" ht="26.25" customHeight="1" thickBot="1">
      <c r="A59" s="10"/>
      <c r="B59" s="7"/>
      <c r="C59" s="21"/>
      <c r="D59" s="8"/>
      <c r="E59" s="7"/>
      <c r="F59" s="9"/>
    </row>
    <row r="60" spans="1:6" s="1" customFormat="1" ht="26.25" customHeight="1" thickBot="1">
      <c r="A60" s="13"/>
      <c r="B60" s="13"/>
      <c r="C60" s="22" t="s">
        <v>22</v>
      </c>
      <c r="D60" s="14">
        <f>SUM(D33:D59)</f>
        <v>500</v>
      </c>
      <c r="E60" s="179"/>
      <c r="F60" s="180"/>
    </row>
    <row r="74" spans="1:6" s="1" customFormat="1" ht="25.5" customHeight="1">
      <c r="A74" s="6"/>
      <c r="B74" s="7"/>
      <c r="C74" s="3"/>
      <c r="D74" s="8"/>
      <c r="E74" s="7"/>
      <c r="F74" s="9"/>
    </row>
    <row r="75" spans="1:6" s="1" customFormat="1" ht="25.5" customHeight="1">
      <c r="A75" s="24"/>
      <c r="B75" s="7"/>
      <c r="C75" s="3"/>
      <c r="D75" s="8"/>
      <c r="E75" s="7"/>
      <c r="F75" s="9"/>
    </row>
    <row r="76" spans="1:6" s="1" customFormat="1" ht="25.5" customHeight="1">
      <c r="A76" s="6"/>
      <c r="B76" s="7"/>
      <c r="C76" s="3"/>
      <c r="D76" s="8"/>
      <c r="E76" s="7"/>
      <c r="F76" s="9"/>
    </row>
    <row r="77" spans="1:6" s="1" customFormat="1" ht="25.5" customHeight="1">
      <c r="A77" s="6"/>
      <c r="B77" s="7"/>
      <c r="C77" s="3"/>
      <c r="D77" s="8"/>
      <c r="E77" s="7"/>
      <c r="F77" s="9"/>
    </row>
    <row r="78" spans="1:6" s="1" customFormat="1" ht="25.5" customHeight="1">
      <c r="A78" s="6"/>
      <c r="B78" s="7"/>
      <c r="C78" s="3"/>
      <c r="D78" s="8"/>
      <c r="E78" s="7"/>
      <c r="F78" s="9"/>
    </row>
    <row r="79" spans="1:6" s="1" customFormat="1" ht="25.5" customHeight="1">
      <c r="A79" s="6"/>
      <c r="B79" s="7"/>
      <c r="C79" s="3"/>
      <c r="D79" s="8"/>
      <c r="E79" s="7"/>
      <c r="F79" s="9"/>
    </row>
    <row r="80" spans="1:6" s="1" customFormat="1" ht="25.5" customHeight="1">
      <c r="A80" s="6"/>
      <c r="B80" s="7"/>
      <c r="C80" s="3"/>
      <c r="D80" s="8"/>
      <c r="E80" s="7"/>
      <c r="F80" s="9"/>
    </row>
    <row r="81" spans="1:6" s="1" customFormat="1" ht="25.5" customHeight="1">
      <c r="A81" s="11"/>
      <c r="B81" s="7"/>
      <c r="C81" s="3"/>
      <c r="D81" s="8"/>
      <c r="E81" s="7"/>
      <c r="F81" s="9"/>
    </row>
    <row r="82" spans="1:6" s="1" customFormat="1" ht="25.5" customHeight="1">
      <c r="A82" s="11"/>
      <c r="B82" s="7"/>
      <c r="C82" s="3"/>
      <c r="D82" s="8"/>
      <c r="E82" s="7"/>
      <c r="F82" s="9"/>
    </row>
    <row r="83" spans="1:6" s="1" customFormat="1" ht="25.5" customHeight="1">
      <c r="A83" s="11"/>
      <c r="B83" s="7"/>
      <c r="C83" s="3"/>
      <c r="D83" s="8"/>
      <c r="E83" s="7"/>
      <c r="F83" s="9"/>
    </row>
    <row r="84" spans="1:6" s="1" customFormat="1" ht="25.5" customHeight="1">
      <c r="A84" s="11"/>
      <c r="B84" s="7"/>
      <c r="C84" s="3"/>
      <c r="D84" s="8"/>
      <c r="E84" s="7"/>
      <c r="F84" s="9"/>
    </row>
    <row r="85" spans="1:6" s="1" customFormat="1" ht="25.5" customHeight="1">
      <c r="A85" s="11"/>
      <c r="B85" s="7"/>
      <c r="C85" s="3"/>
      <c r="D85" s="8"/>
      <c r="E85" s="7"/>
      <c r="F85" s="9"/>
    </row>
    <row r="86" spans="1:6" s="1" customFormat="1" ht="25.5" customHeight="1">
      <c r="A86" s="11"/>
      <c r="B86" s="7"/>
      <c r="C86" s="21"/>
      <c r="D86" s="8"/>
      <c r="E86" s="7"/>
      <c r="F86" s="9"/>
    </row>
    <row r="87" spans="1:6" s="1" customFormat="1" ht="25.5" customHeight="1" thickBot="1">
      <c r="A87" s="11"/>
      <c r="B87" s="7"/>
      <c r="C87" s="21"/>
      <c r="D87" s="8"/>
      <c r="E87" s="7"/>
      <c r="F87" s="9"/>
    </row>
    <row r="88" spans="1:6" s="1" customFormat="1" ht="25.5" customHeight="1" thickBot="1">
      <c r="A88" s="13"/>
      <c r="B88" s="13"/>
      <c r="C88" s="22" t="s">
        <v>22</v>
      </c>
      <c r="D88" s="14">
        <f>SUM(D74:D87)</f>
        <v>0</v>
      </c>
      <c r="E88" s="179" t="s">
        <v>23</v>
      </c>
      <c r="F88" s="180"/>
    </row>
  </sheetData>
  <mergeCells count="5">
    <mergeCell ref="E88:F88"/>
    <mergeCell ref="A1:F1"/>
    <mergeCell ref="A31:F31"/>
    <mergeCell ref="E60:F60"/>
    <mergeCell ref="E30:F30"/>
  </mergeCells>
  <phoneticPr fontId="2"/>
  <pageMargins left="0.25" right="0.16" top="0.25" bottom="0.22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1B69-B72E-4588-9995-68293544E44C}">
  <sheetPr>
    <tabColor theme="9" tint="0.79998168889431442"/>
  </sheetPr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10A85-90DE-4474-B2EA-8A29FF930178}">
  <sheetPr>
    <tabColor theme="9" tint="0.79998168889431442"/>
  </sheetPr>
  <dimension ref="A1:F28"/>
  <sheetViews>
    <sheetView topLeftCell="A7" workbookViewId="0">
      <selection activeCell="D29" sqref="D29"/>
    </sheetView>
  </sheetViews>
  <sheetFormatPr defaultRowHeight="18.75"/>
  <cols>
    <col min="2" max="2" width="12" customWidth="1"/>
    <col min="3" max="4" width="15" customWidth="1"/>
    <col min="5" max="5" width="12.25" customWidth="1"/>
    <col min="6" max="6" width="29" customWidth="1"/>
  </cols>
  <sheetData>
    <row r="1" spans="1:6" s="1" customFormat="1" ht="45.75" customHeight="1">
      <c r="A1" s="186" t="s">
        <v>149</v>
      </c>
      <c r="B1" s="186"/>
      <c r="C1" s="186"/>
      <c r="D1" s="186"/>
      <c r="E1" s="186"/>
      <c r="F1" s="186"/>
    </row>
    <row r="2" spans="1:6" s="1" customFormat="1" ht="29.2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6" s="1" customFormat="1" ht="29.25" customHeight="1">
      <c r="A3" s="184">
        <v>45878</v>
      </c>
      <c r="B3" s="7" t="s">
        <v>9</v>
      </c>
      <c r="C3" s="21"/>
      <c r="D3" s="8">
        <v>1870</v>
      </c>
      <c r="E3" s="7" t="s">
        <v>10</v>
      </c>
      <c r="F3" s="9"/>
    </row>
    <row r="4" spans="1:6" s="1" customFormat="1" ht="29.25" customHeight="1">
      <c r="A4" s="185"/>
      <c r="B4" s="7" t="s">
        <v>9</v>
      </c>
      <c r="C4" s="3"/>
      <c r="D4" s="8">
        <v>3425</v>
      </c>
      <c r="E4" s="7" t="s">
        <v>10</v>
      </c>
      <c r="F4" s="9"/>
    </row>
    <row r="5" spans="1:6" s="1" customFormat="1" ht="29.25" customHeight="1">
      <c r="A5" s="184">
        <v>45879</v>
      </c>
      <c r="B5" s="7" t="s">
        <v>9</v>
      </c>
      <c r="C5" s="3"/>
      <c r="D5" s="8">
        <v>2780</v>
      </c>
      <c r="E5" s="7" t="s">
        <v>10</v>
      </c>
      <c r="F5" s="9"/>
    </row>
    <row r="6" spans="1:6" s="1" customFormat="1" ht="29.25" customHeight="1">
      <c r="A6" s="227"/>
      <c r="B6" s="7" t="s">
        <v>9</v>
      </c>
      <c r="C6" s="3"/>
      <c r="D6" s="8">
        <v>453</v>
      </c>
      <c r="E6" s="7" t="s">
        <v>10</v>
      </c>
      <c r="F6" s="9"/>
    </row>
    <row r="7" spans="1:6" s="1" customFormat="1" ht="29.25" customHeight="1">
      <c r="A7" s="227"/>
      <c r="B7" s="7" t="s">
        <v>9</v>
      </c>
      <c r="C7" s="3"/>
      <c r="D7" s="8">
        <v>4785</v>
      </c>
      <c r="E7" s="7" t="s">
        <v>10</v>
      </c>
      <c r="F7" s="9"/>
    </row>
    <row r="8" spans="1:6" s="1" customFormat="1" ht="29.25" customHeight="1">
      <c r="A8" s="185"/>
      <c r="B8" s="7" t="s">
        <v>9</v>
      </c>
      <c r="C8" s="3"/>
      <c r="D8" s="8">
        <v>2399</v>
      </c>
      <c r="E8" s="7" t="s">
        <v>10</v>
      </c>
      <c r="F8" s="9"/>
    </row>
    <row r="9" spans="1:6" s="1" customFormat="1" ht="27" customHeight="1">
      <c r="A9" s="24">
        <v>45881</v>
      </c>
      <c r="B9" s="7" t="s">
        <v>9</v>
      </c>
      <c r="C9" s="3"/>
      <c r="D9" s="8">
        <v>1100</v>
      </c>
      <c r="E9" s="7" t="s">
        <v>10</v>
      </c>
      <c r="F9" s="47"/>
    </row>
    <row r="10" spans="1:6" s="1" customFormat="1" ht="27" customHeight="1">
      <c r="A10" s="24"/>
      <c r="B10" s="15"/>
      <c r="C10" s="3"/>
      <c r="D10" s="8"/>
      <c r="E10" s="7"/>
      <c r="F10" s="47"/>
    </row>
    <row r="11" spans="1:6" s="1" customFormat="1" ht="27" customHeight="1">
      <c r="A11" s="24"/>
      <c r="B11" s="15"/>
      <c r="C11" s="3"/>
      <c r="D11" s="8"/>
      <c r="E11" s="7"/>
      <c r="F11" s="47"/>
    </row>
    <row r="12" spans="1:6" s="1" customFormat="1" ht="27" customHeight="1">
      <c r="A12" s="24"/>
      <c r="B12" s="15"/>
      <c r="C12" s="3"/>
      <c r="D12" s="8"/>
      <c r="E12" s="7"/>
      <c r="F12" s="47"/>
    </row>
    <row r="13" spans="1:6" s="1" customFormat="1" ht="27" customHeight="1">
      <c r="A13" s="24"/>
      <c r="B13" s="15"/>
      <c r="C13" s="3"/>
      <c r="D13" s="8"/>
      <c r="E13" s="7"/>
      <c r="F13" s="47"/>
    </row>
    <row r="14" spans="1:6" s="1" customFormat="1" ht="27" customHeight="1">
      <c r="A14" s="24"/>
      <c r="B14" s="15"/>
      <c r="C14" s="3"/>
      <c r="D14" s="8"/>
      <c r="E14" s="7"/>
      <c r="F14" s="47"/>
    </row>
    <row r="15" spans="1:6" s="1" customFormat="1" ht="27" customHeight="1">
      <c r="A15" s="24"/>
      <c r="B15" s="15"/>
      <c r="C15" s="21"/>
      <c r="D15" s="8"/>
      <c r="E15" s="7"/>
      <c r="F15" s="47"/>
    </row>
    <row r="16" spans="1:6" s="1" customFormat="1" ht="27" customHeight="1">
      <c r="A16" s="24"/>
      <c r="B16" s="15"/>
      <c r="C16" s="3"/>
      <c r="D16" s="8"/>
      <c r="E16" s="7"/>
      <c r="F16" s="47"/>
    </row>
    <row r="17" spans="1:6" s="1" customFormat="1" ht="27" customHeight="1">
      <c r="A17" s="24"/>
      <c r="B17" s="15"/>
      <c r="C17" s="3"/>
      <c r="D17" s="8"/>
      <c r="E17" s="7"/>
      <c r="F17" s="47"/>
    </row>
    <row r="18" spans="1:6" s="1" customFormat="1" ht="27" customHeight="1">
      <c r="A18" s="24"/>
      <c r="B18" s="15"/>
      <c r="C18" s="3"/>
      <c r="D18" s="8"/>
      <c r="E18" s="7"/>
      <c r="F18" s="47"/>
    </row>
    <row r="19" spans="1:6" s="1" customFormat="1" ht="27" customHeight="1">
      <c r="A19" s="24"/>
      <c r="B19" s="15"/>
      <c r="C19" s="3"/>
      <c r="D19" s="8"/>
      <c r="E19" s="7"/>
      <c r="F19" s="47"/>
    </row>
    <row r="20" spans="1:6" s="1" customFormat="1" ht="27" customHeight="1">
      <c r="A20" s="24"/>
      <c r="B20" s="15"/>
      <c r="C20" s="21"/>
      <c r="D20" s="8"/>
      <c r="E20" s="7"/>
      <c r="F20" s="47"/>
    </row>
    <row r="21" spans="1:6" s="1" customFormat="1" ht="27" customHeight="1">
      <c r="A21" s="24"/>
      <c r="B21" s="15"/>
      <c r="C21" s="21"/>
      <c r="D21" s="8"/>
      <c r="E21" s="7"/>
      <c r="F21" s="47"/>
    </row>
    <row r="22" spans="1:6" s="1" customFormat="1" ht="27" customHeight="1">
      <c r="A22" s="24"/>
      <c r="B22" s="15"/>
      <c r="C22" s="3"/>
      <c r="D22" s="8"/>
      <c r="E22" s="7"/>
      <c r="F22" s="47"/>
    </row>
    <row r="23" spans="1:6" s="1" customFormat="1" ht="27" customHeight="1">
      <c r="A23" s="24"/>
      <c r="B23" s="15"/>
      <c r="C23" s="3"/>
      <c r="D23" s="8"/>
      <c r="E23" s="7"/>
      <c r="F23" s="47"/>
    </row>
    <row r="24" spans="1:6" s="1" customFormat="1" ht="29.25" customHeight="1">
      <c r="A24" s="10"/>
      <c r="B24" s="15"/>
      <c r="C24" s="3"/>
      <c r="D24" s="8"/>
      <c r="E24" s="7"/>
      <c r="F24" s="9"/>
    </row>
    <row r="25" spans="1:6" s="1" customFormat="1" ht="29.25" customHeight="1">
      <c r="A25" s="10"/>
      <c r="B25" s="15"/>
      <c r="C25" s="3"/>
      <c r="D25" s="8"/>
      <c r="E25" s="7"/>
      <c r="F25" s="9"/>
    </row>
    <row r="26" spans="1:6" s="1" customFormat="1" ht="29.25" customHeight="1">
      <c r="A26" s="10"/>
      <c r="B26" s="15"/>
      <c r="C26" s="3"/>
      <c r="D26" s="8"/>
      <c r="E26" s="7"/>
      <c r="F26" s="9"/>
    </row>
    <row r="27" spans="1:6" s="1" customFormat="1" ht="29.25" customHeight="1" thickBot="1">
      <c r="A27" s="10"/>
      <c r="B27" s="15"/>
      <c r="C27" s="21"/>
      <c r="D27" s="8"/>
      <c r="E27" s="7"/>
      <c r="F27" s="9"/>
    </row>
    <row r="28" spans="1:6" s="1" customFormat="1" ht="29.25" customHeight="1" thickBot="1">
      <c r="A28" s="13"/>
      <c r="B28" s="13"/>
      <c r="C28" s="22" t="s">
        <v>22</v>
      </c>
      <c r="D28" s="14">
        <f>SUM(D3:D27)</f>
        <v>16812</v>
      </c>
      <c r="E28" s="179" t="s">
        <v>23</v>
      </c>
      <c r="F28" s="180"/>
    </row>
  </sheetData>
  <mergeCells count="4">
    <mergeCell ref="E28:F28"/>
    <mergeCell ref="A3:A4"/>
    <mergeCell ref="A5:A8"/>
    <mergeCell ref="A1:F1"/>
  </mergeCells>
  <phoneticPr fontId="2"/>
  <pageMargins left="0.16" right="0.16" top="0.39" bottom="0.1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0748-B3FE-4CBC-9CBD-D0DEB4FF9A1A}">
  <sheetPr>
    <tabColor theme="9" tint="0.79998168889431442"/>
  </sheetPr>
  <dimension ref="A1:F31"/>
  <sheetViews>
    <sheetView workbookViewId="0">
      <selection activeCell="J11" sqref="J11"/>
    </sheetView>
  </sheetViews>
  <sheetFormatPr defaultRowHeight="25.5" customHeight="1"/>
  <cols>
    <col min="1" max="1" width="9.25" bestFit="1" customWidth="1"/>
    <col min="2" max="2" width="14.625" customWidth="1"/>
    <col min="3" max="4" width="14.375" customWidth="1"/>
    <col min="5" max="5" width="8.125" customWidth="1"/>
    <col min="6" max="6" width="30.5" customWidth="1"/>
  </cols>
  <sheetData>
    <row r="1" spans="1:6" s="1" customFormat="1" ht="46.5" customHeight="1">
      <c r="A1" s="186" t="s">
        <v>152</v>
      </c>
      <c r="B1" s="186"/>
      <c r="C1" s="186"/>
      <c r="D1" s="186"/>
      <c r="E1" s="186"/>
      <c r="F1" s="186"/>
    </row>
    <row r="2" spans="1:6" s="1" customFormat="1" ht="25.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6" s="1" customFormat="1" ht="25.5" customHeight="1">
      <c r="A3" s="24" t="s">
        <v>28</v>
      </c>
      <c r="B3" s="7" t="s">
        <v>11</v>
      </c>
      <c r="C3" s="21"/>
      <c r="D3" s="8">
        <v>91181</v>
      </c>
      <c r="E3" s="7" t="s">
        <v>36</v>
      </c>
      <c r="F3" s="9" t="s">
        <v>92</v>
      </c>
    </row>
    <row r="4" spans="1:6" s="1" customFormat="1" ht="25.5" customHeight="1">
      <c r="A4" s="10"/>
      <c r="B4" s="7"/>
      <c r="C4" s="3"/>
      <c r="D4" s="8"/>
      <c r="E4" s="7"/>
      <c r="F4" s="9"/>
    </row>
    <row r="5" spans="1:6" s="1" customFormat="1" ht="25.5" customHeight="1">
      <c r="A5" s="10"/>
      <c r="B5" s="7"/>
      <c r="C5" s="21"/>
      <c r="D5" s="8"/>
      <c r="E5" s="7"/>
      <c r="F5" s="9"/>
    </row>
    <row r="6" spans="1:6" s="1" customFormat="1" ht="25.5" customHeight="1">
      <c r="A6" s="6"/>
      <c r="B6" s="7"/>
      <c r="C6" s="3"/>
      <c r="D6" s="8"/>
      <c r="E6" s="7"/>
      <c r="F6" s="9"/>
    </row>
    <row r="7" spans="1:6" s="1" customFormat="1" ht="25.5" customHeight="1">
      <c r="A7" s="6"/>
      <c r="B7" s="7"/>
      <c r="C7" s="3"/>
      <c r="D7" s="8"/>
      <c r="E7" s="7"/>
      <c r="F7" s="9"/>
    </row>
    <row r="8" spans="1:6" s="1" customFormat="1" ht="25.5" customHeight="1">
      <c r="A8" s="6"/>
      <c r="B8" s="7"/>
      <c r="C8" s="3"/>
      <c r="D8" s="8"/>
      <c r="E8" s="7"/>
      <c r="F8" s="9"/>
    </row>
    <row r="9" spans="1:6" s="1" customFormat="1" ht="25.5" customHeight="1">
      <c r="A9" s="6"/>
      <c r="B9" s="7"/>
      <c r="C9" s="3"/>
      <c r="D9" s="8"/>
      <c r="E9" s="7"/>
      <c r="F9" s="9"/>
    </row>
    <row r="10" spans="1:6" s="1" customFormat="1" ht="25.5" customHeight="1">
      <c r="A10" s="10"/>
      <c r="B10" s="7"/>
      <c r="C10" s="3"/>
      <c r="D10" s="8"/>
      <c r="E10" s="7"/>
      <c r="F10" s="9"/>
    </row>
    <row r="11" spans="1:6" s="1" customFormat="1" ht="25.5" customHeight="1">
      <c r="A11" s="6"/>
      <c r="B11" s="7"/>
      <c r="C11" s="3"/>
      <c r="D11" s="8"/>
      <c r="E11" s="7"/>
      <c r="F11" s="9"/>
    </row>
    <row r="12" spans="1:6" s="1" customFormat="1" ht="25.5" customHeight="1">
      <c r="A12" s="6"/>
      <c r="B12" s="7"/>
      <c r="C12" s="3"/>
      <c r="D12" s="8"/>
      <c r="E12" s="7"/>
      <c r="F12" s="9"/>
    </row>
    <row r="13" spans="1:6" s="1" customFormat="1" ht="25.5" customHeight="1">
      <c r="A13" s="10"/>
      <c r="B13" s="7"/>
      <c r="C13" s="3"/>
      <c r="D13" s="8"/>
      <c r="E13" s="7"/>
      <c r="F13" s="9"/>
    </row>
    <row r="14" spans="1:6" s="1" customFormat="1" ht="25.5" customHeight="1">
      <c r="A14" s="10"/>
      <c r="B14" s="7"/>
      <c r="C14" s="3"/>
      <c r="D14" s="8"/>
      <c r="E14" s="7"/>
      <c r="F14" s="9"/>
    </row>
    <row r="15" spans="1:6" s="1" customFormat="1" ht="25.5" customHeight="1">
      <c r="A15" s="17"/>
      <c r="B15" s="7"/>
      <c r="C15" s="3"/>
      <c r="D15" s="8"/>
      <c r="E15" s="7"/>
      <c r="F15" s="9"/>
    </row>
    <row r="16" spans="1:6" s="1" customFormat="1" ht="25.5" customHeight="1">
      <c r="A16" s="6"/>
      <c r="B16" s="7"/>
      <c r="C16" s="3"/>
      <c r="D16" s="8"/>
      <c r="E16" s="7"/>
      <c r="F16" s="9"/>
    </row>
    <row r="17" spans="1:6" s="1" customFormat="1" ht="25.5" customHeight="1">
      <c r="A17" s="6"/>
      <c r="B17" s="7"/>
      <c r="C17" s="3"/>
      <c r="D17" s="8"/>
      <c r="E17" s="7"/>
      <c r="F17" s="9"/>
    </row>
    <row r="18" spans="1:6" s="1" customFormat="1" ht="25.5" customHeight="1">
      <c r="A18" s="10"/>
      <c r="B18" s="7"/>
      <c r="C18" s="3"/>
      <c r="D18" s="8"/>
      <c r="E18" s="7"/>
      <c r="F18" s="9"/>
    </row>
    <row r="19" spans="1:6" s="1" customFormat="1" ht="25.5" customHeight="1">
      <c r="A19" s="6"/>
      <c r="B19" s="7"/>
      <c r="C19" s="3"/>
      <c r="D19" s="8"/>
      <c r="E19" s="7"/>
      <c r="F19" s="9"/>
    </row>
    <row r="20" spans="1:6" s="1" customFormat="1" ht="25.5" customHeight="1">
      <c r="A20" s="6"/>
      <c r="B20" s="7"/>
      <c r="C20" s="3"/>
      <c r="D20" s="8"/>
      <c r="E20" s="7"/>
      <c r="F20" s="9"/>
    </row>
    <row r="21" spans="1:6" s="1" customFormat="1" ht="25.5" customHeight="1">
      <c r="A21" s="10"/>
      <c r="B21" s="7"/>
      <c r="C21" s="3"/>
      <c r="D21" s="8"/>
      <c r="E21" s="7"/>
      <c r="F21" s="9"/>
    </row>
    <row r="22" spans="1:6" s="1" customFormat="1" ht="25.5" customHeight="1">
      <c r="A22" s="10"/>
      <c r="B22" s="7"/>
      <c r="C22" s="3"/>
      <c r="D22" s="8"/>
      <c r="E22" s="7"/>
      <c r="F22" s="9"/>
    </row>
    <row r="23" spans="1:6" s="1" customFormat="1" ht="25.5" customHeight="1">
      <c r="A23" s="17"/>
      <c r="B23" s="7"/>
      <c r="C23" s="3"/>
      <c r="D23" s="8"/>
      <c r="E23" s="7"/>
      <c r="F23" s="9"/>
    </row>
    <row r="24" spans="1:6" s="1" customFormat="1" ht="25.5" customHeight="1">
      <c r="A24" s="17"/>
      <c r="B24" s="7"/>
      <c r="C24" s="3"/>
      <c r="D24" s="8"/>
      <c r="E24" s="7"/>
      <c r="F24" s="9"/>
    </row>
    <row r="25" spans="1:6" s="1" customFormat="1" ht="25.5" customHeight="1">
      <c r="A25" s="17"/>
      <c r="B25" s="7"/>
      <c r="C25" s="3"/>
      <c r="D25" s="8"/>
      <c r="E25" s="7"/>
      <c r="F25" s="9"/>
    </row>
    <row r="26" spans="1:6" s="1" customFormat="1" ht="25.5" customHeight="1">
      <c r="A26" s="17"/>
      <c r="B26" s="7"/>
      <c r="C26" s="3"/>
      <c r="D26" s="8"/>
      <c r="E26" s="7"/>
      <c r="F26" s="9"/>
    </row>
    <row r="27" spans="1:6" s="1" customFormat="1" ht="25.5" customHeight="1">
      <c r="A27" s="17"/>
      <c r="B27" s="7"/>
      <c r="C27" s="3"/>
      <c r="D27" s="8"/>
      <c r="E27" s="7"/>
      <c r="F27" s="9"/>
    </row>
    <row r="28" spans="1:6" s="1" customFormat="1" ht="25.5" customHeight="1">
      <c r="A28" s="6"/>
      <c r="B28" s="7"/>
      <c r="C28" s="3"/>
      <c r="D28" s="8"/>
      <c r="E28" s="7"/>
      <c r="F28" s="9"/>
    </row>
    <row r="29" spans="1:6" s="1" customFormat="1" ht="25.5" customHeight="1">
      <c r="A29" s="10"/>
      <c r="B29" s="7"/>
      <c r="C29" s="3"/>
      <c r="D29" s="8"/>
      <c r="E29" s="7"/>
      <c r="F29" s="9"/>
    </row>
    <row r="30" spans="1:6" s="1" customFormat="1" ht="25.5" customHeight="1" thickBot="1">
      <c r="A30" s="17"/>
      <c r="B30" s="7"/>
      <c r="C30" s="3"/>
      <c r="D30" s="8"/>
      <c r="E30" s="7"/>
      <c r="F30" s="9"/>
    </row>
    <row r="31" spans="1:6" s="1" customFormat="1" ht="25.5" customHeight="1" thickBot="1">
      <c r="A31" s="13"/>
      <c r="B31" s="13"/>
      <c r="C31" s="22" t="s">
        <v>22</v>
      </c>
      <c r="D31" s="14">
        <f>SUM(D3:D30)</f>
        <v>91181</v>
      </c>
      <c r="E31" s="179" t="s">
        <v>23</v>
      </c>
      <c r="F31" s="180"/>
    </row>
  </sheetData>
  <mergeCells count="2">
    <mergeCell ref="A1:F1"/>
    <mergeCell ref="E31:F31"/>
  </mergeCells>
  <phoneticPr fontId="2"/>
  <pageMargins left="0.23" right="0.16" top="0.35" bottom="0.18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EC9E-FC78-4963-A9A0-B9CF03760632}">
  <sheetPr>
    <tabColor theme="9" tint="0.79998168889431442"/>
  </sheetPr>
  <dimension ref="A1:F61"/>
  <sheetViews>
    <sheetView topLeftCell="A16" workbookViewId="0">
      <selection activeCell="E30" sqref="E30:F30"/>
    </sheetView>
  </sheetViews>
  <sheetFormatPr defaultRowHeight="25.5" customHeight="1"/>
  <cols>
    <col min="1" max="1" width="9.25" bestFit="1" customWidth="1"/>
    <col min="2" max="2" width="14.625" customWidth="1"/>
    <col min="3" max="4" width="14.375" customWidth="1"/>
    <col min="5" max="5" width="8.125" customWidth="1"/>
    <col min="6" max="6" width="30.5" customWidth="1"/>
  </cols>
  <sheetData>
    <row r="1" spans="1:6" s="1" customFormat="1" ht="54.75" customHeight="1">
      <c r="A1" s="186" t="s">
        <v>150</v>
      </c>
      <c r="B1" s="186"/>
      <c r="C1" s="186"/>
      <c r="D1" s="186"/>
      <c r="E1" s="186"/>
      <c r="F1" s="186"/>
    </row>
    <row r="2" spans="1:6" s="1" customFormat="1" ht="25.5" customHeight="1">
      <c r="A2" s="3" t="s">
        <v>2</v>
      </c>
      <c r="B2" s="3" t="s">
        <v>3</v>
      </c>
      <c r="C2" s="3" t="s">
        <v>4</v>
      </c>
      <c r="D2" s="3" t="s">
        <v>5</v>
      </c>
      <c r="E2" s="3"/>
      <c r="F2" s="5" t="s">
        <v>7</v>
      </c>
    </row>
    <row r="3" spans="1:6" s="1" customFormat="1" ht="25.5" customHeight="1">
      <c r="A3" s="247">
        <v>45878</v>
      </c>
      <c r="B3" s="7" t="s">
        <v>11</v>
      </c>
      <c r="C3" s="21"/>
      <c r="D3" s="8">
        <v>4700</v>
      </c>
      <c r="E3" s="7" t="s">
        <v>10</v>
      </c>
      <c r="F3" s="9" t="s">
        <v>47</v>
      </c>
    </row>
    <row r="4" spans="1:6" s="1" customFormat="1" ht="25.5" customHeight="1">
      <c r="A4" s="248"/>
      <c r="B4" s="7" t="s">
        <v>11</v>
      </c>
      <c r="C4" s="21"/>
      <c r="D4" s="8">
        <v>1628</v>
      </c>
      <c r="E4" s="7" t="s">
        <v>10</v>
      </c>
      <c r="F4" s="9" t="s">
        <v>47</v>
      </c>
    </row>
    <row r="5" spans="1:6" s="1" customFormat="1" ht="25.5" customHeight="1">
      <c r="A5" s="249"/>
      <c r="B5" s="7" t="s">
        <v>11</v>
      </c>
      <c r="C5" s="21"/>
      <c r="D5" s="8">
        <v>4902</v>
      </c>
      <c r="E5" s="7" t="s">
        <v>10</v>
      </c>
      <c r="F5" s="9" t="s">
        <v>47</v>
      </c>
    </row>
    <row r="6" spans="1:6" s="1" customFormat="1" ht="25.5" customHeight="1">
      <c r="A6" s="247">
        <v>45879</v>
      </c>
      <c r="B6" s="7" t="s">
        <v>11</v>
      </c>
      <c r="C6" s="3"/>
      <c r="D6" s="8">
        <v>20160</v>
      </c>
      <c r="E6" s="7" t="s">
        <v>10</v>
      </c>
      <c r="F6" s="9" t="s">
        <v>43</v>
      </c>
    </row>
    <row r="7" spans="1:6" s="1" customFormat="1" ht="25.5" customHeight="1">
      <c r="A7" s="248"/>
      <c r="B7" s="7" t="s">
        <v>11</v>
      </c>
      <c r="C7" s="3"/>
      <c r="D7" s="8">
        <v>4956</v>
      </c>
      <c r="E7" s="7" t="s">
        <v>10</v>
      </c>
      <c r="F7" s="9" t="s">
        <v>50</v>
      </c>
    </row>
    <row r="8" spans="1:6" s="1" customFormat="1" ht="25.5" customHeight="1">
      <c r="A8" s="248"/>
      <c r="B8" s="7" t="s">
        <v>11</v>
      </c>
      <c r="C8" s="3"/>
      <c r="D8" s="8">
        <v>2178</v>
      </c>
      <c r="E8" s="7" t="s">
        <v>10</v>
      </c>
      <c r="F8" s="9" t="s">
        <v>47</v>
      </c>
    </row>
    <row r="9" spans="1:6" s="1" customFormat="1" ht="25.5" customHeight="1">
      <c r="A9" s="248"/>
      <c r="B9" s="7" t="s">
        <v>11</v>
      </c>
      <c r="C9" s="3"/>
      <c r="D9" s="8">
        <v>15960</v>
      </c>
      <c r="E9" s="7" t="s">
        <v>10</v>
      </c>
      <c r="F9" s="9" t="s">
        <v>50</v>
      </c>
    </row>
    <row r="10" spans="1:6" s="1" customFormat="1" ht="25.5" customHeight="1">
      <c r="A10" s="249"/>
      <c r="B10" s="7" t="s">
        <v>11</v>
      </c>
      <c r="C10" s="3"/>
      <c r="D10" s="8">
        <v>20960</v>
      </c>
      <c r="E10" s="7" t="s">
        <v>10</v>
      </c>
      <c r="F10" s="9" t="s">
        <v>122</v>
      </c>
    </row>
    <row r="11" spans="1:6" s="1" customFormat="1" ht="25.5" customHeight="1">
      <c r="A11" s="25" t="s">
        <v>51</v>
      </c>
      <c r="B11" s="7" t="s">
        <v>11</v>
      </c>
      <c r="C11" s="3"/>
      <c r="D11" s="8">
        <v>2835</v>
      </c>
      <c r="E11" s="7" t="s">
        <v>10</v>
      </c>
      <c r="F11" s="9" t="s">
        <v>47</v>
      </c>
    </row>
    <row r="12" spans="1:6" s="1" customFormat="1" ht="25.5" customHeight="1">
      <c r="A12" s="25" t="s">
        <v>29</v>
      </c>
      <c r="B12" s="7" t="s">
        <v>11</v>
      </c>
      <c r="C12" s="3"/>
      <c r="D12" s="8">
        <v>3194</v>
      </c>
      <c r="E12" s="7" t="s">
        <v>10</v>
      </c>
      <c r="F12" s="9" t="s">
        <v>52</v>
      </c>
    </row>
    <row r="13" spans="1:6" s="1" customFormat="1" ht="25.5" customHeight="1">
      <c r="A13" s="25"/>
      <c r="B13" s="7" t="s">
        <v>11</v>
      </c>
      <c r="C13" s="3"/>
      <c r="D13" s="8">
        <v>9128</v>
      </c>
      <c r="E13" s="7" t="s">
        <v>10</v>
      </c>
      <c r="F13" s="9" t="s">
        <v>50</v>
      </c>
    </row>
    <row r="14" spans="1:6" s="1" customFormat="1" ht="25.5" customHeight="1">
      <c r="A14" s="24"/>
      <c r="B14" s="7"/>
      <c r="C14" s="3"/>
      <c r="D14" s="8"/>
      <c r="E14" s="7"/>
      <c r="F14" s="9"/>
    </row>
    <row r="15" spans="1:6" s="1" customFormat="1" ht="25.5" customHeight="1">
      <c r="A15" s="24"/>
      <c r="B15" s="7"/>
      <c r="C15" s="3"/>
      <c r="D15" s="8"/>
      <c r="E15" s="7"/>
      <c r="F15" s="9"/>
    </row>
    <row r="16" spans="1:6" s="1" customFormat="1" ht="25.5" customHeight="1">
      <c r="A16" s="24"/>
      <c r="B16" s="7"/>
      <c r="C16" s="3"/>
      <c r="D16" s="8"/>
      <c r="E16" s="7"/>
      <c r="F16" s="9"/>
    </row>
    <row r="17" spans="1:6" s="1" customFormat="1" ht="25.5" customHeight="1">
      <c r="A17" s="25"/>
      <c r="B17" s="7"/>
      <c r="C17" s="3"/>
      <c r="D17" s="8"/>
      <c r="E17" s="7"/>
      <c r="F17" s="9"/>
    </row>
    <row r="18" spans="1:6" s="1" customFormat="1" ht="25.5" customHeight="1">
      <c r="A18" s="25"/>
      <c r="B18" s="7"/>
      <c r="C18" s="3"/>
      <c r="D18" s="8"/>
      <c r="E18" s="7"/>
      <c r="F18" s="9"/>
    </row>
    <row r="19" spans="1:6" s="1" customFormat="1" ht="25.5" customHeight="1">
      <c r="A19" s="25"/>
      <c r="B19" s="7"/>
      <c r="C19" s="21"/>
      <c r="D19" s="8"/>
      <c r="E19" s="7"/>
      <c r="F19" s="9"/>
    </row>
    <row r="20" spans="1:6" s="1" customFormat="1" ht="25.5" customHeight="1">
      <c r="A20" s="6"/>
      <c r="B20" s="7"/>
      <c r="C20" s="3"/>
      <c r="D20" s="8"/>
      <c r="E20" s="7"/>
      <c r="F20" s="9"/>
    </row>
    <row r="21" spans="1:6" s="1" customFormat="1" ht="25.5" customHeight="1">
      <c r="A21" s="6"/>
      <c r="B21" s="7"/>
      <c r="C21" s="3"/>
      <c r="D21" s="8"/>
      <c r="E21" s="7"/>
      <c r="F21" s="9"/>
    </row>
    <row r="22" spans="1:6" s="1" customFormat="1" ht="25.5" customHeight="1">
      <c r="A22" s="6"/>
      <c r="B22" s="7"/>
      <c r="C22" s="3"/>
      <c r="D22" s="8"/>
      <c r="E22" s="7"/>
      <c r="F22" s="9"/>
    </row>
    <row r="23" spans="1:6" s="1" customFormat="1" ht="25.5" customHeight="1">
      <c r="A23" s="6"/>
      <c r="B23" s="7"/>
      <c r="C23" s="3"/>
      <c r="D23" s="8"/>
      <c r="E23" s="7"/>
      <c r="F23" s="9"/>
    </row>
    <row r="24" spans="1:6" s="1" customFormat="1" ht="25.5" customHeight="1">
      <c r="A24" s="10"/>
      <c r="B24" s="7"/>
      <c r="C24" s="3"/>
      <c r="D24" s="8"/>
      <c r="E24" s="7"/>
      <c r="F24" s="9"/>
    </row>
    <row r="25" spans="1:6" s="1" customFormat="1" ht="25.5" customHeight="1">
      <c r="A25" s="6"/>
      <c r="B25" s="7"/>
      <c r="C25" s="3"/>
      <c r="D25" s="8"/>
      <c r="E25" s="7"/>
      <c r="F25" s="9"/>
    </row>
    <row r="26" spans="1:6" s="1" customFormat="1" ht="25.5" customHeight="1">
      <c r="A26" s="6"/>
      <c r="B26" s="7"/>
      <c r="C26" s="3"/>
      <c r="D26" s="8"/>
      <c r="E26" s="7"/>
      <c r="F26" s="9"/>
    </row>
    <row r="27" spans="1:6" s="1" customFormat="1" ht="25.5" customHeight="1">
      <c r="A27" s="10"/>
      <c r="B27" s="7"/>
      <c r="C27" s="3"/>
      <c r="D27" s="8"/>
      <c r="E27" s="7"/>
      <c r="F27" s="9"/>
    </row>
    <row r="28" spans="1:6" s="1" customFormat="1" ht="25.5" customHeight="1">
      <c r="A28" s="10"/>
      <c r="B28" s="7"/>
      <c r="C28" s="3"/>
      <c r="D28" s="8"/>
      <c r="E28" s="7"/>
      <c r="F28" s="9"/>
    </row>
    <row r="29" spans="1:6" s="1" customFormat="1" ht="25.5" customHeight="1" thickBot="1">
      <c r="A29" s="10"/>
      <c r="B29" s="7"/>
      <c r="C29" s="21"/>
      <c r="D29" s="8"/>
      <c r="E29" s="7"/>
      <c r="F29" s="9"/>
    </row>
    <row r="30" spans="1:6" s="1" customFormat="1" ht="25.5" customHeight="1" thickBot="1">
      <c r="A30" s="13"/>
      <c r="B30" s="13"/>
      <c r="C30" s="22" t="s">
        <v>22</v>
      </c>
      <c r="D30" s="14">
        <f>SUM(D3:D13)</f>
        <v>90601</v>
      </c>
      <c r="E30" s="179" t="s">
        <v>23</v>
      </c>
      <c r="F30" s="180"/>
    </row>
    <row r="31" spans="1:6" s="1" customFormat="1" ht="46.5" customHeight="1">
      <c r="A31" s="186" t="s">
        <v>151</v>
      </c>
      <c r="B31" s="186"/>
      <c r="C31" s="186"/>
      <c r="D31" s="186"/>
      <c r="E31" s="186"/>
      <c r="F31" s="186"/>
    </row>
    <row r="32" spans="1:6" s="1" customFormat="1" ht="25.5" customHeight="1">
      <c r="A32" s="3" t="s">
        <v>2</v>
      </c>
      <c r="B32" s="3" t="s">
        <v>3</v>
      </c>
      <c r="C32" s="3" t="s">
        <v>4</v>
      </c>
      <c r="D32" s="3" t="s">
        <v>5</v>
      </c>
      <c r="E32" s="3"/>
      <c r="F32" s="5" t="s">
        <v>7</v>
      </c>
    </row>
    <row r="33" spans="1:6" s="1" customFormat="1" ht="25.5" customHeight="1">
      <c r="A33" s="24" t="s">
        <v>16</v>
      </c>
      <c r="B33" s="7" t="s">
        <v>11</v>
      </c>
      <c r="C33" s="21"/>
      <c r="D33" s="8">
        <v>4708</v>
      </c>
      <c r="E33" s="7" t="s">
        <v>10</v>
      </c>
      <c r="F33" s="9" t="s">
        <v>47</v>
      </c>
    </row>
    <row r="34" spans="1:6" s="1" customFormat="1" ht="25.5" customHeight="1">
      <c r="A34" s="6"/>
      <c r="B34" s="7"/>
      <c r="C34" s="3"/>
      <c r="D34" s="8"/>
      <c r="E34" s="7"/>
      <c r="F34" s="9"/>
    </row>
    <row r="35" spans="1:6" s="1" customFormat="1" ht="25.5" customHeight="1">
      <c r="A35" s="6"/>
      <c r="B35" s="7"/>
      <c r="C35" s="3"/>
      <c r="D35" s="8"/>
      <c r="E35" s="7"/>
      <c r="F35" s="9"/>
    </row>
    <row r="36" spans="1:6" s="1" customFormat="1" ht="25.5" customHeight="1">
      <c r="A36" s="6"/>
      <c r="B36" s="7"/>
      <c r="C36" s="3"/>
      <c r="D36" s="8"/>
      <c r="E36" s="7"/>
      <c r="F36" s="9"/>
    </row>
    <row r="37" spans="1:6" s="1" customFormat="1" ht="25.5" customHeight="1">
      <c r="A37" s="10"/>
      <c r="B37" s="7"/>
      <c r="C37" s="3"/>
      <c r="D37" s="8"/>
      <c r="E37" s="7"/>
      <c r="F37" s="9"/>
    </row>
    <row r="38" spans="1:6" s="1" customFormat="1" ht="25.5" customHeight="1">
      <c r="A38" s="10"/>
      <c r="B38" s="7"/>
      <c r="C38" s="3"/>
      <c r="D38" s="8"/>
      <c r="E38" s="7"/>
      <c r="F38" s="9"/>
    </row>
    <row r="39" spans="1:6" s="1" customFormat="1" ht="25.5" customHeight="1">
      <c r="A39" s="10"/>
      <c r="B39" s="7"/>
      <c r="C39" s="21"/>
      <c r="D39" s="8"/>
      <c r="E39" s="7"/>
      <c r="F39" s="9"/>
    </row>
    <row r="40" spans="1:6" s="1" customFormat="1" ht="25.5" customHeight="1">
      <c r="A40" s="6"/>
      <c r="B40" s="7"/>
      <c r="C40" s="3"/>
      <c r="D40" s="8"/>
      <c r="E40" s="7"/>
      <c r="F40" s="9"/>
    </row>
    <row r="41" spans="1:6" s="1" customFormat="1" ht="25.5" customHeight="1">
      <c r="A41" s="6"/>
      <c r="B41" s="7"/>
      <c r="C41" s="3"/>
      <c r="D41" s="8"/>
      <c r="E41" s="7"/>
      <c r="F41" s="9"/>
    </row>
    <row r="42" spans="1:6" s="1" customFormat="1" ht="25.5" customHeight="1">
      <c r="A42" s="6"/>
      <c r="B42" s="7"/>
      <c r="C42" s="3"/>
      <c r="D42" s="8"/>
      <c r="E42" s="7"/>
      <c r="F42" s="9"/>
    </row>
    <row r="43" spans="1:6" s="1" customFormat="1" ht="25.5" customHeight="1">
      <c r="A43" s="6"/>
      <c r="B43" s="7"/>
      <c r="C43" s="3"/>
      <c r="D43" s="8"/>
      <c r="E43" s="7"/>
      <c r="F43" s="9"/>
    </row>
    <row r="44" spans="1:6" s="1" customFormat="1" ht="25.5" customHeight="1">
      <c r="A44" s="10"/>
      <c r="B44" s="7"/>
      <c r="C44" s="3"/>
      <c r="D44" s="8"/>
      <c r="E44" s="7"/>
      <c r="F44" s="9"/>
    </row>
    <row r="45" spans="1:6" s="1" customFormat="1" ht="25.5" customHeight="1">
      <c r="A45" s="6"/>
      <c r="B45" s="7"/>
      <c r="C45" s="3"/>
      <c r="D45" s="8"/>
      <c r="E45" s="7"/>
      <c r="F45" s="9"/>
    </row>
    <row r="46" spans="1:6" s="1" customFormat="1" ht="25.5" customHeight="1">
      <c r="A46" s="6"/>
      <c r="B46" s="7"/>
      <c r="C46" s="3"/>
      <c r="D46" s="8"/>
      <c r="E46" s="7"/>
      <c r="F46" s="9"/>
    </row>
    <row r="47" spans="1:6" s="1" customFormat="1" ht="25.5" customHeight="1">
      <c r="A47" s="10"/>
      <c r="B47" s="7"/>
      <c r="C47" s="3"/>
      <c r="D47" s="8"/>
      <c r="E47" s="7"/>
      <c r="F47" s="9"/>
    </row>
    <row r="48" spans="1:6" s="1" customFormat="1" ht="25.5" customHeight="1">
      <c r="A48" s="10"/>
      <c r="B48" s="7"/>
      <c r="C48" s="3"/>
      <c r="D48" s="8"/>
      <c r="E48" s="7"/>
      <c r="F48" s="9"/>
    </row>
    <row r="49" spans="1:6" s="1" customFormat="1" ht="25.5" customHeight="1">
      <c r="A49" s="17"/>
      <c r="B49" s="7"/>
      <c r="C49" s="3"/>
      <c r="D49" s="8"/>
      <c r="E49" s="7"/>
      <c r="F49" s="9"/>
    </row>
    <row r="50" spans="1:6" s="1" customFormat="1" ht="25.5" customHeight="1">
      <c r="A50" s="17"/>
      <c r="B50" s="7"/>
      <c r="C50" s="3"/>
      <c r="D50" s="8"/>
      <c r="E50" s="7"/>
      <c r="F50" s="9"/>
    </row>
    <row r="51" spans="1:6" s="1" customFormat="1" ht="25.5" customHeight="1">
      <c r="A51" s="17"/>
      <c r="B51" s="7"/>
      <c r="C51" s="3"/>
      <c r="D51" s="8"/>
      <c r="E51" s="7"/>
      <c r="F51" s="9"/>
    </row>
    <row r="52" spans="1:6" s="1" customFormat="1" ht="25.5" customHeight="1">
      <c r="A52" s="17"/>
      <c r="B52" s="7"/>
      <c r="C52" s="3"/>
      <c r="D52" s="8"/>
      <c r="E52" s="7"/>
      <c r="F52" s="9"/>
    </row>
    <row r="53" spans="1:6" s="1" customFormat="1" ht="25.5" customHeight="1">
      <c r="A53" s="17"/>
      <c r="B53" s="7"/>
      <c r="C53" s="3"/>
      <c r="D53" s="8"/>
      <c r="E53" s="7"/>
      <c r="F53" s="9"/>
    </row>
    <row r="54" spans="1:6" s="1" customFormat="1" ht="25.5" customHeight="1">
      <c r="A54" s="6"/>
      <c r="B54" s="7"/>
      <c r="C54" s="3"/>
      <c r="D54" s="8"/>
      <c r="E54" s="7"/>
      <c r="F54" s="9"/>
    </row>
    <row r="55" spans="1:6" s="1" customFormat="1" ht="25.5" customHeight="1">
      <c r="A55" s="10"/>
      <c r="B55" s="7"/>
      <c r="C55" s="3"/>
      <c r="D55" s="8"/>
      <c r="E55" s="7"/>
      <c r="F55" s="9"/>
    </row>
    <row r="56" spans="1:6" s="1" customFormat="1" ht="25.5" customHeight="1">
      <c r="A56" s="10"/>
      <c r="B56" s="7"/>
      <c r="C56" s="3"/>
      <c r="D56" s="8"/>
      <c r="E56" s="7"/>
      <c r="F56" s="9"/>
    </row>
    <row r="57" spans="1:6" s="1" customFormat="1" ht="25.5" customHeight="1">
      <c r="A57" s="17"/>
      <c r="B57" s="7"/>
      <c r="C57" s="3"/>
      <c r="D57" s="8"/>
      <c r="E57" s="7"/>
      <c r="F57" s="9"/>
    </row>
    <row r="58" spans="1:6" s="1" customFormat="1" ht="25.5" customHeight="1">
      <c r="A58" s="17"/>
      <c r="B58" s="7"/>
      <c r="C58" s="3"/>
      <c r="D58" s="8"/>
      <c r="E58" s="7"/>
      <c r="F58" s="9"/>
    </row>
    <row r="59" spans="1:6" s="1" customFormat="1" ht="25.5" customHeight="1">
      <c r="A59" s="17"/>
      <c r="B59" s="7"/>
      <c r="C59" s="3"/>
      <c r="D59" s="8"/>
      <c r="E59" s="7"/>
      <c r="F59" s="9"/>
    </row>
    <row r="60" spans="1:6" s="1" customFormat="1" ht="25.5" customHeight="1" thickBot="1">
      <c r="A60" s="17"/>
      <c r="B60" s="7"/>
      <c r="C60" s="3"/>
      <c r="D60" s="8"/>
      <c r="E60" s="7"/>
      <c r="F60" s="9"/>
    </row>
    <row r="61" spans="1:6" s="1" customFormat="1" ht="25.5" customHeight="1" thickBot="1">
      <c r="A61" s="13"/>
      <c r="B61" s="13"/>
      <c r="C61" s="22" t="s">
        <v>22</v>
      </c>
      <c r="D61" s="14">
        <f>SUM(D33:D57)</f>
        <v>4708</v>
      </c>
      <c r="E61" s="179" t="s">
        <v>23</v>
      </c>
      <c r="F61" s="180"/>
    </row>
  </sheetData>
  <mergeCells count="6">
    <mergeCell ref="A1:F1"/>
    <mergeCell ref="A3:A5"/>
    <mergeCell ref="E30:F30"/>
    <mergeCell ref="A6:A10"/>
    <mergeCell ref="E61:F61"/>
    <mergeCell ref="A31:F31"/>
  </mergeCells>
  <phoneticPr fontId="2"/>
  <pageMargins left="0.23" right="0.16" top="0.35" bottom="0.1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26</vt:i4>
      </vt:variant>
    </vt:vector>
  </HeadingPairs>
  <TitlesOfParts>
    <vt:vector size="26" baseType="lpstr">
      <vt:lpstr>総計祇園</vt:lpstr>
      <vt:lpstr>総計亀岡</vt:lpstr>
      <vt:lpstr>総計びわ湖</vt:lpstr>
      <vt:lpstr>総計カード</vt:lpstr>
      <vt:lpstr>カード祇園祭</vt:lpstr>
      <vt:lpstr> 現金 祇園祭</vt:lpstr>
      <vt:lpstr>ホテル 現金</vt:lpstr>
      <vt:lpstr>ホテルカードびわこ</vt:lpstr>
      <vt:lpstr>氷</vt:lpstr>
      <vt:lpstr>その他</vt:lpstr>
      <vt:lpstr>救護用品 カード</vt:lpstr>
      <vt:lpstr>車両関係 カード</vt:lpstr>
      <vt:lpstr>車両関係</vt:lpstr>
      <vt:lpstr>飲食・飲料 カード</vt:lpstr>
      <vt:lpstr>飲食・飲料</vt:lpstr>
      <vt:lpstr>資機材 カード</vt:lpstr>
      <vt:lpstr>資機材</vt:lpstr>
      <vt:lpstr>がそりん カード</vt:lpstr>
      <vt:lpstr>がそりん</vt:lpstr>
      <vt:lpstr>亀岡その他</vt:lpstr>
      <vt:lpstr>亀岡飲食飲料</vt:lpstr>
      <vt:lpstr>亀岡車両関係</vt:lpstr>
      <vt:lpstr>Sheet1</vt:lpstr>
      <vt:lpstr>亀岡ガソリン</vt:lpstr>
      <vt:lpstr>亀岡資機材 カード</vt:lpstr>
      <vt:lpstr>亀岡資機材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2026-10-06T05:50:45Z</cp:lastPrinted>
  <dcterms:created xsi:type="dcterms:W3CDTF">2015-06-05T18:19:34Z</dcterms:created>
  <dcterms:modified xsi:type="dcterms:W3CDTF">2026-10-06T05:51:20Z</dcterms:modified>
</cp:coreProperties>
</file>