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賃金台帳\2022\"/>
    </mc:Choice>
  </mc:AlternateContent>
  <xr:revisionPtr revIDLastSave="0" documentId="13_ncr:1_{BA94E47B-953E-48A1-B5ED-A6EEDAC9916A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施設 手書き" sheetId="4" r:id="rId1"/>
    <sheet name="施設" sheetId="5" r:id="rId2"/>
    <sheet name="鈴木" sheetId="6" r:id="rId3"/>
    <sheet name="二谷" sheetId="11" r:id="rId4"/>
    <sheet name="前田" sheetId="8" r:id="rId5"/>
    <sheet name="福本" sheetId="9" r:id="rId6"/>
    <sheet name="寺本" sheetId="10" r:id="rId7"/>
    <sheet name="松尾" sheetId="7" r:id="rId8"/>
    <sheet name="山川" sheetId="12" r:id="rId9"/>
    <sheet name="Sheet9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20" i="12" l="1"/>
  <c r="Z22" i="12" s="1"/>
  <c r="X20" i="12"/>
  <c r="V20" i="12"/>
  <c r="V22" i="12" s="1"/>
  <c r="T20" i="12"/>
  <c r="T22" i="12" s="1"/>
  <c r="R20" i="12"/>
  <c r="R22" i="12" s="1"/>
  <c r="P20" i="12"/>
  <c r="P22" i="12" s="1"/>
  <c r="N20" i="12"/>
  <c r="N22" i="12" s="1"/>
  <c r="L20" i="12"/>
  <c r="L22" i="12" s="1"/>
  <c r="J20" i="12"/>
  <c r="J22" i="12" s="1"/>
  <c r="H20" i="12"/>
  <c r="H22" i="12" s="1"/>
  <c r="F20" i="12"/>
  <c r="F22" i="12" s="1"/>
  <c r="D20" i="12"/>
  <c r="D22" i="12" s="1"/>
  <c r="Z20" i="7"/>
  <c r="Z22" i="7" s="1"/>
  <c r="X20" i="7"/>
  <c r="V20" i="7"/>
  <c r="V22" i="7" s="1"/>
  <c r="T20" i="7"/>
  <c r="T22" i="7" s="1"/>
  <c r="R20" i="7"/>
  <c r="R22" i="7" s="1"/>
  <c r="P20" i="7"/>
  <c r="P22" i="7" s="1"/>
  <c r="N20" i="7"/>
  <c r="N22" i="7" s="1"/>
  <c r="L20" i="7"/>
  <c r="L22" i="7" s="1"/>
  <c r="J20" i="7"/>
  <c r="J22" i="7" s="1"/>
  <c r="H20" i="7"/>
  <c r="H22" i="7" s="1"/>
  <c r="F20" i="7"/>
  <c r="F22" i="7" s="1"/>
  <c r="D20" i="7"/>
  <c r="D22" i="7" s="1"/>
  <c r="Z20" i="10"/>
  <c r="Z22" i="10" s="1"/>
  <c r="X20" i="10"/>
  <c r="V20" i="10"/>
  <c r="V22" i="10" s="1"/>
  <c r="T20" i="10"/>
  <c r="T22" i="10" s="1"/>
  <c r="R20" i="10"/>
  <c r="R22" i="10" s="1"/>
  <c r="P20" i="10"/>
  <c r="P22" i="10" s="1"/>
  <c r="N20" i="10"/>
  <c r="N22" i="10" s="1"/>
  <c r="L20" i="10"/>
  <c r="L22" i="10" s="1"/>
  <c r="J20" i="10"/>
  <c r="J22" i="10" s="1"/>
  <c r="H20" i="10"/>
  <c r="H22" i="10" s="1"/>
  <c r="F20" i="10"/>
  <c r="F22" i="10" s="1"/>
  <c r="D20" i="10"/>
  <c r="D22" i="10" s="1"/>
  <c r="Z20" i="9"/>
  <c r="Z22" i="9" s="1"/>
  <c r="X20" i="9"/>
  <c r="V20" i="9"/>
  <c r="V22" i="9" s="1"/>
  <c r="T20" i="9"/>
  <c r="T22" i="9" s="1"/>
  <c r="R20" i="9"/>
  <c r="R22" i="9" s="1"/>
  <c r="P20" i="9"/>
  <c r="P22" i="9" s="1"/>
  <c r="N20" i="9"/>
  <c r="N22" i="9" s="1"/>
  <c r="L20" i="9"/>
  <c r="L22" i="9" s="1"/>
  <c r="J20" i="9"/>
  <c r="J22" i="9" s="1"/>
  <c r="H20" i="9"/>
  <c r="H22" i="9" s="1"/>
  <c r="F20" i="9"/>
  <c r="F22" i="9" s="1"/>
  <c r="D20" i="9"/>
  <c r="D22" i="9" s="1"/>
  <c r="Z20" i="8"/>
  <c r="Z22" i="8" s="1"/>
  <c r="X20" i="8"/>
  <c r="V20" i="8"/>
  <c r="V22" i="8" s="1"/>
  <c r="T20" i="8"/>
  <c r="T22" i="8" s="1"/>
  <c r="R20" i="8"/>
  <c r="R22" i="8" s="1"/>
  <c r="P20" i="8"/>
  <c r="P22" i="8" s="1"/>
  <c r="N20" i="8"/>
  <c r="N22" i="8" s="1"/>
  <c r="L20" i="8"/>
  <c r="L22" i="8" s="1"/>
  <c r="J20" i="8"/>
  <c r="J22" i="8" s="1"/>
  <c r="H20" i="8"/>
  <c r="H22" i="8" s="1"/>
  <c r="F20" i="8"/>
  <c r="F22" i="8" s="1"/>
  <c r="D20" i="8"/>
  <c r="D22" i="8" s="1"/>
  <c r="Z20" i="11"/>
  <c r="Z22" i="11" s="1"/>
  <c r="X20" i="11"/>
  <c r="V20" i="11"/>
  <c r="V22" i="11" s="1"/>
  <c r="T20" i="11"/>
  <c r="T22" i="11" s="1"/>
  <c r="R20" i="11"/>
  <c r="R22" i="11" s="1"/>
  <c r="P20" i="11"/>
  <c r="P22" i="11" s="1"/>
  <c r="N20" i="11"/>
  <c r="N22" i="11" s="1"/>
  <c r="L20" i="11"/>
  <c r="L22" i="11" s="1"/>
  <c r="J20" i="11"/>
  <c r="J22" i="11" s="1"/>
  <c r="H20" i="11"/>
  <c r="H22" i="11" s="1"/>
  <c r="F20" i="11"/>
  <c r="F22" i="11" s="1"/>
  <c r="D20" i="11"/>
  <c r="D22" i="11" s="1"/>
  <c r="H22" i="6"/>
  <c r="H23" i="6" s="1"/>
  <c r="H28" i="6" s="1"/>
  <c r="P22" i="6"/>
  <c r="P23" i="6" s="1"/>
  <c r="P28" i="6" s="1"/>
  <c r="R22" i="6"/>
  <c r="R23" i="6" s="1"/>
  <c r="R28" i="6" s="1"/>
  <c r="X22" i="6"/>
  <c r="X23" i="6" s="1"/>
  <c r="X28" i="6" s="1"/>
  <c r="D23" i="6"/>
  <c r="D20" i="6"/>
  <c r="D22" i="6" s="1"/>
  <c r="N22" i="5"/>
  <c r="N29" i="5" s="1"/>
  <c r="Z20" i="5"/>
  <c r="Z22" i="5" s="1"/>
  <c r="Z29" i="5" s="1"/>
  <c r="X20" i="5"/>
  <c r="X22" i="5" s="1"/>
  <c r="V20" i="5"/>
  <c r="V22" i="5" s="1"/>
  <c r="V29" i="5" s="1"/>
  <c r="T20" i="5"/>
  <c r="T22" i="5" s="1"/>
  <c r="T29" i="5" s="1"/>
  <c r="R20" i="5"/>
  <c r="R22" i="5" s="1"/>
  <c r="R29" i="5" s="1"/>
  <c r="P20" i="5"/>
  <c r="P22" i="5" s="1"/>
  <c r="P29" i="5" s="1"/>
  <c r="N20" i="5"/>
  <c r="L20" i="5"/>
  <c r="L22" i="5" s="1"/>
  <c r="L29" i="5" s="1"/>
  <c r="J20" i="5"/>
  <c r="J22" i="5" s="1"/>
  <c r="J29" i="5" s="1"/>
  <c r="H20" i="5"/>
  <c r="H22" i="5" s="1"/>
  <c r="H29" i="5" s="1"/>
  <c r="F20" i="5"/>
  <c r="F22" i="5" s="1"/>
  <c r="F29" i="5" s="1"/>
  <c r="D20" i="5"/>
  <c r="D22" i="5" s="1"/>
  <c r="D29" i="5" s="1"/>
  <c r="Z20" i="6"/>
  <c r="Z22" i="6" s="1"/>
  <c r="Z23" i="6" s="1"/>
  <c r="Z28" i="6" s="1"/>
  <c r="X20" i="6"/>
  <c r="V20" i="6"/>
  <c r="V22" i="6" s="1"/>
  <c r="V23" i="6" s="1"/>
  <c r="V28" i="6" s="1"/>
  <c r="T20" i="6"/>
  <c r="T22" i="6" s="1"/>
  <c r="T23" i="6" s="1"/>
  <c r="T28" i="6" s="1"/>
  <c r="R20" i="6"/>
  <c r="P20" i="6"/>
  <c r="N20" i="6"/>
  <c r="N22" i="6" s="1"/>
  <c r="N23" i="6" s="1"/>
  <c r="N28" i="6" s="1"/>
  <c r="L20" i="6"/>
  <c r="L22" i="6" s="1"/>
  <c r="L23" i="6" s="1"/>
  <c r="L28" i="6" s="1"/>
  <c r="J20" i="6"/>
  <c r="J22" i="6" s="1"/>
  <c r="J23" i="6" s="1"/>
  <c r="J28" i="6" s="1"/>
  <c r="H20" i="6"/>
  <c r="F20" i="6"/>
  <c r="F22" i="6" s="1"/>
  <c r="F23" i="6" s="1"/>
  <c r="F28" i="6" s="1"/>
  <c r="X29" i="5"/>
  <c r="AB28" i="12"/>
  <c r="AB28" i="10"/>
  <c r="D28" i="6"/>
  <c r="Z28" i="5"/>
  <c r="X28" i="5"/>
  <c r="V28" i="5"/>
  <c r="T28" i="5"/>
  <c r="R28" i="5"/>
  <c r="P28" i="5"/>
  <c r="N28" i="5"/>
  <c r="L28" i="5"/>
  <c r="J28" i="5"/>
  <c r="H28" i="5"/>
  <c r="F28" i="5"/>
  <c r="D28" i="5"/>
  <c r="X22" i="10" l="1"/>
  <c r="X23" i="10" s="1"/>
  <c r="X28" i="10" s="1"/>
  <c r="X29" i="10" s="1"/>
  <c r="J23" i="12"/>
  <c r="J28" i="12" s="1"/>
  <c r="J29" i="12" s="1"/>
  <c r="Z23" i="12"/>
  <c r="Z28" i="12" s="1"/>
  <c r="Z29" i="12" s="1"/>
  <c r="L23" i="12"/>
  <c r="L28" i="12" s="1"/>
  <c r="L29" i="12" s="1"/>
  <c r="P23" i="12"/>
  <c r="P28" i="12" s="1"/>
  <c r="P29" i="12" s="1"/>
  <c r="H23" i="12"/>
  <c r="H28" i="12" s="1"/>
  <c r="H29" i="12" s="1"/>
  <c r="N23" i="12"/>
  <c r="N28" i="12" s="1"/>
  <c r="N29" i="12" s="1"/>
  <c r="R23" i="12"/>
  <c r="R28" i="12" s="1"/>
  <c r="R29" i="12" s="1"/>
  <c r="X22" i="12"/>
  <c r="X23" i="12" s="1"/>
  <c r="X28" i="12" s="1"/>
  <c r="X29" i="12" s="1"/>
  <c r="D23" i="12"/>
  <c r="D28" i="12" s="1"/>
  <c r="D29" i="12" s="1"/>
  <c r="T23" i="12"/>
  <c r="T28" i="12" s="1"/>
  <c r="T29" i="12" s="1"/>
  <c r="F23" i="12"/>
  <c r="F28" i="12" s="1"/>
  <c r="F29" i="12" s="1"/>
  <c r="V23" i="12"/>
  <c r="V28" i="12" s="1"/>
  <c r="V29" i="12" s="1"/>
  <c r="R23" i="7"/>
  <c r="R28" i="7" s="1"/>
  <c r="R29" i="7" s="1"/>
  <c r="V23" i="7"/>
  <c r="V28" i="7" s="1"/>
  <c r="V29" i="7" s="1"/>
  <c r="J23" i="7"/>
  <c r="J28" i="7" s="1"/>
  <c r="J29" i="7" s="1"/>
  <c r="Z23" i="7"/>
  <c r="Z28" i="7" s="1"/>
  <c r="Z29" i="7" s="1"/>
  <c r="F23" i="7"/>
  <c r="F28" i="7" s="1"/>
  <c r="F29" i="7" s="1"/>
  <c r="L23" i="7"/>
  <c r="L28" i="7" s="1"/>
  <c r="L29" i="7" s="1"/>
  <c r="P23" i="7"/>
  <c r="P28" i="7" s="1"/>
  <c r="P29" i="7" s="1"/>
  <c r="H23" i="7"/>
  <c r="H28" i="7" s="1"/>
  <c r="H29" i="7" s="1"/>
  <c r="N23" i="7"/>
  <c r="N28" i="7" s="1"/>
  <c r="N29" i="7" s="1"/>
  <c r="X22" i="7"/>
  <c r="X23" i="7" s="1"/>
  <c r="X28" i="7" s="1"/>
  <c r="X29" i="7" s="1"/>
  <c r="D23" i="7"/>
  <c r="D28" i="7" s="1"/>
  <c r="D29" i="7" s="1"/>
  <c r="T23" i="7"/>
  <c r="T28" i="7" s="1"/>
  <c r="T29" i="7" s="1"/>
  <c r="J23" i="10"/>
  <c r="J28" i="10" s="1"/>
  <c r="J29" i="10" s="1"/>
  <c r="L23" i="10"/>
  <c r="L28" i="10" s="1"/>
  <c r="L29" i="10" s="1"/>
  <c r="P23" i="10"/>
  <c r="P28" i="10" s="1"/>
  <c r="P29" i="10" s="1"/>
  <c r="Z23" i="10"/>
  <c r="Z28" i="10" s="1"/>
  <c r="Z29" i="10" s="1"/>
  <c r="N23" i="10"/>
  <c r="N28" i="10" s="1"/>
  <c r="N29" i="10" s="1"/>
  <c r="R23" i="10"/>
  <c r="R28" i="10" s="1"/>
  <c r="R29" i="10" s="1"/>
  <c r="D23" i="10"/>
  <c r="D28" i="10" s="1"/>
  <c r="D29" i="10" s="1"/>
  <c r="T23" i="10"/>
  <c r="T28" i="10" s="1"/>
  <c r="T29" i="10" s="1"/>
  <c r="F23" i="10"/>
  <c r="F28" i="10" s="1"/>
  <c r="F29" i="10" s="1"/>
  <c r="V23" i="10"/>
  <c r="V28" i="10" s="1"/>
  <c r="V29" i="10" s="1"/>
  <c r="H23" i="10"/>
  <c r="H28" i="10" s="1"/>
  <c r="H29" i="10" s="1"/>
  <c r="P23" i="9"/>
  <c r="P28" i="9" s="1"/>
  <c r="P29" i="9" s="1"/>
  <c r="T23" i="9"/>
  <c r="T28" i="9" s="1"/>
  <c r="T29" i="9" s="1"/>
  <c r="R23" i="9"/>
  <c r="R28" i="9" s="1"/>
  <c r="R29" i="9" s="1"/>
  <c r="H23" i="9"/>
  <c r="H28" i="9" s="1"/>
  <c r="H29" i="9" s="1"/>
  <c r="J23" i="9"/>
  <c r="J28" i="9" s="1"/>
  <c r="J29" i="9" s="1"/>
  <c r="Z23" i="9"/>
  <c r="Z28" i="9" s="1"/>
  <c r="Z29" i="9" s="1"/>
  <c r="L23" i="9"/>
  <c r="L28" i="9" s="1"/>
  <c r="L29" i="9" s="1"/>
  <c r="D23" i="9"/>
  <c r="D28" i="9" s="1"/>
  <c r="D29" i="9" s="1"/>
  <c r="N23" i="9"/>
  <c r="N28" i="9" s="1"/>
  <c r="N29" i="9" s="1"/>
  <c r="X22" i="9"/>
  <c r="X23" i="9" s="1"/>
  <c r="X28" i="9" s="1"/>
  <c r="X29" i="9" s="1"/>
  <c r="F23" i="9"/>
  <c r="F28" i="9" s="1"/>
  <c r="F29" i="9" s="1"/>
  <c r="V23" i="9"/>
  <c r="V28" i="9" s="1"/>
  <c r="V29" i="9" s="1"/>
  <c r="D23" i="8"/>
  <c r="D28" i="8" s="1"/>
  <c r="D29" i="8" s="1"/>
  <c r="T23" i="8"/>
  <c r="T28" i="8" s="1"/>
  <c r="T29" i="8" s="1"/>
  <c r="R23" i="8"/>
  <c r="R28" i="8" s="1"/>
  <c r="R29" i="8" s="1"/>
  <c r="P23" i="8"/>
  <c r="P28" i="8" s="1"/>
  <c r="P29" i="8" s="1"/>
  <c r="H23" i="8"/>
  <c r="H28" i="8" s="1"/>
  <c r="H29" i="8" s="1"/>
  <c r="J23" i="8"/>
  <c r="J28" i="8" s="1"/>
  <c r="J29" i="8" s="1"/>
  <c r="Z23" i="8"/>
  <c r="Z28" i="8" s="1"/>
  <c r="Z29" i="8" s="1"/>
  <c r="L23" i="8"/>
  <c r="L28" i="8" s="1"/>
  <c r="L29" i="8" s="1"/>
  <c r="N23" i="8"/>
  <c r="N28" i="8" s="1"/>
  <c r="N29" i="8" s="1"/>
  <c r="X22" i="8"/>
  <c r="X23" i="8" s="1"/>
  <c r="X28" i="8" s="1"/>
  <c r="X29" i="8" s="1"/>
  <c r="F23" i="8"/>
  <c r="F28" i="8" s="1"/>
  <c r="F29" i="8" s="1"/>
  <c r="V23" i="8"/>
  <c r="V28" i="8" s="1"/>
  <c r="V29" i="8" s="1"/>
  <c r="P23" i="11"/>
  <c r="P28" i="11" s="1"/>
  <c r="P29" i="11" s="1"/>
  <c r="D23" i="11"/>
  <c r="D28" i="11" s="1"/>
  <c r="D29" i="11" s="1"/>
  <c r="T23" i="11"/>
  <c r="T28" i="11" s="1"/>
  <c r="T29" i="11" s="1"/>
  <c r="H23" i="11"/>
  <c r="H28" i="11" s="1"/>
  <c r="H29" i="11" s="1"/>
  <c r="J23" i="11"/>
  <c r="J28" i="11" s="1"/>
  <c r="J29" i="11" s="1"/>
  <c r="Z23" i="11"/>
  <c r="Z28" i="11" s="1"/>
  <c r="Z29" i="11" s="1"/>
  <c r="R23" i="11"/>
  <c r="R28" i="11" s="1"/>
  <c r="R29" i="11" s="1"/>
  <c r="L23" i="11"/>
  <c r="L28" i="11" s="1"/>
  <c r="L29" i="11" s="1"/>
  <c r="N23" i="11"/>
  <c r="N28" i="11" s="1"/>
  <c r="N29" i="11" s="1"/>
  <c r="X22" i="11"/>
  <c r="X23" i="11" s="1"/>
  <c r="X28" i="11" s="1"/>
  <c r="X29" i="11" s="1"/>
  <c r="F23" i="11"/>
  <c r="F28" i="11" s="1"/>
  <c r="F29" i="11" s="1"/>
  <c r="V23" i="11"/>
  <c r="V28" i="11" s="1"/>
  <c r="V29" i="11" s="1"/>
  <c r="L29" i="6"/>
  <c r="J29" i="6"/>
  <c r="Z29" i="6"/>
  <c r="N29" i="6"/>
  <c r="P29" i="6"/>
  <c r="R29" i="6"/>
  <c r="T29" i="6"/>
  <c r="F29" i="6"/>
  <c r="V29" i="6"/>
  <c r="H29" i="6"/>
  <c r="AB20" i="12"/>
  <c r="X29" i="6"/>
  <c r="AB22" i="12"/>
  <c r="D29" i="6"/>
  <c r="AB29" i="12" l="1"/>
  <c r="AB29" i="6"/>
  <c r="AB29" i="10"/>
</calcChain>
</file>

<file path=xl/sharedStrings.xml><?xml version="1.0" encoding="utf-8"?>
<sst xmlns="http://schemas.openxmlformats.org/spreadsheetml/2006/main" count="1029" uniqueCount="62">
  <si>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</si>
  <si>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</si>
  <si>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</si>
  <si>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</si>
  <si>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</si>
  <si>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</si>
  <si>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</si>
  <si>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</si>
  <si>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</si>
  <si>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</si>
  <si>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</si>
  <si>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</si>
  <si>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</si>
  <si>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</si>
  <si>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</si>
  <si>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</si>
  <si>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</si>
  <si>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</si>
  <si>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</si>
  <si>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</si>
  <si>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</si>
  <si>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</si>
  <si>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</si>
  <si>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</si>
  <si>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</si>
  <si>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</si>
  <si>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</si>
  <si>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</si>
  <si>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</si>
  <si>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</si>
  <si>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</si>
  <si>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</si>
  <si>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</si>
  <si>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</si>
  <si>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</si>
  <si>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</si>
  <si>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</si>
  <si>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</si>
  <si>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</si>
  <si>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</si>
  <si>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</si>
  <si>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</si>
  <si>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</si>
  <si>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</si>
  <si>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昼勤務</t>
    <rPh sb="0" eb="3">
      <t>ヒルキンム</t>
    </rPh>
    <phoneticPr fontId="3"/>
  </si>
  <si>
    <t>準夜勤</t>
    <rPh sb="0" eb="3">
      <t>ジュンヤキン</t>
    </rPh>
    <phoneticPr fontId="3"/>
  </si>
  <si>
    <t>夜勤</t>
    <rPh sb="0" eb="2">
      <t>ヤキン</t>
    </rPh>
    <phoneticPr fontId="3"/>
  </si>
  <si>
    <t>昼勤務基本給</t>
    <rPh sb="0" eb="3">
      <t>ヒルキンム</t>
    </rPh>
    <rPh sb="3" eb="6">
      <t>キホンキュウ</t>
    </rPh>
    <phoneticPr fontId="3"/>
  </si>
  <si>
    <t>準夜勤基本給</t>
    <rPh sb="0" eb="3">
      <t>ジュンヤキン</t>
    </rPh>
    <rPh sb="3" eb="6">
      <t>キホンキュウ</t>
    </rPh>
    <phoneticPr fontId="3"/>
  </si>
  <si>
    <t>寺本幸弘</t>
    <rPh sb="0" eb="4">
      <t>テラモトユキヒロ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</si>
  <si>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</si>
  <si>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</si>
  <si>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その他</t>
    <rPh sb="2" eb="3">
      <t>タ</t>
    </rPh>
    <phoneticPr fontId="3"/>
  </si>
  <si>
    <t>月</t>
  </si>
  <si>
    <t>二谷清和</t>
    <rPh sb="0" eb="4">
      <t>ニタニキヨカズ</t>
    </rPh>
    <phoneticPr fontId="2"/>
  </si>
  <si>
    <t>夜勤</t>
    <rPh sb="0" eb="2">
      <t>ヤキン</t>
    </rPh>
    <phoneticPr fontId="2"/>
  </si>
  <si>
    <t>日勤</t>
    <rPh sb="0" eb="2">
      <t>ニッキン</t>
    </rPh>
    <phoneticPr fontId="2"/>
  </si>
  <si>
    <t>鈴木隆夫</t>
    <rPh sb="0" eb="4">
      <t>スズキタカオ</t>
    </rPh>
    <phoneticPr fontId="2"/>
  </si>
  <si>
    <t>福本隆博</t>
    <rPh sb="0" eb="4">
      <t>フクモトタカヒロ</t>
    </rPh>
    <phoneticPr fontId="2"/>
  </si>
  <si>
    <t>前田和行</t>
    <rPh sb="0" eb="4">
      <t>マエダカズユキ</t>
    </rPh>
    <phoneticPr fontId="2"/>
  </si>
  <si>
    <t>松尾伸一</t>
    <rPh sb="0" eb="2">
      <t>マツオ</t>
    </rPh>
    <rPh sb="2" eb="4">
      <t>シンイチ</t>
    </rPh>
    <phoneticPr fontId="2"/>
  </si>
  <si>
    <t>山川善博</t>
    <rPh sb="0" eb="4">
      <t>ヤマカワヨシヒロ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</si>
</sst>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4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/>
    </xf>
    <xf numFmtId="0" fontId="5" fillId="0" borderId="2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47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6" fontId="5" fillId="0" borderId="31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/>
    </xf>
    <xf numFmtId="6" fontId="5" fillId="0" borderId="65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8" fillId="0" borderId="30" xfId="1" applyFont="1" applyBorder="1" applyAlignment="1">
      <alignment horizontal="center" vertical="center"/>
    </xf>
    <xf numFmtId="6" fontId="8" fillId="0" borderId="26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6" fontId="5" fillId="0" borderId="58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0" fontId="8" fillId="0" borderId="37" xfId="0" applyFont="1" applyBorder="1" applyAlignment="1">
      <alignment horizontal="distributed" vertical="center"/>
    </xf>
    <xf numFmtId="6" fontId="5" fillId="0" borderId="8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AC662C2-0F4A-40F8-BEA5-9CE74D1EF100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7C76FDA-3EF8-40BA-BFAC-999234801301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47625</xdr:rowOff>
    </xdr:from>
    <xdr:to>
      <xdr:col>26</xdr:col>
      <xdr:colOff>400050</xdr:colOff>
      <xdr:row>3</xdr:row>
      <xdr:rowOff>361949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758FBF3-7F7F-4754-8587-90746C087014}"/>
            </a:ext>
          </a:extLst>
        </xdr:cNvPr>
        <xdr:cNvSpPr>
          <a:spLocks noChangeArrowheads="1"/>
        </xdr:cNvSpPr>
      </xdr:nvSpPr>
      <xdr:spPr bwMode="auto">
        <a:xfrm>
          <a:off x="11258550" y="6381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8852978-9AE8-482A-9815-8EC378382AA8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9955614-F2FB-4EB1-A5D1-3A574D390899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914B3E-4C17-4F33-A7D3-DEDE08A2CF0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97EB583-2B64-4E94-8E7A-2562C65CFC5B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706224A-F450-496B-AD23-CB75FD42052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950-3493-4F48-9F01-3A8C318B47DA}">
  <dimension ref="A1:AB30"/>
  <sheetViews>
    <sheetView workbookViewId="0">
      <selection activeCell="R4" sqref="R4:X4"/>
    </sheetView>
  </sheetViews>
  <sheetFormatPr defaultColWidth="5.625" defaultRowHeight="15"/>
  <cols>
    <col min="1" max="1" width="3.75" style="1" customWidth="1"/>
    <col min="2" max="2" width="13" style="1" customWidth="1"/>
    <col min="3" max="16384" width="5.625" style="1"/>
  </cols>
  <sheetData>
    <row r="1" spans="1:28">
      <c r="A1" s="68" t="s">
        <v>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ht="15.75" thickTop="1">
      <c r="A3" s="71" t="s">
        <v>0</v>
      </c>
      <c r="B3" s="72"/>
      <c r="C3" s="73"/>
      <c r="D3" s="74" t="s">
        <v>1</v>
      </c>
      <c r="E3" s="72"/>
      <c r="F3" s="72"/>
      <c r="G3" s="72"/>
      <c r="H3" s="72"/>
      <c r="I3" s="72"/>
      <c r="J3" s="73"/>
      <c r="K3" s="74" t="s">
        <v>2</v>
      </c>
      <c r="L3" s="72"/>
      <c r="M3" s="72"/>
      <c r="N3" s="72"/>
      <c r="O3" s="72"/>
      <c r="P3" s="72"/>
      <c r="Q3" s="73"/>
      <c r="R3" s="74" t="s">
        <v>3</v>
      </c>
      <c r="S3" s="72"/>
      <c r="T3" s="72"/>
      <c r="U3" s="72"/>
      <c r="V3" s="72"/>
      <c r="W3" s="72"/>
      <c r="X3" s="73"/>
      <c r="Y3" s="72" t="s">
        <v>4</v>
      </c>
      <c r="Z3" s="72"/>
      <c r="AA3" s="72"/>
      <c r="AB3" s="75"/>
    </row>
    <row r="4" spans="1:28" ht="35.25" customHeight="1" thickBot="1">
      <c r="A4" s="76"/>
      <c r="B4" s="77"/>
      <c r="C4" s="78"/>
      <c r="D4" s="79" t="s">
        <v>5</v>
      </c>
      <c r="E4" s="80"/>
      <c r="F4" s="80"/>
      <c r="G4" s="80"/>
      <c r="H4" s="80"/>
      <c r="I4" s="80"/>
      <c r="J4" s="81"/>
      <c r="K4" s="82"/>
      <c r="L4" s="77"/>
      <c r="M4" s="77"/>
      <c r="N4" s="77"/>
      <c r="O4" s="77"/>
      <c r="P4" s="77"/>
      <c r="Q4" s="78"/>
      <c r="R4" s="83" t="s">
        <v>49</v>
      </c>
      <c r="S4" s="84"/>
      <c r="T4" s="84"/>
      <c r="U4" s="84"/>
      <c r="V4" s="84"/>
      <c r="W4" s="84"/>
      <c r="X4" s="85"/>
      <c r="Y4" s="86" t="s">
        <v>6</v>
      </c>
      <c r="Z4" s="86"/>
      <c r="AA4" s="86"/>
      <c r="AB4" s="87"/>
    </row>
    <row r="5" spans="1:28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 thickBot="1">
      <c r="A6" s="66" t="s">
        <v>7</v>
      </c>
      <c r="B6" s="67"/>
      <c r="C6" s="64" t="s">
        <v>12</v>
      </c>
      <c r="D6" s="65"/>
      <c r="E6" s="64" t="s">
        <v>13</v>
      </c>
      <c r="F6" s="65"/>
      <c r="G6" s="64" t="s">
        <v>14</v>
      </c>
      <c r="H6" s="65"/>
      <c r="I6" s="64" t="s">
        <v>15</v>
      </c>
      <c r="J6" s="65"/>
      <c r="K6" s="64" t="s">
        <v>16</v>
      </c>
      <c r="L6" s="65"/>
      <c r="M6" s="64" t="s">
        <v>17</v>
      </c>
      <c r="N6" s="65"/>
      <c r="O6" s="64" t="s">
        <v>18</v>
      </c>
      <c r="P6" s="65"/>
      <c r="Q6" s="64" t="s">
        <v>19</v>
      </c>
      <c r="R6" s="65"/>
      <c r="S6" s="64" t="s">
        <v>8</v>
      </c>
      <c r="T6" s="65"/>
      <c r="U6" s="64" t="s">
        <v>9</v>
      </c>
      <c r="V6" s="65"/>
      <c r="W6" s="64" t="s">
        <v>10</v>
      </c>
      <c r="X6" s="65"/>
      <c r="Y6" s="64" t="s">
        <v>11</v>
      </c>
      <c r="Z6" s="65"/>
      <c r="AA6" s="64" t="s">
        <v>20</v>
      </c>
      <c r="AB6" s="88"/>
    </row>
    <row r="7" spans="1:28" ht="24.75" customHeight="1">
      <c r="A7" s="34" t="s">
        <v>44</v>
      </c>
      <c r="B7" s="35"/>
      <c r="C7" s="10"/>
      <c r="D7" s="11" t="s">
        <v>21</v>
      </c>
      <c r="E7" s="10"/>
      <c r="F7" s="11" t="s">
        <v>21</v>
      </c>
      <c r="G7" s="10"/>
      <c r="H7" s="11" t="s">
        <v>21</v>
      </c>
      <c r="I7" s="10"/>
      <c r="J7" s="11" t="s">
        <v>21</v>
      </c>
      <c r="K7" s="10"/>
      <c r="L7" s="11" t="s">
        <v>21</v>
      </c>
      <c r="M7" s="10"/>
      <c r="N7" s="11" t="s">
        <v>21</v>
      </c>
      <c r="O7" s="10"/>
      <c r="P7" s="11" t="s">
        <v>21</v>
      </c>
      <c r="Q7" s="10"/>
      <c r="R7" s="11" t="s">
        <v>21</v>
      </c>
      <c r="S7" s="10"/>
      <c r="T7" s="11" t="s">
        <v>21</v>
      </c>
      <c r="U7" s="10"/>
      <c r="V7" s="11" t="s">
        <v>21</v>
      </c>
      <c r="W7" s="10"/>
      <c r="X7" s="11" t="s">
        <v>21</v>
      </c>
      <c r="Y7" s="10"/>
      <c r="Z7" s="11" t="s">
        <v>21</v>
      </c>
      <c r="AA7" s="12"/>
      <c r="AB7" s="13" t="s">
        <v>21</v>
      </c>
    </row>
    <row r="8" spans="1:28" ht="24.75" customHeight="1">
      <c r="A8" s="56" t="s">
        <v>45</v>
      </c>
      <c r="B8" s="57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21</v>
      </c>
    </row>
    <row r="9" spans="1:28" ht="24.75" customHeight="1">
      <c r="A9" s="56" t="s">
        <v>46</v>
      </c>
      <c r="B9" s="57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4.75" customHeight="1">
      <c r="A10" s="56" t="s">
        <v>23</v>
      </c>
      <c r="B10" s="57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43" t="s">
        <v>24</v>
      </c>
      <c r="B11" s="44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56" t="s">
        <v>47</v>
      </c>
      <c r="B12" s="57"/>
      <c r="C12" s="58"/>
      <c r="D12" s="59"/>
      <c r="E12" s="58"/>
      <c r="F12" s="59"/>
      <c r="G12" s="58"/>
      <c r="H12" s="59"/>
      <c r="I12" s="58"/>
      <c r="J12" s="59"/>
      <c r="K12" s="58"/>
      <c r="L12" s="59"/>
      <c r="M12" s="58"/>
      <c r="N12" s="59"/>
      <c r="O12" s="58"/>
      <c r="P12" s="59"/>
      <c r="Q12" s="58"/>
      <c r="R12" s="59"/>
      <c r="S12" s="58"/>
      <c r="T12" s="59"/>
      <c r="U12" s="58"/>
      <c r="V12" s="59"/>
      <c r="W12" s="58"/>
      <c r="X12" s="59"/>
      <c r="Y12" s="58"/>
      <c r="Z12" s="59"/>
      <c r="AA12" s="58"/>
      <c r="AB12" s="60"/>
    </row>
    <row r="13" spans="1:28" ht="24.75" customHeight="1">
      <c r="A13" s="56" t="s">
        <v>48</v>
      </c>
      <c r="B13" s="57"/>
      <c r="C13" s="37"/>
      <c r="D13" s="38"/>
      <c r="E13" s="37"/>
      <c r="F13" s="38"/>
      <c r="G13" s="37"/>
      <c r="H13" s="38"/>
      <c r="I13" s="37"/>
      <c r="J13" s="38"/>
      <c r="K13" s="37"/>
      <c r="L13" s="38"/>
      <c r="M13" s="37"/>
      <c r="N13" s="38"/>
      <c r="O13" s="37"/>
      <c r="P13" s="38"/>
      <c r="Q13" s="37"/>
      <c r="R13" s="38"/>
      <c r="S13" s="37"/>
      <c r="T13" s="38"/>
      <c r="U13" s="37"/>
      <c r="V13" s="38"/>
      <c r="W13" s="37"/>
      <c r="X13" s="38"/>
      <c r="Y13" s="37"/>
      <c r="Z13" s="38"/>
      <c r="AA13" s="37"/>
      <c r="AB13" s="39"/>
    </row>
    <row r="14" spans="1:28" ht="24.75" customHeight="1">
      <c r="A14" s="56" t="s">
        <v>26</v>
      </c>
      <c r="B14" s="57"/>
      <c r="C14" s="37"/>
      <c r="D14" s="38"/>
      <c r="E14" s="37"/>
      <c r="F14" s="38"/>
      <c r="G14" s="37"/>
      <c r="H14" s="38"/>
      <c r="I14" s="37"/>
      <c r="J14" s="38"/>
      <c r="K14" s="37"/>
      <c r="L14" s="38"/>
      <c r="M14" s="37"/>
      <c r="N14" s="38"/>
      <c r="O14" s="37"/>
      <c r="P14" s="38"/>
      <c r="Q14" s="37"/>
      <c r="R14" s="38"/>
      <c r="S14" s="37"/>
      <c r="T14" s="38"/>
      <c r="U14" s="37"/>
      <c r="V14" s="38"/>
      <c r="W14" s="37"/>
      <c r="X14" s="38"/>
      <c r="Y14" s="37"/>
      <c r="Z14" s="38"/>
      <c r="AA14" s="37"/>
      <c r="AB14" s="39"/>
    </row>
    <row r="15" spans="1:28" ht="24.75" customHeight="1" thickBot="1">
      <c r="A15" s="43" t="s">
        <v>25</v>
      </c>
      <c r="B15" s="44"/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  <c r="U15" s="45"/>
      <c r="V15" s="46"/>
      <c r="W15" s="45"/>
      <c r="X15" s="46"/>
      <c r="Y15" s="45"/>
      <c r="Z15" s="46"/>
      <c r="AA15" s="45"/>
      <c r="AB15" s="50"/>
    </row>
    <row r="16" spans="1:28" ht="24.75" customHeight="1" thickTop="1">
      <c r="A16" s="61" t="s">
        <v>40</v>
      </c>
      <c r="B16" s="16" t="s">
        <v>41</v>
      </c>
      <c r="C16" s="58"/>
      <c r="D16" s="59"/>
      <c r="E16" s="58"/>
      <c r="F16" s="59"/>
      <c r="G16" s="58"/>
      <c r="H16" s="59"/>
      <c r="I16" s="58"/>
      <c r="J16" s="59"/>
      <c r="K16" s="58"/>
      <c r="L16" s="59"/>
      <c r="M16" s="58"/>
      <c r="N16" s="59"/>
      <c r="O16" s="58"/>
      <c r="P16" s="59"/>
      <c r="Q16" s="58"/>
      <c r="R16" s="59"/>
      <c r="S16" s="58"/>
      <c r="T16" s="59"/>
      <c r="U16" s="58"/>
      <c r="V16" s="59"/>
      <c r="W16" s="58"/>
      <c r="X16" s="59"/>
      <c r="Y16" s="58"/>
      <c r="Z16" s="59"/>
      <c r="AA16" s="58"/>
      <c r="AB16" s="60"/>
    </row>
    <row r="17" spans="1:28" ht="24.75" customHeight="1">
      <c r="A17" s="62"/>
      <c r="B17" s="6" t="s">
        <v>42</v>
      </c>
      <c r="C17" s="37"/>
      <c r="D17" s="38"/>
      <c r="E17" s="37"/>
      <c r="F17" s="38"/>
      <c r="G17" s="37"/>
      <c r="H17" s="38"/>
      <c r="I17" s="37"/>
      <c r="J17" s="38"/>
      <c r="K17" s="37"/>
      <c r="L17" s="38"/>
      <c r="M17" s="37"/>
      <c r="N17" s="38"/>
      <c r="O17" s="37"/>
      <c r="P17" s="38"/>
      <c r="Q17" s="37"/>
      <c r="R17" s="38"/>
      <c r="S17" s="37"/>
      <c r="T17" s="38"/>
      <c r="U17" s="37"/>
      <c r="V17" s="38"/>
      <c r="W17" s="37"/>
      <c r="X17" s="38"/>
      <c r="Y17" s="37"/>
      <c r="Z17" s="38"/>
      <c r="AA17" s="37"/>
      <c r="AB17" s="39"/>
    </row>
    <row r="18" spans="1:28" ht="24.75" customHeight="1">
      <c r="A18" s="62"/>
      <c r="B18" s="6" t="s">
        <v>43</v>
      </c>
      <c r="C18" s="37"/>
      <c r="D18" s="38"/>
      <c r="E18" s="37"/>
      <c r="F18" s="38"/>
      <c r="G18" s="37"/>
      <c r="H18" s="38"/>
      <c r="I18" s="37"/>
      <c r="J18" s="38"/>
      <c r="K18" s="37"/>
      <c r="L18" s="38"/>
      <c r="M18" s="37"/>
      <c r="N18" s="38"/>
      <c r="O18" s="37"/>
      <c r="P18" s="38"/>
      <c r="Q18" s="37"/>
      <c r="R18" s="38"/>
      <c r="S18" s="37"/>
      <c r="T18" s="38"/>
      <c r="U18" s="37"/>
      <c r="V18" s="38"/>
      <c r="W18" s="37"/>
      <c r="X18" s="38"/>
      <c r="Y18" s="37"/>
      <c r="Z18" s="38"/>
      <c r="AA18" s="37"/>
      <c r="AB18" s="39"/>
    </row>
    <row r="19" spans="1:28" ht="24.75" customHeight="1">
      <c r="A19" s="62"/>
      <c r="B19" s="7" t="s">
        <v>27</v>
      </c>
      <c r="C19" s="37"/>
      <c r="D19" s="38"/>
      <c r="E19" s="37"/>
      <c r="F19" s="38"/>
      <c r="G19" s="37"/>
      <c r="H19" s="38"/>
      <c r="I19" s="37"/>
      <c r="J19" s="38"/>
      <c r="K19" s="37"/>
      <c r="L19" s="38"/>
      <c r="M19" s="37"/>
      <c r="N19" s="38"/>
      <c r="O19" s="37"/>
      <c r="P19" s="38"/>
      <c r="Q19" s="37"/>
      <c r="R19" s="38"/>
      <c r="S19" s="37"/>
      <c r="T19" s="38"/>
      <c r="U19" s="37"/>
      <c r="V19" s="38"/>
      <c r="W19" s="37"/>
      <c r="X19" s="38"/>
      <c r="Y19" s="37"/>
      <c r="Z19" s="38"/>
      <c r="AA19" s="37"/>
      <c r="AB19" s="39"/>
    </row>
    <row r="20" spans="1:28" ht="24.75" customHeight="1">
      <c r="A20" s="62"/>
      <c r="B20" s="7" t="s">
        <v>28</v>
      </c>
      <c r="C20" s="37"/>
      <c r="D20" s="38"/>
      <c r="E20" s="37"/>
      <c r="F20" s="38"/>
      <c r="G20" s="37"/>
      <c r="H20" s="38"/>
      <c r="I20" s="37"/>
      <c r="J20" s="38"/>
      <c r="K20" s="37"/>
      <c r="L20" s="38"/>
      <c r="M20" s="37"/>
      <c r="N20" s="38"/>
      <c r="O20" s="37"/>
      <c r="P20" s="38"/>
      <c r="Q20" s="37"/>
      <c r="R20" s="38"/>
      <c r="S20" s="37"/>
      <c r="T20" s="38"/>
      <c r="U20" s="37"/>
      <c r="V20" s="38"/>
      <c r="W20" s="37"/>
      <c r="X20" s="38"/>
      <c r="Y20" s="37"/>
      <c r="Z20" s="38"/>
      <c r="AA20" s="37"/>
      <c r="AB20" s="39"/>
    </row>
    <row r="21" spans="1:28" ht="24.75" customHeight="1" thickBot="1">
      <c r="A21" s="63"/>
      <c r="B21" s="17" t="s">
        <v>29</v>
      </c>
      <c r="C21" s="45"/>
      <c r="D21" s="46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5"/>
      <c r="T21" s="46"/>
      <c r="U21" s="45"/>
      <c r="V21" s="46"/>
      <c r="W21" s="45"/>
      <c r="X21" s="46"/>
      <c r="Y21" s="45"/>
      <c r="Z21" s="46"/>
      <c r="AA21" s="45"/>
      <c r="AB21" s="50"/>
    </row>
    <row r="22" spans="1:28" ht="24.75" customHeight="1" thickTop="1">
      <c r="A22" s="34" t="s">
        <v>30</v>
      </c>
      <c r="B22" s="35"/>
      <c r="C22" s="24"/>
      <c r="D22" s="25"/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24"/>
      <c r="P22" s="25"/>
      <c r="Q22" s="24"/>
      <c r="R22" s="25"/>
      <c r="S22" s="24"/>
      <c r="T22" s="25"/>
      <c r="U22" s="24"/>
      <c r="V22" s="25"/>
      <c r="W22" s="24"/>
      <c r="X22" s="25"/>
      <c r="Y22" s="24"/>
      <c r="Z22" s="25"/>
      <c r="AA22" s="24"/>
      <c r="AB22" s="26"/>
    </row>
    <row r="23" spans="1:28" ht="24.75" customHeight="1">
      <c r="A23" s="56" t="s">
        <v>31</v>
      </c>
      <c r="B23" s="57"/>
      <c r="C23" s="37"/>
      <c r="D23" s="38"/>
      <c r="E23" s="37"/>
      <c r="F23" s="38"/>
      <c r="G23" s="37"/>
      <c r="H23" s="38"/>
      <c r="I23" s="37"/>
      <c r="J23" s="38"/>
      <c r="K23" s="37"/>
      <c r="L23" s="38"/>
      <c r="M23" s="37"/>
      <c r="N23" s="38"/>
      <c r="O23" s="37"/>
      <c r="P23" s="38"/>
      <c r="Q23" s="37"/>
      <c r="R23" s="38"/>
      <c r="S23" s="37"/>
      <c r="T23" s="38"/>
      <c r="U23" s="37"/>
      <c r="V23" s="38"/>
      <c r="W23" s="37"/>
      <c r="X23" s="38"/>
      <c r="Y23" s="37"/>
      <c r="Z23" s="38"/>
      <c r="AA23" s="37"/>
      <c r="AB23" s="39"/>
    </row>
    <row r="24" spans="1:28" ht="24.75" customHeight="1" thickBot="1">
      <c r="A24" s="43" t="s">
        <v>39</v>
      </c>
      <c r="B24" s="44"/>
      <c r="C24" s="45"/>
      <c r="D24" s="46"/>
      <c r="E24" s="45"/>
      <c r="F24" s="46"/>
      <c r="G24" s="45"/>
      <c r="H24" s="46"/>
      <c r="I24" s="45"/>
      <c r="J24" s="46"/>
      <c r="K24" s="45"/>
      <c r="L24" s="46"/>
      <c r="M24" s="45"/>
      <c r="N24" s="46"/>
      <c r="O24" s="45"/>
      <c r="P24" s="46"/>
      <c r="Q24" s="45"/>
      <c r="R24" s="46"/>
      <c r="S24" s="45"/>
      <c r="T24" s="46"/>
      <c r="U24" s="45"/>
      <c r="V24" s="46"/>
      <c r="W24" s="45"/>
      <c r="X24" s="46"/>
      <c r="Y24" s="45"/>
      <c r="Z24" s="46"/>
      <c r="AA24" s="45"/>
      <c r="AB24" s="50"/>
    </row>
    <row r="25" spans="1:28" ht="24.75" customHeight="1" thickTop="1" thickBot="1">
      <c r="A25" s="51" t="s">
        <v>20</v>
      </c>
      <c r="B25" s="52"/>
      <c r="C25" s="53"/>
      <c r="D25" s="54"/>
      <c r="E25" s="53"/>
      <c r="F25" s="54"/>
      <c r="G25" s="53"/>
      <c r="H25" s="54"/>
      <c r="I25" s="53"/>
      <c r="J25" s="54"/>
      <c r="K25" s="53"/>
      <c r="L25" s="54"/>
      <c r="M25" s="53"/>
      <c r="N25" s="54"/>
      <c r="O25" s="53"/>
      <c r="P25" s="54"/>
      <c r="Q25" s="53"/>
      <c r="R25" s="54"/>
      <c r="S25" s="53"/>
      <c r="T25" s="54"/>
      <c r="U25" s="53"/>
      <c r="V25" s="54"/>
      <c r="W25" s="53"/>
      <c r="X25" s="54"/>
      <c r="Y25" s="53"/>
      <c r="Z25" s="54"/>
      <c r="AA25" s="53"/>
      <c r="AB25" s="55"/>
    </row>
    <row r="26" spans="1:28" ht="24.75" customHeight="1">
      <c r="A26" s="47" t="s">
        <v>32</v>
      </c>
      <c r="B26" s="14" t="s">
        <v>33</v>
      </c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  <c r="O26" s="40"/>
      <c r="P26" s="41"/>
      <c r="Q26" s="40"/>
      <c r="R26" s="41"/>
      <c r="S26" s="40"/>
      <c r="T26" s="41"/>
      <c r="U26" s="40"/>
      <c r="V26" s="41"/>
      <c r="W26" s="40"/>
      <c r="X26" s="41"/>
      <c r="Y26" s="40"/>
      <c r="Z26" s="41"/>
      <c r="AA26" s="40"/>
      <c r="AB26" s="42"/>
    </row>
    <row r="27" spans="1:28" ht="24.75" customHeight="1">
      <c r="A27" s="48"/>
      <c r="B27" s="8" t="s">
        <v>34</v>
      </c>
      <c r="C27" s="37"/>
      <c r="D27" s="38"/>
      <c r="E27" s="37"/>
      <c r="F27" s="38"/>
      <c r="G27" s="37"/>
      <c r="H27" s="38"/>
      <c r="I27" s="37"/>
      <c r="J27" s="38"/>
      <c r="K27" s="37"/>
      <c r="L27" s="38"/>
      <c r="M27" s="37"/>
      <c r="N27" s="38"/>
      <c r="O27" s="37"/>
      <c r="P27" s="38"/>
      <c r="Q27" s="37"/>
      <c r="R27" s="38"/>
      <c r="S27" s="37"/>
      <c r="T27" s="38"/>
      <c r="U27" s="37"/>
      <c r="V27" s="38"/>
      <c r="W27" s="37"/>
      <c r="X27" s="38"/>
      <c r="Y27" s="37"/>
      <c r="Z27" s="38"/>
      <c r="AA27" s="37"/>
      <c r="AB27" s="39"/>
    </row>
    <row r="28" spans="1:28" ht="24.75" customHeight="1" thickBot="1">
      <c r="A28" s="49"/>
      <c r="B28" s="15" t="s">
        <v>35</v>
      </c>
      <c r="C28" s="32"/>
      <c r="D28" s="36"/>
      <c r="E28" s="32"/>
      <c r="F28" s="36"/>
      <c r="G28" s="32"/>
      <c r="H28" s="36"/>
      <c r="I28" s="32"/>
      <c r="J28" s="36"/>
      <c r="K28" s="32"/>
      <c r="L28" s="36"/>
      <c r="M28" s="32"/>
      <c r="N28" s="36"/>
      <c r="O28" s="32"/>
      <c r="P28" s="36"/>
      <c r="Q28" s="32"/>
      <c r="R28" s="36"/>
      <c r="S28" s="32"/>
      <c r="T28" s="36"/>
      <c r="U28" s="32"/>
      <c r="V28" s="36"/>
      <c r="W28" s="32"/>
      <c r="X28" s="36"/>
      <c r="Y28" s="32"/>
      <c r="Z28" s="36"/>
      <c r="AA28" s="32"/>
      <c r="AB28" s="33"/>
    </row>
    <row r="29" spans="1:28" ht="24.75" customHeight="1" thickBot="1">
      <c r="A29" s="34" t="s">
        <v>36</v>
      </c>
      <c r="B29" s="35"/>
      <c r="C29" s="24"/>
      <c r="D29" s="25"/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5"/>
      <c r="S29" s="24"/>
      <c r="T29" s="25"/>
      <c r="U29" s="24"/>
      <c r="V29" s="25"/>
      <c r="W29" s="24"/>
      <c r="X29" s="25"/>
      <c r="Y29" s="24"/>
      <c r="Z29" s="25"/>
      <c r="AA29" s="24"/>
      <c r="AB29" s="26"/>
    </row>
    <row r="30" spans="1:28" ht="24.75" customHeight="1" thickTop="1" thickBot="1">
      <c r="A30" s="27" t="s">
        <v>37</v>
      </c>
      <c r="B30" s="28"/>
      <c r="C30" s="29"/>
      <c r="D30" s="30"/>
      <c r="E30" s="29"/>
      <c r="F30" s="30"/>
      <c r="G30" s="29"/>
      <c r="H30" s="30"/>
      <c r="I30" s="29"/>
      <c r="J30" s="30"/>
      <c r="K30" s="29"/>
      <c r="L30" s="30"/>
      <c r="M30" s="29"/>
      <c r="N30" s="30"/>
      <c r="O30" s="29"/>
      <c r="P30" s="30"/>
      <c r="Q30" s="29"/>
      <c r="R30" s="30"/>
      <c r="S30" s="29"/>
      <c r="T30" s="30"/>
      <c r="U30" s="29"/>
      <c r="V30" s="30"/>
      <c r="W30" s="29"/>
      <c r="X30" s="30"/>
      <c r="Y30" s="29"/>
      <c r="Z30" s="30"/>
      <c r="AA30" s="29"/>
      <c r="AB30" s="31"/>
    </row>
  </sheetData>
  <mergeCells count="289"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A24:B24"/>
    <mergeCell ref="C24:D24"/>
    <mergeCell ref="E24:F24"/>
    <mergeCell ref="A26:A28"/>
    <mergeCell ref="C26:D26"/>
    <mergeCell ref="E26:F26"/>
    <mergeCell ref="G26:H26"/>
    <mergeCell ref="I26:J26"/>
    <mergeCell ref="C27:D27"/>
    <mergeCell ref="E27:F27"/>
    <mergeCell ref="G27:H27"/>
    <mergeCell ref="I27:J27"/>
    <mergeCell ref="K27:L27"/>
    <mergeCell ref="M27:N27"/>
    <mergeCell ref="O27:P27"/>
    <mergeCell ref="K26:L26"/>
    <mergeCell ref="M26:N26"/>
    <mergeCell ref="O26:P26"/>
    <mergeCell ref="Q27:R27"/>
    <mergeCell ref="S27:T27"/>
    <mergeCell ref="U27:V27"/>
    <mergeCell ref="W27:X27"/>
    <mergeCell ref="Y27:Z27"/>
    <mergeCell ref="AA27:AB27"/>
    <mergeCell ref="W26:X26"/>
    <mergeCell ref="Y26:Z26"/>
    <mergeCell ref="AA26:AB26"/>
    <mergeCell ref="Q26:R26"/>
    <mergeCell ref="S26:T26"/>
    <mergeCell ref="U26:V26"/>
    <mergeCell ref="AA28:AB28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S29:T29"/>
    <mergeCell ref="U29:V29"/>
    <mergeCell ref="W29:X29"/>
    <mergeCell ref="Y29:Z29"/>
    <mergeCell ref="AA29:AB29"/>
    <mergeCell ref="A30:B30"/>
    <mergeCell ref="C30:D30"/>
    <mergeCell ref="E30:F30"/>
    <mergeCell ref="G30:H30"/>
    <mergeCell ref="I30:J30"/>
    <mergeCell ref="W30:X30"/>
    <mergeCell ref="Y30:Z30"/>
    <mergeCell ref="AA30:AB30"/>
    <mergeCell ref="K30:L30"/>
    <mergeCell ref="M30:N30"/>
    <mergeCell ref="O30:P30"/>
    <mergeCell ref="Q30:R30"/>
    <mergeCell ref="S30:T30"/>
    <mergeCell ref="U30:V30"/>
  </mergeCells>
  <phoneticPr fontId="2"/>
  <pageMargins left="0.24" right="0.16" top="0.19" bottom="0.16" header="0.3" footer="0.16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B38-D31D-456C-B201-C9E5C511B660}">
  <dimension ref="A1:AC29"/>
  <sheetViews>
    <sheetView workbookViewId="0">
      <selection activeCell="D6" sqref="D6:E6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90"/>
      <c r="T4" s="91"/>
      <c r="U4" s="91"/>
      <c r="V4" s="91"/>
      <c r="W4" s="91"/>
      <c r="X4" s="91"/>
      <c r="Y4" s="92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53</v>
      </c>
      <c r="AB9" s="20"/>
      <c r="AC9" s="9" t="s">
        <v>22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7300</v>
      </c>
      <c r="E12" s="59"/>
      <c r="F12" s="58">
        <v>7300</v>
      </c>
      <c r="G12" s="59"/>
      <c r="H12" s="58">
        <v>7300</v>
      </c>
      <c r="I12" s="59"/>
      <c r="J12" s="58">
        <v>7300</v>
      </c>
      <c r="K12" s="59"/>
      <c r="L12" s="58">
        <v>7300</v>
      </c>
      <c r="M12" s="59"/>
      <c r="N12" s="58">
        <v>7300</v>
      </c>
      <c r="O12" s="59"/>
      <c r="P12" s="58">
        <v>7300</v>
      </c>
      <c r="Q12" s="59"/>
      <c r="R12" s="58">
        <v>7300</v>
      </c>
      <c r="S12" s="59"/>
      <c r="T12" s="58">
        <v>7300</v>
      </c>
      <c r="U12" s="59"/>
      <c r="V12" s="58">
        <v>7300</v>
      </c>
      <c r="W12" s="59"/>
      <c r="X12" s="58">
        <v>7300</v>
      </c>
      <c r="Y12" s="59"/>
      <c r="Z12" s="58">
        <v>7300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9500</v>
      </c>
      <c r="E14" s="38"/>
      <c r="F14" s="37">
        <v>9500</v>
      </c>
      <c r="G14" s="38"/>
      <c r="H14" s="37">
        <v>9500</v>
      </c>
      <c r="I14" s="38"/>
      <c r="J14" s="37">
        <v>9500</v>
      </c>
      <c r="K14" s="38"/>
      <c r="L14" s="37">
        <v>9500</v>
      </c>
      <c r="M14" s="38"/>
      <c r="N14" s="37">
        <v>9500</v>
      </c>
      <c r="O14" s="38"/>
      <c r="P14" s="37">
        <v>9500</v>
      </c>
      <c r="Q14" s="38"/>
      <c r="R14" s="37">
        <v>9500</v>
      </c>
      <c r="S14" s="38"/>
      <c r="T14" s="37">
        <v>9500</v>
      </c>
      <c r="U14" s="38"/>
      <c r="V14" s="37">
        <v>9500</v>
      </c>
      <c r="W14" s="38"/>
      <c r="X14" s="37">
        <v>9500</v>
      </c>
      <c r="Y14" s="38"/>
      <c r="Z14" s="37">
        <v>9500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>F20+F21</f>
        <v>0</v>
      </c>
      <c r="G22" s="54"/>
      <c r="H22" s="53">
        <f t="shared" ref="H22" si="10">H20+H21</f>
        <v>0</v>
      </c>
      <c r="I22" s="54"/>
      <c r="J22" s="53">
        <f t="shared" ref="J22" si="11">J20+J21</f>
        <v>0</v>
      </c>
      <c r="K22" s="54"/>
      <c r="L22" s="53">
        <f t="shared" ref="L22" si="12">L20+L21</f>
        <v>0</v>
      </c>
      <c r="M22" s="54"/>
      <c r="N22" s="53">
        <f t="shared" ref="N22" si="13">N20+N21</f>
        <v>0</v>
      </c>
      <c r="O22" s="54"/>
      <c r="P22" s="53">
        <f t="shared" ref="P22" si="14">P20+P21</f>
        <v>0</v>
      </c>
      <c r="Q22" s="54"/>
      <c r="R22" s="53">
        <f t="shared" ref="R22" si="15">R20+R21</f>
        <v>0</v>
      </c>
      <c r="S22" s="54"/>
      <c r="T22" s="53">
        <f t="shared" ref="T22" si="16">T20+T21</f>
        <v>0</v>
      </c>
      <c r="U22" s="54"/>
      <c r="V22" s="53">
        <f t="shared" ref="V22" si="17">V20+V21</f>
        <v>0</v>
      </c>
      <c r="W22" s="54"/>
      <c r="X22" s="53">
        <f t="shared" ref="X22" si="18">X20+X21</f>
        <v>0</v>
      </c>
      <c r="Y22" s="54"/>
      <c r="Z22" s="53">
        <f t="shared" ref="Z22" si="19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v>599</v>
      </c>
      <c r="E23" s="41"/>
      <c r="F23" s="40"/>
      <c r="G23" s="41"/>
      <c r="H23" s="40"/>
      <c r="I23" s="41"/>
      <c r="J23" s="40"/>
      <c r="K23" s="41"/>
      <c r="L23" s="40"/>
      <c r="M23" s="41"/>
      <c r="N23" s="40"/>
      <c r="O23" s="41"/>
      <c r="P23" s="40"/>
      <c r="Q23" s="41"/>
      <c r="R23" s="40"/>
      <c r="S23" s="41"/>
      <c r="T23" s="40"/>
      <c r="U23" s="41"/>
      <c r="V23" s="40"/>
      <c r="W23" s="41"/>
      <c r="X23" s="40"/>
      <c r="Y23" s="41"/>
      <c r="Z23" s="40"/>
      <c r="AA23" s="120"/>
      <c r="AB23" s="115"/>
      <c r="AC23" s="42"/>
    </row>
    <row r="24" spans="1:29" ht="24.75" customHeight="1">
      <c r="A24" s="117"/>
      <c r="B24" s="109" t="s">
        <v>34</v>
      </c>
      <c r="C24" s="110"/>
      <c r="D24" s="37">
        <v>4770</v>
      </c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121"/>
      <c r="AB24" s="105"/>
      <c r="AC24" s="39"/>
    </row>
    <row r="25" spans="1:29" ht="24.75" customHeight="1">
      <c r="A25" s="117"/>
      <c r="B25" s="109" t="s">
        <v>50</v>
      </c>
      <c r="C25" s="110"/>
      <c r="D25" s="37">
        <v>11800</v>
      </c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121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123"/>
      <c r="AB26" s="124"/>
      <c r="AC26" s="26"/>
    </row>
    <row r="27" spans="1:29" ht="24.75" customHeight="1" thickBot="1">
      <c r="A27" s="49"/>
      <c r="B27" s="125" t="s">
        <v>52</v>
      </c>
      <c r="C27" s="126"/>
      <c r="D27" s="32">
        <v>220</v>
      </c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17389</v>
      </c>
      <c r="E28" s="25"/>
      <c r="F28" s="24">
        <f t="shared" ref="F28" si="20">SUM(F23:F27)</f>
        <v>0</v>
      </c>
      <c r="G28" s="25"/>
      <c r="H28" s="24">
        <f t="shared" ref="H28" si="21">SUM(H23:H27)</f>
        <v>0</v>
      </c>
      <c r="I28" s="25"/>
      <c r="J28" s="24">
        <f t="shared" ref="J28" si="22">SUM(J23:J27)</f>
        <v>0</v>
      </c>
      <c r="K28" s="25"/>
      <c r="L28" s="24">
        <f t="shared" ref="L28" si="23">SUM(L23:L27)</f>
        <v>0</v>
      </c>
      <c r="M28" s="25"/>
      <c r="N28" s="24">
        <f t="shared" ref="N28" si="24">SUM(N23:N27)</f>
        <v>0</v>
      </c>
      <c r="O28" s="25"/>
      <c r="P28" s="24">
        <f t="shared" ref="P28" si="25">SUM(P23:P27)</f>
        <v>0</v>
      </c>
      <c r="Q28" s="25"/>
      <c r="R28" s="24">
        <f t="shared" ref="R28" si="26">SUM(R23:R27)</f>
        <v>0</v>
      </c>
      <c r="S28" s="25"/>
      <c r="T28" s="24">
        <f t="shared" ref="T28" si="27">SUM(T23:T27)</f>
        <v>0</v>
      </c>
      <c r="U28" s="25"/>
      <c r="V28" s="24">
        <f t="shared" ref="V28" si="28">SUM(V23:V27)</f>
        <v>0</v>
      </c>
      <c r="W28" s="25"/>
      <c r="X28" s="24">
        <f t="shared" ref="X28" si="29">SUM(X23:X27)</f>
        <v>0</v>
      </c>
      <c r="Y28" s="25"/>
      <c r="Z28" s="24">
        <f t="shared" ref="Z28" si="30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-17389</v>
      </c>
      <c r="E29" s="30"/>
      <c r="F29" s="29">
        <f>F22-F28</f>
        <v>0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EA8-AF78-41CB-8E23-BE1D902AFBB0}">
  <dimension ref="A1:AC29"/>
  <sheetViews>
    <sheetView topLeftCell="A10" workbookViewId="0">
      <selection activeCell="L25" sqref="L25:M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57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>
        <v>24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>
        <v>8250</v>
      </c>
      <c r="E13" s="38"/>
      <c r="F13" s="37">
        <v>8250</v>
      </c>
      <c r="G13" s="38"/>
      <c r="H13" s="37">
        <v>8250</v>
      </c>
      <c r="I13" s="38"/>
      <c r="J13" s="37">
        <v>8250</v>
      </c>
      <c r="K13" s="38"/>
      <c r="L13" s="37">
        <v>8250</v>
      </c>
      <c r="M13" s="38"/>
      <c r="N13" s="37">
        <v>8250</v>
      </c>
      <c r="O13" s="38"/>
      <c r="P13" s="37">
        <v>8250</v>
      </c>
      <c r="Q13" s="38"/>
      <c r="R13" s="37">
        <v>8250</v>
      </c>
      <c r="S13" s="38"/>
      <c r="T13" s="37">
        <v>8250</v>
      </c>
      <c r="U13" s="38"/>
      <c r="V13" s="37">
        <v>8250</v>
      </c>
      <c r="W13" s="38"/>
      <c r="X13" s="37">
        <v>8250</v>
      </c>
      <c r="Y13" s="38"/>
      <c r="Z13" s="37">
        <v>8250</v>
      </c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9280</v>
      </c>
      <c r="E14" s="38"/>
      <c r="F14" s="37">
        <v>9280</v>
      </c>
      <c r="G14" s="38"/>
      <c r="H14" s="37">
        <v>9280</v>
      </c>
      <c r="I14" s="38"/>
      <c r="J14" s="37">
        <v>9280</v>
      </c>
      <c r="K14" s="38"/>
      <c r="L14" s="37">
        <v>9280</v>
      </c>
      <c r="M14" s="38"/>
      <c r="N14" s="37">
        <v>9280</v>
      </c>
      <c r="O14" s="38"/>
      <c r="P14" s="37">
        <v>9280</v>
      </c>
      <c r="Q14" s="38"/>
      <c r="R14" s="37">
        <v>9280</v>
      </c>
      <c r="S14" s="38"/>
      <c r="T14" s="37">
        <v>9280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/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/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1200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193200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193200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579.6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>
        <v>4700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>
        <v>7500</v>
      </c>
      <c r="E25" s="38"/>
      <c r="F25" s="37">
        <v>7500</v>
      </c>
      <c r="G25" s="38"/>
      <c r="H25" s="37">
        <v>7500</v>
      </c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>
        <v>25449</v>
      </c>
      <c r="E26" s="25"/>
      <c r="F26" s="24">
        <v>25449</v>
      </c>
      <c r="G26" s="25"/>
      <c r="H26" s="24">
        <v>25449</v>
      </c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32949</v>
      </c>
      <c r="E28" s="25"/>
      <c r="F28" s="24">
        <f t="shared" ref="F28" si="32">SUM(F23:F27)</f>
        <v>38228.6</v>
      </c>
      <c r="G28" s="25"/>
      <c r="H28" s="24">
        <f t="shared" ref="H28" si="33">SUM(H23:H27)</f>
        <v>32949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-32949</v>
      </c>
      <c r="E29" s="30"/>
      <c r="F29" s="29">
        <f>F22-F28</f>
        <v>154971.4</v>
      </c>
      <c r="G29" s="30"/>
      <c r="H29" s="29">
        <f>H22-H28</f>
        <v>-32949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89073.4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5A76-EDF0-4258-AC21-5E3DB876134B}">
  <dimension ref="A1:AC29"/>
  <sheetViews>
    <sheetView topLeftCell="A7" workbookViewId="0">
      <selection activeCell="N22" sqref="N22:O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54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>
        <v>14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>
        <v>8800</v>
      </c>
      <c r="E13" s="38"/>
      <c r="F13" s="37">
        <v>8800</v>
      </c>
      <c r="G13" s="38"/>
      <c r="H13" s="37">
        <v>8800</v>
      </c>
      <c r="I13" s="38"/>
      <c r="J13" s="37">
        <v>8800</v>
      </c>
      <c r="K13" s="38"/>
      <c r="L13" s="37">
        <v>8800</v>
      </c>
      <c r="M13" s="38"/>
      <c r="N13" s="37">
        <v>8800</v>
      </c>
      <c r="O13" s="38"/>
      <c r="P13" s="37">
        <v>8800</v>
      </c>
      <c r="Q13" s="38"/>
      <c r="R13" s="37">
        <v>8800</v>
      </c>
      <c r="S13" s="38"/>
      <c r="T13" s="37">
        <v>8800</v>
      </c>
      <c r="U13" s="38"/>
      <c r="V13" s="37">
        <v>8800</v>
      </c>
      <c r="W13" s="38"/>
      <c r="X13" s="37">
        <v>8800</v>
      </c>
      <c r="Y13" s="38"/>
      <c r="Z13" s="37">
        <v>8800</v>
      </c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9280</v>
      </c>
      <c r="E14" s="38"/>
      <c r="F14" s="37">
        <v>9280</v>
      </c>
      <c r="G14" s="38"/>
      <c r="H14" s="37">
        <v>9280</v>
      </c>
      <c r="I14" s="38"/>
      <c r="J14" s="37">
        <v>9280</v>
      </c>
      <c r="K14" s="38"/>
      <c r="L14" s="37">
        <v>9280</v>
      </c>
      <c r="M14" s="38"/>
      <c r="N14" s="37">
        <v>9280</v>
      </c>
      <c r="O14" s="38"/>
      <c r="P14" s="37">
        <v>9280</v>
      </c>
      <c r="Q14" s="38"/>
      <c r="R14" s="37">
        <v>9280</v>
      </c>
      <c r="S14" s="38"/>
      <c r="T14" s="37">
        <v>9280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2800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126000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126000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378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>
        <v>940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>
        <v>3300</v>
      </c>
      <c r="E25" s="38"/>
      <c r="F25" s="37">
        <v>3300</v>
      </c>
      <c r="G25" s="38"/>
      <c r="H25" s="37">
        <v>3300</v>
      </c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3300</v>
      </c>
      <c r="E28" s="25"/>
      <c r="F28" s="24">
        <f t="shared" ref="F28" si="32">SUM(F23:F27)</f>
        <v>4618</v>
      </c>
      <c r="G28" s="25"/>
      <c r="H28" s="24">
        <f t="shared" ref="H28" si="33">SUM(H23:H27)</f>
        <v>3300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-3300</v>
      </c>
      <c r="E29" s="30"/>
      <c r="F29" s="29">
        <f>F22-F28</f>
        <v>121382</v>
      </c>
      <c r="G29" s="30"/>
      <c r="H29" s="29">
        <f>H22-H28</f>
        <v>-3300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E8-22EB-42B7-ABF8-1F0A6C0C0EDE}">
  <dimension ref="A1:AC29"/>
  <sheetViews>
    <sheetView topLeftCell="A4" workbookViewId="0">
      <selection activeCell="F25" sqref="F25:G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59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>
        <v>14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8504</v>
      </c>
      <c r="E12" s="59"/>
      <c r="F12" s="58">
        <v>8504</v>
      </c>
      <c r="G12" s="59"/>
      <c r="H12" s="58">
        <v>8504</v>
      </c>
      <c r="I12" s="59"/>
      <c r="J12" s="58">
        <v>8504</v>
      </c>
      <c r="K12" s="59"/>
      <c r="L12" s="58">
        <v>8504</v>
      </c>
      <c r="M12" s="59"/>
      <c r="N12" s="58">
        <v>8504</v>
      </c>
      <c r="O12" s="59"/>
      <c r="P12" s="58">
        <v>8504</v>
      </c>
      <c r="Q12" s="59"/>
      <c r="R12" s="58">
        <v>8504</v>
      </c>
      <c r="S12" s="59"/>
      <c r="T12" s="58">
        <v>8504</v>
      </c>
      <c r="U12" s="59"/>
      <c r="V12" s="58">
        <v>8504</v>
      </c>
      <c r="W12" s="59"/>
      <c r="X12" s="58">
        <v>8504</v>
      </c>
      <c r="Y12" s="59"/>
      <c r="Z12" s="58">
        <v>8504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/>
      <c r="E14" s="38"/>
      <c r="F14" s="37"/>
      <c r="G14" s="38"/>
      <c r="H14" s="37"/>
      <c r="I14" s="38"/>
      <c r="J14" s="37"/>
      <c r="K14" s="38"/>
      <c r="L14" s="37"/>
      <c r="M14" s="38"/>
      <c r="N14" s="37"/>
      <c r="O14" s="38"/>
      <c r="P14" s="37"/>
      <c r="Q14" s="38"/>
      <c r="R14" s="37"/>
      <c r="S14" s="38"/>
      <c r="T14" s="37"/>
      <c r="U14" s="38"/>
      <c r="V14" s="37"/>
      <c r="W14" s="38"/>
      <c r="X14" s="37"/>
      <c r="Y14" s="38"/>
      <c r="Z14" s="37"/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2800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121856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121856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365.56799999999998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>
        <v>430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0</v>
      </c>
      <c r="E28" s="25"/>
      <c r="F28" s="24">
        <f t="shared" ref="F28" si="32">SUM(F23:F27)</f>
        <v>795.56799999999998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121060.432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5D-2D2A-421E-A40D-2CA5F01FDD4B}">
  <dimension ref="A1:AC29"/>
  <sheetViews>
    <sheetView topLeftCell="A2" workbookViewId="0">
      <selection activeCell="F22" sqref="F22:G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58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/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>
        <v>9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19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19" t="s">
        <v>21</v>
      </c>
      <c r="AB8" s="20"/>
      <c r="AC8" s="9" t="s">
        <v>22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19" t="s">
        <v>21</v>
      </c>
      <c r="AB9" s="20"/>
      <c r="AC9" s="9" t="s">
        <v>22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19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19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121"/>
      <c r="AB13" s="106"/>
      <c r="AC13" s="107"/>
    </row>
    <row r="14" spans="1:29" ht="24.75" customHeight="1">
      <c r="A14" s="56" t="s">
        <v>46</v>
      </c>
      <c r="B14" s="98"/>
      <c r="C14" s="57"/>
      <c r="D14" s="37"/>
      <c r="E14" s="38"/>
      <c r="F14" s="37"/>
      <c r="G14" s="38"/>
      <c r="H14" s="37"/>
      <c r="I14" s="38"/>
      <c r="J14" s="37"/>
      <c r="K14" s="38"/>
      <c r="L14" s="37"/>
      <c r="M14" s="38"/>
      <c r="N14" s="37"/>
      <c r="O14" s="38"/>
      <c r="P14" s="37"/>
      <c r="Q14" s="38"/>
      <c r="R14" s="37"/>
      <c r="S14" s="38"/>
      <c r="T14" s="37"/>
      <c r="U14" s="38"/>
      <c r="V14" s="37"/>
      <c r="W14" s="38"/>
      <c r="X14" s="37"/>
      <c r="Y14" s="38"/>
      <c r="Z14" s="37"/>
      <c r="AA14" s="121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131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4657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76657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76657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32"/>
      <c r="AC22" s="133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229.971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0</v>
      </c>
      <c r="E28" s="25"/>
      <c r="F28" s="24">
        <f t="shared" ref="F28" si="32">SUM(F23:F27)</f>
        <v>229.971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76427.028999999995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F2E3-FBCC-4793-8455-22461C808A60}">
  <dimension ref="A1:AC29"/>
  <sheetViews>
    <sheetView topLeftCell="A17" workbookViewId="0">
      <selection activeCell="J23" sqref="J23:K23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49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>
        <v>11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>
        <v>12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>
        <v>13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8400</v>
      </c>
      <c r="E12" s="59"/>
      <c r="F12" s="58">
        <v>8400</v>
      </c>
      <c r="G12" s="59"/>
      <c r="H12" s="58">
        <v>8400</v>
      </c>
      <c r="I12" s="59"/>
      <c r="J12" s="58">
        <v>8400</v>
      </c>
      <c r="K12" s="59"/>
      <c r="L12" s="58">
        <v>8400</v>
      </c>
      <c r="M12" s="59"/>
      <c r="N12" s="58">
        <v>8400</v>
      </c>
      <c r="O12" s="59"/>
      <c r="P12" s="58">
        <v>8400</v>
      </c>
      <c r="Q12" s="59"/>
      <c r="R12" s="58">
        <v>8400</v>
      </c>
      <c r="S12" s="59"/>
      <c r="T12" s="58">
        <v>8400</v>
      </c>
      <c r="U12" s="59"/>
      <c r="V12" s="58">
        <v>8400</v>
      </c>
      <c r="W12" s="59"/>
      <c r="X12" s="58">
        <v>8400</v>
      </c>
      <c r="Y12" s="59"/>
      <c r="Z12" s="58">
        <v>8400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>
        <v>9200</v>
      </c>
      <c r="E13" s="38"/>
      <c r="F13" s="37">
        <v>9200</v>
      </c>
      <c r="G13" s="38"/>
      <c r="H13" s="37">
        <v>9200</v>
      </c>
      <c r="I13" s="38"/>
      <c r="J13" s="37">
        <v>9200</v>
      </c>
      <c r="K13" s="38"/>
      <c r="L13" s="37">
        <v>9200</v>
      </c>
      <c r="M13" s="38"/>
      <c r="N13" s="37">
        <v>9200</v>
      </c>
      <c r="O13" s="38"/>
      <c r="P13" s="37">
        <v>9200</v>
      </c>
      <c r="Q13" s="38"/>
      <c r="R13" s="37">
        <v>9200</v>
      </c>
      <c r="S13" s="38"/>
      <c r="T13" s="37">
        <v>9200</v>
      </c>
      <c r="U13" s="38"/>
      <c r="V13" s="37">
        <v>9200</v>
      </c>
      <c r="W13" s="38"/>
      <c r="X13" s="37">
        <v>9200</v>
      </c>
      <c r="Y13" s="38"/>
      <c r="Z13" s="37">
        <v>9200</v>
      </c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10000</v>
      </c>
      <c r="E14" s="38"/>
      <c r="F14" s="37">
        <v>10000</v>
      </c>
      <c r="G14" s="38"/>
      <c r="H14" s="37">
        <v>10000</v>
      </c>
      <c r="I14" s="38"/>
      <c r="J14" s="37">
        <v>10000</v>
      </c>
      <c r="K14" s="38"/>
      <c r="L14" s="37">
        <v>10000</v>
      </c>
      <c r="M14" s="38"/>
      <c r="N14" s="37">
        <v>10000</v>
      </c>
      <c r="O14" s="38"/>
      <c r="P14" s="37">
        <v>10000</v>
      </c>
      <c r="Q14" s="38"/>
      <c r="R14" s="37">
        <v>10000</v>
      </c>
      <c r="S14" s="38"/>
      <c r="T14" s="37">
        <v>10000</v>
      </c>
      <c r="U14" s="38"/>
      <c r="V14" s="37">
        <v>10000</v>
      </c>
      <c r="W14" s="38"/>
      <c r="X14" s="37">
        <v>10000</v>
      </c>
      <c r="Y14" s="38"/>
      <c r="Z14" s="37">
        <v>10000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4600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/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337400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337400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1012.2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>
        <v>11120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37">
        <v>24272</v>
      </c>
      <c r="E26" s="38"/>
      <c r="F26" s="37">
        <v>24272</v>
      </c>
      <c r="G26" s="38"/>
      <c r="H26" s="37">
        <v>24272</v>
      </c>
      <c r="I26" s="38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24272</v>
      </c>
      <c r="E28" s="25"/>
      <c r="F28" s="24">
        <f t="shared" ref="F28" si="32">SUM(F23:F27)</f>
        <v>36404.199999999997</v>
      </c>
      <c r="G28" s="25"/>
      <c r="H28" s="24">
        <f t="shared" ref="H28" si="33">SUM(H23:H27)</f>
        <v>24272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>
        <f t="shared" ref="AB28" si="43">SUM(AB23:AB27)</f>
        <v>0</v>
      </c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-24272</v>
      </c>
      <c r="E29" s="30"/>
      <c r="F29" s="29">
        <f>F22-F28</f>
        <v>300995.8</v>
      </c>
      <c r="G29" s="30"/>
      <c r="H29" s="29">
        <f>H22-H28</f>
        <v>-24272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252451.8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303-64AA-4A16-8D4E-9D47BACE76BC}">
  <dimension ref="A1:AC29"/>
  <sheetViews>
    <sheetView topLeftCell="A4" workbookViewId="0">
      <selection activeCell="F25" sqref="F25:G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60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>
        <v>5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>
        <v>18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>
        <v>8800</v>
      </c>
      <c r="E13" s="38"/>
      <c r="F13" s="37">
        <v>8800</v>
      </c>
      <c r="G13" s="38"/>
      <c r="H13" s="37">
        <v>8800</v>
      </c>
      <c r="I13" s="38"/>
      <c r="J13" s="37">
        <v>8800</v>
      </c>
      <c r="K13" s="38"/>
      <c r="L13" s="37">
        <v>8800</v>
      </c>
      <c r="M13" s="38"/>
      <c r="N13" s="37">
        <v>8800</v>
      </c>
      <c r="O13" s="38"/>
      <c r="P13" s="37">
        <v>8800</v>
      </c>
      <c r="Q13" s="38"/>
      <c r="R13" s="37">
        <v>8800</v>
      </c>
      <c r="S13" s="38"/>
      <c r="T13" s="37">
        <v>8800</v>
      </c>
      <c r="U13" s="38"/>
      <c r="V13" s="37">
        <v>8800</v>
      </c>
      <c r="W13" s="38"/>
      <c r="X13" s="37">
        <v>8800</v>
      </c>
      <c r="Y13" s="38"/>
      <c r="Z13" s="37">
        <v>8800</v>
      </c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9300</v>
      </c>
      <c r="E14" s="38"/>
      <c r="F14" s="37">
        <v>9300</v>
      </c>
      <c r="G14" s="38"/>
      <c r="H14" s="37">
        <v>9300</v>
      </c>
      <c r="I14" s="38"/>
      <c r="J14" s="37">
        <v>9300</v>
      </c>
      <c r="K14" s="38"/>
      <c r="L14" s="37">
        <v>9300</v>
      </c>
      <c r="M14" s="38"/>
      <c r="N14" s="37">
        <v>9300</v>
      </c>
      <c r="O14" s="38"/>
      <c r="P14" s="37">
        <v>9300</v>
      </c>
      <c r="Q14" s="38"/>
      <c r="R14" s="37">
        <v>9300</v>
      </c>
      <c r="S14" s="38"/>
      <c r="T14" s="37">
        <v>9300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1800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213200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213200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/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639.6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>
        <v>5410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0</v>
      </c>
      <c r="E28" s="25"/>
      <c r="F28" s="24">
        <f t="shared" ref="F28" si="32">SUM(F23:F27)</f>
        <v>6049.6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207150.4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A05F-15E0-4ADE-910C-5DD4446367A1}">
  <dimension ref="A1:AC29"/>
  <sheetViews>
    <sheetView tabSelected="1" workbookViewId="0">
      <selection activeCell="F19" sqref="F19:G19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89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61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3" t="s">
        <v>7</v>
      </c>
      <c r="B6" s="94"/>
      <c r="C6" s="95"/>
      <c r="D6" s="96" t="s">
        <v>12</v>
      </c>
      <c r="E6" s="97"/>
      <c r="F6" s="96" t="s">
        <v>13</v>
      </c>
      <c r="G6" s="97"/>
      <c r="H6" s="96" t="s">
        <v>14</v>
      </c>
      <c r="I6" s="97"/>
      <c r="J6" s="96" t="s">
        <v>15</v>
      </c>
      <c r="K6" s="97"/>
      <c r="L6" s="96" t="s">
        <v>16</v>
      </c>
      <c r="M6" s="97"/>
      <c r="N6" s="96" t="s">
        <v>17</v>
      </c>
      <c r="O6" s="97"/>
      <c r="P6" s="96" t="s">
        <v>18</v>
      </c>
      <c r="Q6" s="97"/>
      <c r="R6" s="96" t="s">
        <v>19</v>
      </c>
      <c r="S6" s="97"/>
      <c r="T6" s="96" t="s">
        <v>8</v>
      </c>
      <c r="U6" s="97"/>
      <c r="V6" s="96" t="s">
        <v>9</v>
      </c>
      <c r="W6" s="97"/>
      <c r="X6" s="96" t="s">
        <v>10</v>
      </c>
      <c r="Y6" s="97"/>
      <c r="Z6" s="96" t="s">
        <v>11</v>
      </c>
      <c r="AA6" s="100"/>
      <c r="AB6" s="101" t="s">
        <v>20</v>
      </c>
      <c r="AC6" s="102"/>
    </row>
    <row r="7" spans="1:29" ht="24.75" customHeight="1">
      <c r="A7" s="34" t="s">
        <v>44</v>
      </c>
      <c r="B7" s="103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98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98"/>
      <c r="C9" s="57"/>
      <c r="D9" s="3"/>
      <c r="E9" s="4" t="s">
        <v>21</v>
      </c>
      <c r="F9" s="3">
        <v>16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98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9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98"/>
      <c r="C12" s="5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04"/>
      <c r="AC12" s="60"/>
    </row>
    <row r="13" spans="1:29" ht="24.75" customHeight="1">
      <c r="A13" s="56" t="s">
        <v>45</v>
      </c>
      <c r="B13" s="98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98"/>
      <c r="C14" s="57"/>
      <c r="D14" s="37">
        <v>9000</v>
      </c>
      <c r="E14" s="38"/>
      <c r="F14" s="37">
        <v>9000</v>
      </c>
      <c r="G14" s="38"/>
      <c r="H14" s="37">
        <v>9000</v>
      </c>
      <c r="I14" s="38"/>
      <c r="J14" s="37">
        <v>9000</v>
      </c>
      <c r="K14" s="38"/>
      <c r="L14" s="37">
        <v>9000</v>
      </c>
      <c r="M14" s="38"/>
      <c r="N14" s="37">
        <v>9000</v>
      </c>
      <c r="O14" s="38"/>
      <c r="P14" s="37">
        <v>9000</v>
      </c>
      <c r="Q14" s="38"/>
      <c r="R14" s="37">
        <v>9000</v>
      </c>
      <c r="S14" s="38"/>
      <c r="T14" s="37">
        <v>9000</v>
      </c>
      <c r="U14" s="38"/>
      <c r="V14" s="37">
        <v>9000</v>
      </c>
      <c r="W14" s="38"/>
      <c r="X14" s="37">
        <v>9000</v>
      </c>
      <c r="Y14" s="38"/>
      <c r="Z14" s="37">
        <v>9000</v>
      </c>
      <c r="AA14" s="38"/>
      <c r="AB14" s="105"/>
      <c r="AC14" s="39"/>
    </row>
    <row r="15" spans="1:29" ht="24.75" customHeight="1" thickBot="1">
      <c r="A15" s="43" t="s">
        <v>25</v>
      </c>
      <c r="B15" s="99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5520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149520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>
        <f>D20+F20+H20+J20+L20+N20</f>
        <v>149520</v>
      </c>
      <c r="AC20" s="60"/>
    </row>
    <row r="21" spans="1:29" ht="24.75" customHeight="1" thickBot="1">
      <c r="A21" s="43" t="s">
        <v>39</v>
      </c>
      <c r="B21" s="99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149520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6">
        <f>D22+F22+H22+J22+L22+N22</f>
        <v>149520</v>
      </c>
      <c r="AC22" s="55"/>
    </row>
    <row r="23" spans="1:29" ht="24.75" customHeight="1">
      <c r="A23" s="47" t="s">
        <v>32</v>
      </c>
      <c r="B23" s="118" t="s">
        <v>33</v>
      </c>
      <c r="C23" s="119"/>
      <c r="D23" s="40">
        <f>D22*0.003</f>
        <v>0</v>
      </c>
      <c r="E23" s="41"/>
      <c r="F23" s="40">
        <f t="shared" ref="F23" si="21">F22*0.003</f>
        <v>448.56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15"/>
      <c r="AC23" s="42"/>
    </row>
    <row r="24" spans="1:29" ht="24.75" customHeight="1">
      <c r="A24" s="117"/>
      <c r="B24" s="109" t="s">
        <v>34</v>
      </c>
      <c r="C24" s="110"/>
      <c r="D24" s="37"/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7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3"/>
      <c r="C28" s="35"/>
      <c r="D28" s="24">
        <f>SUM(D23:D27)</f>
        <v>0</v>
      </c>
      <c r="E28" s="25"/>
      <c r="F28" s="24">
        <f t="shared" ref="F28" si="32">SUM(F23:F27)</f>
        <v>448.56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>
        <f t="shared" ref="AB28" si="43">SUM(AB23:AB27)</f>
        <v>0</v>
      </c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149071.44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149071.44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X23:Y23"/>
    <mergeCell ref="Z23:AA23"/>
    <mergeCell ref="R25:S25"/>
    <mergeCell ref="T25:U25"/>
    <mergeCell ref="V25:W25"/>
    <mergeCell ref="X25:Y25"/>
    <mergeCell ref="Z25:AA25"/>
    <mergeCell ref="AB25:AC25"/>
    <mergeCell ref="Z24:AA24"/>
    <mergeCell ref="AB24:AC24"/>
    <mergeCell ref="R24:S24"/>
    <mergeCell ref="T24:U24"/>
    <mergeCell ref="V24:W24"/>
    <mergeCell ref="X24:Y24"/>
    <mergeCell ref="AB23:AC23"/>
    <mergeCell ref="AB22:AC22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P22:Q22"/>
    <mergeCell ref="R22:S22"/>
    <mergeCell ref="T22:U22"/>
    <mergeCell ref="V22:W22"/>
    <mergeCell ref="X22:Y22"/>
    <mergeCell ref="Z22:AA22"/>
    <mergeCell ref="F24:G24"/>
    <mergeCell ref="H24:I24"/>
    <mergeCell ref="J24:K24"/>
    <mergeCell ref="L24:M24"/>
    <mergeCell ref="R23:S23"/>
    <mergeCell ref="T23:U23"/>
    <mergeCell ref="V23:W23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AAD1-C931-44B7-A49C-36F0C28E21E1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施設 手書き</vt:lpstr>
      <vt:lpstr>施設</vt:lpstr>
      <vt:lpstr>鈴木</vt:lpstr>
      <vt:lpstr>二谷</vt:lpstr>
      <vt:lpstr>前田</vt:lpstr>
      <vt:lpstr>福本</vt:lpstr>
      <vt:lpstr>寺本</vt:lpstr>
      <vt:lpstr>松尾</vt:lpstr>
      <vt:lpstr>山川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2022-06-09T07:40:30Z</cp:lastPrinted>
  <dcterms:created xsi:type="dcterms:W3CDTF">2015-06-05T18:19:34Z</dcterms:created>
  <dcterms:modified xsi:type="dcterms:W3CDTF">2022-06-09T10:52:49Z</dcterms:modified>
</cp:coreProperties>
</file>