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"/>
    </mc:Choice>
  </mc:AlternateContent>
  <xr:revisionPtr revIDLastSave="0" documentId="13_ncr:1_{16A3577A-B321-4A47-B184-14F7175B4B3C}" xr6:coauthVersionLast="47" xr6:coauthVersionMax="47" xr10:uidLastSave="{00000000-0000-0000-0000-000000000000}"/>
  <bookViews>
    <workbookView xWindow="-120" yWindow="-120" windowWidth="29040" windowHeight="15720" activeTab="1" xr2:uid="{C3316E88-9A59-4A30-A5EB-1AEC7B858731}"/>
  </bookViews>
  <sheets>
    <sheet name="見積" sheetId="1" r:id="rId1"/>
    <sheet name="請求" sheetId="2" r:id="rId2"/>
  </sheets>
  <definedNames>
    <definedName name="_xlnm.Print_Area" localSheetId="0">見積!$A$1:$G$124</definedName>
    <definedName name="_xlnm.Print_Area" localSheetId="1">請求!$A$1:$G$124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3" i="2" l="1"/>
  <c r="F101" i="2"/>
  <c r="F117" i="2" s="1"/>
  <c r="F63" i="2"/>
  <c r="F77" i="2" s="1"/>
  <c r="F62" i="2"/>
  <c r="F61" i="2"/>
  <c r="F41" i="2"/>
  <c r="F22" i="2"/>
  <c r="F21" i="2"/>
  <c r="F20" i="2"/>
  <c r="F19" i="2"/>
  <c r="F35" i="2" s="1"/>
  <c r="C94" i="1"/>
  <c r="F123" i="1"/>
  <c r="F101" i="1"/>
  <c r="F63" i="1"/>
  <c r="F62" i="1"/>
  <c r="F61" i="1"/>
  <c r="F37" i="2" l="1"/>
  <c r="F38" i="2" s="1"/>
  <c r="F36" i="2"/>
  <c r="F118" i="2"/>
  <c r="F119" i="2" s="1"/>
  <c r="F120" i="2" s="1"/>
  <c r="F79" i="2"/>
  <c r="F80" i="2" s="1"/>
  <c r="F78" i="2"/>
  <c r="F117" i="1"/>
  <c r="F118" i="1" s="1"/>
  <c r="F119" i="1" s="1"/>
  <c r="F120" i="1" s="1"/>
  <c r="F77" i="1"/>
  <c r="F78" i="1"/>
  <c r="F79" i="1" s="1"/>
  <c r="F80" i="1" s="1"/>
  <c r="F121" i="2" l="1"/>
  <c r="F122" i="2" s="1"/>
  <c r="F124" i="2" s="1"/>
  <c r="C94" i="2" s="1"/>
  <c r="F81" i="2"/>
  <c r="F82" i="2" s="1"/>
  <c r="C54" i="2" s="1"/>
  <c r="F39" i="2"/>
  <c r="F40" i="2" s="1"/>
  <c r="F42" i="2" s="1"/>
  <c r="C12" i="2" s="1"/>
  <c r="F121" i="1"/>
  <c r="F122" i="1" s="1"/>
  <c r="F81" i="1"/>
  <c r="F124" i="1" l="1"/>
  <c r="F82" i="1"/>
  <c r="C54" i="1" s="1"/>
  <c r="F41" i="1" l="1"/>
  <c r="F22" i="1"/>
  <c r="F19" i="1"/>
  <c r="F20" i="1"/>
  <c r="F21" i="1"/>
  <c r="F35" i="1" l="1"/>
  <c r="F36" i="1" l="1"/>
  <c r="F37" i="1" s="1"/>
  <c r="F38" i="1" s="1"/>
  <c r="F39" i="1" l="1"/>
  <c r="F40" i="1" s="1"/>
  <c r="F42" i="1" s="1"/>
  <c r="C12" i="1" s="1"/>
</calcChain>
</file>

<file path=xl/sharedStrings.xml><?xml version="1.0" encoding="utf-8"?>
<sst xmlns="http://schemas.openxmlformats.org/spreadsheetml/2006/main" count="157" uniqueCount="37">
  <si>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</si>
  <si>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</si>
  <si>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</si>
  <si>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</si>
  <si>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</si>
  <si>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</si>
  <si>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</si>
  <si>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</si>
  <si>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</si>
  <si>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</si>
  <si>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計1</t>
    <rPh sb="0" eb="1">
      <t>ケイ</t>
    </rPh>
    <phoneticPr fontId="5"/>
  </si>
  <si>
    <t>諸経費</t>
    <rPh sb="0" eb="3">
      <t>ショケイヒ</t>
    </rPh>
    <phoneticPr fontId="5"/>
  </si>
  <si>
    <t>％</t>
    <phoneticPr fontId="5"/>
  </si>
  <si>
    <t>計2</t>
    <rPh sb="0" eb="1">
      <t>ケイ</t>
    </rPh>
    <phoneticPr fontId="5"/>
  </si>
  <si>
    <t>課税対象額</t>
    <rPh sb="0" eb="2">
      <t>カゼイ</t>
    </rPh>
    <rPh sb="2" eb="5">
      <t>タイショウガク</t>
    </rPh>
    <phoneticPr fontId="5"/>
  </si>
  <si>
    <t>消費税</t>
    <rPh sb="0" eb="3">
      <t>ショウヒゼイ</t>
    </rPh>
    <phoneticPr fontId="5"/>
  </si>
  <si>
    <t>オーバーツーリズム対策等に関する一般観覧席でのアンケート調査する配置</t>
    <rPh sb="9" eb="12">
      <t>タイサクトウ</t>
    </rPh>
    <rPh sb="13" eb="14">
      <t>カン</t>
    </rPh>
    <rPh sb="16" eb="21">
      <t>イッパンカンランセキ</t>
    </rPh>
    <rPh sb="28" eb="30">
      <t>チョウサ</t>
    </rPh>
    <rPh sb="32" eb="34">
      <t>ハイチ</t>
    </rPh>
    <phoneticPr fontId="5"/>
  </si>
  <si>
    <t>調査員</t>
    <rPh sb="0" eb="3">
      <t>チョウサイン</t>
    </rPh>
    <phoneticPr fontId="3"/>
  </si>
  <si>
    <t>QUOカード</t>
    <phoneticPr fontId="3"/>
  </si>
  <si>
    <t>プリペイドカード</t>
    <phoneticPr fontId="3"/>
  </si>
  <si>
    <t>発行手数料</t>
    <rPh sb="0" eb="5">
      <t>ハッコウテスウリョウ</t>
    </rPh>
    <phoneticPr fontId="3"/>
  </si>
  <si>
    <t>往復</t>
    <rPh sb="0" eb="2">
      <t>オウフク</t>
    </rPh>
    <phoneticPr fontId="3"/>
  </si>
  <si>
    <t>計３</t>
    <rPh sb="0" eb="1">
      <t>ケイ</t>
    </rPh>
    <phoneticPr fontId="3"/>
  </si>
  <si>
    <t>カード袋詰め作業</t>
    <rPh sb="3" eb="5">
      <t>フクロツ</t>
    </rPh>
    <rPh sb="6" eb="8">
      <t>サギョウ</t>
    </rPh>
    <phoneticPr fontId="3"/>
  </si>
  <si>
    <t>消費税</t>
    <rPh sb="0" eb="3">
      <t>ショウヒゼイ</t>
    </rPh>
    <phoneticPr fontId="3"/>
  </si>
  <si>
    <t>調査員交通費（大阪～大津）</t>
    <rPh sb="0" eb="3">
      <t>チョウサイン</t>
    </rPh>
    <rPh sb="3" eb="6">
      <t>コウツウヒ</t>
    </rPh>
    <rPh sb="7" eb="9">
      <t>オオサカ</t>
    </rPh>
    <rPh sb="10" eb="12">
      <t>オオツ</t>
    </rPh>
    <phoneticPr fontId="3"/>
  </si>
  <si>
    <t>オーバーツーリズム対策等に関する大型ビジョン設置に伴う電気工事</t>
    <rPh sb="9" eb="12">
      <t>タイサクトウ</t>
    </rPh>
    <rPh sb="13" eb="14">
      <t>カン</t>
    </rPh>
    <rPh sb="16" eb="18">
      <t>オオガタ</t>
    </rPh>
    <rPh sb="22" eb="24">
      <t>セッチ</t>
    </rPh>
    <rPh sb="25" eb="26">
      <t>トモナ</t>
    </rPh>
    <rPh sb="27" eb="29">
      <t>デンキ</t>
    </rPh>
    <rPh sb="29" eb="31">
      <t>コウジ</t>
    </rPh>
    <phoneticPr fontId="5"/>
  </si>
  <si>
    <t>25KVA</t>
    <phoneticPr fontId="3"/>
  </si>
  <si>
    <t xml:space="preserve">１．５KVA </t>
    <phoneticPr fontId="3"/>
  </si>
  <si>
    <t>分電盤工事（コンセント5本）</t>
    <rPh sb="0" eb="3">
      <t>ブンデンバン</t>
    </rPh>
    <rPh sb="3" eb="5">
      <t>コウジ</t>
    </rPh>
    <rPh sb="12" eb="13">
      <t>ホン</t>
    </rPh>
    <phoneticPr fontId="3"/>
  </si>
  <si>
    <t>発電機（大津駅・膳所駅）</t>
    <rPh sb="0" eb="3">
      <t>ハツデンキ</t>
    </rPh>
    <rPh sb="4" eb="7">
      <t>オオツエキ</t>
    </rPh>
    <rPh sb="8" eb="11">
      <t>ゼゼエキ</t>
    </rPh>
    <phoneticPr fontId="3"/>
  </si>
  <si>
    <t>搬入搬出（大津駅・膳所駅）</t>
    <rPh sb="0" eb="4">
      <t>ハンニュウハンシュツ</t>
    </rPh>
    <rPh sb="5" eb="8">
      <t>オオツエキ</t>
    </rPh>
    <rPh sb="9" eb="12">
      <t>ゼゼエキ</t>
    </rPh>
    <phoneticPr fontId="3"/>
  </si>
  <si>
    <t>税</t>
    <rPh sb="0" eb="1">
      <t>ゼイ</t>
    </rPh>
    <phoneticPr fontId="3"/>
  </si>
  <si>
    <t>中央学区花火参集者による違法・迷惑行為などに関する調査</t>
    <rPh sb="0" eb="4">
      <t>チュウオウガック</t>
    </rPh>
    <rPh sb="4" eb="9">
      <t>ハナビサンシュウシャ</t>
    </rPh>
    <rPh sb="12" eb="14">
      <t>イホウ</t>
    </rPh>
    <rPh sb="15" eb="19">
      <t>メイワクコウイ</t>
    </rPh>
    <rPh sb="22" eb="23">
      <t>カン</t>
    </rPh>
    <rPh sb="25" eb="27">
      <t>チョウサ</t>
    </rPh>
    <phoneticPr fontId="5"/>
  </si>
  <si>
    <t>小計3</t>
    <rPh sb="0" eb="2">
      <t>ショウケイ</t>
    </rPh>
    <phoneticPr fontId="5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</si>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</sst>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b/>
      <u/>
      <sz val="18"/>
      <name val="BIZ UDPゴシック"/>
      <family val="3"/>
      <charset val="128"/>
    </font>
    <font>
      <b/>
      <u/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6" fontId="2" fillId="0" borderId="5" xfId="1" applyFont="1" applyBorder="1" applyAlignment="1">
      <alignment horizontal="right" vertical="center"/>
    </xf>
    <xf numFmtId="6" fontId="2" fillId="0" borderId="5" xfId="0" applyNumberFormat="1" applyFont="1" applyBorder="1" applyAlignment="1">
      <alignment horizontal="right" vertical="center"/>
    </xf>
    <xf numFmtId="0" fontId="2" fillId="0" borderId="5" xfId="2" applyFont="1" applyBorder="1">
      <alignment vertical="center"/>
    </xf>
    <xf numFmtId="0" fontId="2" fillId="0" borderId="5" xfId="2" applyFont="1" applyBorder="1" applyAlignment="1">
      <alignment horizontal="center" vertical="center"/>
    </xf>
    <xf numFmtId="0" fontId="2" fillId="0" borderId="5" xfId="2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6" fontId="2" fillId="0" borderId="9" xfId="1" applyFont="1" applyBorder="1" applyAlignment="1">
      <alignment horizontal="right" vertical="center"/>
    </xf>
    <xf numFmtId="6" fontId="2" fillId="0" borderId="9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6" fontId="2" fillId="0" borderId="11" xfId="0" applyNumberFormat="1" applyFont="1" applyBorder="1" applyAlignment="1">
      <alignment horizontal="right" vertical="center"/>
    </xf>
    <xf numFmtId="9" fontId="2" fillId="0" borderId="5" xfId="0" applyNumberFormat="1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10" fillId="0" borderId="0" xfId="0" applyFont="1">
      <alignment vertical="center"/>
    </xf>
    <xf numFmtId="6" fontId="7" fillId="0" borderId="1" xfId="0" applyNumberFormat="1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6" fillId="0" borderId="10" xfId="0" applyFont="1" applyBorder="1">
      <alignment vertical="center"/>
    </xf>
    <xf numFmtId="6" fontId="2" fillId="0" borderId="11" xfId="1" applyFont="1" applyBorder="1" applyAlignment="1">
      <alignment horizontal="right" vertical="center"/>
    </xf>
    <xf numFmtId="9" fontId="2" fillId="0" borderId="13" xfId="0" applyNumberFormat="1" applyFont="1" applyBorder="1">
      <alignment vertical="center"/>
    </xf>
    <xf numFmtId="0" fontId="6" fillId="0" borderId="6" xfId="0" applyFont="1" applyBorder="1">
      <alignment vertical="center"/>
    </xf>
    <xf numFmtId="9" fontId="2" fillId="0" borderId="7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6" fontId="2" fillId="0" borderId="9" xfId="0" applyNumberFormat="1" applyFont="1" applyBorder="1">
      <alignment vertical="center"/>
    </xf>
    <xf numFmtId="38" fontId="2" fillId="0" borderId="5" xfId="3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indent="3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桁区切り" xfId="3" builtinId="6"/>
    <cellStyle name="通貨" xfId="1" builtinId="7"/>
    <cellStyle name="標準" xfId="0" builtinId="0"/>
    <cellStyle name="標準 2" xfId="2" xr:uid="{83A84676-AA26-46AB-AA8A-B1E02F0CD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11</xdr:row>
      <xdr:rowOff>136525</xdr:rowOff>
    </xdr:from>
    <xdr:to>
      <xdr:col>5</xdr:col>
      <xdr:colOff>866775</xdr:colOff>
      <xdr:row>15</xdr:row>
      <xdr:rowOff>79375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798F0E32-FDFA-4BFA-8AC7-96CB28465549}"/>
            </a:ext>
          </a:extLst>
        </xdr:cNvPr>
        <xdr:cNvGrpSpPr>
          <a:grpSpLocks/>
        </xdr:cNvGrpSpPr>
      </xdr:nvGrpSpPr>
      <xdr:grpSpPr bwMode="auto">
        <a:xfrm>
          <a:off x="4232275" y="2489200"/>
          <a:ext cx="1968500" cy="69532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1D09F4F-4B13-062C-6E08-C1ECD5DE9D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2065C51-FA35-EF04-309B-9E05F98454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BB7FA09-224A-84CB-AA80-B53890DA15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C8E768C3-D2FB-9B20-B2A4-B6B51F209F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43B8C67-0CB5-6FC9-12D5-2307673D0D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752BA5D-51A1-556C-7038-6B7DC65608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E7E6C1B-ADFB-4152-B484-E7BBA4BECC80}"/>
            </a:ext>
          </a:extLst>
        </xdr:cNvPr>
        <xdr:cNvSpPr txBox="1">
          <a:spLocks noChangeArrowheads="1"/>
        </xdr:cNvSpPr>
      </xdr:nvSpPr>
      <xdr:spPr bwMode="auto">
        <a:xfrm>
          <a:off x="57150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3175</xdr:colOff>
      <xdr:row>53</xdr:row>
      <xdr:rowOff>96659</xdr:rowOff>
    </xdr:from>
    <xdr:to>
      <xdr:col>5</xdr:col>
      <xdr:colOff>857250</xdr:colOff>
      <xdr:row>56</xdr:row>
      <xdr:rowOff>146050</xdr:rowOff>
    </xdr:to>
    <xdr:grpSp>
      <xdr:nvGrpSpPr>
        <xdr:cNvPr id="15" name="Group 20">
          <a:extLst>
            <a:ext uri="{FF2B5EF4-FFF2-40B4-BE49-F238E27FC236}">
              <a16:creationId xmlns:a16="http://schemas.microsoft.com/office/drawing/2014/main" id="{F061D10F-B5CA-4096-9478-73A4D453ABCA}"/>
            </a:ext>
          </a:extLst>
        </xdr:cNvPr>
        <xdr:cNvGrpSpPr>
          <a:grpSpLocks/>
        </xdr:cNvGrpSpPr>
      </xdr:nvGrpSpPr>
      <xdr:grpSpPr bwMode="auto">
        <a:xfrm>
          <a:off x="4222750" y="12107684"/>
          <a:ext cx="1968500" cy="735191"/>
          <a:chOff x="544" y="288"/>
          <a:chExt cx="209" cy="75"/>
        </a:xfrm>
      </xdr:grpSpPr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6DB0A7F9-B9A9-E654-3DFB-BFB423B7C6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2EAF1433-390C-4DDF-8475-FA63F4B4EC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DF3A5E96-6A46-827E-967D-6ABCC240CA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9" name="Text Box 10">
            <a:extLst>
              <a:ext uri="{FF2B5EF4-FFF2-40B4-BE49-F238E27FC236}">
                <a16:creationId xmlns:a16="http://schemas.microsoft.com/office/drawing/2014/main" id="{BD0FC311-F990-66E5-2CBA-CD017BAEA0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Text Box 11">
            <a:extLst>
              <a:ext uri="{FF2B5EF4-FFF2-40B4-BE49-F238E27FC236}">
                <a16:creationId xmlns:a16="http://schemas.microsoft.com/office/drawing/2014/main" id="{7DE253DF-0A3A-8E92-4776-862E8FC5C9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1ED8C85E-3807-F99A-33C8-DA6A96E1DF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48</xdr:row>
      <xdr:rowOff>0</xdr:rowOff>
    </xdr:from>
    <xdr:to>
      <xdr:col>2</xdr:col>
      <xdr:colOff>922020</xdr:colOff>
      <xdr:row>50</xdr:row>
      <xdr:rowOff>114300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601FE20C-2150-43F0-A472-32B9B0DAF35C}"/>
            </a:ext>
          </a:extLst>
        </xdr:cNvPr>
        <xdr:cNvSpPr txBox="1">
          <a:spLocks noChangeArrowheads="1"/>
        </xdr:cNvSpPr>
      </xdr:nvSpPr>
      <xdr:spPr bwMode="auto">
        <a:xfrm>
          <a:off x="0" y="1263805"/>
          <a:ext cx="3468215" cy="430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12700</xdr:colOff>
      <xdr:row>94</xdr:row>
      <xdr:rowOff>10934</xdr:rowOff>
    </xdr:from>
    <xdr:to>
      <xdr:col>5</xdr:col>
      <xdr:colOff>866775</xdr:colOff>
      <xdr:row>97</xdr:row>
      <xdr:rowOff>60325</xdr:rowOff>
    </xdr:to>
    <xdr:grpSp>
      <xdr:nvGrpSpPr>
        <xdr:cNvPr id="28" name="Group 20">
          <a:extLst>
            <a:ext uri="{FF2B5EF4-FFF2-40B4-BE49-F238E27FC236}">
              <a16:creationId xmlns:a16="http://schemas.microsoft.com/office/drawing/2014/main" id="{3B85DA22-A246-44A2-9F06-5858AC6860D4}"/>
            </a:ext>
          </a:extLst>
        </xdr:cNvPr>
        <xdr:cNvGrpSpPr>
          <a:grpSpLocks/>
        </xdr:cNvGrpSpPr>
      </xdr:nvGrpSpPr>
      <xdr:grpSpPr bwMode="auto">
        <a:xfrm>
          <a:off x="4232275" y="21394559"/>
          <a:ext cx="1968500" cy="735191"/>
          <a:chOff x="544" y="288"/>
          <a:chExt cx="209" cy="75"/>
        </a:xfrm>
      </xdr:grpSpPr>
      <xdr:sp macro="" textlink="">
        <xdr:nvSpPr>
          <xdr:cNvPr id="29" name="Text Box 7">
            <a:extLst>
              <a:ext uri="{FF2B5EF4-FFF2-40B4-BE49-F238E27FC236}">
                <a16:creationId xmlns:a16="http://schemas.microsoft.com/office/drawing/2014/main" id="{6A9DCE72-DDF4-160A-DEA1-BEAA6CFE5B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30" name="Text Box 8">
            <a:extLst>
              <a:ext uri="{FF2B5EF4-FFF2-40B4-BE49-F238E27FC236}">
                <a16:creationId xmlns:a16="http://schemas.microsoft.com/office/drawing/2014/main" id="{7C65D1C0-5624-1C79-381D-D5FCCCBB0C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31" name="Text Box 9">
            <a:extLst>
              <a:ext uri="{FF2B5EF4-FFF2-40B4-BE49-F238E27FC236}">
                <a16:creationId xmlns:a16="http://schemas.microsoft.com/office/drawing/2014/main" id="{9D9EC731-B070-6AFA-E541-DBBB92CBA0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32" name="Text Box 10">
            <a:extLst>
              <a:ext uri="{FF2B5EF4-FFF2-40B4-BE49-F238E27FC236}">
                <a16:creationId xmlns:a16="http://schemas.microsoft.com/office/drawing/2014/main" id="{A8F12D18-284D-7323-9B3A-983E0057EE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3" name="Text Box 11">
            <a:extLst>
              <a:ext uri="{FF2B5EF4-FFF2-40B4-BE49-F238E27FC236}">
                <a16:creationId xmlns:a16="http://schemas.microsoft.com/office/drawing/2014/main" id="{9945F565-F316-0AE0-9468-D524B9BE8D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4" name="Text Box 12">
            <a:extLst>
              <a:ext uri="{FF2B5EF4-FFF2-40B4-BE49-F238E27FC236}">
                <a16:creationId xmlns:a16="http://schemas.microsoft.com/office/drawing/2014/main" id="{BCB5187B-5BA0-4D11-84C1-3ED5DC00EE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88</xdr:row>
      <xdr:rowOff>0</xdr:rowOff>
    </xdr:from>
    <xdr:to>
      <xdr:col>2</xdr:col>
      <xdr:colOff>922020</xdr:colOff>
      <xdr:row>90</xdr:row>
      <xdr:rowOff>114300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B71D870E-2F0E-464F-A767-2683F00CE4EA}"/>
            </a:ext>
          </a:extLst>
        </xdr:cNvPr>
        <xdr:cNvSpPr txBox="1">
          <a:spLocks noChangeArrowheads="1"/>
        </xdr:cNvSpPr>
      </xdr:nvSpPr>
      <xdr:spPr bwMode="auto">
        <a:xfrm>
          <a:off x="0" y="10658707"/>
          <a:ext cx="3468215" cy="578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504825</xdr:colOff>
      <xdr:row>4</xdr:row>
      <xdr:rowOff>133350</xdr:rowOff>
    </xdr:from>
    <xdr:to>
      <xdr:col>8</xdr:col>
      <xdr:colOff>314688</xdr:colOff>
      <xdr:row>11</xdr:row>
      <xdr:rowOff>19052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E582BDBA-2FA2-48BF-9CD1-5511A7333776}"/>
            </a:ext>
          </a:extLst>
        </xdr:cNvPr>
        <xdr:cNvGrpSpPr/>
      </xdr:nvGrpSpPr>
      <xdr:grpSpPr>
        <a:xfrm>
          <a:off x="3048000" y="1019175"/>
          <a:ext cx="4734288" cy="1352552"/>
          <a:chOff x="3228975" y="1388207"/>
          <a:chExt cx="3829050" cy="923381"/>
        </a:xfrm>
      </xdr:grpSpPr>
      <xdr:sp macro="" textlink="">
        <xdr:nvSpPr>
          <xdr:cNvPr id="42" name="Text Box 2">
            <a:extLst>
              <a:ext uri="{FF2B5EF4-FFF2-40B4-BE49-F238E27FC236}">
                <a16:creationId xmlns:a16="http://schemas.microsoft.com/office/drawing/2014/main" id="{FA5C27A2-1AAD-C6E5-3D54-3EFECDFFB6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3" name="Text Box 3">
            <a:extLst>
              <a:ext uri="{FF2B5EF4-FFF2-40B4-BE49-F238E27FC236}">
                <a16:creationId xmlns:a16="http://schemas.microsoft.com/office/drawing/2014/main" id="{4E28E08D-DACE-1A6D-9B83-5345014F70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5576" y="1559367"/>
            <a:ext cx="2913369" cy="25038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4" name="Text Box 4">
            <a:extLst>
              <a:ext uri="{FF2B5EF4-FFF2-40B4-BE49-F238E27FC236}">
                <a16:creationId xmlns:a16="http://schemas.microsoft.com/office/drawing/2014/main" id="{D91738C3-9482-66FF-86E1-803E7952F3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8975" y="1785409"/>
            <a:ext cx="3829050" cy="27199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5" name="Text Box 5">
            <a:extLst>
              <a:ext uri="{FF2B5EF4-FFF2-40B4-BE49-F238E27FC236}">
                <a16:creationId xmlns:a16="http://schemas.microsoft.com/office/drawing/2014/main" id="{AC498E83-1386-2C8E-C8C4-2A68F6916C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9761" y="1900618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771525</xdr:colOff>
      <xdr:row>47</xdr:row>
      <xdr:rowOff>19050</xdr:rowOff>
    </xdr:from>
    <xdr:to>
      <xdr:col>8</xdr:col>
      <xdr:colOff>581388</xdr:colOff>
      <xdr:row>53</xdr:row>
      <xdr:rowOff>2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A964ADE9-266E-4A45-866A-939A3D664F71}"/>
            </a:ext>
          </a:extLst>
        </xdr:cNvPr>
        <xdr:cNvGrpSpPr/>
      </xdr:nvGrpSpPr>
      <xdr:grpSpPr>
        <a:xfrm>
          <a:off x="3314700" y="10658475"/>
          <a:ext cx="4734288" cy="1352552"/>
          <a:chOff x="3228975" y="1388207"/>
          <a:chExt cx="3829050" cy="923381"/>
        </a:xfrm>
      </xdr:grpSpPr>
      <xdr:sp macro="" textlink="">
        <xdr:nvSpPr>
          <xdr:cNvPr id="47" name="Text Box 2">
            <a:extLst>
              <a:ext uri="{FF2B5EF4-FFF2-40B4-BE49-F238E27FC236}">
                <a16:creationId xmlns:a16="http://schemas.microsoft.com/office/drawing/2014/main" id="{A8265A18-3D2F-54B8-1386-8652B68454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8" name="Text Box 3">
            <a:extLst>
              <a:ext uri="{FF2B5EF4-FFF2-40B4-BE49-F238E27FC236}">
                <a16:creationId xmlns:a16="http://schemas.microsoft.com/office/drawing/2014/main" id="{111394F3-1815-A686-CE24-C00867789B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5576" y="1559367"/>
            <a:ext cx="2913369" cy="25038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9" name="Text Box 4">
            <a:extLst>
              <a:ext uri="{FF2B5EF4-FFF2-40B4-BE49-F238E27FC236}">
                <a16:creationId xmlns:a16="http://schemas.microsoft.com/office/drawing/2014/main" id="{0E127EBF-DC29-CD63-02BB-51437CA794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8975" y="1785409"/>
            <a:ext cx="3829050" cy="27199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0" name="Text Box 5">
            <a:extLst>
              <a:ext uri="{FF2B5EF4-FFF2-40B4-BE49-F238E27FC236}">
                <a16:creationId xmlns:a16="http://schemas.microsoft.com/office/drawing/2014/main" id="{E5119ACC-0218-FB75-13D5-029513D68D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9761" y="1900618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647700</xdr:colOff>
      <xdr:row>87</xdr:row>
      <xdr:rowOff>76200</xdr:rowOff>
    </xdr:from>
    <xdr:to>
      <xdr:col>8</xdr:col>
      <xdr:colOff>457563</xdr:colOff>
      <xdr:row>93</xdr:row>
      <xdr:rowOff>57152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FB540F0B-F3C8-4568-86E3-757449622723}"/>
            </a:ext>
          </a:extLst>
        </xdr:cNvPr>
        <xdr:cNvGrpSpPr/>
      </xdr:nvGrpSpPr>
      <xdr:grpSpPr>
        <a:xfrm>
          <a:off x="3190875" y="19859625"/>
          <a:ext cx="4734288" cy="1352552"/>
          <a:chOff x="3228975" y="1388207"/>
          <a:chExt cx="3829050" cy="923381"/>
        </a:xfrm>
      </xdr:grpSpPr>
      <xdr:sp macro="" textlink="">
        <xdr:nvSpPr>
          <xdr:cNvPr id="52" name="Text Box 2">
            <a:extLst>
              <a:ext uri="{FF2B5EF4-FFF2-40B4-BE49-F238E27FC236}">
                <a16:creationId xmlns:a16="http://schemas.microsoft.com/office/drawing/2014/main" id="{B9EC0BA4-C037-0B03-978C-0DFE6CFB00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53" name="Text Box 3">
            <a:extLst>
              <a:ext uri="{FF2B5EF4-FFF2-40B4-BE49-F238E27FC236}">
                <a16:creationId xmlns:a16="http://schemas.microsoft.com/office/drawing/2014/main" id="{3CF55E2B-8C70-EB56-1250-DFDBABF6E6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5576" y="1559367"/>
            <a:ext cx="2913369" cy="25038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54" name="Text Box 4">
            <a:extLst>
              <a:ext uri="{FF2B5EF4-FFF2-40B4-BE49-F238E27FC236}">
                <a16:creationId xmlns:a16="http://schemas.microsoft.com/office/drawing/2014/main" id="{292BC68B-E54A-98E5-ACC5-52334FFCE6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8975" y="1785409"/>
            <a:ext cx="3829050" cy="27199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5" name="Text Box 5">
            <a:extLst>
              <a:ext uri="{FF2B5EF4-FFF2-40B4-BE49-F238E27FC236}">
                <a16:creationId xmlns:a16="http://schemas.microsoft.com/office/drawing/2014/main" id="{DEFE4E84-200F-CF70-F795-2EDD93057B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9761" y="1900618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11</xdr:row>
      <xdr:rowOff>136525</xdr:rowOff>
    </xdr:from>
    <xdr:to>
      <xdr:col>5</xdr:col>
      <xdr:colOff>866775</xdr:colOff>
      <xdr:row>15</xdr:row>
      <xdr:rowOff>79375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3280933-FE67-445E-BF3B-CE22A6FCDDEC}"/>
            </a:ext>
          </a:extLst>
        </xdr:cNvPr>
        <xdr:cNvGrpSpPr>
          <a:grpSpLocks/>
        </xdr:cNvGrpSpPr>
      </xdr:nvGrpSpPr>
      <xdr:grpSpPr bwMode="auto">
        <a:xfrm>
          <a:off x="4232275" y="2489200"/>
          <a:ext cx="1968500" cy="69532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413316E-9D2C-34F4-17D9-A46CC065DF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16BAF108-CC8A-2D29-60C3-EE1FA75D06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9B64FDDB-ED3F-20A4-AAA0-EC04A730F5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DF03B3B-785A-C079-E3D1-B1E1322A78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0039B1E-D0CE-C111-CBEC-B2B6B900CB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7466769-508C-FFD2-9547-AAA280B7D4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495EA8A2-C787-40D3-96D6-411AC902E797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346519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355600</xdr:colOff>
      <xdr:row>53</xdr:row>
      <xdr:rowOff>182384</xdr:rowOff>
    </xdr:from>
    <xdr:to>
      <xdr:col>6</xdr:col>
      <xdr:colOff>95250</xdr:colOff>
      <xdr:row>57</xdr:row>
      <xdr:rowOff>3175</xdr:rowOff>
    </xdr:to>
    <xdr:grpSp>
      <xdr:nvGrpSpPr>
        <xdr:cNvPr id="10" name="Group 20">
          <a:extLst>
            <a:ext uri="{FF2B5EF4-FFF2-40B4-BE49-F238E27FC236}">
              <a16:creationId xmlns:a16="http://schemas.microsoft.com/office/drawing/2014/main" id="{0013CCA7-468C-4B54-A57B-3750C819FF07}"/>
            </a:ext>
          </a:extLst>
        </xdr:cNvPr>
        <xdr:cNvGrpSpPr>
          <a:grpSpLocks/>
        </xdr:cNvGrpSpPr>
      </xdr:nvGrpSpPr>
      <xdr:grpSpPr bwMode="auto">
        <a:xfrm>
          <a:off x="4575175" y="12193409"/>
          <a:ext cx="1968500" cy="735191"/>
          <a:chOff x="544" y="288"/>
          <a:chExt cx="209" cy="75"/>
        </a:xfrm>
      </xdr:grpSpPr>
      <xdr:sp macro="" textlink="">
        <xdr:nvSpPr>
          <xdr:cNvPr id="11" name="Text Box 7">
            <a:extLst>
              <a:ext uri="{FF2B5EF4-FFF2-40B4-BE49-F238E27FC236}">
                <a16:creationId xmlns:a16="http://schemas.microsoft.com/office/drawing/2014/main" id="{FF5117EC-83D8-B107-7C69-AB23CC8C0D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616CBEC2-EC70-3AE0-CA56-015A1B5649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B9570B7B-CC0C-E359-222D-4EF5FDE36B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4" name="Text Box 10">
            <a:extLst>
              <a:ext uri="{FF2B5EF4-FFF2-40B4-BE49-F238E27FC236}">
                <a16:creationId xmlns:a16="http://schemas.microsoft.com/office/drawing/2014/main" id="{A68950BE-D065-42F8-0988-72CA886AC6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Text Box 11">
            <a:extLst>
              <a:ext uri="{FF2B5EF4-FFF2-40B4-BE49-F238E27FC236}">
                <a16:creationId xmlns:a16="http://schemas.microsoft.com/office/drawing/2014/main" id="{4300D071-D227-39D0-7E92-8822F102E3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" name="Text Box 12">
            <a:extLst>
              <a:ext uri="{FF2B5EF4-FFF2-40B4-BE49-F238E27FC236}">
                <a16:creationId xmlns:a16="http://schemas.microsoft.com/office/drawing/2014/main" id="{8F7E3FC5-D685-3FB7-04E5-B4A8D90A54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48</xdr:row>
      <xdr:rowOff>0</xdr:rowOff>
    </xdr:from>
    <xdr:to>
      <xdr:col>2</xdr:col>
      <xdr:colOff>922020</xdr:colOff>
      <xdr:row>50</xdr:row>
      <xdr:rowOff>114300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4B115C0F-A470-452D-810D-11E8FE415184}"/>
            </a:ext>
          </a:extLst>
        </xdr:cNvPr>
        <xdr:cNvSpPr txBox="1">
          <a:spLocks noChangeArrowheads="1"/>
        </xdr:cNvSpPr>
      </xdr:nvSpPr>
      <xdr:spPr bwMode="auto">
        <a:xfrm>
          <a:off x="0" y="10868025"/>
          <a:ext cx="346519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288925</xdr:colOff>
      <xdr:row>94</xdr:row>
      <xdr:rowOff>10934</xdr:rowOff>
    </xdr:from>
    <xdr:to>
      <xdr:col>6</xdr:col>
      <xdr:colOff>28575</xdr:colOff>
      <xdr:row>97</xdr:row>
      <xdr:rowOff>60325</xdr:rowOff>
    </xdr:to>
    <xdr:grpSp>
      <xdr:nvGrpSpPr>
        <xdr:cNvPr id="18" name="Group 20">
          <a:extLst>
            <a:ext uri="{FF2B5EF4-FFF2-40B4-BE49-F238E27FC236}">
              <a16:creationId xmlns:a16="http://schemas.microsoft.com/office/drawing/2014/main" id="{B04F08C4-5234-49D2-8FA8-414D88CE3DF2}"/>
            </a:ext>
          </a:extLst>
        </xdr:cNvPr>
        <xdr:cNvGrpSpPr>
          <a:grpSpLocks/>
        </xdr:cNvGrpSpPr>
      </xdr:nvGrpSpPr>
      <xdr:grpSpPr bwMode="auto">
        <a:xfrm>
          <a:off x="4508500" y="21394559"/>
          <a:ext cx="1968500" cy="735191"/>
          <a:chOff x="544" y="288"/>
          <a:chExt cx="209" cy="75"/>
        </a:xfrm>
      </xdr:grpSpPr>
      <xdr:sp macro="" textlink="">
        <xdr:nvSpPr>
          <xdr:cNvPr id="19" name="Text Box 7">
            <a:extLst>
              <a:ext uri="{FF2B5EF4-FFF2-40B4-BE49-F238E27FC236}">
                <a16:creationId xmlns:a16="http://schemas.microsoft.com/office/drawing/2014/main" id="{5B874D8D-4B78-03EA-9999-F8848DF6FC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0" name="Text Box 8">
            <a:extLst>
              <a:ext uri="{FF2B5EF4-FFF2-40B4-BE49-F238E27FC236}">
                <a16:creationId xmlns:a16="http://schemas.microsoft.com/office/drawing/2014/main" id="{6E2E9A00-9DD0-DB05-65F8-8D668ECD41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1" name="Text Box 9">
            <a:extLst>
              <a:ext uri="{FF2B5EF4-FFF2-40B4-BE49-F238E27FC236}">
                <a16:creationId xmlns:a16="http://schemas.microsoft.com/office/drawing/2014/main" id="{B5B63A6B-C6A7-E006-C13A-86D99E5970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2" name="Text Box 10">
            <a:extLst>
              <a:ext uri="{FF2B5EF4-FFF2-40B4-BE49-F238E27FC236}">
                <a16:creationId xmlns:a16="http://schemas.microsoft.com/office/drawing/2014/main" id="{CD57FF16-B830-35A1-4DFA-0AEA9607CD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3" name="Text Box 11">
            <a:extLst>
              <a:ext uri="{FF2B5EF4-FFF2-40B4-BE49-F238E27FC236}">
                <a16:creationId xmlns:a16="http://schemas.microsoft.com/office/drawing/2014/main" id="{B8D58D06-E244-8724-1C79-3CFFDFE31D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4" name="Text Box 12">
            <a:extLst>
              <a:ext uri="{FF2B5EF4-FFF2-40B4-BE49-F238E27FC236}">
                <a16:creationId xmlns:a16="http://schemas.microsoft.com/office/drawing/2014/main" id="{E60BA3BA-7427-7922-85EF-0C22A0B173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88</xdr:row>
      <xdr:rowOff>0</xdr:rowOff>
    </xdr:from>
    <xdr:to>
      <xdr:col>2</xdr:col>
      <xdr:colOff>922020</xdr:colOff>
      <xdr:row>90</xdr:row>
      <xdr:rowOff>114300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011886C-70A3-4F51-8FAE-0A61CC065252}"/>
            </a:ext>
          </a:extLst>
        </xdr:cNvPr>
        <xdr:cNvSpPr txBox="1">
          <a:spLocks noChangeArrowheads="1"/>
        </xdr:cNvSpPr>
      </xdr:nvSpPr>
      <xdr:spPr bwMode="auto">
        <a:xfrm>
          <a:off x="0" y="20012025"/>
          <a:ext cx="346519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895350</xdr:colOff>
      <xdr:row>5</xdr:row>
      <xdr:rowOff>114300</xdr:rowOff>
    </xdr:from>
    <xdr:to>
      <xdr:col>7</xdr:col>
      <xdr:colOff>483678</xdr:colOff>
      <xdr:row>11</xdr:row>
      <xdr:rowOff>156912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ACF13C06-1128-41D7-9041-C6DF3140240E}"/>
            </a:ext>
          </a:extLst>
        </xdr:cNvPr>
        <xdr:cNvGrpSpPr/>
      </xdr:nvGrpSpPr>
      <xdr:grpSpPr>
        <a:xfrm>
          <a:off x="3438525" y="1238250"/>
          <a:ext cx="4007928" cy="1271337"/>
          <a:chOff x="3176128" y="1388207"/>
          <a:chExt cx="3829050" cy="600716"/>
        </a:xfrm>
      </xdr:grpSpPr>
      <xdr:sp macro="" textlink="">
        <xdr:nvSpPr>
          <xdr:cNvPr id="42" name="Text Box 2">
            <a:extLst>
              <a:ext uri="{FF2B5EF4-FFF2-40B4-BE49-F238E27FC236}">
                <a16:creationId xmlns:a16="http://schemas.microsoft.com/office/drawing/2014/main" id="{5FF47B8B-F083-A716-AFF5-8A458BCDAF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3" name="Text Box 3">
            <a:extLst>
              <a:ext uri="{FF2B5EF4-FFF2-40B4-BE49-F238E27FC236}">
                <a16:creationId xmlns:a16="http://schemas.microsoft.com/office/drawing/2014/main" id="{E78973B7-624A-F8C8-766B-0A1236AE85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4" name="Text Box 4">
            <a:extLst>
              <a:ext uri="{FF2B5EF4-FFF2-40B4-BE49-F238E27FC236}">
                <a16:creationId xmlns:a16="http://schemas.microsoft.com/office/drawing/2014/main" id="{1A8ECA14-E356-3284-569C-843EBB2578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5" name="Text Box 5">
            <a:extLst>
              <a:ext uri="{FF2B5EF4-FFF2-40B4-BE49-F238E27FC236}">
                <a16:creationId xmlns:a16="http://schemas.microsoft.com/office/drawing/2014/main" id="{04BD4EB9-259C-7CA2-FB9B-00EF2AD9DA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3</xdr:col>
      <xdr:colOff>114300</xdr:colOff>
      <xdr:row>47</xdr:row>
      <xdr:rowOff>180975</xdr:rowOff>
    </xdr:from>
    <xdr:to>
      <xdr:col>8</xdr:col>
      <xdr:colOff>216978</xdr:colOff>
      <xdr:row>53</xdr:row>
      <xdr:rowOff>80712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A857400C-A7F3-43FB-8F59-78EC14C9CB8D}"/>
            </a:ext>
          </a:extLst>
        </xdr:cNvPr>
        <xdr:cNvGrpSpPr/>
      </xdr:nvGrpSpPr>
      <xdr:grpSpPr>
        <a:xfrm>
          <a:off x="3781425" y="10820400"/>
          <a:ext cx="4007928" cy="1271337"/>
          <a:chOff x="3176128" y="1388207"/>
          <a:chExt cx="3829050" cy="600716"/>
        </a:xfrm>
      </xdr:grpSpPr>
      <xdr:sp macro="" textlink="">
        <xdr:nvSpPr>
          <xdr:cNvPr id="47" name="Text Box 2">
            <a:extLst>
              <a:ext uri="{FF2B5EF4-FFF2-40B4-BE49-F238E27FC236}">
                <a16:creationId xmlns:a16="http://schemas.microsoft.com/office/drawing/2014/main" id="{14D3AA8F-F32E-49AF-47CD-BE5D1879F7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8" name="Text Box 3">
            <a:extLst>
              <a:ext uri="{FF2B5EF4-FFF2-40B4-BE49-F238E27FC236}">
                <a16:creationId xmlns:a16="http://schemas.microsoft.com/office/drawing/2014/main" id="{4DF0F7EC-678E-1A50-3F12-CB8D68DAD9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9" name="Text Box 4">
            <a:extLst>
              <a:ext uri="{FF2B5EF4-FFF2-40B4-BE49-F238E27FC236}">
                <a16:creationId xmlns:a16="http://schemas.microsoft.com/office/drawing/2014/main" id="{6422FAC5-9E37-6168-2FFA-7ACDC00BE4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0" name="Text Box 5">
            <a:extLst>
              <a:ext uri="{FF2B5EF4-FFF2-40B4-BE49-F238E27FC236}">
                <a16:creationId xmlns:a16="http://schemas.microsoft.com/office/drawing/2014/main" id="{542731F2-B903-8B1C-E1EC-391C94FCE3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1114425</xdr:colOff>
      <xdr:row>88</xdr:row>
      <xdr:rowOff>9525</xdr:rowOff>
    </xdr:from>
    <xdr:to>
      <xdr:col>8</xdr:col>
      <xdr:colOff>93153</xdr:colOff>
      <xdr:row>93</xdr:row>
      <xdr:rowOff>137862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26064A2E-0218-47EF-A49A-60B43F8D8AB8}"/>
            </a:ext>
          </a:extLst>
        </xdr:cNvPr>
        <xdr:cNvGrpSpPr/>
      </xdr:nvGrpSpPr>
      <xdr:grpSpPr>
        <a:xfrm>
          <a:off x="3657600" y="20021550"/>
          <a:ext cx="4007928" cy="1271337"/>
          <a:chOff x="3176128" y="1388207"/>
          <a:chExt cx="3829050" cy="600716"/>
        </a:xfrm>
      </xdr:grpSpPr>
      <xdr:sp macro="" textlink="">
        <xdr:nvSpPr>
          <xdr:cNvPr id="52" name="Text Box 2">
            <a:extLst>
              <a:ext uri="{FF2B5EF4-FFF2-40B4-BE49-F238E27FC236}">
                <a16:creationId xmlns:a16="http://schemas.microsoft.com/office/drawing/2014/main" id="{3827A725-E56B-FBB0-B89F-7912D8C836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53" name="Text Box 3">
            <a:extLst>
              <a:ext uri="{FF2B5EF4-FFF2-40B4-BE49-F238E27FC236}">
                <a16:creationId xmlns:a16="http://schemas.microsoft.com/office/drawing/2014/main" id="{79D9A9B1-29EC-53A7-9954-D96878C956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54" name="Text Box 4">
            <a:extLst>
              <a:ext uri="{FF2B5EF4-FFF2-40B4-BE49-F238E27FC236}">
                <a16:creationId xmlns:a16="http://schemas.microsoft.com/office/drawing/2014/main" id="{DE9C9D47-9711-608E-1F8D-D109738F3F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5" name="Text Box 5">
            <a:extLst>
              <a:ext uri="{FF2B5EF4-FFF2-40B4-BE49-F238E27FC236}">
                <a16:creationId xmlns:a16="http://schemas.microsoft.com/office/drawing/2014/main" id="{1A57F38B-3775-22D7-9794-74E01F15BA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D08D-FE31-4E8F-9101-BF7A2D2104C6}">
  <dimension ref="A1:G124"/>
  <sheetViews>
    <sheetView view="pageBreakPreview" zoomScaleNormal="100" zoomScaleSheetLayoutView="100" workbookViewId="0">
      <selection activeCell="L21" sqref="L21"/>
    </sheetView>
  </sheetViews>
  <sheetFormatPr defaultColWidth="8" defaultRowHeight="13.5" x14ac:dyDescent="0.4"/>
  <cols>
    <col min="1" max="1" width="5.75" style="1" customWidth="1"/>
    <col min="2" max="2" width="27.625" style="1" customWidth="1"/>
    <col min="3" max="3" width="14.75" style="1" customWidth="1"/>
    <col min="4" max="4" width="7.25" style="1" customWidth="1"/>
    <col min="5" max="6" width="14.625" style="1" customWidth="1"/>
    <col min="7" max="7" width="5.375" style="1" customWidth="1"/>
    <col min="8" max="8" width="8" style="1"/>
    <col min="9" max="9" width="8.375" style="1" bestFit="1" customWidth="1"/>
    <col min="10" max="16384" width="8" style="1"/>
  </cols>
  <sheetData>
    <row r="1" spans="1:7" ht="21" customHeight="1" x14ac:dyDescent="0.4"/>
    <row r="2" spans="1:7" ht="21" x14ac:dyDescent="0.4">
      <c r="A2" s="46" t="s">
        <v>0</v>
      </c>
      <c r="B2" s="46"/>
      <c r="C2" s="46"/>
      <c r="D2" s="46"/>
      <c r="E2" s="46"/>
      <c r="F2" s="46"/>
      <c r="G2" s="2"/>
    </row>
    <row r="3" spans="1:7" ht="14.25" x14ac:dyDescent="0.4">
      <c r="A3" s="3"/>
      <c r="B3" s="4"/>
      <c r="C3" s="4"/>
      <c r="D3" s="4"/>
      <c r="E3" s="47">
        <v>45511</v>
      </c>
      <c r="F3" s="47"/>
      <c r="G3" s="5"/>
    </row>
    <row r="5" spans="1:7" ht="18.75" x14ac:dyDescent="0.4">
      <c r="A5" s="32" t="s">
        <v>1</v>
      </c>
      <c r="B5" s="6"/>
    </row>
    <row r="9" spans="1:7" ht="18.75" customHeight="1" x14ac:dyDescent="0.4"/>
    <row r="10" spans="1:7" ht="18.75" customHeight="1" x14ac:dyDescent="0.4"/>
    <row r="11" spans="1:7" ht="18.75" customHeight="1" x14ac:dyDescent="0.4">
      <c r="C11" s="7"/>
      <c r="D11" s="7"/>
      <c r="E11" s="7"/>
    </row>
    <row r="12" spans="1:7" ht="18.75" customHeight="1" x14ac:dyDescent="0.4">
      <c r="A12" s="48" t="s">
        <v>2</v>
      </c>
      <c r="B12" s="48"/>
      <c r="C12" s="33">
        <f>F42</f>
        <v>986425</v>
      </c>
      <c r="D12" s="7"/>
      <c r="E12" s="7"/>
    </row>
    <row r="13" spans="1:7" x14ac:dyDescent="0.4">
      <c r="C13" s="8" t="s">
        <v>3</v>
      </c>
    </row>
    <row r="16" spans="1:7" ht="19.5" customHeight="1" x14ac:dyDescent="0.4">
      <c r="A16" s="49" t="s">
        <v>4</v>
      </c>
      <c r="B16" s="49"/>
    </row>
    <row r="17" spans="1:7" ht="18" customHeight="1" thickBot="1" x14ac:dyDescent="0.45">
      <c r="A17" s="50" t="s">
        <v>16</v>
      </c>
      <c r="B17" s="50"/>
      <c r="C17" s="50"/>
      <c r="D17" s="50"/>
      <c r="E17" s="50"/>
    </row>
    <row r="18" spans="1:7" ht="18.600000000000001" customHeight="1" thickBot="1" x14ac:dyDescent="0.45">
      <c r="A18" s="9"/>
      <c r="B18" s="10" t="s">
        <v>5</v>
      </c>
      <c r="C18" s="11" t="s">
        <v>6</v>
      </c>
      <c r="D18" s="11" t="s">
        <v>7</v>
      </c>
      <c r="E18" s="11" t="s">
        <v>8</v>
      </c>
      <c r="F18" s="11" t="s">
        <v>9</v>
      </c>
      <c r="G18" s="34" t="s">
        <v>24</v>
      </c>
    </row>
    <row r="19" spans="1:7" ht="18.75" customHeight="1" x14ac:dyDescent="0.4">
      <c r="A19" s="35"/>
      <c r="B19" s="28" t="s">
        <v>17</v>
      </c>
      <c r="C19" s="27"/>
      <c r="D19" s="28">
        <v>20</v>
      </c>
      <c r="E19" s="36">
        <v>26000</v>
      </c>
      <c r="F19" s="29">
        <f t="shared" ref="F19:F22" si="0">D19*E19</f>
        <v>520000</v>
      </c>
      <c r="G19" s="37">
        <v>0.1</v>
      </c>
    </row>
    <row r="20" spans="1:7" ht="18.75" customHeight="1" x14ac:dyDescent="0.4">
      <c r="A20" s="38"/>
      <c r="B20" s="12" t="s">
        <v>18</v>
      </c>
      <c r="C20" s="14" t="s">
        <v>19</v>
      </c>
      <c r="D20" s="12">
        <v>500</v>
      </c>
      <c r="E20" s="15">
        <v>500</v>
      </c>
      <c r="F20" s="16">
        <f t="shared" si="0"/>
        <v>250000</v>
      </c>
      <c r="G20" s="39">
        <v>0.1</v>
      </c>
    </row>
    <row r="21" spans="1:7" ht="18.75" customHeight="1" x14ac:dyDescent="0.4">
      <c r="A21" s="38"/>
      <c r="B21" s="12" t="s">
        <v>20</v>
      </c>
      <c r="C21" s="14"/>
      <c r="D21" s="30">
        <v>0.03</v>
      </c>
      <c r="E21" s="15">
        <v>250000</v>
      </c>
      <c r="F21" s="16">
        <f t="shared" si="0"/>
        <v>7500</v>
      </c>
      <c r="G21" s="39">
        <v>0.1</v>
      </c>
    </row>
    <row r="22" spans="1:7" ht="18.75" customHeight="1" x14ac:dyDescent="0.4">
      <c r="A22" s="13"/>
      <c r="B22" s="12" t="s">
        <v>23</v>
      </c>
      <c r="C22" s="14"/>
      <c r="D22" s="12">
        <v>500</v>
      </c>
      <c r="E22" s="15">
        <v>10</v>
      </c>
      <c r="F22" s="16">
        <f t="shared" si="0"/>
        <v>5000</v>
      </c>
      <c r="G22" s="39">
        <v>0.1</v>
      </c>
    </row>
    <row r="23" spans="1:7" ht="18.75" customHeight="1" x14ac:dyDescent="0.4">
      <c r="A23" s="13"/>
      <c r="B23" s="12"/>
      <c r="C23" s="14"/>
      <c r="D23" s="12"/>
      <c r="E23" s="15"/>
      <c r="F23" s="16"/>
      <c r="G23" s="40"/>
    </row>
    <row r="24" spans="1:7" ht="18.75" customHeight="1" x14ac:dyDescent="0.4">
      <c r="A24" s="13"/>
      <c r="B24" s="12"/>
      <c r="C24" s="14"/>
      <c r="D24" s="12"/>
      <c r="E24" s="15"/>
      <c r="F24" s="16"/>
      <c r="G24" s="40"/>
    </row>
    <row r="25" spans="1:7" ht="18.600000000000001" customHeight="1" x14ac:dyDescent="0.4">
      <c r="A25" s="13"/>
      <c r="B25" s="12"/>
      <c r="C25" s="14"/>
      <c r="D25" s="12"/>
      <c r="E25" s="15"/>
      <c r="F25" s="16"/>
      <c r="G25" s="40"/>
    </row>
    <row r="26" spans="1:7" ht="18.75" customHeight="1" x14ac:dyDescent="0.4">
      <c r="A26" s="13"/>
      <c r="B26" s="12"/>
      <c r="C26" s="14"/>
      <c r="D26" s="12"/>
      <c r="E26" s="15"/>
      <c r="F26" s="16"/>
      <c r="G26" s="40"/>
    </row>
    <row r="27" spans="1:7" ht="18.75" customHeight="1" x14ac:dyDescent="0.4">
      <c r="A27" s="13"/>
      <c r="B27" s="12"/>
      <c r="C27" s="14"/>
      <c r="D27" s="12"/>
      <c r="E27" s="15"/>
      <c r="F27" s="16"/>
      <c r="G27" s="40"/>
    </row>
    <row r="28" spans="1:7" ht="18.75" customHeight="1" x14ac:dyDescent="0.4">
      <c r="A28" s="13"/>
      <c r="B28" s="12"/>
      <c r="C28" s="14"/>
      <c r="D28" s="12"/>
      <c r="E28" s="15"/>
      <c r="F28" s="16"/>
      <c r="G28" s="40"/>
    </row>
    <row r="29" spans="1:7" ht="18.75" customHeight="1" x14ac:dyDescent="0.4">
      <c r="A29" s="13"/>
      <c r="B29" s="12"/>
      <c r="C29" s="14"/>
      <c r="D29" s="12"/>
      <c r="E29" s="15"/>
      <c r="F29" s="16"/>
      <c r="G29" s="40"/>
    </row>
    <row r="30" spans="1:7" ht="18.75" customHeight="1" x14ac:dyDescent="0.4">
      <c r="A30" s="13"/>
      <c r="B30" s="12"/>
      <c r="C30" s="14"/>
      <c r="D30" s="12"/>
      <c r="E30" s="15"/>
      <c r="F30" s="16"/>
      <c r="G30" s="40"/>
    </row>
    <row r="31" spans="1:7" ht="18.75" customHeight="1" x14ac:dyDescent="0.4">
      <c r="A31" s="13"/>
      <c r="B31" s="12"/>
      <c r="C31" s="14"/>
      <c r="D31" s="12"/>
      <c r="E31" s="15"/>
      <c r="F31" s="16"/>
      <c r="G31" s="40"/>
    </row>
    <row r="32" spans="1:7" ht="18.75" customHeight="1" x14ac:dyDescent="0.4">
      <c r="A32" s="13"/>
      <c r="B32" s="17"/>
      <c r="C32" s="18"/>
      <c r="D32" s="19"/>
      <c r="E32" s="15"/>
      <c r="F32" s="16"/>
      <c r="G32" s="40"/>
    </row>
    <row r="33" spans="1:7" ht="18.75" customHeight="1" x14ac:dyDescent="0.4">
      <c r="A33" s="13"/>
      <c r="B33" s="17"/>
      <c r="C33" s="18"/>
      <c r="D33" s="19"/>
      <c r="E33" s="15"/>
      <c r="F33" s="16"/>
      <c r="G33" s="40"/>
    </row>
    <row r="34" spans="1:7" ht="18.75" customHeight="1" x14ac:dyDescent="0.4">
      <c r="A34" s="13"/>
      <c r="B34" s="14"/>
      <c r="C34" s="14"/>
      <c r="D34" s="12"/>
      <c r="E34" s="15"/>
      <c r="F34" s="16"/>
      <c r="G34" s="40"/>
    </row>
    <row r="35" spans="1:7" ht="18.75" customHeight="1" thickBot="1" x14ac:dyDescent="0.45">
      <c r="A35" s="20"/>
      <c r="B35" s="21" t="s">
        <v>10</v>
      </c>
      <c r="C35" s="21"/>
      <c r="D35" s="22"/>
      <c r="E35" s="23"/>
      <c r="F35" s="24">
        <f>SUM(F19:F34)</f>
        <v>782500</v>
      </c>
      <c r="G35" s="41"/>
    </row>
    <row r="36" spans="1:7" ht="18.75" customHeight="1" x14ac:dyDescent="0.4">
      <c r="A36" s="26"/>
      <c r="B36" s="31" t="s">
        <v>11</v>
      </c>
      <c r="C36" s="27">
        <v>10</v>
      </c>
      <c r="D36" s="27" t="s">
        <v>12</v>
      </c>
      <c r="E36" s="27"/>
      <c r="F36" s="36">
        <f>F35*C36%</f>
        <v>78250</v>
      </c>
      <c r="G36" s="42"/>
    </row>
    <row r="37" spans="1:7" ht="18.75" customHeight="1" thickBot="1" x14ac:dyDescent="0.45">
      <c r="A37" s="20"/>
      <c r="B37" s="21" t="s">
        <v>13</v>
      </c>
      <c r="C37" s="21"/>
      <c r="D37" s="21"/>
      <c r="E37" s="21"/>
      <c r="F37" s="23">
        <f>SUM(F35:F36)</f>
        <v>860750</v>
      </c>
      <c r="G37" s="41"/>
    </row>
    <row r="38" spans="1:7" ht="18.75" customHeight="1" x14ac:dyDescent="0.4">
      <c r="A38" s="26"/>
      <c r="B38" s="31"/>
      <c r="C38" s="27"/>
      <c r="D38" s="28"/>
      <c r="E38" s="27" t="s">
        <v>14</v>
      </c>
      <c r="F38" s="29">
        <f>SUM(F37:F37)</f>
        <v>860750</v>
      </c>
      <c r="G38" s="42"/>
    </row>
    <row r="39" spans="1:7" ht="18.75" customHeight="1" x14ac:dyDescent="0.4">
      <c r="A39" s="13"/>
      <c r="B39" s="25" t="s">
        <v>15</v>
      </c>
      <c r="C39" s="14">
        <v>10</v>
      </c>
      <c r="D39" s="14" t="s">
        <v>12</v>
      </c>
      <c r="E39" s="14"/>
      <c r="F39" s="16">
        <f>F38*C39%</f>
        <v>86075</v>
      </c>
      <c r="G39" s="40"/>
    </row>
    <row r="40" spans="1:7" ht="18.75" customHeight="1" thickBot="1" x14ac:dyDescent="0.45">
      <c r="A40" s="20"/>
      <c r="B40" s="21" t="s">
        <v>22</v>
      </c>
      <c r="C40" s="21"/>
      <c r="D40" s="21"/>
      <c r="E40" s="21"/>
      <c r="F40" s="24">
        <f>SUM(F38:F39)</f>
        <v>946825</v>
      </c>
      <c r="G40" s="41"/>
    </row>
    <row r="41" spans="1:7" ht="18.600000000000001" customHeight="1" x14ac:dyDescent="0.4">
      <c r="A41" s="26"/>
      <c r="B41" s="28" t="s">
        <v>25</v>
      </c>
      <c r="C41" s="27" t="s">
        <v>21</v>
      </c>
      <c r="D41" s="28">
        <v>20</v>
      </c>
      <c r="E41" s="36">
        <v>1980</v>
      </c>
      <c r="F41" s="29">
        <f>D41*E41</f>
        <v>39600</v>
      </c>
      <c r="G41" s="37">
        <v>0</v>
      </c>
    </row>
    <row r="42" spans="1:7" ht="18.600000000000001" customHeight="1" thickBot="1" x14ac:dyDescent="0.45">
      <c r="A42" s="20"/>
      <c r="B42" s="21" t="s">
        <v>9</v>
      </c>
      <c r="C42" s="21"/>
      <c r="D42" s="22"/>
      <c r="E42" s="21"/>
      <c r="F42" s="43">
        <f>SUM(F40:F41)</f>
        <v>986425</v>
      </c>
      <c r="G42" s="41"/>
    </row>
    <row r="43" spans="1:7" ht="18.600000000000001" customHeight="1" x14ac:dyDescent="0.4"/>
    <row r="44" spans="1:7" ht="18.600000000000001" customHeight="1" x14ac:dyDescent="0.4">
      <c r="A44" s="46" t="s">
        <v>0</v>
      </c>
      <c r="B44" s="46"/>
      <c r="C44" s="46"/>
      <c r="D44" s="46"/>
      <c r="E44" s="46"/>
      <c r="F44" s="46"/>
      <c r="G44" s="2"/>
    </row>
    <row r="45" spans="1:7" ht="18.600000000000001" customHeight="1" x14ac:dyDescent="0.4">
      <c r="A45" s="3"/>
      <c r="B45" s="4"/>
      <c r="C45" s="4"/>
      <c r="D45" s="4"/>
      <c r="E45" s="47">
        <v>45511</v>
      </c>
      <c r="F45" s="47"/>
      <c r="G45" s="5"/>
    </row>
    <row r="46" spans="1:7" ht="18.600000000000001" customHeight="1" x14ac:dyDescent="0.4"/>
    <row r="47" spans="1:7" ht="18.600000000000001" customHeight="1" x14ac:dyDescent="0.4">
      <c r="A47" s="32" t="s">
        <v>1</v>
      </c>
      <c r="B47" s="6"/>
    </row>
    <row r="48" spans="1:7" ht="18.600000000000001" customHeight="1" x14ac:dyDescent="0.4"/>
    <row r="49" spans="1:7" ht="18.600000000000001" customHeight="1" x14ac:dyDescent="0.4"/>
    <row r="50" spans="1:7" ht="18.600000000000001" customHeight="1" x14ac:dyDescent="0.4"/>
    <row r="51" spans="1:7" ht="18.600000000000001" customHeight="1" x14ac:dyDescent="0.4"/>
    <row r="52" spans="1:7" ht="18.600000000000001" customHeight="1" x14ac:dyDescent="0.4"/>
    <row r="53" spans="1:7" ht="18.600000000000001" customHeight="1" x14ac:dyDescent="0.4">
      <c r="C53" s="7"/>
      <c r="D53" s="7"/>
      <c r="E53" s="7"/>
    </row>
    <row r="54" spans="1:7" ht="18.600000000000001" customHeight="1" x14ac:dyDescent="0.4">
      <c r="A54" s="48" t="s">
        <v>2</v>
      </c>
      <c r="B54" s="48"/>
      <c r="C54" s="33">
        <f>F82</f>
        <v>292820</v>
      </c>
      <c r="D54" s="7"/>
      <c r="E54" s="7"/>
    </row>
    <row r="55" spans="1:7" ht="18.600000000000001" customHeight="1" x14ac:dyDescent="0.4">
      <c r="C55" s="8" t="s">
        <v>3</v>
      </c>
    </row>
    <row r="56" spans="1:7" ht="18.600000000000001" customHeight="1" x14ac:dyDescent="0.4"/>
    <row r="57" spans="1:7" ht="18.600000000000001" customHeight="1" x14ac:dyDescent="0.4"/>
    <row r="58" spans="1:7" ht="18.600000000000001" customHeight="1" x14ac:dyDescent="0.4">
      <c r="A58" s="49" t="s">
        <v>4</v>
      </c>
      <c r="B58" s="49"/>
    </row>
    <row r="59" spans="1:7" ht="18.600000000000001" customHeight="1" thickBot="1" x14ac:dyDescent="0.45">
      <c r="A59" s="50" t="s">
        <v>26</v>
      </c>
      <c r="B59" s="50"/>
      <c r="C59" s="50"/>
      <c r="D59" s="50"/>
      <c r="E59" s="50"/>
    </row>
    <row r="60" spans="1:7" ht="18.600000000000001" customHeight="1" thickBot="1" x14ac:dyDescent="0.45">
      <c r="A60" s="9"/>
      <c r="B60" s="10" t="s">
        <v>5</v>
      </c>
      <c r="C60" s="11" t="s">
        <v>6</v>
      </c>
      <c r="D60" s="11" t="s">
        <v>7</v>
      </c>
      <c r="E60" s="11" t="s">
        <v>8</v>
      </c>
      <c r="F60" s="11" t="s">
        <v>9</v>
      </c>
      <c r="G60" s="34" t="s">
        <v>32</v>
      </c>
    </row>
    <row r="61" spans="1:7" ht="18.600000000000001" customHeight="1" x14ac:dyDescent="0.4">
      <c r="A61" s="35"/>
      <c r="B61" s="28" t="s">
        <v>30</v>
      </c>
      <c r="C61" s="27" t="s">
        <v>27</v>
      </c>
      <c r="D61" s="28">
        <v>2</v>
      </c>
      <c r="E61" s="36">
        <v>36000</v>
      </c>
      <c r="F61" s="29">
        <f t="shared" ref="F61:F63" si="1">D61*E61</f>
        <v>72000</v>
      </c>
      <c r="G61" s="37">
        <v>0.1</v>
      </c>
    </row>
    <row r="62" spans="1:7" ht="18.600000000000001" customHeight="1" x14ac:dyDescent="0.4">
      <c r="A62" s="38"/>
      <c r="B62" s="12" t="s">
        <v>29</v>
      </c>
      <c r="C62" s="14" t="s">
        <v>28</v>
      </c>
      <c r="D62" s="12">
        <v>2</v>
      </c>
      <c r="E62" s="15">
        <v>25000</v>
      </c>
      <c r="F62" s="16">
        <f t="shared" si="1"/>
        <v>50000</v>
      </c>
      <c r="G62" s="39">
        <v>0.1</v>
      </c>
    </row>
    <row r="63" spans="1:7" ht="18.600000000000001" customHeight="1" x14ac:dyDescent="0.4">
      <c r="A63" s="38"/>
      <c r="B63" s="12" t="s">
        <v>31</v>
      </c>
      <c r="C63" s="14"/>
      <c r="D63" s="44">
        <v>4</v>
      </c>
      <c r="E63" s="15">
        <v>30000</v>
      </c>
      <c r="F63" s="16">
        <f t="shared" si="1"/>
        <v>120000</v>
      </c>
      <c r="G63" s="39">
        <v>0.1</v>
      </c>
    </row>
    <row r="64" spans="1:7" ht="18.600000000000001" customHeight="1" x14ac:dyDescent="0.4">
      <c r="A64" s="13"/>
      <c r="B64" s="12"/>
      <c r="C64" s="14"/>
      <c r="D64" s="12"/>
      <c r="E64" s="15"/>
      <c r="F64" s="16"/>
      <c r="G64" s="39"/>
    </row>
    <row r="65" spans="1:7" ht="18.600000000000001" customHeight="1" x14ac:dyDescent="0.4">
      <c r="A65" s="13"/>
      <c r="B65" s="12"/>
      <c r="C65" s="14"/>
      <c r="D65" s="12"/>
      <c r="E65" s="15"/>
      <c r="F65" s="16"/>
      <c r="G65" s="40"/>
    </row>
    <row r="66" spans="1:7" ht="18.600000000000001" customHeight="1" x14ac:dyDescent="0.4">
      <c r="A66" s="13"/>
      <c r="B66" s="12"/>
      <c r="C66" s="14"/>
      <c r="D66" s="12"/>
      <c r="E66" s="15"/>
      <c r="F66" s="16"/>
      <c r="G66" s="40"/>
    </row>
    <row r="67" spans="1:7" ht="18.600000000000001" customHeight="1" x14ac:dyDescent="0.4">
      <c r="A67" s="13"/>
      <c r="B67" s="12"/>
      <c r="C67" s="14"/>
      <c r="D67" s="12"/>
      <c r="E67" s="15"/>
      <c r="F67" s="16"/>
      <c r="G67" s="40"/>
    </row>
    <row r="68" spans="1:7" ht="18.600000000000001" customHeight="1" x14ac:dyDescent="0.4">
      <c r="A68" s="13"/>
      <c r="B68" s="12"/>
      <c r="C68" s="14"/>
      <c r="D68" s="12"/>
      <c r="E68" s="15"/>
      <c r="F68" s="16"/>
      <c r="G68" s="40"/>
    </row>
    <row r="69" spans="1:7" ht="18.600000000000001" customHeight="1" x14ac:dyDescent="0.4">
      <c r="A69" s="13"/>
      <c r="B69" s="12"/>
      <c r="C69" s="14"/>
      <c r="D69" s="12"/>
      <c r="E69" s="15"/>
      <c r="F69" s="16"/>
      <c r="G69" s="40"/>
    </row>
    <row r="70" spans="1:7" ht="18.600000000000001" customHeight="1" x14ac:dyDescent="0.4">
      <c r="A70" s="13"/>
      <c r="B70" s="12"/>
      <c r="C70" s="14"/>
      <c r="D70" s="12"/>
      <c r="E70" s="15"/>
      <c r="F70" s="16"/>
      <c r="G70" s="40"/>
    </row>
    <row r="71" spans="1:7" ht="18.600000000000001" customHeight="1" x14ac:dyDescent="0.4">
      <c r="A71" s="13"/>
      <c r="B71" s="12"/>
      <c r="C71" s="14"/>
      <c r="D71" s="12"/>
      <c r="E71" s="15"/>
      <c r="F71" s="16"/>
      <c r="G71" s="40"/>
    </row>
    <row r="72" spans="1:7" ht="18.600000000000001" customHeight="1" x14ac:dyDescent="0.4">
      <c r="A72" s="13"/>
      <c r="B72" s="12"/>
      <c r="C72" s="14"/>
      <c r="D72" s="12"/>
      <c r="E72" s="15"/>
      <c r="F72" s="16"/>
      <c r="G72" s="40"/>
    </row>
    <row r="73" spans="1:7" ht="18.600000000000001" customHeight="1" x14ac:dyDescent="0.4">
      <c r="A73" s="13"/>
      <c r="B73" s="12"/>
      <c r="C73" s="14"/>
      <c r="D73" s="12"/>
      <c r="E73" s="15"/>
      <c r="F73" s="16"/>
      <c r="G73" s="40"/>
    </row>
    <row r="74" spans="1:7" ht="18.600000000000001" customHeight="1" x14ac:dyDescent="0.4">
      <c r="A74" s="13"/>
      <c r="B74" s="17"/>
      <c r="C74" s="18"/>
      <c r="D74" s="19"/>
      <c r="E74" s="15"/>
      <c r="F74" s="16"/>
      <c r="G74" s="40"/>
    </row>
    <row r="75" spans="1:7" ht="18.600000000000001" customHeight="1" x14ac:dyDescent="0.4">
      <c r="A75" s="13"/>
      <c r="B75" s="17"/>
      <c r="C75" s="18"/>
      <c r="D75" s="19"/>
      <c r="E75" s="15"/>
      <c r="F75" s="16"/>
      <c r="G75" s="40"/>
    </row>
    <row r="76" spans="1:7" ht="18.600000000000001" customHeight="1" x14ac:dyDescent="0.4">
      <c r="A76" s="13"/>
      <c r="B76" s="14"/>
      <c r="C76" s="14"/>
      <c r="D76" s="12"/>
      <c r="E76" s="15"/>
      <c r="F76" s="16"/>
      <c r="G76" s="40"/>
    </row>
    <row r="77" spans="1:7" ht="18.600000000000001" customHeight="1" thickBot="1" x14ac:dyDescent="0.45">
      <c r="A77" s="20"/>
      <c r="B77" s="21" t="s">
        <v>10</v>
      </c>
      <c r="C77" s="21"/>
      <c r="D77" s="22"/>
      <c r="E77" s="23"/>
      <c r="F77" s="24">
        <f>SUM(F61:F76)</f>
        <v>242000</v>
      </c>
      <c r="G77" s="41"/>
    </row>
    <row r="78" spans="1:7" ht="18.600000000000001" customHeight="1" x14ac:dyDescent="0.4">
      <c r="A78" s="26"/>
      <c r="B78" s="31" t="s">
        <v>11</v>
      </c>
      <c r="C78" s="27">
        <v>10</v>
      </c>
      <c r="D78" s="27" t="s">
        <v>12</v>
      </c>
      <c r="E78" s="27"/>
      <c r="F78" s="36">
        <f>F77*C78%</f>
        <v>24200</v>
      </c>
      <c r="G78" s="42"/>
    </row>
    <row r="79" spans="1:7" ht="18.600000000000001" customHeight="1" thickBot="1" x14ac:dyDescent="0.45">
      <c r="A79" s="20"/>
      <c r="B79" s="21" t="s">
        <v>13</v>
      </c>
      <c r="C79" s="21"/>
      <c r="D79" s="21"/>
      <c r="E79" s="21"/>
      <c r="F79" s="23">
        <f>SUM(F77:F78)</f>
        <v>266200</v>
      </c>
      <c r="G79" s="41"/>
    </row>
    <row r="80" spans="1:7" ht="18.600000000000001" customHeight="1" x14ac:dyDescent="0.4">
      <c r="A80" s="26"/>
      <c r="B80" s="31"/>
      <c r="C80" s="27"/>
      <c r="D80" s="28"/>
      <c r="E80" s="27" t="s">
        <v>14</v>
      </c>
      <c r="F80" s="29">
        <f>SUM(F79:F79)</f>
        <v>266200</v>
      </c>
      <c r="G80" s="42"/>
    </row>
    <row r="81" spans="1:7" ht="18.600000000000001" customHeight="1" x14ac:dyDescent="0.4">
      <c r="A81" s="13"/>
      <c r="B81" s="25" t="s">
        <v>15</v>
      </c>
      <c r="C81" s="14">
        <v>10</v>
      </c>
      <c r="D81" s="14" t="s">
        <v>12</v>
      </c>
      <c r="E81" s="14"/>
      <c r="F81" s="16">
        <f>F80*C81%</f>
        <v>26620</v>
      </c>
      <c r="G81" s="40"/>
    </row>
    <row r="82" spans="1:7" ht="18.600000000000001" customHeight="1" thickBot="1" x14ac:dyDescent="0.45">
      <c r="A82" s="20"/>
      <c r="B82" s="21" t="s">
        <v>9</v>
      </c>
      <c r="C82" s="21"/>
      <c r="D82" s="22"/>
      <c r="E82" s="21"/>
      <c r="F82" s="43">
        <f>SUM(F80:F81)</f>
        <v>292820</v>
      </c>
      <c r="G82" s="41"/>
    </row>
    <row r="83" spans="1:7" ht="18.600000000000001" customHeight="1" x14ac:dyDescent="0.4"/>
    <row r="84" spans="1:7" ht="18.600000000000001" customHeight="1" x14ac:dyDescent="0.4">
      <c r="A84" s="46" t="s">
        <v>0</v>
      </c>
      <c r="B84" s="46"/>
      <c r="C84" s="46"/>
      <c r="D84" s="46"/>
      <c r="E84" s="46"/>
      <c r="F84" s="46"/>
      <c r="G84" s="2"/>
    </row>
    <row r="85" spans="1:7" ht="18.600000000000001" customHeight="1" x14ac:dyDescent="0.4">
      <c r="A85" s="3"/>
      <c r="B85" s="4"/>
      <c r="C85" s="4"/>
      <c r="D85" s="4"/>
      <c r="E85" s="47">
        <v>45511</v>
      </c>
      <c r="F85" s="47"/>
      <c r="G85" s="5"/>
    </row>
    <row r="86" spans="1:7" ht="18.600000000000001" customHeight="1" x14ac:dyDescent="0.4"/>
    <row r="87" spans="1:7" ht="18.600000000000001" customHeight="1" x14ac:dyDescent="0.4">
      <c r="A87" s="32" t="s">
        <v>1</v>
      </c>
      <c r="B87" s="6"/>
    </row>
    <row r="88" spans="1:7" ht="18.600000000000001" customHeight="1" x14ac:dyDescent="0.4"/>
    <row r="89" spans="1:7" ht="18.600000000000001" customHeight="1" x14ac:dyDescent="0.4"/>
    <row r="90" spans="1:7" ht="18.600000000000001" customHeight="1" x14ac:dyDescent="0.4"/>
    <row r="91" spans="1:7" ht="18.600000000000001" customHeight="1" x14ac:dyDescent="0.4"/>
    <row r="92" spans="1:7" ht="18.600000000000001" customHeight="1" x14ac:dyDescent="0.4"/>
    <row r="93" spans="1:7" ht="18.600000000000001" customHeight="1" x14ac:dyDescent="0.4">
      <c r="C93" s="7"/>
      <c r="D93" s="7"/>
      <c r="E93" s="7"/>
    </row>
    <row r="94" spans="1:7" ht="18.600000000000001" customHeight="1" x14ac:dyDescent="0.4">
      <c r="A94" s="48" t="s">
        <v>2</v>
      </c>
      <c r="B94" s="48"/>
      <c r="C94" s="33">
        <f>F124</f>
        <v>668800</v>
      </c>
      <c r="D94" s="7"/>
      <c r="E94" s="7"/>
    </row>
    <row r="95" spans="1:7" ht="18.600000000000001" customHeight="1" x14ac:dyDescent="0.4">
      <c r="C95" s="8" t="s">
        <v>3</v>
      </c>
    </row>
    <row r="96" spans="1:7" ht="18.600000000000001" customHeight="1" x14ac:dyDescent="0.4"/>
    <row r="97" spans="1:7" ht="18.600000000000001" customHeight="1" x14ac:dyDescent="0.4"/>
    <row r="98" spans="1:7" ht="18.600000000000001" customHeight="1" x14ac:dyDescent="0.4">
      <c r="A98" s="49" t="s">
        <v>4</v>
      </c>
      <c r="B98" s="49"/>
    </row>
    <row r="99" spans="1:7" ht="18.600000000000001" customHeight="1" thickBot="1" x14ac:dyDescent="0.45">
      <c r="A99" s="50" t="s">
        <v>33</v>
      </c>
      <c r="B99" s="50"/>
      <c r="C99" s="50"/>
      <c r="D99" s="50"/>
      <c r="E99" s="50"/>
    </row>
    <row r="100" spans="1:7" ht="18.600000000000001" customHeight="1" thickBot="1" x14ac:dyDescent="0.45">
      <c r="A100" s="9"/>
      <c r="B100" s="10" t="s">
        <v>5</v>
      </c>
      <c r="C100" s="11" t="s">
        <v>6</v>
      </c>
      <c r="D100" s="11" t="s">
        <v>7</v>
      </c>
      <c r="E100" s="11" t="s">
        <v>8</v>
      </c>
      <c r="F100" s="11" t="s">
        <v>9</v>
      </c>
      <c r="G100" s="34" t="s">
        <v>32</v>
      </c>
    </row>
    <row r="101" spans="1:7" ht="18.600000000000001" customHeight="1" x14ac:dyDescent="0.4">
      <c r="A101" s="35"/>
      <c r="B101" s="28" t="s">
        <v>17</v>
      </c>
      <c r="C101" s="27"/>
      <c r="D101" s="28">
        <v>20</v>
      </c>
      <c r="E101" s="36">
        <v>26000</v>
      </c>
      <c r="F101" s="29">
        <f t="shared" ref="F101" si="2">D101*E101</f>
        <v>520000</v>
      </c>
      <c r="G101" s="37">
        <v>0.1</v>
      </c>
    </row>
    <row r="102" spans="1:7" ht="18.600000000000001" customHeight="1" x14ac:dyDescent="0.4">
      <c r="A102" s="38"/>
      <c r="B102" s="12"/>
      <c r="C102" s="14"/>
      <c r="D102" s="12"/>
      <c r="E102" s="15"/>
      <c r="F102" s="16"/>
      <c r="G102" s="39"/>
    </row>
    <row r="103" spans="1:7" ht="18.600000000000001" customHeight="1" x14ac:dyDescent="0.4">
      <c r="A103" s="38"/>
      <c r="B103" s="12"/>
      <c r="C103" s="14"/>
      <c r="D103" s="44"/>
      <c r="E103" s="15"/>
      <c r="F103" s="16"/>
      <c r="G103" s="39"/>
    </row>
    <row r="104" spans="1:7" ht="18.600000000000001" customHeight="1" x14ac:dyDescent="0.4">
      <c r="A104" s="13"/>
      <c r="B104" s="12"/>
      <c r="C104" s="14"/>
      <c r="D104" s="12"/>
      <c r="E104" s="15"/>
      <c r="F104" s="16"/>
      <c r="G104" s="39"/>
    </row>
    <row r="105" spans="1:7" ht="18.600000000000001" customHeight="1" x14ac:dyDescent="0.4">
      <c r="A105" s="13"/>
      <c r="B105" s="12"/>
      <c r="C105" s="14"/>
      <c r="D105" s="12"/>
      <c r="E105" s="15"/>
      <c r="F105" s="16"/>
      <c r="G105" s="40"/>
    </row>
    <row r="106" spans="1:7" ht="18.600000000000001" customHeight="1" x14ac:dyDescent="0.4">
      <c r="A106" s="13"/>
      <c r="B106" s="12"/>
      <c r="C106" s="14"/>
      <c r="D106" s="12"/>
      <c r="E106" s="15"/>
      <c r="F106" s="16"/>
      <c r="G106" s="40"/>
    </row>
    <row r="107" spans="1:7" ht="18.600000000000001" customHeight="1" x14ac:dyDescent="0.4">
      <c r="A107" s="13"/>
      <c r="B107" s="12"/>
      <c r="C107" s="14"/>
      <c r="D107" s="12"/>
      <c r="E107" s="15"/>
      <c r="F107" s="16"/>
      <c r="G107" s="40"/>
    </row>
    <row r="108" spans="1:7" ht="18.600000000000001" customHeight="1" x14ac:dyDescent="0.4">
      <c r="A108" s="13"/>
      <c r="B108" s="12"/>
      <c r="C108" s="14"/>
      <c r="D108" s="12"/>
      <c r="E108" s="15"/>
      <c r="F108" s="16"/>
      <c r="G108" s="40"/>
    </row>
    <row r="109" spans="1:7" ht="18.600000000000001" customHeight="1" x14ac:dyDescent="0.4">
      <c r="A109" s="13"/>
      <c r="B109" s="12"/>
      <c r="C109" s="14"/>
      <c r="D109" s="12"/>
      <c r="E109" s="15"/>
      <c r="F109" s="16"/>
      <c r="G109" s="40"/>
    </row>
    <row r="110" spans="1:7" ht="18.600000000000001" customHeight="1" x14ac:dyDescent="0.4">
      <c r="A110" s="13"/>
      <c r="B110" s="12"/>
      <c r="C110" s="14"/>
      <c r="D110" s="12"/>
      <c r="E110" s="15"/>
      <c r="F110" s="16"/>
      <c r="G110" s="40"/>
    </row>
    <row r="111" spans="1:7" ht="18.600000000000001" customHeight="1" x14ac:dyDescent="0.4">
      <c r="A111" s="13"/>
      <c r="B111" s="12"/>
      <c r="C111" s="14"/>
      <c r="D111" s="12"/>
      <c r="E111" s="15"/>
      <c r="F111" s="16"/>
      <c r="G111" s="40"/>
    </row>
    <row r="112" spans="1:7" ht="18.600000000000001" customHeight="1" x14ac:dyDescent="0.4">
      <c r="A112" s="13"/>
      <c r="B112" s="12"/>
      <c r="C112" s="14"/>
      <c r="D112" s="12"/>
      <c r="E112" s="15"/>
      <c r="F112" s="16"/>
      <c r="G112" s="40"/>
    </row>
    <row r="113" spans="1:7" ht="18.600000000000001" customHeight="1" x14ac:dyDescent="0.4">
      <c r="A113" s="13"/>
      <c r="B113" s="12"/>
      <c r="C113" s="14"/>
      <c r="D113" s="12"/>
      <c r="E113" s="15"/>
      <c r="F113" s="16"/>
      <c r="G113" s="40"/>
    </row>
    <row r="114" spans="1:7" ht="18.600000000000001" customHeight="1" x14ac:dyDescent="0.4">
      <c r="A114" s="13"/>
      <c r="B114" s="17"/>
      <c r="C114" s="18"/>
      <c r="D114" s="19"/>
      <c r="E114" s="15"/>
      <c r="F114" s="16"/>
      <c r="G114" s="40"/>
    </row>
    <row r="115" spans="1:7" ht="18.600000000000001" customHeight="1" x14ac:dyDescent="0.4">
      <c r="A115" s="13"/>
      <c r="B115" s="17"/>
      <c r="C115" s="18"/>
      <c r="D115" s="19"/>
      <c r="E115" s="15"/>
      <c r="F115" s="16"/>
      <c r="G115" s="40"/>
    </row>
    <row r="116" spans="1:7" ht="18.600000000000001" customHeight="1" x14ac:dyDescent="0.4">
      <c r="A116" s="13"/>
      <c r="B116" s="14"/>
      <c r="C116" s="14"/>
      <c r="D116" s="12"/>
      <c r="E116" s="15"/>
      <c r="F116" s="16"/>
      <c r="G116" s="40"/>
    </row>
    <row r="117" spans="1:7" ht="18.600000000000001" customHeight="1" thickBot="1" x14ac:dyDescent="0.45">
      <c r="A117" s="20"/>
      <c r="B117" s="21" t="s">
        <v>10</v>
      </c>
      <c r="C117" s="21"/>
      <c r="D117" s="22"/>
      <c r="E117" s="23"/>
      <c r="F117" s="24">
        <f>SUM(F101:F116)</f>
        <v>520000</v>
      </c>
      <c r="G117" s="41"/>
    </row>
    <row r="118" spans="1:7" ht="18.600000000000001" customHeight="1" x14ac:dyDescent="0.4">
      <c r="A118" s="26"/>
      <c r="B118" s="31" t="s">
        <v>11</v>
      </c>
      <c r="C118" s="27">
        <v>10</v>
      </c>
      <c r="D118" s="27" t="s">
        <v>12</v>
      </c>
      <c r="E118" s="27"/>
      <c r="F118" s="36">
        <f>F117*C118%</f>
        <v>52000</v>
      </c>
      <c r="G118" s="42"/>
    </row>
    <row r="119" spans="1:7" ht="18.600000000000001" customHeight="1" thickBot="1" x14ac:dyDescent="0.45">
      <c r="A119" s="20"/>
      <c r="B119" s="21" t="s">
        <v>13</v>
      </c>
      <c r="C119" s="21"/>
      <c r="D119" s="21"/>
      <c r="E119" s="21"/>
      <c r="F119" s="23">
        <f>SUM(F117:F118)</f>
        <v>572000</v>
      </c>
      <c r="G119" s="41"/>
    </row>
    <row r="120" spans="1:7" ht="18.600000000000001" customHeight="1" x14ac:dyDescent="0.4">
      <c r="A120" s="26"/>
      <c r="B120" s="31"/>
      <c r="C120" s="27"/>
      <c r="D120" s="28"/>
      <c r="E120" s="27" t="s">
        <v>14</v>
      </c>
      <c r="F120" s="29">
        <f>SUM(F119:F119)</f>
        <v>572000</v>
      </c>
      <c r="G120" s="42"/>
    </row>
    <row r="121" spans="1:7" ht="18.600000000000001" customHeight="1" x14ac:dyDescent="0.4">
      <c r="A121" s="13"/>
      <c r="B121" s="25" t="s">
        <v>15</v>
      </c>
      <c r="C121" s="14">
        <v>10</v>
      </c>
      <c r="D121" s="14" t="s">
        <v>12</v>
      </c>
      <c r="E121" s="14"/>
      <c r="F121" s="16">
        <f>F120*C121%</f>
        <v>57200</v>
      </c>
      <c r="G121" s="40"/>
    </row>
    <row r="122" spans="1:7" ht="18.600000000000001" customHeight="1" thickBot="1" x14ac:dyDescent="0.45">
      <c r="A122" s="20"/>
      <c r="B122" s="21" t="s">
        <v>34</v>
      </c>
      <c r="C122" s="21"/>
      <c r="D122" s="22"/>
      <c r="E122" s="21"/>
      <c r="F122" s="43">
        <f>SUM(F120:F121)</f>
        <v>629200</v>
      </c>
      <c r="G122" s="41"/>
    </row>
    <row r="123" spans="1:7" ht="18.600000000000001" customHeight="1" x14ac:dyDescent="0.4">
      <c r="A123" s="26"/>
      <c r="B123" s="28" t="s">
        <v>25</v>
      </c>
      <c r="C123" s="27" t="s">
        <v>21</v>
      </c>
      <c r="D123" s="28">
        <v>20</v>
      </c>
      <c r="E123" s="36">
        <v>1980</v>
      </c>
      <c r="F123" s="29">
        <f>D123*E123</f>
        <v>39600</v>
      </c>
      <c r="G123" s="37">
        <v>0</v>
      </c>
    </row>
    <row r="124" spans="1:7" ht="18.600000000000001" customHeight="1" thickBot="1" x14ac:dyDescent="0.45">
      <c r="A124" s="20"/>
      <c r="B124" s="21" t="s">
        <v>9</v>
      </c>
      <c r="C124" s="21"/>
      <c r="D124" s="22"/>
      <c r="E124" s="21"/>
      <c r="F124" s="43">
        <f>SUM(F122:F123)</f>
        <v>668800</v>
      </c>
      <c r="G124" s="41"/>
    </row>
  </sheetData>
  <mergeCells count="15">
    <mergeCell ref="A84:F84"/>
    <mergeCell ref="E85:F85"/>
    <mergeCell ref="A94:B94"/>
    <mergeCell ref="A98:B98"/>
    <mergeCell ref="A99:E99"/>
    <mergeCell ref="A44:F44"/>
    <mergeCell ref="E45:F45"/>
    <mergeCell ref="A54:B54"/>
    <mergeCell ref="A58:B58"/>
    <mergeCell ref="A59:E59"/>
    <mergeCell ref="A2:F2"/>
    <mergeCell ref="E3:F3"/>
    <mergeCell ref="A12:B12"/>
    <mergeCell ref="A16:B16"/>
    <mergeCell ref="A17:E17"/>
  </mergeCells>
  <phoneticPr fontId="3"/>
  <pageMargins left="0.7" right="0.7" top="0.75" bottom="0.75" header="0.3" footer="0.3"/>
  <pageSetup paperSize="9" scale="84" orientation="portrait" r:id="rId1"/>
  <rowBreaks count="2" manualBreakCount="2">
    <brk id="42" max="6" man="1"/>
    <brk id="82" max="6" man="1"/>
  </rowBreaks>
  <ignoredErrors>
    <ignoredError sqref="F4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18C3-54CB-42EF-B6C8-8D077A15CF61}">
  <dimension ref="A1:G124"/>
  <sheetViews>
    <sheetView tabSelected="1" view="pageBreakPreview" topLeftCell="A55" zoomScaleNormal="100" zoomScaleSheetLayoutView="100" workbookViewId="0">
      <selection activeCell="I61" sqref="I61"/>
    </sheetView>
  </sheetViews>
  <sheetFormatPr defaultColWidth="8" defaultRowHeight="13.5" x14ac:dyDescent="0.4"/>
  <cols>
    <col min="1" max="1" width="5.75" style="1" customWidth="1"/>
    <col min="2" max="2" width="27.625" style="1" customWidth="1"/>
    <col min="3" max="3" width="14.75" style="1" customWidth="1"/>
    <col min="4" max="4" width="7.25" style="1" customWidth="1"/>
    <col min="5" max="6" width="14.625" style="1" customWidth="1"/>
    <col min="7" max="7" width="6.75" style="1" customWidth="1"/>
    <col min="8" max="8" width="8" style="1"/>
    <col min="9" max="9" width="8.375" style="1" bestFit="1" customWidth="1"/>
    <col min="10" max="16384" width="8" style="1"/>
  </cols>
  <sheetData>
    <row r="1" spans="1:7" ht="21" customHeight="1" x14ac:dyDescent="0.4"/>
    <row r="2" spans="1:7" ht="21" x14ac:dyDescent="0.4">
      <c r="A2" s="46" t="s">
        <v>35</v>
      </c>
      <c r="B2" s="46"/>
      <c r="C2" s="46"/>
      <c r="D2" s="46"/>
      <c r="E2" s="46"/>
      <c r="F2" s="46"/>
      <c r="G2" s="2"/>
    </row>
    <row r="3" spans="1:7" ht="14.25" x14ac:dyDescent="0.4">
      <c r="A3" s="3"/>
      <c r="B3" s="4"/>
      <c r="C3" s="4"/>
      <c r="D3" s="4"/>
      <c r="E3" s="47" t="s">
        <v>36</v>
      </c>
      <c r="F3" s="47"/>
      <c r="G3" s="5"/>
    </row>
    <row r="5" spans="1:7" ht="18.75" x14ac:dyDescent="0.4">
      <c r="A5" s="32" t="s">
        <v>1</v>
      </c>
      <c r="B5" s="6"/>
    </row>
    <row r="9" spans="1:7" ht="18.75" customHeight="1" x14ac:dyDescent="0.4"/>
    <row r="10" spans="1:7" ht="18.75" customHeight="1" x14ac:dyDescent="0.4"/>
    <row r="11" spans="1:7" ht="18.75" customHeight="1" x14ac:dyDescent="0.4">
      <c r="C11" s="7"/>
      <c r="D11" s="7"/>
      <c r="E11" s="7"/>
    </row>
    <row r="12" spans="1:7" ht="18.75" customHeight="1" x14ac:dyDescent="0.4">
      <c r="A12" s="48" t="s">
        <v>2</v>
      </c>
      <c r="B12" s="48"/>
      <c r="C12" s="33">
        <f>F42</f>
        <v>986425</v>
      </c>
      <c r="D12" s="7"/>
      <c r="E12" s="7"/>
    </row>
    <row r="13" spans="1:7" x14ac:dyDescent="0.4">
      <c r="C13" s="8" t="s">
        <v>3</v>
      </c>
    </row>
    <row r="16" spans="1:7" ht="19.5" customHeight="1" x14ac:dyDescent="0.4">
      <c r="A16" s="49" t="s">
        <v>4</v>
      </c>
      <c r="B16" s="49"/>
    </row>
    <row r="17" spans="1:7" ht="18" customHeight="1" thickBot="1" x14ac:dyDescent="0.45">
      <c r="A17" s="50" t="s">
        <v>16</v>
      </c>
      <c r="B17" s="50"/>
      <c r="C17" s="50"/>
      <c r="D17" s="50"/>
      <c r="E17" s="50"/>
    </row>
    <row r="18" spans="1:7" ht="18.600000000000001" customHeight="1" thickBot="1" x14ac:dyDescent="0.45">
      <c r="A18" s="9"/>
      <c r="B18" s="10" t="s">
        <v>5</v>
      </c>
      <c r="C18" s="11" t="s">
        <v>6</v>
      </c>
      <c r="D18" s="11" t="s">
        <v>7</v>
      </c>
      <c r="E18" s="11" t="s">
        <v>8</v>
      </c>
      <c r="F18" s="11" t="s">
        <v>9</v>
      </c>
      <c r="G18" s="45" t="s">
        <v>24</v>
      </c>
    </row>
    <row r="19" spans="1:7" ht="18.75" customHeight="1" x14ac:dyDescent="0.4">
      <c r="A19" s="35"/>
      <c r="B19" s="28" t="s">
        <v>17</v>
      </c>
      <c r="C19" s="27"/>
      <c r="D19" s="28">
        <v>20</v>
      </c>
      <c r="E19" s="36">
        <v>26000</v>
      </c>
      <c r="F19" s="29">
        <f t="shared" ref="F19:F22" si="0">D19*E19</f>
        <v>520000</v>
      </c>
      <c r="G19" s="37">
        <v>0.1</v>
      </c>
    </row>
    <row r="20" spans="1:7" ht="18.75" customHeight="1" x14ac:dyDescent="0.4">
      <c r="A20" s="38"/>
      <c r="B20" s="12" t="s">
        <v>18</v>
      </c>
      <c r="C20" s="14" t="s">
        <v>19</v>
      </c>
      <c r="D20" s="12">
        <v>500</v>
      </c>
      <c r="E20" s="15">
        <v>500</v>
      </c>
      <c r="F20" s="16">
        <f t="shared" si="0"/>
        <v>250000</v>
      </c>
      <c r="G20" s="39">
        <v>0.1</v>
      </c>
    </row>
    <row r="21" spans="1:7" ht="18.75" customHeight="1" x14ac:dyDescent="0.4">
      <c r="A21" s="38"/>
      <c r="B21" s="12" t="s">
        <v>20</v>
      </c>
      <c r="C21" s="14"/>
      <c r="D21" s="30">
        <v>0.03</v>
      </c>
      <c r="E21" s="15">
        <v>250000</v>
      </c>
      <c r="F21" s="16">
        <f t="shared" si="0"/>
        <v>7500</v>
      </c>
      <c r="G21" s="39">
        <v>0.1</v>
      </c>
    </row>
    <row r="22" spans="1:7" ht="18.75" customHeight="1" x14ac:dyDescent="0.4">
      <c r="A22" s="13"/>
      <c r="B22" s="12" t="s">
        <v>23</v>
      </c>
      <c r="C22" s="14"/>
      <c r="D22" s="12">
        <v>500</v>
      </c>
      <c r="E22" s="15">
        <v>10</v>
      </c>
      <c r="F22" s="16">
        <f t="shared" si="0"/>
        <v>5000</v>
      </c>
      <c r="G22" s="39">
        <v>0.1</v>
      </c>
    </row>
    <row r="23" spans="1:7" ht="18.75" customHeight="1" x14ac:dyDescent="0.4">
      <c r="A23" s="13"/>
      <c r="B23" s="12"/>
      <c r="C23" s="14"/>
      <c r="D23" s="12"/>
      <c r="E23" s="15"/>
      <c r="F23" s="16"/>
      <c r="G23" s="40"/>
    </row>
    <row r="24" spans="1:7" ht="18.75" customHeight="1" x14ac:dyDescent="0.4">
      <c r="A24" s="13"/>
      <c r="B24" s="12"/>
      <c r="C24" s="14"/>
      <c r="D24" s="12"/>
      <c r="E24" s="15"/>
      <c r="F24" s="16"/>
      <c r="G24" s="40"/>
    </row>
    <row r="25" spans="1:7" ht="18.600000000000001" customHeight="1" x14ac:dyDescent="0.4">
      <c r="A25" s="13"/>
      <c r="B25" s="12"/>
      <c r="C25" s="14"/>
      <c r="D25" s="12"/>
      <c r="E25" s="15"/>
      <c r="F25" s="16"/>
      <c r="G25" s="40"/>
    </row>
    <row r="26" spans="1:7" ht="18.75" customHeight="1" x14ac:dyDescent="0.4">
      <c r="A26" s="13"/>
      <c r="B26" s="12"/>
      <c r="C26" s="14"/>
      <c r="D26" s="12"/>
      <c r="E26" s="15"/>
      <c r="F26" s="16"/>
      <c r="G26" s="40"/>
    </row>
    <row r="27" spans="1:7" ht="18.75" customHeight="1" x14ac:dyDescent="0.4">
      <c r="A27" s="13"/>
      <c r="B27" s="12"/>
      <c r="C27" s="14"/>
      <c r="D27" s="12"/>
      <c r="E27" s="15"/>
      <c r="F27" s="16"/>
      <c r="G27" s="40"/>
    </row>
    <row r="28" spans="1:7" ht="18.75" customHeight="1" x14ac:dyDescent="0.4">
      <c r="A28" s="13"/>
      <c r="B28" s="12"/>
      <c r="C28" s="14"/>
      <c r="D28" s="12"/>
      <c r="E28" s="15"/>
      <c r="F28" s="16"/>
      <c r="G28" s="40"/>
    </row>
    <row r="29" spans="1:7" ht="18.75" customHeight="1" x14ac:dyDescent="0.4">
      <c r="A29" s="13"/>
      <c r="B29" s="12"/>
      <c r="C29" s="14"/>
      <c r="D29" s="12"/>
      <c r="E29" s="15"/>
      <c r="F29" s="16"/>
      <c r="G29" s="40"/>
    </row>
    <row r="30" spans="1:7" ht="18.75" customHeight="1" x14ac:dyDescent="0.4">
      <c r="A30" s="13"/>
      <c r="B30" s="12"/>
      <c r="C30" s="14"/>
      <c r="D30" s="12"/>
      <c r="E30" s="15"/>
      <c r="F30" s="16"/>
      <c r="G30" s="40"/>
    </row>
    <row r="31" spans="1:7" ht="18.75" customHeight="1" x14ac:dyDescent="0.4">
      <c r="A31" s="13"/>
      <c r="B31" s="12"/>
      <c r="C31" s="14"/>
      <c r="D31" s="12"/>
      <c r="E31" s="15"/>
      <c r="F31" s="16"/>
      <c r="G31" s="40"/>
    </row>
    <row r="32" spans="1:7" ht="18.75" customHeight="1" x14ac:dyDescent="0.4">
      <c r="A32" s="13"/>
      <c r="B32" s="17"/>
      <c r="C32" s="18"/>
      <c r="D32" s="19"/>
      <c r="E32" s="15"/>
      <c r="F32" s="16"/>
      <c r="G32" s="40"/>
    </row>
    <row r="33" spans="1:7" ht="18.75" customHeight="1" x14ac:dyDescent="0.4">
      <c r="A33" s="13"/>
      <c r="B33" s="17"/>
      <c r="C33" s="18"/>
      <c r="D33" s="19"/>
      <c r="E33" s="15"/>
      <c r="F33" s="16"/>
      <c r="G33" s="40"/>
    </row>
    <row r="34" spans="1:7" ht="18.75" customHeight="1" x14ac:dyDescent="0.4">
      <c r="A34" s="13"/>
      <c r="B34" s="14"/>
      <c r="C34" s="14"/>
      <c r="D34" s="12"/>
      <c r="E34" s="15"/>
      <c r="F34" s="16"/>
      <c r="G34" s="40"/>
    </row>
    <row r="35" spans="1:7" ht="18.75" customHeight="1" thickBot="1" x14ac:dyDescent="0.45">
      <c r="A35" s="20"/>
      <c r="B35" s="21" t="s">
        <v>10</v>
      </c>
      <c r="C35" s="21"/>
      <c r="D35" s="22"/>
      <c r="E35" s="23"/>
      <c r="F35" s="24">
        <f>SUM(F19:F34)</f>
        <v>782500</v>
      </c>
      <c r="G35" s="41"/>
    </row>
    <row r="36" spans="1:7" ht="18.75" customHeight="1" x14ac:dyDescent="0.4">
      <c r="A36" s="26"/>
      <c r="B36" s="31" t="s">
        <v>11</v>
      </c>
      <c r="C36" s="27">
        <v>10</v>
      </c>
      <c r="D36" s="27" t="s">
        <v>12</v>
      </c>
      <c r="E36" s="27"/>
      <c r="F36" s="36">
        <f>F35*C36%</f>
        <v>78250</v>
      </c>
      <c r="G36" s="42"/>
    </row>
    <row r="37" spans="1:7" ht="18.75" customHeight="1" thickBot="1" x14ac:dyDescent="0.45">
      <c r="A37" s="20"/>
      <c r="B37" s="21" t="s">
        <v>13</v>
      </c>
      <c r="C37" s="21"/>
      <c r="D37" s="21"/>
      <c r="E37" s="21"/>
      <c r="F37" s="23">
        <f>SUM(F35:F36)</f>
        <v>860750</v>
      </c>
      <c r="G37" s="41"/>
    </row>
    <row r="38" spans="1:7" ht="18.75" customHeight="1" x14ac:dyDescent="0.4">
      <c r="A38" s="26"/>
      <c r="B38" s="31"/>
      <c r="C38" s="27"/>
      <c r="D38" s="28"/>
      <c r="E38" s="27" t="s">
        <v>14</v>
      </c>
      <c r="F38" s="29">
        <f>SUM(F37:F37)</f>
        <v>860750</v>
      </c>
      <c r="G38" s="42"/>
    </row>
    <row r="39" spans="1:7" ht="18.75" customHeight="1" x14ac:dyDescent="0.4">
      <c r="A39" s="13"/>
      <c r="B39" s="25" t="s">
        <v>15</v>
      </c>
      <c r="C39" s="14">
        <v>10</v>
      </c>
      <c r="D39" s="14" t="s">
        <v>12</v>
      </c>
      <c r="E39" s="14"/>
      <c r="F39" s="16">
        <f>F38*C39%</f>
        <v>86075</v>
      </c>
      <c r="G39" s="40"/>
    </row>
    <row r="40" spans="1:7" ht="18.75" customHeight="1" thickBot="1" x14ac:dyDescent="0.45">
      <c r="A40" s="20"/>
      <c r="B40" s="21" t="s">
        <v>22</v>
      </c>
      <c r="C40" s="21"/>
      <c r="D40" s="21"/>
      <c r="E40" s="21"/>
      <c r="F40" s="24">
        <f>SUM(F38:F39)</f>
        <v>946825</v>
      </c>
      <c r="G40" s="41"/>
    </row>
    <row r="41" spans="1:7" ht="18.600000000000001" customHeight="1" x14ac:dyDescent="0.4">
      <c r="A41" s="26"/>
      <c r="B41" s="28" t="s">
        <v>25</v>
      </c>
      <c r="C41" s="27" t="s">
        <v>21</v>
      </c>
      <c r="D41" s="28">
        <v>20</v>
      </c>
      <c r="E41" s="36">
        <v>1980</v>
      </c>
      <c r="F41" s="29">
        <f>D41*E41</f>
        <v>39600</v>
      </c>
      <c r="G41" s="37">
        <v>0</v>
      </c>
    </row>
    <row r="42" spans="1:7" ht="18.600000000000001" customHeight="1" thickBot="1" x14ac:dyDescent="0.45">
      <c r="A42" s="20"/>
      <c r="B42" s="21" t="s">
        <v>9</v>
      </c>
      <c r="C42" s="21"/>
      <c r="D42" s="22"/>
      <c r="E42" s="21"/>
      <c r="F42" s="43">
        <f>SUM(F40:F41)</f>
        <v>986425</v>
      </c>
      <c r="G42" s="41"/>
    </row>
    <row r="43" spans="1:7" ht="18.600000000000001" customHeight="1" x14ac:dyDescent="0.4"/>
    <row r="44" spans="1:7" ht="18.600000000000001" customHeight="1" x14ac:dyDescent="0.4">
      <c r="A44" s="46" t="s">
        <v>35</v>
      </c>
      <c r="B44" s="46"/>
      <c r="C44" s="46"/>
      <c r="D44" s="46"/>
      <c r="E44" s="46"/>
      <c r="F44" s="46"/>
      <c r="G44" s="2"/>
    </row>
    <row r="45" spans="1:7" ht="18.600000000000001" customHeight="1" x14ac:dyDescent="0.4">
      <c r="A45" s="3"/>
      <c r="B45" s="4"/>
      <c r="C45" s="4"/>
      <c r="D45" s="4"/>
      <c r="E45" s="47" t="s">
        <v>36</v>
      </c>
      <c r="F45" s="47"/>
      <c r="G45" s="5"/>
    </row>
    <row r="46" spans="1:7" ht="18.600000000000001" customHeight="1" x14ac:dyDescent="0.4"/>
    <row r="47" spans="1:7" ht="18.600000000000001" customHeight="1" x14ac:dyDescent="0.4">
      <c r="A47" s="32" t="s">
        <v>1</v>
      </c>
      <c r="B47" s="6"/>
    </row>
    <row r="48" spans="1:7" ht="18.600000000000001" customHeight="1" x14ac:dyDescent="0.4"/>
    <row r="49" spans="1:7" ht="18.600000000000001" customHeight="1" x14ac:dyDescent="0.4"/>
    <row r="50" spans="1:7" ht="18.600000000000001" customHeight="1" x14ac:dyDescent="0.4"/>
    <row r="51" spans="1:7" ht="18.600000000000001" customHeight="1" x14ac:dyDescent="0.4"/>
    <row r="52" spans="1:7" ht="18.600000000000001" customHeight="1" x14ac:dyDescent="0.4"/>
    <row r="53" spans="1:7" ht="18.600000000000001" customHeight="1" x14ac:dyDescent="0.4">
      <c r="C53" s="7"/>
      <c r="D53" s="7"/>
      <c r="E53" s="7"/>
    </row>
    <row r="54" spans="1:7" ht="18.600000000000001" customHeight="1" x14ac:dyDescent="0.4">
      <c r="A54" s="48" t="s">
        <v>2</v>
      </c>
      <c r="B54" s="48"/>
      <c r="C54" s="33">
        <f>F82</f>
        <v>292820</v>
      </c>
      <c r="D54" s="7"/>
      <c r="E54" s="7"/>
    </row>
    <row r="55" spans="1:7" ht="18.600000000000001" customHeight="1" x14ac:dyDescent="0.4">
      <c r="C55" s="8" t="s">
        <v>3</v>
      </c>
    </row>
    <row r="56" spans="1:7" ht="18.600000000000001" customHeight="1" x14ac:dyDescent="0.4"/>
    <row r="57" spans="1:7" ht="18.600000000000001" customHeight="1" x14ac:dyDescent="0.4"/>
    <row r="58" spans="1:7" ht="18.600000000000001" customHeight="1" x14ac:dyDescent="0.4">
      <c r="A58" s="49" t="s">
        <v>4</v>
      </c>
      <c r="B58" s="49"/>
    </row>
    <row r="59" spans="1:7" ht="18.600000000000001" customHeight="1" thickBot="1" x14ac:dyDescent="0.45">
      <c r="A59" s="50" t="s">
        <v>26</v>
      </c>
      <c r="B59" s="50"/>
      <c r="C59" s="50"/>
      <c r="D59" s="50"/>
      <c r="E59" s="50"/>
    </row>
    <row r="60" spans="1:7" ht="18.600000000000001" customHeight="1" thickBot="1" x14ac:dyDescent="0.45">
      <c r="A60" s="9"/>
      <c r="B60" s="10" t="s">
        <v>5</v>
      </c>
      <c r="C60" s="11" t="s">
        <v>6</v>
      </c>
      <c r="D60" s="11" t="s">
        <v>7</v>
      </c>
      <c r="E60" s="11" t="s">
        <v>8</v>
      </c>
      <c r="F60" s="11" t="s">
        <v>9</v>
      </c>
      <c r="G60" s="45" t="s">
        <v>24</v>
      </c>
    </row>
    <row r="61" spans="1:7" ht="18.600000000000001" customHeight="1" x14ac:dyDescent="0.4">
      <c r="A61" s="35"/>
      <c r="B61" s="28" t="s">
        <v>30</v>
      </c>
      <c r="C61" s="27" t="s">
        <v>27</v>
      </c>
      <c r="D61" s="28">
        <v>2</v>
      </c>
      <c r="E61" s="36">
        <v>36000</v>
      </c>
      <c r="F61" s="29">
        <f t="shared" ref="F61:F63" si="1">D61*E61</f>
        <v>72000</v>
      </c>
      <c r="G61" s="37">
        <v>0.1</v>
      </c>
    </row>
    <row r="62" spans="1:7" ht="18.600000000000001" customHeight="1" x14ac:dyDescent="0.4">
      <c r="A62" s="38"/>
      <c r="B62" s="12" t="s">
        <v>29</v>
      </c>
      <c r="C62" s="14" t="s">
        <v>28</v>
      </c>
      <c r="D62" s="12">
        <v>2</v>
      </c>
      <c r="E62" s="15">
        <v>25000</v>
      </c>
      <c r="F62" s="16">
        <f t="shared" si="1"/>
        <v>50000</v>
      </c>
      <c r="G62" s="39">
        <v>0.1</v>
      </c>
    </row>
    <row r="63" spans="1:7" ht="18.600000000000001" customHeight="1" x14ac:dyDescent="0.4">
      <c r="A63" s="38"/>
      <c r="B63" s="12" t="s">
        <v>31</v>
      </c>
      <c r="C63" s="14"/>
      <c r="D63" s="44">
        <v>4</v>
      </c>
      <c r="E63" s="15">
        <v>30000</v>
      </c>
      <c r="F63" s="16">
        <f t="shared" si="1"/>
        <v>120000</v>
      </c>
      <c r="G63" s="39">
        <v>0.1</v>
      </c>
    </row>
    <row r="64" spans="1:7" ht="18.600000000000001" customHeight="1" x14ac:dyDescent="0.4">
      <c r="A64" s="13"/>
      <c r="B64" s="12"/>
      <c r="C64" s="14"/>
      <c r="D64" s="12"/>
      <c r="E64" s="15"/>
      <c r="F64" s="16"/>
      <c r="G64" s="39"/>
    </row>
    <row r="65" spans="1:7" ht="18.600000000000001" customHeight="1" x14ac:dyDescent="0.4">
      <c r="A65" s="13"/>
      <c r="B65" s="12"/>
      <c r="C65" s="14"/>
      <c r="D65" s="12"/>
      <c r="E65" s="15"/>
      <c r="F65" s="16"/>
      <c r="G65" s="40"/>
    </row>
    <row r="66" spans="1:7" ht="18.600000000000001" customHeight="1" x14ac:dyDescent="0.4">
      <c r="A66" s="13"/>
      <c r="B66" s="12"/>
      <c r="C66" s="14"/>
      <c r="D66" s="12"/>
      <c r="E66" s="15"/>
      <c r="F66" s="16"/>
      <c r="G66" s="40"/>
    </row>
    <row r="67" spans="1:7" ht="18.600000000000001" customHeight="1" x14ac:dyDescent="0.4">
      <c r="A67" s="13"/>
      <c r="B67" s="12"/>
      <c r="C67" s="14"/>
      <c r="D67" s="12"/>
      <c r="E67" s="15"/>
      <c r="F67" s="16"/>
      <c r="G67" s="40"/>
    </row>
    <row r="68" spans="1:7" ht="18.600000000000001" customHeight="1" x14ac:dyDescent="0.4">
      <c r="A68" s="13"/>
      <c r="B68" s="12"/>
      <c r="C68" s="14"/>
      <c r="D68" s="12"/>
      <c r="E68" s="15"/>
      <c r="F68" s="16"/>
      <c r="G68" s="40"/>
    </row>
    <row r="69" spans="1:7" ht="18.600000000000001" customHeight="1" x14ac:dyDescent="0.4">
      <c r="A69" s="13"/>
      <c r="B69" s="12"/>
      <c r="C69" s="14"/>
      <c r="D69" s="12"/>
      <c r="E69" s="15"/>
      <c r="F69" s="16"/>
      <c r="G69" s="40"/>
    </row>
    <row r="70" spans="1:7" ht="18.600000000000001" customHeight="1" x14ac:dyDescent="0.4">
      <c r="A70" s="13"/>
      <c r="B70" s="12"/>
      <c r="C70" s="14"/>
      <c r="D70" s="12"/>
      <c r="E70" s="15"/>
      <c r="F70" s="16"/>
      <c r="G70" s="40"/>
    </row>
    <row r="71" spans="1:7" ht="18.600000000000001" customHeight="1" x14ac:dyDescent="0.4">
      <c r="A71" s="13"/>
      <c r="B71" s="12"/>
      <c r="C71" s="14"/>
      <c r="D71" s="12"/>
      <c r="E71" s="15"/>
      <c r="F71" s="16"/>
      <c r="G71" s="40"/>
    </row>
    <row r="72" spans="1:7" ht="18.600000000000001" customHeight="1" x14ac:dyDescent="0.4">
      <c r="A72" s="13"/>
      <c r="B72" s="12"/>
      <c r="C72" s="14"/>
      <c r="D72" s="12"/>
      <c r="E72" s="15"/>
      <c r="F72" s="16"/>
      <c r="G72" s="40"/>
    </row>
    <row r="73" spans="1:7" ht="18.600000000000001" customHeight="1" x14ac:dyDescent="0.4">
      <c r="A73" s="13"/>
      <c r="B73" s="12"/>
      <c r="C73" s="14"/>
      <c r="D73" s="12"/>
      <c r="E73" s="15"/>
      <c r="F73" s="16"/>
      <c r="G73" s="40"/>
    </row>
    <row r="74" spans="1:7" ht="18.600000000000001" customHeight="1" x14ac:dyDescent="0.4">
      <c r="A74" s="13"/>
      <c r="B74" s="17"/>
      <c r="C74" s="18"/>
      <c r="D74" s="19"/>
      <c r="E74" s="15"/>
      <c r="F74" s="16"/>
      <c r="G74" s="40"/>
    </row>
    <row r="75" spans="1:7" ht="18.600000000000001" customHeight="1" x14ac:dyDescent="0.4">
      <c r="A75" s="13"/>
      <c r="B75" s="17"/>
      <c r="C75" s="18"/>
      <c r="D75" s="19"/>
      <c r="E75" s="15"/>
      <c r="F75" s="16"/>
      <c r="G75" s="40"/>
    </row>
    <row r="76" spans="1:7" ht="18.600000000000001" customHeight="1" x14ac:dyDescent="0.4">
      <c r="A76" s="13"/>
      <c r="B76" s="14"/>
      <c r="C76" s="14"/>
      <c r="D76" s="12"/>
      <c r="E76" s="15"/>
      <c r="F76" s="16"/>
      <c r="G76" s="40"/>
    </row>
    <row r="77" spans="1:7" ht="18.600000000000001" customHeight="1" thickBot="1" x14ac:dyDescent="0.45">
      <c r="A77" s="20"/>
      <c r="B77" s="21" t="s">
        <v>10</v>
      </c>
      <c r="C77" s="21"/>
      <c r="D77" s="22"/>
      <c r="E77" s="23"/>
      <c r="F77" s="24">
        <f>SUM(F61:F76)</f>
        <v>242000</v>
      </c>
      <c r="G77" s="41"/>
    </row>
    <row r="78" spans="1:7" ht="18.600000000000001" customHeight="1" x14ac:dyDescent="0.4">
      <c r="A78" s="26"/>
      <c r="B78" s="31" t="s">
        <v>11</v>
      </c>
      <c r="C78" s="27">
        <v>10</v>
      </c>
      <c r="D78" s="27" t="s">
        <v>12</v>
      </c>
      <c r="E78" s="27"/>
      <c r="F78" s="36">
        <f>F77*C78%</f>
        <v>24200</v>
      </c>
      <c r="G78" s="42"/>
    </row>
    <row r="79" spans="1:7" ht="18.600000000000001" customHeight="1" thickBot="1" x14ac:dyDescent="0.45">
      <c r="A79" s="20"/>
      <c r="B79" s="21" t="s">
        <v>13</v>
      </c>
      <c r="C79" s="21"/>
      <c r="D79" s="21"/>
      <c r="E79" s="21"/>
      <c r="F79" s="23">
        <f>SUM(F77:F78)</f>
        <v>266200</v>
      </c>
      <c r="G79" s="41"/>
    </row>
    <row r="80" spans="1:7" ht="18.600000000000001" customHeight="1" x14ac:dyDescent="0.4">
      <c r="A80" s="26"/>
      <c r="B80" s="31"/>
      <c r="C80" s="27"/>
      <c r="D80" s="28"/>
      <c r="E80" s="27" t="s">
        <v>14</v>
      </c>
      <c r="F80" s="29">
        <f>SUM(F79:F79)</f>
        <v>266200</v>
      </c>
      <c r="G80" s="42"/>
    </row>
    <row r="81" spans="1:7" ht="18.600000000000001" customHeight="1" x14ac:dyDescent="0.4">
      <c r="A81" s="13"/>
      <c r="B81" s="25" t="s">
        <v>15</v>
      </c>
      <c r="C81" s="14">
        <v>10</v>
      </c>
      <c r="D81" s="14" t="s">
        <v>12</v>
      </c>
      <c r="E81" s="14"/>
      <c r="F81" s="16">
        <f>F80*C81%</f>
        <v>26620</v>
      </c>
      <c r="G81" s="40"/>
    </row>
    <row r="82" spans="1:7" ht="18.600000000000001" customHeight="1" thickBot="1" x14ac:dyDescent="0.45">
      <c r="A82" s="20"/>
      <c r="B82" s="21" t="s">
        <v>9</v>
      </c>
      <c r="C82" s="21"/>
      <c r="D82" s="22"/>
      <c r="E82" s="21"/>
      <c r="F82" s="43">
        <f>SUM(F80:F81)</f>
        <v>292820</v>
      </c>
      <c r="G82" s="41"/>
    </row>
    <row r="83" spans="1:7" ht="18.600000000000001" customHeight="1" x14ac:dyDescent="0.4"/>
    <row r="84" spans="1:7" ht="18.600000000000001" customHeight="1" x14ac:dyDescent="0.4">
      <c r="A84" s="46" t="s">
        <v>35</v>
      </c>
      <c r="B84" s="46"/>
      <c r="C84" s="46"/>
      <c r="D84" s="46"/>
      <c r="E84" s="46"/>
      <c r="F84" s="46"/>
      <c r="G84" s="2"/>
    </row>
    <row r="85" spans="1:7" ht="18.600000000000001" customHeight="1" x14ac:dyDescent="0.4">
      <c r="A85" s="3"/>
      <c r="B85" s="4"/>
      <c r="C85" s="4"/>
      <c r="D85" s="4"/>
      <c r="E85" s="47" t="s">
        <v>36</v>
      </c>
      <c r="F85" s="47"/>
      <c r="G85" s="5"/>
    </row>
    <row r="86" spans="1:7" ht="18.600000000000001" customHeight="1" x14ac:dyDescent="0.4"/>
    <row r="87" spans="1:7" ht="18.600000000000001" customHeight="1" x14ac:dyDescent="0.4">
      <c r="A87" s="32" t="s">
        <v>1</v>
      </c>
      <c r="B87" s="6"/>
    </row>
    <row r="88" spans="1:7" ht="18.600000000000001" customHeight="1" x14ac:dyDescent="0.4"/>
    <row r="89" spans="1:7" ht="18.600000000000001" customHeight="1" x14ac:dyDescent="0.4"/>
    <row r="90" spans="1:7" ht="18.600000000000001" customHeight="1" x14ac:dyDescent="0.4"/>
    <row r="91" spans="1:7" ht="18.600000000000001" customHeight="1" x14ac:dyDescent="0.4"/>
    <row r="92" spans="1:7" ht="18.600000000000001" customHeight="1" x14ac:dyDescent="0.4"/>
    <row r="93" spans="1:7" ht="18.600000000000001" customHeight="1" x14ac:dyDescent="0.4">
      <c r="C93" s="7"/>
      <c r="D93" s="7"/>
      <c r="E93" s="7"/>
    </row>
    <row r="94" spans="1:7" ht="18.600000000000001" customHeight="1" x14ac:dyDescent="0.4">
      <c r="A94" s="48" t="s">
        <v>2</v>
      </c>
      <c r="B94" s="48"/>
      <c r="C94" s="33">
        <f>F124</f>
        <v>668800</v>
      </c>
      <c r="D94" s="7"/>
      <c r="E94" s="7"/>
    </row>
    <row r="95" spans="1:7" ht="18.600000000000001" customHeight="1" x14ac:dyDescent="0.4">
      <c r="C95" s="8" t="s">
        <v>3</v>
      </c>
    </row>
    <row r="96" spans="1:7" ht="18.600000000000001" customHeight="1" x14ac:dyDescent="0.4"/>
    <row r="97" spans="1:7" ht="18.600000000000001" customHeight="1" x14ac:dyDescent="0.4"/>
    <row r="98" spans="1:7" ht="18.600000000000001" customHeight="1" x14ac:dyDescent="0.4">
      <c r="A98" s="49" t="s">
        <v>4</v>
      </c>
      <c r="B98" s="49"/>
    </row>
    <row r="99" spans="1:7" ht="18.600000000000001" customHeight="1" thickBot="1" x14ac:dyDescent="0.45">
      <c r="A99" s="50" t="s">
        <v>33</v>
      </c>
      <c r="B99" s="50"/>
      <c r="C99" s="50"/>
      <c r="D99" s="50"/>
      <c r="E99" s="50"/>
    </row>
    <row r="100" spans="1:7" ht="18.600000000000001" customHeight="1" thickBot="1" x14ac:dyDescent="0.45">
      <c r="A100" s="9"/>
      <c r="B100" s="10" t="s">
        <v>5</v>
      </c>
      <c r="C100" s="11" t="s">
        <v>6</v>
      </c>
      <c r="D100" s="11" t="s">
        <v>7</v>
      </c>
      <c r="E100" s="11" t="s">
        <v>8</v>
      </c>
      <c r="F100" s="11" t="s">
        <v>9</v>
      </c>
      <c r="G100" s="45" t="s">
        <v>24</v>
      </c>
    </row>
    <row r="101" spans="1:7" ht="18.600000000000001" customHeight="1" x14ac:dyDescent="0.4">
      <c r="A101" s="35"/>
      <c r="B101" s="28" t="s">
        <v>17</v>
      </c>
      <c r="C101" s="27"/>
      <c r="D101" s="28">
        <v>20</v>
      </c>
      <c r="E101" s="36">
        <v>26000</v>
      </c>
      <c r="F101" s="29">
        <f t="shared" ref="F101" si="2">D101*E101</f>
        <v>520000</v>
      </c>
      <c r="G101" s="37">
        <v>0.1</v>
      </c>
    </row>
    <row r="102" spans="1:7" ht="18.600000000000001" customHeight="1" x14ac:dyDescent="0.4">
      <c r="A102" s="38"/>
      <c r="B102" s="12"/>
      <c r="C102" s="14"/>
      <c r="D102" s="12"/>
      <c r="E102" s="15"/>
      <c r="F102" s="16"/>
      <c r="G102" s="39"/>
    </row>
    <row r="103" spans="1:7" ht="18.600000000000001" customHeight="1" x14ac:dyDescent="0.4">
      <c r="A103" s="38"/>
      <c r="B103" s="12"/>
      <c r="C103" s="14"/>
      <c r="D103" s="44"/>
      <c r="E103" s="15"/>
      <c r="F103" s="16"/>
      <c r="G103" s="39"/>
    </row>
    <row r="104" spans="1:7" ht="18.600000000000001" customHeight="1" x14ac:dyDescent="0.4">
      <c r="A104" s="13"/>
      <c r="B104" s="12"/>
      <c r="C104" s="14"/>
      <c r="D104" s="12"/>
      <c r="E104" s="15"/>
      <c r="F104" s="16"/>
      <c r="G104" s="39"/>
    </row>
    <row r="105" spans="1:7" ht="18.600000000000001" customHeight="1" x14ac:dyDescent="0.4">
      <c r="A105" s="13"/>
      <c r="B105" s="12"/>
      <c r="C105" s="14"/>
      <c r="D105" s="12"/>
      <c r="E105" s="15"/>
      <c r="F105" s="16"/>
      <c r="G105" s="40"/>
    </row>
    <row r="106" spans="1:7" ht="18.600000000000001" customHeight="1" x14ac:dyDescent="0.4">
      <c r="A106" s="13"/>
      <c r="B106" s="12"/>
      <c r="C106" s="14"/>
      <c r="D106" s="12"/>
      <c r="E106" s="15"/>
      <c r="F106" s="16"/>
      <c r="G106" s="40"/>
    </row>
    <row r="107" spans="1:7" ht="18.600000000000001" customHeight="1" x14ac:dyDescent="0.4">
      <c r="A107" s="13"/>
      <c r="B107" s="12"/>
      <c r="C107" s="14"/>
      <c r="D107" s="12"/>
      <c r="E107" s="15"/>
      <c r="F107" s="16"/>
      <c r="G107" s="40"/>
    </row>
    <row r="108" spans="1:7" ht="18.600000000000001" customHeight="1" x14ac:dyDescent="0.4">
      <c r="A108" s="13"/>
      <c r="B108" s="12"/>
      <c r="C108" s="14"/>
      <c r="D108" s="12"/>
      <c r="E108" s="15"/>
      <c r="F108" s="16"/>
      <c r="G108" s="40"/>
    </row>
    <row r="109" spans="1:7" ht="18.600000000000001" customHeight="1" x14ac:dyDescent="0.4">
      <c r="A109" s="13"/>
      <c r="B109" s="12"/>
      <c r="C109" s="14"/>
      <c r="D109" s="12"/>
      <c r="E109" s="15"/>
      <c r="F109" s="16"/>
      <c r="G109" s="40"/>
    </row>
    <row r="110" spans="1:7" ht="18.600000000000001" customHeight="1" x14ac:dyDescent="0.4">
      <c r="A110" s="13"/>
      <c r="B110" s="12"/>
      <c r="C110" s="14"/>
      <c r="D110" s="12"/>
      <c r="E110" s="15"/>
      <c r="F110" s="16"/>
      <c r="G110" s="40"/>
    </row>
    <row r="111" spans="1:7" ht="18.600000000000001" customHeight="1" x14ac:dyDescent="0.4">
      <c r="A111" s="13"/>
      <c r="B111" s="12"/>
      <c r="C111" s="14"/>
      <c r="D111" s="12"/>
      <c r="E111" s="15"/>
      <c r="F111" s="16"/>
      <c r="G111" s="40"/>
    </row>
    <row r="112" spans="1:7" ht="18.600000000000001" customHeight="1" x14ac:dyDescent="0.4">
      <c r="A112" s="13"/>
      <c r="B112" s="12"/>
      <c r="C112" s="14"/>
      <c r="D112" s="12"/>
      <c r="E112" s="15"/>
      <c r="F112" s="16"/>
      <c r="G112" s="40"/>
    </row>
    <row r="113" spans="1:7" ht="18.600000000000001" customHeight="1" x14ac:dyDescent="0.4">
      <c r="A113" s="13"/>
      <c r="B113" s="12"/>
      <c r="C113" s="14"/>
      <c r="D113" s="12"/>
      <c r="E113" s="15"/>
      <c r="F113" s="16"/>
      <c r="G113" s="40"/>
    </row>
    <row r="114" spans="1:7" ht="18.600000000000001" customHeight="1" x14ac:dyDescent="0.4">
      <c r="A114" s="13"/>
      <c r="B114" s="17"/>
      <c r="C114" s="18"/>
      <c r="D114" s="19"/>
      <c r="E114" s="15"/>
      <c r="F114" s="16"/>
      <c r="G114" s="40"/>
    </row>
    <row r="115" spans="1:7" ht="18.600000000000001" customHeight="1" x14ac:dyDescent="0.4">
      <c r="A115" s="13"/>
      <c r="B115" s="17"/>
      <c r="C115" s="18"/>
      <c r="D115" s="19"/>
      <c r="E115" s="15"/>
      <c r="F115" s="16"/>
      <c r="G115" s="40"/>
    </row>
    <row r="116" spans="1:7" ht="18.600000000000001" customHeight="1" x14ac:dyDescent="0.4">
      <c r="A116" s="13"/>
      <c r="B116" s="14"/>
      <c r="C116" s="14"/>
      <c r="D116" s="12"/>
      <c r="E116" s="15"/>
      <c r="F116" s="16"/>
      <c r="G116" s="40"/>
    </row>
    <row r="117" spans="1:7" ht="18.600000000000001" customHeight="1" thickBot="1" x14ac:dyDescent="0.45">
      <c r="A117" s="20"/>
      <c r="B117" s="21" t="s">
        <v>10</v>
      </c>
      <c r="C117" s="21"/>
      <c r="D117" s="22"/>
      <c r="E117" s="23"/>
      <c r="F117" s="24">
        <f>SUM(F101:F116)</f>
        <v>520000</v>
      </c>
      <c r="G117" s="41"/>
    </row>
    <row r="118" spans="1:7" ht="18.600000000000001" customHeight="1" x14ac:dyDescent="0.4">
      <c r="A118" s="26"/>
      <c r="B118" s="31" t="s">
        <v>11</v>
      </c>
      <c r="C118" s="27">
        <v>10</v>
      </c>
      <c r="D118" s="27" t="s">
        <v>12</v>
      </c>
      <c r="E118" s="27"/>
      <c r="F118" s="36">
        <f>F117*C118%</f>
        <v>52000</v>
      </c>
      <c r="G118" s="42"/>
    </row>
    <row r="119" spans="1:7" ht="18.600000000000001" customHeight="1" thickBot="1" x14ac:dyDescent="0.45">
      <c r="A119" s="20"/>
      <c r="B119" s="21" t="s">
        <v>13</v>
      </c>
      <c r="C119" s="21"/>
      <c r="D119" s="21"/>
      <c r="E119" s="21"/>
      <c r="F119" s="23">
        <f>SUM(F117:F118)</f>
        <v>572000</v>
      </c>
      <c r="G119" s="41"/>
    </row>
    <row r="120" spans="1:7" ht="18.600000000000001" customHeight="1" x14ac:dyDescent="0.4">
      <c r="A120" s="26"/>
      <c r="B120" s="31"/>
      <c r="C120" s="27"/>
      <c r="D120" s="28"/>
      <c r="E120" s="27" t="s">
        <v>14</v>
      </c>
      <c r="F120" s="29">
        <f>SUM(F119:F119)</f>
        <v>572000</v>
      </c>
      <c r="G120" s="42"/>
    </row>
    <row r="121" spans="1:7" ht="18.600000000000001" customHeight="1" x14ac:dyDescent="0.4">
      <c r="A121" s="13"/>
      <c r="B121" s="25" t="s">
        <v>15</v>
      </c>
      <c r="C121" s="14">
        <v>10</v>
      </c>
      <c r="D121" s="14" t="s">
        <v>12</v>
      </c>
      <c r="E121" s="14"/>
      <c r="F121" s="16">
        <f>F120*C121%</f>
        <v>57200</v>
      </c>
      <c r="G121" s="40"/>
    </row>
    <row r="122" spans="1:7" ht="18.600000000000001" customHeight="1" thickBot="1" x14ac:dyDescent="0.45">
      <c r="A122" s="20"/>
      <c r="B122" s="21" t="s">
        <v>34</v>
      </c>
      <c r="C122" s="21"/>
      <c r="D122" s="22"/>
      <c r="E122" s="21"/>
      <c r="F122" s="43">
        <f>SUM(F120:F121)</f>
        <v>629200</v>
      </c>
      <c r="G122" s="41"/>
    </row>
    <row r="123" spans="1:7" ht="18.600000000000001" customHeight="1" x14ac:dyDescent="0.4">
      <c r="A123" s="26"/>
      <c r="B123" s="28" t="s">
        <v>25</v>
      </c>
      <c r="C123" s="27" t="s">
        <v>21</v>
      </c>
      <c r="D123" s="28">
        <v>20</v>
      </c>
      <c r="E123" s="36">
        <v>1980</v>
      </c>
      <c r="F123" s="29">
        <f>D123*E123</f>
        <v>39600</v>
      </c>
      <c r="G123" s="37">
        <v>0</v>
      </c>
    </row>
    <row r="124" spans="1:7" ht="18.600000000000001" customHeight="1" thickBot="1" x14ac:dyDescent="0.45">
      <c r="A124" s="20"/>
      <c r="B124" s="21" t="s">
        <v>9</v>
      </c>
      <c r="C124" s="21"/>
      <c r="D124" s="22"/>
      <c r="E124" s="21"/>
      <c r="F124" s="43">
        <f>SUM(F122:F123)</f>
        <v>668800</v>
      </c>
      <c r="G124" s="41"/>
    </row>
  </sheetData>
  <mergeCells count="15">
    <mergeCell ref="A94:B94"/>
    <mergeCell ref="A98:B98"/>
    <mergeCell ref="A99:E99"/>
    <mergeCell ref="E45:F45"/>
    <mergeCell ref="A54:B54"/>
    <mergeCell ref="A58:B58"/>
    <mergeCell ref="A59:E59"/>
    <mergeCell ref="A84:F84"/>
    <mergeCell ref="E85:F85"/>
    <mergeCell ref="A44:F44"/>
    <mergeCell ref="A2:F2"/>
    <mergeCell ref="E3:F3"/>
    <mergeCell ref="A12:B12"/>
    <mergeCell ref="A16:B16"/>
    <mergeCell ref="A17:E17"/>
  </mergeCells>
  <phoneticPr fontId="3"/>
  <pageMargins left="0.7" right="0.7" top="0.75" bottom="0.75" header="0.3" footer="0.3"/>
  <pageSetup paperSize="9" scale="84" orientation="portrait" r:id="rId1"/>
  <rowBreaks count="2" manualBreakCount="2">
    <brk id="42" max="6" man="1"/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</vt:lpstr>
      <vt:lpstr>請求</vt:lpstr>
      <vt:lpstr>見積!Print_Area</vt:lpstr>
      <vt:lpstr>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2024-08-20T12:41:21Z</cp:lastPrinted>
  <dcterms:created xsi:type="dcterms:W3CDTF">2024-08-07T06:19:43Z</dcterms:created>
  <dcterms:modified xsi:type="dcterms:W3CDTF">2024-08-20T13:14:29Z</dcterms:modified>
</cp:coreProperties>
</file>