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/>
  <mc:AlternateContent xmlns:mc="http://schemas.openxmlformats.org/markup-compatibility/2006">
    <mc:Choice Requires="x15">
      <x15ac:absPath xmlns:x15ac="http://schemas.microsoft.com/office/spreadsheetml/2010/11/ac" url="C:\Users\shizu\OneDrive\デスクトップ\"/>
    </mc:Choice>
  </mc:AlternateContent>
  <xr:revisionPtr revIDLastSave="0" documentId="13_ncr:1_{F5D43D10-FD00-43F3-B986-9CAF2ADB302A}" xr6:coauthVersionLast="47" xr6:coauthVersionMax="47" xr10:uidLastSave="{00000000-0000-0000-0000-000000000000}"/>
  <bookViews>
    <workbookView xWindow="-120" yWindow="-120" windowWidth="29040" windowHeight="15720" activeTab="1" xr2:uid="{163506BC-D363-426A-ADAB-374A8A877A00}"/>
  </bookViews>
  <sheets>
    <sheet name="見積" sheetId="1" r:id="rId1"/>
    <sheet name="請求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266" i="2" l="1"/>
  <c r="I264" i="2"/>
  <c r="I263" i="2"/>
  <c r="I262" i="2"/>
  <c r="I261" i="2"/>
  <c r="I260" i="2"/>
  <c r="I259" i="2"/>
  <c r="I258" i="2"/>
  <c r="I269" i="2" s="1"/>
  <c r="I257" i="2"/>
  <c r="I256" i="2"/>
  <c r="I255" i="2"/>
  <c r="I254" i="2"/>
  <c r="I245" i="2"/>
  <c r="I244" i="2"/>
  <c r="I243" i="2"/>
  <c r="I242" i="2"/>
  <c r="I241" i="2"/>
  <c r="I240" i="2"/>
  <c r="I239" i="2"/>
  <c r="I238" i="2"/>
  <c r="I237" i="2"/>
  <c r="I236" i="2"/>
  <c r="I229" i="2"/>
  <c r="I228" i="2"/>
  <c r="I227" i="2"/>
  <c r="I226" i="2"/>
  <c r="I225" i="2"/>
  <c r="I224" i="2"/>
  <c r="I223" i="2"/>
  <c r="I222" i="2"/>
  <c r="I220" i="2"/>
  <c r="I214" i="2"/>
  <c r="I213" i="2"/>
  <c r="I212" i="2"/>
  <c r="I211" i="2"/>
  <c r="I210" i="2"/>
  <c r="I209" i="2"/>
  <c r="I208" i="2"/>
  <c r="I201" i="2"/>
  <c r="I198" i="2"/>
  <c r="I190" i="2"/>
  <c r="I189" i="2"/>
  <c r="I184" i="2"/>
  <c r="I183" i="2"/>
  <c r="I182" i="2"/>
  <c r="I181" i="2"/>
  <c r="I180" i="2"/>
  <c r="I179" i="2"/>
  <c r="I178" i="2"/>
  <c r="I177" i="2"/>
  <c r="I176" i="2"/>
  <c r="I175" i="2"/>
  <c r="I172" i="2"/>
  <c r="I171" i="2"/>
  <c r="I170" i="2"/>
  <c r="I169" i="2"/>
  <c r="I168" i="2"/>
  <c r="I167" i="2"/>
  <c r="I166" i="2"/>
  <c r="I165" i="2"/>
  <c r="I164" i="2"/>
  <c r="I162" i="2"/>
  <c r="I161" i="2"/>
  <c r="I160" i="2"/>
  <c r="I158" i="2"/>
  <c r="I157" i="2"/>
  <c r="I156" i="2"/>
  <c r="I155" i="2"/>
  <c r="I154" i="2"/>
  <c r="I153" i="2"/>
  <c r="I152" i="2"/>
  <c r="I151" i="2"/>
  <c r="I150" i="2"/>
  <c r="I149" i="2"/>
  <c r="I147" i="2"/>
  <c r="I146" i="2"/>
  <c r="I145" i="2"/>
  <c r="I139" i="2"/>
  <c r="I138" i="2"/>
  <c r="I137" i="2"/>
  <c r="I134" i="2"/>
  <c r="I133" i="2"/>
  <c r="I131" i="2"/>
  <c r="I130" i="2"/>
  <c r="I129" i="2"/>
  <c r="I127" i="2"/>
  <c r="I126" i="2"/>
  <c r="I125" i="2"/>
  <c r="I124" i="2"/>
  <c r="I123" i="2"/>
  <c r="I122" i="2"/>
  <c r="I121" i="2"/>
  <c r="I120" i="2"/>
  <c r="I119" i="2"/>
  <c r="I118" i="2"/>
  <c r="I117" i="2"/>
  <c r="I116" i="2"/>
  <c r="I107" i="2"/>
  <c r="I105" i="2"/>
  <c r="I104" i="2"/>
  <c r="I103" i="2"/>
  <c r="I102" i="2"/>
  <c r="I101" i="2"/>
  <c r="I109" i="2" s="1"/>
  <c r="I86" i="2"/>
  <c r="I85" i="2"/>
  <c r="I84" i="2"/>
  <c r="I82" i="2"/>
  <c r="I81" i="2"/>
  <c r="I80" i="2"/>
  <c r="I79" i="2"/>
  <c r="I78" i="2"/>
  <c r="I77" i="2"/>
  <c r="I94" i="2" s="1"/>
  <c r="I76" i="2"/>
  <c r="I67" i="2"/>
  <c r="I66" i="2"/>
  <c r="I68" i="2" s="1"/>
  <c r="I61" i="2"/>
  <c r="I60" i="2"/>
  <c r="I59" i="2"/>
  <c r="I58" i="2"/>
  <c r="I57" i="2"/>
  <c r="I55" i="2"/>
  <c r="I54" i="2"/>
  <c r="I53" i="2"/>
  <c r="I52" i="2"/>
  <c r="I44" i="2"/>
  <c r="I43" i="2"/>
  <c r="I42" i="2"/>
  <c r="I41" i="2"/>
  <c r="I40" i="2"/>
  <c r="I39" i="2"/>
  <c r="I38" i="2"/>
  <c r="I37" i="2"/>
  <c r="I35" i="2"/>
  <c r="I34" i="2"/>
  <c r="F24" i="2"/>
  <c r="A24" i="2"/>
  <c r="F23" i="2"/>
  <c r="A23" i="2"/>
  <c r="F22" i="2"/>
  <c r="A22" i="2"/>
  <c r="F21" i="2"/>
  <c r="A21" i="2"/>
  <c r="F20" i="2"/>
  <c r="A20" i="2"/>
  <c r="F19" i="2"/>
  <c r="A19" i="2"/>
  <c r="F18" i="2"/>
  <c r="A18" i="2"/>
  <c r="I212" i="1"/>
  <c r="A24" i="1"/>
  <c r="F24" i="1"/>
  <c r="I213" i="1"/>
  <c r="I43" i="1"/>
  <c r="I42" i="1"/>
  <c r="I230" i="2" l="1"/>
  <c r="I231" i="2" s="1"/>
  <c r="I232" i="2" s="1"/>
  <c r="I22" i="2" s="1"/>
  <c r="I248" i="2"/>
  <c r="I23" i="2" s="1"/>
  <c r="I49" i="2"/>
  <c r="I62" i="2"/>
  <c r="I202" i="2"/>
  <c r="I21" i="2" s="1"/>
  <c r="I95" i="2"/>
  <c r="I96" i="2" s="1"/>
  <c r="I97" i="2" s="1"/>
  <c r="I19" i="2" s="1"/>
  <c r="I110" i="2"/>
  <c r="I111" i="2" s="1"/>
  <c r="I20" i="2" s="1"/>
  <c r="I57" i="1"/>
  <c r="I58" i="1"/>
  <c r="I59" i="1"/>
  <c r="I54" i="1"/>
  <c r="I241" i="1"/>
  <c r="I238" i="1"/>
  <c r="I239" i="1"/>
  <c r="I240" i="1"/>
  <c r="I243" i="1"/>
  <c r="I244" i="1"/>
  <c r="I210" i="1"/>
  <c r="I266" i="1"/>
  <c r="I261" i="1"/>
  <c r="I260" i="1"/>
  <c r="I69" i="2" l="1"/>
  <c r="I70" i="2" s="1"/>
  <c r="I71" i="2" s="1"/>
  <c r="I72" i="2" s="1"/>
  <c r="I18" i="2" s="1"/>
  <c r="I25" i="2" s="1"/>
  <c r="I27" i="2" s="1"/>
  <c r="I28" i="2" s="1"/>
  <c r="I29" i="2" s="1"/>
  <c r="C14" i="2" s="1"/>
  <c r="C15" i="2" s="1"/>
  <c r="I201" i="1"/>
  <c r="I157" i="1"/>
  <c r="I147" i="1"/>
  <c r="I146" i="1"/>
  <c r="I145" i="1"/>
  <c r="I139" i="1"/>
  <c r="I138" i="1"/>
  <c r="I137" i="1"/>
  <c r="I120" i="1"/>
  <c r="I119" i="1"/>
  <c r="I102" i="1"/>
  <c r="I41" i="1" l="1"/>
  <c r="I264" i="1"/>
  <c r="I263" i="1"/>
  <c r="I262" i="1"/>
  <c r="I259" i="1"/>
  <c r="I258" i="1"/>
  <c r="I257" i="1"/>
  <c r="I256" i="1"/>
  <c r="I255" i="1"/>
  <c r="I254" i="1"/>
  <c r="I245" i="1"/>
  <c r="I242" i="1"/>
  <c r="I237" i="1"/>
  <c r="I236" i="1"/>
  <c r="I248" i="1" s="1"/>
  <c r="I229" i="1"/>
  <c r="I228" i="1"/>
  <c r="I227" i="1"/>
  <c r="I226" i="1"/>
  <c r="I225" i="1"/>
  <c r="I224" i="1"/>
  <c r="I223" i="1"/>
  <c r="I222" i="1"/>
  <c r="I220" i="1"/>
  <c r="I214" i="1"/>
  <c r="I211" i="1"/>
  <c r="I209" i="1"/>
  <c r="I208" i="1"/>
  <c r="I198" i="1"/>
  <c r="I190" i="1"/>
  <c r="I189" i="1"/>
  <c r="I184" i="1"/>
  <c r="I183" i="1"/>
  <c r="I182" i="1"/>
  <c r="I181" i="1"/>
  <c r="I180" i="1"/>
  <c r="I179" i="1"/>
  <c r="I178" i="1"/>
  <c r="I177" i="1"/>
  <c r="I176" i="1"/>
  <c r="I175" i="1"/>
  <c r="I172" i="1"/>
  <c r="I171" i="1"/>
  <c r="I170" i="1"/>
  <c r="I169" i="1"/>
  <c r="I168" i="1"/>
  <c r="I167" i="1"/>
  <c r="I166" i="1"/>
  <c r="I165" i="1"/>
  <c r="I164" i="1"/>
  <c r="I162" i="1"/>
  <c r="I161" i="1"/>
  <c r="I160" i="1"/>
  <c r="I158" i="1"/>
  <c r="I156" i="1"/>
  <c r="I155" i="1"/>
  <c r="I154" i="1"/>
  <c r="I153" i="1"/>
  <c r="I152" i="1"/>
  <c r="I151" i="1"/>
  <c r="I150" i="1"/>
  <c r="I149" i="1"/>
  <c r="I134" i="1"/>
  <c r="I133" i="1"/>
  <c r="I131" i="1"/>
  <c r="I130" i="1"/>
  <c r="I129" i="1"/>
  <c r="I127" i="1"/>
  <c r="I126" i="1"/>
  <c r="I125" i="1"/>
  <c r="I124" i="1"/>
  <c r="I123" i="1"/>
  <c r="I122" i="1"/>
  <c r="I121" i="1"/>
  <c r="I118" i="1"/>
  <c r="I117" i="1"/>
  <c r="I116" i="1"/>
  <c r="I107" i="1"/>
  <c r="I105" i="1"/>
  <c r="I104" i="1"/>
  <c r="I103" i="1"/>
  <c r="I101" i="1"/>
  <c r="I86" i="1"/>
  <c r="I85" i="1"/>
  <c r="I84" i="1"/>
  <c r="I82" i="1"/>
  <c r="I81" i="1"/>
  <c r="I80" i="1"/>
  <c r="I79" i="1"/>
  <c r="I78" i="1"/>
  <c r="I77" i="1"/>
  <c r="I76" i="1"/>
  <c r="I67" i="1"/>
  <c r="I66" i="1"/>
  <c r="I61" i="1"/>
  <c r="I60" i="1"/>
  <c r="I55" i="1"/>
  <c r="I53" i="1"/>
  <c r="I52" i="1"/>
  <c r="I44" i="1"/>
  <c r="I40" i="1"/>
  <c r="I39" i="1"/>
  <c r="I38" i="1"/>
  <c r="I37" i="1"/>
  <c r="I35" i="1"/>
  <c r="I34" i="1"/>
  <c r="F23" i="1"/>
  <c r="A23" i="1"/>
  <c r="F22" i="1"/>
  <c r="A22" i="1"/>
  <c r="F21" i="1"/>
  <c r="A21" i="1"/>
  <c r="F20" i="1"/>
  <c r="A20" i="1"/>
  <c r="F19" i="1"/>
  <c r="A19" i="1"/>
  <c r="F18" i="1"/>
  <c r="A18" i="1"/>
  <c r="I62" i="1" l="1"/>
  <c r="I269" i="1"/>
  <c r="I202" i="1"/>
  <c r="I21" i="1" s="1"/>
  <c r="I230" i="1"/>
  <c r="I231" i="1" s="1"/>
  <c r="I232" i="1" s="1"/>
  <c r="I22" i="1" s="1"/>
  <c r="I49" i="1"/>
  <c r="I109" i="1"/>
  <c r="I110" i="1" s="1"/>
  <c r="I111" i="1" s="1"/>
  <c r="I20" i="1" s="1"/>
  <c r="I68" i="1"/>
  <c r="I94" i="1"/>
  <c r="I95" i="1" s="1"/>
  <c r="I96" i="1" s="1"/>
  <c r="I97" i="1" s="1"/>
  <c r="I19" i="1" s="1"/>
  <c r="I69" i="1" l="1"/>
  <c r="I70" i="1" s="1"/>
  <c r="I71" i="1" s="1"/>
  <c r="I72" i="1" s="1"/>
  <c r="I18" i="1" s="1"/>
  <c r="I23" i="1" l="1"/>
  <c r="I25" i="1" l="1"/>
  <c r="I27" i="1" s="1"/>
  <c r="I28" i="1" s="1"/>
  <c r="I29" i="1" s="1"/>
  <c r="C14" i="1" s="1"/>
  <c r="C15" i="1" s="1"/>
</calcChain>
</file>

<file path=xl/sharedStrings.xml><?xml version="1.0" encoding="utf-8"?>
<sst xmlns="http://schemas.openxmlformats.org/spreadsheetml/2006/main" count="700" uniqueCount="236">
  <si>
    <t>令和　　年　　月　　日</t>
    <rPh sb="0" eb="2">
      <t>レイワ</t>
    </rPh>
    <rPh sb="4" eb="5">
      <t>ネン</t>
    </rPh>
    <rPh sb="7" eb="8">
      <t>ツキ</t>
    </rPh>
    <rPh sb="10" eb="11">
      <t>ヒ</t>
    </rPh>
    <phoneticPr fontId="3"/>
  </si>
  <si>
    <t>びわ湖大花火大会実行委員会　御中</t>
    <rPh sb="2" eb="3">
      <t>コ</t>
    </rPh>
    <rPh sb="3" eb="6">
      <t>ダイハナビ</t>
    </rPh>
    <rPh sb="6" eb="8">
      <t>タイカイ</t>
    </rPh>
    <rPh sb="8" eb="10">
      <t>ジッコウ</t>
    </rPh>
    <rPh sb="10" eb="13">
      <t>イインカイ</t>
    </rPh>
    <rPh sb="14" eb="16">
      <t>オンチュウ</t>
    </rPh>
    <phoneticPr fontId="6"/>
  </si>
  <si>
    <t>有料観覧席関係</t>
    <rPh sb="0" eb="7">
      <t>ユウリョウカンランセキカンケイ</t>
    </rPh>
    <phoneticPr fontId="6"/>
  </si>
  <si>
    <t>合計</t>
    <rPh sb="0" eb="2">
      <t>ゴウケイ</t>
    </rPh>
    <phoneticPr fontId="3"/>
  </si>
  <si>
    <t>有料観覧席関係</t>
    <rPh sb="0" eb="5">
      <t>ユウリョウカンランセキ</t>
    </rPh>
    <rPh sb="5" eb="7">
      <t>カンケイ</t>
    </rPh>
    <phoneticPr fontId="3"/>
  </si>
  <si>
    <t>調整</t>
    <rPh sb="0" eb="2">
      <t>チョウセイ</t>
    </rPh>
    <phoneticPr fontId="3"/>
  </si>
  <si>
    <t>消費税</t>
    <rPh sb="0" eb="3">
      <t>ショウヒゼイ</t>
    </rPh>
    <phoneticPr fontId="3"/>
  </si>
  <si>
    <t>総合計</t>
    <rPh sb="0" eb="1">
      <t>ソウ</t>
    </rPh>
    <rPh sb="1" eb="3">
      <t>ゴウケイ</t>
    </rPh>
    <phoneticPr fontId="3"/>
  </si>
  <si>
    <t>商　　品　　名</t>
    <rPh sb="0" eb="1">
      <t>ショウ</t>
    </rPh>
    <rPh sb="3" eb="4">
      <t>シナ</t>
    </rPh>
    <rPh sb="6" eb="7">
      <t>メイ</t>
    </rPh>
    <phoneticPr fontId="6"/>
  </si>
  <si>
    <t>仕　　様</t>
    <rPh sb="0" eb="1">
      <t>ツコウ</t>
    </rPh>
    <rPh sb="3" eb="4">
      <t>サマ</t>
    </rPh>
    <phoneticPr fontId="6"/>
  </si>
  <si>
    <t>数量</t>
    <rPh sb="0" eb="2">
      <t>スウリョウ</t>
    </rPh>
    <phoneticPr fontId="6"/>
  </si>
  <si>
    <t>単価</t>
    <rPh sb="0" eb="2">
      <t>タンカ</t>
    </rPh>
    <phoneticPr fontId="6"/>
  </si>
  <si>
    <t>合計</t>
    <rPh sb="0" eb="2">
      <t>ゴウケイ</t>
    </rPh>
    <phoneticPr fontId="6"/>
  </si>
  <si>
    <t>椅子席</t>
    <rPh sb="0" eb="2">
      <t>イス</t>
    </rPh>
    <rPh sb="2" eb="3">
      <t>セキ</t>
    </rPh>
    <phoneticPr fontId="6"/>
  </si>
  <si>
    <t>パイプ椅子（Ｇ）</t>
    <rPh sb="3" eb="5">
      <t>イス</t>
    </rPh>
    <phoneticPr fontId="6"/>
  </si>
  <si>
    <t>パイプ椅子（Ｈ）</t>
    <rPh sb="3" eb="5">
      <t>イス</t>
    </rPh>
    <phoneticPr fontId="3"/>
  </si>
  <si>
    <t>養生（溝等）</t>
    <rPh sb="0" eb="2">
      <t>ヨウジョウ</t>
    </rPh>
    <rPh sb="3" eb="4">
      <t>ミゾ</t>
    </rPh>
    <rPh sb="4" eb="5">
      <t>ナド</t>
    </rPh>
    <phoneticPr fontId="3"/>
  </si>
  <si>
    <t>一式</t>
    <rPh sb="0" eb="2">
      <t>イッシキ</t>
    </rPh>
    <phoneticPr fontId="3"/>
  </si>
  <si>
    <t>カメラ席</t>
    <rPh sb="3" eb="4">
      <t>セキ</t>
    </rPh>
    <phoneticPr fontId="3"/>
  </si>
  <si>
    <t>カップル席・ラブラブシート（木製椅子）</t>
    <rPh sb="4" eb="5">
      <t>セキ</t>
    </rPh>
    <rPh sb="14" eb="16">
      <t>モクセイ</t>
    </rPh>
    <rPh sb="16" eb="18">
      <t>イス</t>
    </rPh>
    <phoneticPr fontId="3"/>
  </si>
  <si>
    <t>テーブル</t>
    <phoneticPr fontId="3"/>
  </si>
  <si>
    <t>エグゼクティブシート</t>
    <phoneticPr fontId="3"/>
  </si>
  <si>
    <t>エグゼクティブシート他囲いイレクターフェンス</t>
    <rPh sb="10" eb="11">
      <t>ホカ</t>
    </rPh>
    <rPh sb="11" eb="12">
      <t>カコ</t>
    </rPh>
    <phoneticPr fontId="3"/>
  </si>
  <si>
    <t>設営費</t>
    <rPh sb="0" eb="2">
      <t>セツエイ</t>
    </rPh>
    <rPh sb="2" eb="3">
      <t>ヒ</t>
    </rPh>
    <phoneticPr fontId="3"/>
  </si>
  <si>
    <t>企画設計費</t>
    <rPh sb="0" eb="2">
      <t>キカク</t>
    </rPh>
    <rPh sb="2" eb="4">
      <t>セッケイ</t>
    </rPh>
    <rPh sb="4" eb="5">
      <t>ヒ</t>
    </rPh>
    <phoneticPr fontId="3"/>
  </si>
  <si>
    <t>小計①</t>
    <rPh sb="0" eb="2">
      <t>ショウケイ</t>
    </rPh>
    <phoneticPr fontId="3"/>
  </si>
  <si>
    <t>桟敷席（座席面コンパネ900×1800×12）</t>
    <rPh sb="0" eb="2">
      <t>サジキ</t>
    </rPh>
    <rPh sb="2" eb="3">
      <t>セキ</t>
    </rPh>
    <rPh sb="4" eb="6">
      <t>ザセキ</t>
    </rPh>
    <rPh sb="6" eb="7">
      <t>メン</t>
    </rPh>
    <phoneticPr fontId="3"/>
  </si>
  <si>
    <t>149.4ｍ×3.6ｍ</t>
    <phoneticPr fontId="3"/>
  </si>
  <si>
    <t>124.2ｍ×3.6ｍ</t>
    <phoneticPr fontId="3"/>
  </si>
  <si>
    <t>湖岸側落水防止ネット</t>
    <rPh sb="0" eb="2">
      <t>コガン</t>
    </rPh>
    <rPh sb="2" eb="3">
      <t>ガワ</t>
    </rPh>
    <rPh sb="3" eb="5">
      <t>ラクスイ</t>
    </rPh>
    <rPh sb="5" eb="7">
      <t>ボウシ</t>
    </rPh>
    <phoneticPr fontId="3"/>
  </si>
  <si>
    <t>700ｍ</t>
    <phoneticPr fontId="3"/>
  </si>
  <si>
    <t>単管キャップ・クランプカバー</t>
    <rPh sb="0" eb="2">
      <t>タンカン</t>
    </rPh>
    <phoneticPr fontId="3"/>
  </si>
  <si>
    <t>輸送費</t>
    <rPh sb="0" eb="3">
      <t>ユソウヒ</t>
    </rPh>
    <phoneticPr fontId="3"/>
  </si>
  <si>
    <t>小計②</t>
    <rPh sb="0" eb="2">
      <t>ショウケイ</t>
    </rPh>
    <phoneticPr fontId="3"/>
  </si>
  <si>
    <t>案内業務</t>
    <rPh sb="0" eb="2">
      <t>アンナイ</t>
    </rPh>
    <rPh sb="2" eb="4">
      <t>ギョウム</t>
    </rPh>
    <phoneticPr fontId="3"/>
  </si>
  <si>
    <t>ディレクションスタッフ（９時～２４時）</t>
    <rPh sb="13" eb="14">
      <t>ジ</t>
    </rPh>
    <rPh sb="17" eb="18">
      <t>ジ</t>
    </rPh>
    <phoneticPr fontId="6"/>
  </si>
  <si>
    <t>案内スタッフ（１５時～２４時）</t>
    <rPh sb="0" eb="2">
      <t>アンナイ</t>
    </rPh>
    <rPh sb="9" eb="10">
      <t>ジ</t>
    </rPh>
    <rPh sb="13" eb="14">
      <t>ジ</t>
    </rPh>
    <phoneticPr fontId="6"/>
  </si>
  <si>
    <t>小計③</t>
    <rPh sb="0" eb="2">
      <t>ショウケイ</t>
    </rPh>
    <phoneticPr fontId="3"/>
  </si>
  <si>
    <t>小計①＋小計②＋小計③</t>
    <rPh sb="0" eb="2">
      <t>ショウケイ</t>
    </rPh>
    <rPh sb="4" eb="6">
      <t>ショウケイ</t>
    </rPh>
    <rPh sb="8" eb="10">
      <t>ショウケイ</t>
    </rPh>
    <phoneticPr fontId="3"/>
  </si>
  <si>
    <t>諸経費④（１0％）</t>
    <rPh sb="0" eb="3">
      <t>ショケイヒ</t>
    </rPh>
    <phoneticPr fontId="3"/>
  </si>
  <si>
    <t>合計１</t>
    <rPh sb="0" eb="2">
      <t>ゴウケイ</t>
    </rPh>
    <phoneticPr fontId="3"/>
  </si>
  <si>
    <t>内訳２　浜大津アーカス有料観覧席関係</t>
    <rPh sb="0" eb="2">
      <t>ウチワケ</t>
    </rPh>
    <rPh sb="4" eb="7">
      <t>ハマオオツ</t>
    </rPh>
    <rPh sb="11" eb="13">
      <t>ユウリョウ</t>
    </rPh>
    <rPh sb="13" eb="16">
      <t>カンランセキ</t>
    </rPh>
    <rPh sb="16" eb="18">
      <t>カンケイ</t>
    </rPh>
    <phoneticPr fontId="6"/>
  </si>
  <si>
    <t>パイプ椅子</t>
    <rPh sb="3" eb="5">
      <t>イス</t>
    </rPh>
    <phoneticPr fontId="3"/>
  </si>
  <si>
    <t>テント（集会用）</t>
    <rPh sb="4" eb="7">
      <t>シュウカイヨウ</t>
    </rPh>
    <phoneticPr fontId="3"/>
  </si>
  <si>
    <t>テント（集会用）四方幕有り</t>
    <rPh sb="4" eb="7">
      <t>シュウカイヨウ</t>
    </rPh>
    <rPh sb="8" eb="10">
      <t>シホウ</t>
    </rPh>
    <rPh sb="10" eb="11">
      <t>マク</t>
    </rPh>
    <rPh sb="11" eb="12">
      <t>ア</t>
    </rPh>
    <phoneticPr fontId="3"/>
  </si>
  <si>
    <t>テント電源（照明）</t>
    <rPh sb="3" eb="5">
      <t>デンゲン</t>
    </rPh>
    <rPh sb="6" eb="8">
      <t>ショウメイ</t>
    </rPh>
    <phoneticPr fontId="3"/>
  </si>
  <si>
    <t>売店用延長コード</t>
    <rPh sb="0" eb="2">
      <t>バイテン</t>
    </rPh>
    <rPh sb="2" eb="3">
      <t>ヨウ</t>
    </rPh>
    <rPh sb="3" eb="5">
      <t>エンチョウ</t>
    </rPh>
    <phoneticPr fontId="3"/>
  </si>
  <si>
    <t>出入口及びトイレ側階段照明</t>
    <rPh sb="0" eb="3">
      <t>デイリグチ</t>
    </rPh>
    <rPh sb="3" eb="4">
      <t>オヨ</t>
    </rPh>
    <rPh sb="8" eb="9">
      <t>ガワ</t>
    </rPh>
    <rPh sb="9" eb="11">
      <t>カイダン</t>
    </rPh>
    <rPh sb="11" eb="13">
      <t>ショウメイ</t>
    </rPh>
    <phoneticPr fontId="3"/>
  </si>
  <si>
    <t>区分フェンス8ｍ（2階デッキ）</t>
    <rPh sb="0" eb="2">
      <t>クブン</t>
    </rPh>
    <rPh sb="10" eb="11">
      <t>カイ</t>
    </rPh>
    <phoneticPr fontId="3"/>
  </si>
  <si>
    <t>1式</t>
    <rPh sb="1" eb="2">
      <t>シキ</t>
    </rPh>
    <phoneticPr fontId="3"/>
  </si>
  <si>
    <t>トイレサイン（矢印付き）</t>
    <rPh sb="7" eb="9">
      <t>ヤジルシ</t>
    </rPh>
    <rPh sb="9" eb="10">
      <t>ツ</t>
    </rPh>
    <phoneticPr fontId="3"/>
  </si>
  <si>
    <t>ブロックサイン（スタンド付き）</t>
    <rPh sb="12" eb="13">
      <t>ツ</t>
    </rPh>
    <phoneticPr fontId="3"/>
  </si>
  <si>
    <t>ゴミ箱（ポリペール）</t>
    <rPh sb="2" eb="3">
      <t>バコ</t>
    </rPh>
    <phoneticPr fontId="3"/>
  </si>
  <si>
    <t>設営撤去費</t>
    <rPh sb="0" eb="2">
      <t>セツエイ</t>
    </rPh>
    <rPh sb="2" eb="4">
      <t>テッキョ</t>
    </rPh>
    <rPh sb="4" eb="5">
      <t>ヒ</t>
    </rPh>
    <phoneticPr fontId="3"/>
  </si>
  <si>
    <t>運搬費</t>
    <rPh sb="0" eb="3">
      <t>ウンパンヒ</t>
    </rPh>
    <phoneticPr fontId="3"/>
  </si>
  <si>
    <t>屋外駐車場目隠し</t>
    <rPh sb="0" eb="2">
      <t>オクガイ</t>
    </rPh>
    <rPh sb="2" eb="5">
      <t>チュウシャジョウ</t>
    </rPh>
    <rPh sb="5" eb="7">
      <t>メカク</t>
    </rPh>
    <phoneticPr fontId="3"/>
  </si>
  <si>
    <t>屋内駐車場目隠し</t>
    <rPh sb="0" eb="2">
      <t>オクナイ</t>
    </rPh>
    <rPh sb="2" eb="5">
      <t>チュウシャジョウ</t>
    </rPh>
    <rPh sb="5" eb="7">
      <t>メカク</t>
    </rPh>
    <phoneticPr fontId="3"/>
  </si>
  <si>
    <t>企画立案</t>
    <rPh sb="0" eb="2">
      <t>キカク</t>
    </rPh>
    <rPh sb="2" eb="4">
      <t>リツアン</t>
    </rPh>
    <phoneticPr fontId="6"/>
  </si>
  <si>
    <t>小計①</t>
    <rPh sb="0" eb="2">
      <t>ショウケイ</t>
    </rPh>
    <phoneticPr fontId="6"/>
  </si>
  <si>
    <t>諸経費（10％）</t>
    <rPh sb="0" eb="3">
      <t>ショケイヒ</t>
    </rPh>
    <phoneticPr fontId="3"/>
  </si>
  <si>
    <t>計</t>
    <rPh sb="0" eb="1">
      <t>ケイ</t>
    </rPh>
    <phoneticPr fontId="3"/>
  </si>
  <si>
    <t>合計２</t>
    <rPh sb="0" eb="2">
      <t>ゴウケイ</t>
    </rPh>
    <phoneticPr fontId="3"/>
  </si>
  <si>
    <t>内訳３　駅チカシート</t>
    <rPh sb="0" eb="2">
      <t>ウチワケ</t>
    </rPh>
    <rPh sb="4" eb="5">
      <t>エキ</t>
    </rPh>
    <phoneticPr fontId="3"/>
  </si>
  <si>
    <t>イレクターフェンス</t>
    <phoneticPr fontId="3"/>
  </si>
  <si>
    <t>道路への落下防止ネット</t>
    <rPh sb="0" eb="2">
      <t>ドウロ</t>
    </rPh>
    <rPh sb="4" eb="6">
      <t>ラッカ</t>
    </rPh>
    <rPh sb="6" eb="8">
      <t>ボウシ</t>
    </rPh>
    <phoneticPr fontId="3"/>
  </si>
  <si>
    <t>設営・撤去費</t>
    <rPh sb="0" eb="2">
      <t>セツエイ</t>
    </rPh>
    <rPh sb="3" eb="5">
      <t>テッキョ</t>
    </rPh>
    <rPh sb="5" eb="6">
      <t>ヒ</t>
    </rPh>
    <phoneticPr fontId="3"/>
  </si>
  <si>
    <t>設計企画費</t>
    <rPh sb="0" eb="2">
      <t>セッケイ</t>
    </rPh>
    <rPh sb="2" eb="4">
      <t>キカク</t>
    </rPh>
    <rPh sb="4" eb="5">
      <t>ヒ</t>
    </rPh>
    <phoneticPr fontId="3"/>
  </si>
  <si>
    <t>諸経費</t>
    <rPh sb="0" eb="3">
      <t>ショケイヒ</t>
    </rPh>
    <phoneticPr fontId="3"/>
  </si>
  <si>
    <t>合計３</t>
    <rPh sb="0" eb="2">
      <t>ゴウケイ</t>
    </rPh>
    <phoneticPr fontId="3"/>
  </si>
  <si>
    <t>内訳４　全体放送設備</t>
    <rPh sb="0" eb="2">
      <t>ウチワケ</t>
    </rPh>
    <rPh sb="4" eb="6">
      <t>ゼンタイ</t>
    </rPh>
    <rPh sb="6" eb="8">
      <t>ホウソウ</t>
    </rPh>
    <rPh sb="8" eb="10">
      <t>セツビ</t>
    </rPh>
    <phoneticPr fontId="6"/>
  </si>
  <si>
    <t>本部テント</t>
    <rPh sb="0" eb="2">
      <t>ホンブ</t>
    </rPh>
    <phoneticPr fontId="3"/>
  </si>
  <si>
    <t>本部周辺スピーカーＧ５１２</t>
    <rPh sb="0" eb="2">
      <t>ホンブ</t>
    </rPh>
    <rPh sb="2" eb="4">
      <t>シュウヘン</t>
    </rPh>
    <phoneticPr fontId="3"/>
  </si>
  <si>
    <t>上記４ｃｈパワーアンプＴ６０４</t>
    <rPh sb="0" eb="2">
      <t>ジョウキ</t>
    </rPh>
    <phoneticPr fontId="3"/>
  </si>
  <si>
    <t>本部テント内小型パワードスピーカー</t>
    <rPh sb="0" eb="2">
      <t>ホンブ</t>
    </rPh>
    <rPh sb="5" eb="6">
      <t>ナイ</t>
    </rPh>
    <rPh sb="6" eb="8">
      <t>コガタ</t>
    </rPh>
    <phoneticPr fontId="3"/>
  </si>
  <si>
    <t>デジタルミキサーＹＡＭＡＨＡ　ＱＬ５</t>
    <phoneticPr fontId="3"/>
  </si>
  <si>
    <t>アナウンスマイク・カフボックス</t>
    <phoneticPr fontId="3"/>
  </si>
  <si>
    <t>音声再生機</t>
    <rPh sb="0" eb="2">
      <t>オンセイ</t>
    </rPh>
    <rPh sb="2" eb="5">
      <t>サイセイキ</t>
    </rPh>
    <phoneticPr fontId="3"/>
  </si>
  <si>
    <t>ＩＰ無線電送機２５ＧＨｚ</t>
    <rPh sb="2" eb="4">
      <t>ムセン</t>
    </rPh>
    <rPh sb="4" eb="7">
      <t>デンソウキ</t>
    </rPh>
    <phoneticPr fontId="3"/>
  </si>
  <si>
    <t>ＰｏＥ＋ハブ８ポート１２０Ｗ</t>
    <phoneticPr fontId="3"/>
  </si>
  <si>
    <t>音声ＩＰエンコーダーＤＢ－９１ＴＸ</t>
    <rPh sb="0" eb="2">
      <t>オンセイ</t>
    </rPh>
    <phoneticPr fontId="3"/>
  </si>
  <si>
    <t>設定用ＰＣ</t>
    <rPh sb="0" eb="2">
      <t>セッテイ</t>
    </rPh>
    <rPh sb="2" eb="3">
      <t>ヨウ</t>
    </rPh>
    <phoneticPr fontId="3"/>
  </si>
  <si>
    <t>ケーブル・スタンド他</t>
    <rPh sb="9" eb="10">
      <t>ホカ</t>
    </rPh>
    <phoneticPr fontId="3"/>
  </si>
  <si>
    <t>チーフオペレーター</t>
    <phoneticPr fontId="3"/>
  </si>
  <si>
    <t>アシスタントオペレーター</t>
    <phoneticPr fontId="3"/>
  </si>
  <si>
    <t>無線伝送エンジニア</t>
    <rPh sb="0" eb="2">
      <t>ムセン</t>
    </rPh>
    <rPh sb="2" eb="4">
      <t>デンソウ</t>
    </rPh>
    <phoneticPr fontId="3"/>
  </si>
  <si>
    <t>Ａ～Ｅ・あ～さエリア</t>
    <phoneticPr fontId="3"/>
  </si>
  <si>
    <t>トランペットスピーカー25Ｗ</t>
    <phoneticPr fontId="3"/>
  </si>
  <si>
    <t>上記４ｃｈパワーアンプ</t>
    <rPh sb="0" eb="2">
      <t>ジョウキ</t>
    </rPh>
    <phoneticPr fontId="3"/>
  </si>
  <si>
    <t>ケーブル他備品</t>
    <rPh sb="4" eb="5">
      <t>ホカ</t>
    </rPh>
    <rPh sb="5" eb="7">
      <t>ビヒン</t>
    </rPh>
    <phoneticPr fontId="3"/>
  </si>
  <si>
    <t>１式</t>
    <rPh sb="1" eb="2">
      <t>シキ</t>
    </rPh>
    <phoneticPr fontId="3"/>
  </si>
  <si>
    <t>来賓席無線伝送器５Ｇ中距離型</t>
    <rPh sb="0" eb="2">
      <t>ライヒン</t>
    </rPh>
    <rPh sb="2" eb="3">
      <t>セキ</t>
    </rPh>
    <rPh sb="3" eb="5">
      <t>ムセン</t>
    </rPh>
    <rPh sb="5" eb="8">
      <t>デンソウキ</t>
    </rPh>
    <rPh sb="10" eb="11">
      <t>チュウ</t>
    </rPh>
    <rPh sb="11" eb="13">
      <t>キョリ</t>
    </rPh>
    <rPh sb="13" eb="14">
      <t>ガタ</t>
    </rPh>
    <phoneticPr fontId="3"/>
  </si>
  <si>
    <t>音声ＩＰエンコーダーＤＢ－９ＴＸ</t>
    <rPh sb="0" eb="2">
      <t>オンセイ</t>
    </rPh>
    <phoneticPr fontId="3"/>
  </si>
  <si>
    <t>来賓席</t>
    <rPh sb="0" eb="3">
      <t>ライヒンセキ</t>
    </rPh>
    <phoneticPr fontId="3"/>
  </si>
  <si>
    <t>スタンドスピーカーＥＯＮ６１０</t>
    <phoneticPr fontId="3"/>
  </si>
  <si>
    <t>上記パワーアンプ</t>
    <rPh sb="0" eb="2">
      <t>ジョウキ</t>
    </rPh>
    <phoneticPr fontId="3"/>
  </si>
  <si>
    <t>デジタルミキサー</t>
    <phoneticPr fontId="3"/>
  </si>
  <si>
    <t>スタンドマイク</t>
    <phoneticPr fontId="3"/>
  </si>
  <si>
    <t>オペレーター</t>
    <phoneticPr fontId="3"/>
  </si>
  <si>
    <t>大型スタンドスピーカーＰＳ１５</t>
    <rPh sb="0" eb="2">
      <t>オオガタ</t>
    </rPh>
    <phoneticPr fontId="3"/>
  </si>
  <si>
    <t>大型スタンド</t>
    <rPh sb="0" eb="2">
      <t>オオガタ</t>
    </rPh>
    <phoneticPr fontId="3"/>
  </si>
  <si>
    <t>上記ＤＳＰパワーアンプ</t>
    <rPh sb="0" eb="2">
      <t>ジョウキ</t>
    </rPh>
    <phoneticPr fontId="3"/>
  </si>
  <si>
    <t>スタンドスピーカーＳＸ３００</t>
    <phoneticPr fontId="3"/>
  </si>
  <si>
    <t>来賓エリア無線伝送器５Ｇ中距離型</t>
    <rPh sb="0" eb="2">
      <t>ライヒン</t>
    </rPh>
    <rPh sb="5" eb="7">
      <t>ムセン</t>
    </rPh>
    <rPh sb="7" eb="10">
      <t>デンソウキ</t>
    </rPh>
    <rPh sb="12" eb="16">
      <t>チュウキョチガタ</t>
    </rPh>
    <phoneticPr fontId="3"/>
  </si>
  <si>
    <t>ＰｏＥハブ６０Ｗ</t>
    <phoneticPr fontId="3"/>
  </si>
  <si>
    <t>ケーブル他備品類</t>
    <rPh sb="4" eb="5">
      <t>ホカ</t>
    </rPh>
    <rPh sb="5" eb="8">
      <t>ビヒンルイ</t>
    </rPh>
    <phoneticPr fontId="3"/>
  </si>
  <si>
    <t>Ｇ・Ｈエリア</t>
    <phoneticPr fontId="3"/>
  </si>
  <si>
    <t>トランペットスピーカー５０Ｗ</t>
    <phoneticPr fontId="3"/>
  </si>
  <si>
    <t>アナウンスマイク</t>
    <phoneticPr fontId="3"/>
  </si>
  <si>
    <t>ＩＰ無線電送機２５ＧＨｚ</t>
    <rPh sb="2" eb="7">
      <t>ムセンデンソウキ</t>
    </rPh>
    <phoneticPr fontId="3"/>
  </si>
  <si>
    <t>音声ＩＰデコーダーＤＢ－９１ＲＸ</t>
    <rPh sb="0" eb="2">
      <t>オンセイ</t>
    </rPh>
    <phoneticPr fontId="3"/>
  </si>
  <si>
    <t>スタンドスピーカーＶＲＸ９３８ＬＡ</t>
    <phoneticPr fontId="3"/>
  </si>
  <si>
    <t>屋内用スタンドスピーカー</t>
    <rPh sb="0" eb="3">
      <t>オクナイヨウ</t>
    </rPh>
    <phoneticPr fontId="3"/>
  </si>
  <si>
    <t>ワイヤレスマイク</t>
    <phoneticPr fontId="3"/>
  </si>
  <si>
    <t>音声ＩＰデンコーダーＤＢ９１ＲＸ</t>
    <rPh sb="0" eb="2">
      <t>オンセイ</t>
    </rPh>
    <phoneticPr fontId="3"/>
  </si>
  <si>
    <t>ケーブルスタンド他備品</t>
    <rPh sb="8" eb="9">
      <t>ホカ</t>
    </rPh>
    <rPh sb="9" eb="11">
      <t>ビヒン</t>
    </rPh>
    <phoneticPr fontId="3"/>
  </si>
  <si>
    <t>駅チカシート</t>
    <rPh sb="0" eb="1">
      <t>エキ</t>
    </rPh>
    <phoneticPr fontId="3"/>
  </si>
  <si>
    <t>設営・撤去・運搬費</t>
    <rPh sb="0" eb="2">
      <t>セツエイ</t>
    </rPh>
    <rPh sb="3" eb="5">
      <t>テッキョ</t>
    </rPh>
    <rPh sb="6" eb="9">
      <t>ウンパンヒ</t>
    </rPh>
    <phoneticPr fontId="3"/>
  </si>
  <si>
    <t>８月６日ＴＰスピーカー取り付け配線</t>
    <rPh sb="1" eb="2">
      <t>ガツ</t>
    </rPh>
    <rPh sb="3" eb="4">
      <t>ヒ</t>
    </rPh>
    <rPh sb="11" eb="12">
      <t>ト</t>
    </rPh>
    <rPh sb="13" eb="14">
      <t>ツ</t>
    </rPh>
    <rPh sb="15" eb="17">
      <t>ハイセン</t>
    </rPh>
    <phoneticPr fontId="3"/>
  </si>
  <si>
    <t>８月７日ＴＰスピーカー取り付け配線・テスト</t>
    <rPh sb="1" eb="2">
      <t>ガツ</t>
    </rPh>
    <rPh sb="3" eb="4">
      <t>ヒ</t>
    </rPh>
    <rPh sb="11" eb="12">
      <t>ト</t>
    </rPh>
    <rPh sb="13" eb="14">
      <t>ツ</t>
    </rPh>
    <rPh sb="15" eb="17">
      <t>ハイセン</t>
    </rPh>
    <phoneticPr fontId="3"/>
  </si>
  <si>
    <t>８月９日撤去</t>
    <rPh sb="1" eb="2">
      <t>ガツ</t>
    </rPh>
    <rPh sb="3" eb="4">
      <t>ヒ</t>
    </rPh>
    <rPh sb="4" eb="6">
      <t>テッキョ</t>
    </rPh>
    <phoneticPr fontId="3"/>
  </si>
  <si>
    <t>運搬費</t>
    <rPh sb="0" eb="2">
      <t>ウンパン</t>
    </rPh>
    <rPh sb="2" eb="3">
      <t>ヒ</t>
    </rPh>
    <phoneticPr fontId="3"/>
  </si>
  <si>
    <t>制作・司会・諸経費</t>
    <rPh sb="0" eb="2">
      <t>セイサク</t>
    </rPh>
    <rPh sb="3" eb="5">
      <t>シカイ</t>
    </rPh>
    <rPh sb="6" eb="9">
      <t>ショケイヒ</t>
    </rPh>
    <phoneticPr fontId="3"/>
  </si>
  <si>
    <t>司会</t>
    <rPh sb="0" eb="2">
      <t>シカイ</t>
    </rPh>
    <phoneticPr fontId="3"/>
  </si>
  <si>
    <t>制作費</t>
    <rPh sb="0" eb="3">
      <t>セイサクヒ</t>
    </rPh>
    <phoneticPr fontId="3"/>
  </si>
  <si>
    <t>スタッフ交通費</t>
    <rPh sb="4" eb="7">
      <t>コウツウヒ</t>
    </rPh>
    <phoneticPr fontId="3"/>
  </si>
  <si>
    <t>合計４</t>
    <rPh sb="0" eb="2">
      <t>ゴウケイ</t>
    </rPh>
    <phoneticPr fontId="3"/>
  </si>
  <si>
    <t>内訳５　電気工事</t>
    <rPh sb="0" eb="2">
      <t>ウチワケ</t>
    </rPh>
    <rPh sb="4" eb="6">
      <t>デンキ</t>
    </rPh>
    <rPh sb="6" eb="8">
      <t>コウジ</t>
    </rPh>
    <phoneticPr fontId="3"/>
  </si>
  <si>
    <t>テント照明（スリムライン蛍光灯）</t>
    <rPh sb="3" eb="5">
      <t>ショウメイ</t>
    </rPh>
    <rPh sb="12" eb="15">
      <t>ケイコウトウ</t>
    </rPh>
    <phoneticPr fontId="6"/>
  </si>
  <si>
    <t>器</t>
    <rPh sb="0" eb="1">
      <t>キ</t>
    </rPh>
    <phoneticPr fontId="3"/>
  </si>
  <si>
    <t>本</t>
    <rPh sb="0" eb="1">
      <t>ホン</t>
    </rPh>
    <phoneticPr fontId="3"/>
  </si>
  <si>
    <t>仮設トイレ配線工事</t>
    <rPh sb="0" eb="2">
      <t>カセツ</t>
    </rPh>
    <rPh sb="5" eb="7">
      <t>ハイセン</t>
    </rPh>
    <rPh sb="7" eb="9">
      <t>コウジ</t>
    </rPh>
    <phoneticPr fontId="3"/>
  </si>
  <si>
    <t>式</t>
    <rPh sb="0" eb="1">
      <t>シキ</t>
    </rPh>
    <phoneticPr fontId="3"/>
  </si>
  <si>
    <t>80W</t>
    <phoneticPr fontId="3"/>
  </si>
  <si>
    <t>発電機</t>
    <rPh sb="0" eb="3">
      <t>ハツデンキ</t>
    </rPh>
    <phoneticPr fontId="6"/>
  </si>
  <si>
    <t>2.8KVA</t>
    <phoneticPr fontId="3"/>
  </si>
  <si>
    <t>25KVA</t>
    <phoneticPr fontId="3"/>
  </si>
  <si>
    <t>45KVA</t>
    <phoneticPr fontId="3"/>
  </si>
  <si>
    <t>消火器</t>
    <rPh sb="0" eb="3">
      <t>ショウカキ</t>
    </rPh>
    <phoneticPr fontId="3"/>
  </si>
  <si>
    <t>関電申請・工事費</t>
    <rPh sb="0" eb="2">
      <t>カンデン</t>
    </rPh>
    <rPh sb="2" eb="4">
      <t>シンセイ</t>
    </rPh>
    <rPh sb="5" eb="8">
      <t>コウジヒ</t>
    </rPh>
    <phoneticPr fontId="3"/>
  </si>
  <si>
    <t>発電機等輸送費</t>
    <rPh sb="0" eb="3">
      <t>ハツデンキ</t>
    </rPh>
    <rPh sb="3" eb="4">
      <t>トウ</t>
    </rPh>
    <rPh sb="4" eb="7">
      <t>ユソウヒ</t>
    </rPh>
    <phoneticPr fontId="3"/>
  </si>
  <si>
    <t>その他工事費（高所作業車含む）</t>
    <rPh sb="2" eb="3">
      <t>タ</t>
    </rPh>
    <rPh sb="3" eb="6">
      <t>コウジヒ</t>
    </rPh>
    <rPh sb="7" eb="12">
      <t>コウショサギョウシャ</t>
    </rPh>
    <rPh sb="12" eb="13">
      <t>フク</t>
    </rPh>
    <phoneticPr fontId="3"/>
  </si>
  <si>
    <t>当日待機</t>
    <rPh sb="0" eb="2">
      <t>トウジツ</t>
    </rPh>
    <rPh sb="2" eb="4">
      <t>タイキ</t>
    </rPh>
    <phoneticPr fontId="3"/>
  </si>
  <si>
    <t>名</t>
    <rPh sb="0" eb="1">
      <t>メイ</t>
    </rPh>
    <phoneticPr fontId="3"/>
  </si>
  <si>
    <t>計（①＋②）</t>
    <rPh sb="0" eb="1">
      <t>ケイ</t>
    </rPh>
    <phoneticPr fontId="3"/>
  </si>
  <si>
    <t>合計５</t>
    <rPh sb="0" eb="2">
      <t>ゴウケイ</t>
    </rPh>
    <phoneticPr fontId="3"/>
  </si>
  <si>
    <t>テント（ロイヤル）</t>
    <phoneticPr fontId="6"/>
  </si>
  <si>
    <t>テーブル</t>
    <phoneticPr fontId="6"/>
  </si>
  <si>
    <t>パイプイス</t>
    <phoneticPr fontId="6"/>
  </si>
  <si>
    <t>合計６</t>
    <rPh sb="0" eb="2">
      <t>ゴウケイ</t>
    </rPh>
    <phoneticPr fontId="3"/>
  </si>
  <si>
    <t>びわこボート団体専用席関係</t>
  </si>
  <si>
    <t>（会場設営）</t>
    <rPh sb="1" eb="3">
      <t>カイジョウ</t>
    </rPh>
    <rPh sb="3" eb="5">
      <t>セツエイ</t>
    </rPh>
    <phoneticPr fontId="6"/>
  </si>
  <si>
    <t>屋外用パイプイス（本場・飲食スペース・本部）</t>
    <rPh sb="0" eb="3">
      <t>オクガイヨウ</t>
    </rPh>
    <rPh sb="9" eb="11">
      <t>ホンジョウ</t>
    </rPh>
    <rPh sb="12" eb="14">
      <t>インショク</t>
    </rPh>
    <rPh sb="19" eb="21">
      <t>ホンブ</t>
    </rPh>
    <phoneticPr fontId="6"/>
  </si>
  <si>
    <t>430×480</t>
    <phoneticPr fontId="6"/>
  </si>
  <si>
    <t>会議用テーブル（ビニクロ付き）（同上）</t>
    <rPh sb="0" eb="3">
      <t>カイギヨウ</t>
    </rPh>
    <rPh sb="12" eb="13">
      <t>ツ</t>
    </rPh>
    <rPh sb="16" eb="18">
      <t>ドウジョウ</t>
    </rPh>
    <phoneticPr fontId="3"/>
  </si>
  <si>
    <t>450×1800</t>
    <phoneticPr fontId="6"/>
  </si>
  <si>
    <t>区分パーテーション</t>
    <rPh sb="0" eb="2">
      <t>クブン</t>
    </rPh>
    <phoneticPr fontId="6"/>
  </si>
  <si>
    <t>Ｈ1800</t>
    <phoneticPr fontId="6"/>
  </si>
  <si>
    <t>サインスタンド</t>
    <phoneticPr fontId="6"/>
  </si>
  <si>
    <t>団体・地元区分、第2駐車場閉鎖フェンス</t>
    <rPh sb="0" eb="2">
      <t>ダンタイ</t>
    </rPh>
    <rPh sb="3" eb="5">
      <t>ジモト</t>
    </rPh>
    <rPh sb="5" eb="7">
      <t>クブン</t>
    </rPh>
    <rPh sb="8" eb="9">
      <t>ダイ</t>
    </rPh>
    <rPh sb="10" eb="13">
      <t>チュウシャジョウ</t>
    </rPh>
    <rPh sb="13" eb="15">
      <t>ヘイサ</t>
    </rPh>
    <phoneticPr fontId="6"/>
  </si>
  <si>
    <t>北ロータリー閉鎖用イレクターフェンス</t>
    <rPh sb="0" eb="1">
      <t>キタ</t>
    </rPh>
    <rPh sb="6" eb="8">
      <t>ヘイサ</t>
    </rPh>
    <rPh sb="8" eb="9">
      <t>ヨウ</t>
    </rPh>
    <phoneticPr fontId="3"/>
  </si>
  <si>
    <t>Ｌ1800</t>
    <phoneticPr fontId="3"/>
  </si>
  <si>
    <t>ドラムコード</t>
    <phoneticPr fontId="3"/>
  </si>
  <si>
    <t>ＣＤラジカセ</t>
    <phoneticPr fontId="3"/>
  </si>
  <si>
    <t>上記輸送費</t>
    <rPh sb="0" eb="5">
      <t>ジョウキユソウヒ</t>
    </rPh>
    <phoneticPr fontId="6"/>
  </si>
  <si>
    <t>会場設営費</t>
    <rPh sb="0" eb="2">
      <t>カイジョウ</t>
    </rPh>
    <rPh sb="2" eb="4">
      <t>セツエイ</t>
    </rPh>
    <rPh sb="4" eb="5">
      <t>ヒ</t>
    </rPh>
    <phoneticPr fontId="6"/>
  </si>
  <si>
    <t>一式</t>
    <rPh sb="0" eb="2">
      <t>イッシキ</t>
    </rPh>
    <phoneticPr fontId="6"/>
  </si>
  <si>
    <t>案内スタッフ</t>
    <rPh sb="0" eb="2">
      <t>アンナイ</t>
    </rPh>
    <phoneticPr fontId="6"/>
  </si>
  <si>
    <t>企画費</t>
    <rPh sb="0" eb="2">
      <t>キカク</t>
    </rPh>
    <rPh sb="2" eb="3">
      <t>ヒ</t>
    </rPh>
    <phoneticPr fontId="3"/>
  </si>
  <si>
    <t>リクライニングシート</t>
    <phoneticPr fontId="3"/>
  </si>
  <si>
    <t>マヂかシート</t>
    <phoneticPr fontId="3"/>
  </si>
  <si>
    <t>輸送費（床几席イレクターフェンスを含む）</t>
    <rPh sb="0" eb="3">
      <t>ユソウヒ</t>
    </rPh>
    <rPh sb="4" eb="7">
      <t>ショウギセキ</t>
    </rPh>
    <rPh sb="17" eb="18">
      <t>フク</t>
    </rPh>
    <phoneticPr fontId="3"/>
  </si>
  <si>
    <t>カップル席（木製椅子）</t>
    <rPh sb="4" eb="5">
      <t>セキ</t>
    </rPh>
    <rPh sb="6" eb="8">
      <t>モクセイ</t>
    </rPh>
    <rPh sb="8" eb="10">
      <t>イス</t>
    </rPh>
    <phoneticPr fontId="3"/>
  </si>
  <si>
    <t>トイレ</t>
    <phoneticPr fontId="3"/>
  </si>
  <si>
    <t>（共用10、小用5、シンク2、くみ取り）</t>
    <phoneticPr fontId="3"/>
  </si>
  <si>
    <t>ボードウォークベンチ撤去・戻し含む</t>
    <rPh sb="10" eb="12">
      <t>テッキョ</t>
    </rPh>
    <rPh sb="13" eb="14">
      <t>モド</t>
    </rPh>
    <rPh sb="15" eb="16">
      <t>フク</t>
    </rPh>
    <phoneticPr fontId="3"/>
  </si>
  <si>
    <t>桟橋ワイドホーンスピーカー３０Ｗ</t>
    <rPh sb="0" eb="2">
      <t>サンバシ</t>
    </rPh>
    <phoneticPr fontId="3"/>
  </si>
  <si>
    <t>税</t>
    <rPh sb="0" eb="1">
      <t>ゼイ</t>
    </rPh>
    <phoneticPr fontId="3"/>
  </si>
  <si>
    <t>VIP⇔中継タワー</t>
    <rPh sb="4" eb="6">
      <t>チュウケイ</t>
    </rPh>
    <phoneticPr fontId="3"/>
  </si>
  <si>
    <t>受信側</t>
    <rPh sb="0" eb="3">
      <t>ジュシンガワ</t>
    </rPh>
    <phoneticPr fontId="3"/>
  </si>
  <si>
    <t>２式</t>
    <rPh sb="1" eb="2">
      <t>シキ</t>
    </rPh>
    <phoneticPr fontId="3"/>
  </si>
  <si>
    <t>来賓席無線伝送器６Ｇ長距離型</t>
    <rPh sb="0" eb="2">
      <t>ライヒン</t>
    </rPh>
    <rPh sb="2" eb="3">
      <t>セキ</t>
    </rPh>
    <rPh sb="3" eb="5">
      <t>ムセン</t>
    </rPh>
    <rPh sb="5" eb="8">
      <t>デンソウキ</t>
    </rPh>
    <rPh sb="10" eb="11">
      <t>チョウ</t>
    </rPh>
    <rPh sb="11" eb="13">
      <t>キョリ</t>
    </rPh>
    <rPh sb="13" eb="14">
      <t>ガタ</t>
    </rPh>
    <phoneticPr fontId="3"/>
  </si>
  <si>
    <t>送信側</t>
    <rPh sb="0" eb="3">
      <t>ソウシンガワ</t>
    </rPh>
    <phoneticPr fontId="3"/>
  </si>
  <si>
    <t>送信側</t>
    <rPh sb="0" eb="2">
      <t>ソウシン</t>
    </rPh>
    <rPh sb="2" eb="3">
      <t>ガワ</t>
    </rPh>
    <phoneticPr fontId="3"/>
  </si>
  <si>
    <t>音声ＩＰデコーダーＤＢ－９ＴＸ</t>
    <rPh sb="0" eb="2">
      <t>オンセイ</t>
    </rPh>
    <phoneticPr fontId="3"/>
  </si>
  <si>
    <t>マリーナ・ＴＳＲエリア・カップル・床几</t>
    <rPh sb="17" eb="19">
      <t>ショウギ</t>
    </rPh>
    <phoneticPr fontId="3"/>
  </si>
  <si>
    <t>小型ミキサー</t>
    <rPh sb="0" eb="2">
      <t>コガタ</t>
    </rPh>
    <phoneticPr fontId="3"/>
  </si>
  <si>
    <t>びわ湖ホール前・楽天・一般</t>
    <rPh sb="2" eb="3">
      <t>コ</t>
    </rPh>
    <rPh sb="6" eb="7">
      <t>マエ</t>
    </rPh>
    <rPh sb="8" eb="10">
      <t>ラクテン</t>
    </rPh>
    <rPh sb="11" eb="13">
      <t>イッパン</t>
    </rPh>
    <phoneticPr fontId="3"/>
  </si>
  <si>
    <t>ボートレースびわこ</t>
    <phoneticPr fontId="3"/>
  </si>
  <si>
    <t>無線電送機５ＧＨｚ　受信側</t>
    <rPh sb="0" eb="5">
      <t>ムセンデンソウキ</t>
    </rPh>
    <rPh sb="10" eb="13">
      <t>ジュシンガワ</t>
    </rPh>
    <phoneticPr fontId="3"/>
  </si>
  <si>
    <t>スタッフ宿泊費</t>
    <rPh sb="4" eb="7">
      <t>シュクハクヒ</t>
    </rPh>
    <phoneticPr fontId="3"/>
  </si>
  <si>
    <t>８/７～８/９　３日</t>
    <rPh sb="9" eb="10">
      <t>ヒ</t>
    </rPh>
    <phoneticPr fontId="3"/>
  </si>
  <si>
    <t>パイプ椅子　客席2700　食事席198・乗務員休憩70・本部30・予備22</t>
    <rPh sb="3" eb="5">
      <t>イス</t>
    </rPh>
    <rPh sb="6" eb="8">
      <t>キャクセキ</t>
    </rPh>
    <rPh sb="13" eb="14">
      <t>コト</t>
    </rPh>
    <rPh sb="14" eb="15">
      <t>セキ</t>
    </rPh>
    <rPh sb="19" eb="22">
      <t>ジョウムイン</t>
    </rPh>
    <rPh sb="22" eb="24">
      <t>キュウケイ</t>
    </rPh>
    <rPh sb="27" eb="29">
      <t>ホンブ</t>
    </rPh>
    <rPh sb="32" eb="34">
      <t>ヨビ</t>
    </rPh>
    <phoneticPr fontId="3"/>
  </si>
  <si>
    <t>立て看板（2階に男性用トイレ無し）</t>
    <rPh sb="0" eb="1">
      <t>タ</t>
    </rPh>
    <rPh sb="2" eb="4">
      <t>カンバン</t>
    </rPh>
    <rPh sb="6" eb="7">
      <t>カイ</t>
    </rPh>
    <rPh sb="8" eb="11">
      <t>ダンセイヨウ</t>
    </rPh>
    <rPh sb="14" eb="15">
      <t>ナ</t>
    </rPh>
    <phoneticPr fontId="3"/>
  </si>
  <si>
    <t>禁煙サイン</t>
    <rPh sb="0" eb="2">
      <t>キンエン</t>
    </rPh>
    <phoneticPr fontId="3"/>
  </si>
  <si>
    <t>LEDioc80W投光器</t>
    <rPh sb="9" eb="12">
      <t>トウコウキ</t>
    </rPh>
    <phoneticPr fontId="3"/>
  </si>
  <si>
    <t>台</t>
    <rPh sb="0" eb="1">
      <t>ダイ</t>
    </rPh>
    <phoneticPr fontId="3"/>
  </si>
  <si>
    <t>電気回路・幹線工事</t>
    <rPh sb="0" eb="4">
      <t>デンキカイロ</t>
    </rPh>
    <rPh sb="5" eb="7">
      <t>カンセン</t>
    </rPh>
    <rPh sb="7" eb="9">
      <t>コウジ</t>
    </rPh>
    <phoneticPr fontId="3"/>
  </si>
  <si>
    <t>現場管理費</t>
    <rPh sb="0" eb="4">
      <t>ゲンバカンリ</t>
    </rPh>
    <rPh sb="4" eb="5">
      <t>ヒ</t>
    </rPh>
    <phoneticPr fontId="3"/>
  </si>
  <si>
    <t>雑剤雑工事</t>
    <rPh sb="0" eb="5">
      <t>ザツザイザツコウジ</t>
    </rPh>
    <phoneticPr fontId="3"/>
  </si>
  <si>
    <t>当日保安員</t>
    <rPh sb="0" eb="2">
      <t>トウジツ</t>
    </rPh>
    <rPh sb="2" eb="5">
      <t>ホアンイン</t>
    </rPh>
    <phoneticPr fontId="3"/>
  </si>
  <si>
    <t>湖岸エリア・救護・売店他</t>
    <rPh sb="0" eb="2">
      <t>コガン</t>
    </rPh>
    <rPh sb="6" eb="8">
      <t>キュウゴ</t>
    </rPh>
    <rPh sb="9" eb="11">
      <t>バイテン</t>
    </rPh>
    <rPh sb="11" eb="12">
      <t>ホカ</t>
    </rPh>
    <phoneticPr fontId="3"/>
  </si>
  <si>
    <t>発電機、導線照明・関西電力引き込み</t>
    <rPh sb="0" eb="3">
      <t>ハツデンキ</t>
    </rPh>
    <rPh sb="4" eb="6">
      <t>ドウセン</t>
    </rPh>
    <rPh sb="6" eb="8">
      <t>ショウメイ</t>
    </rPh>
    <rPh sb="9" eb="13">
      <t>カンサイデンリョク</t>
    </rPh>
    <rPh sb="13" eb="14">
      <t>ヒ</t>
    </rPh>
    <rPh sb="15" eb="16">
      <t>コ</t>
    </rPh>
    <phoneticPr fontId="3"/>
  </si>
  <si>
    <t>関西電力引き込み（申請費込み）</t>
    <rPh sb="0" eb="4">
      <t>カンサイデンリョク</t>
    </rPh>
    <rPh sb="4" eb="5">
      <t>ヒ</t>
    </rPh>
    <rPh sb="6" eb="7">
      <t>コ</t>
    </rPh>
    <rPh sb="9" eb="12">
      <t>シンセイヒ</t>
    </rPh>
    <rPh sb="12" eb="13">
      <t>コ</t>
    </rPh>
    <phoneticPr fontId="6"/>
  </si>
  <si>
    <t>テント（集会用）</t>
    <rPh sb="4" eb="7">
      <t>シュウカイヨウ</t>
    </rPh>
    <phoneticPr fontId="6"/>
  </si>
  <si>
    <t>1k×1.5k</t>
    <phoneticPr fontId="3"/>
  </si>
  <si>
    <t>2k×4k</t>
    <phoneticPr fontId="6"/>
  </si>
  <si>
    <t>2k×2k</t>
    <phoneticPr fontId="6"/>
  </si>
  <si>
    <t>1.5k×2k</t>
    <phoneticPr fontId="3"/>
  </si>
  <si>
    <t>ワンタッチ</t>
    <phoneticPr fontId="3"/>
  </si>
  <si>
    <t>3m×3m</t>
    <phoneticPr fontId="3"/>
  </si>
  <si>
    <t>内訳６　売店・物産関係・喫煙所・その他機材</t>
    <rPh sb="0" eb="2">
      <t>ウチワケ</t>
    </rPh>
    <rPh sb="4" eb="6">
      <t>バイテン</t>
    </rPh>
    <rPh sb="7" eb="9">
      <t>ブッサン</t>
    </rPh>
    <rPh sb="9" eb="11">
      <t>カンケイ</t>
    </rPh>
    <rPh sb="12" eb="15">
      <t>キツエンジョ</t>
    </rPh>
    <rPh sb="18" eb="21">
      <t>タキザイ</t>
    </rPh>
    <phoneticPr fontId="6"/>
  </si>
  <si>
    <t>観覧席囲いイレクターフェンス</t>
    <rPh sb="0" eb="3">
      <t>カンランセキ</t>
    </rPh>
    <rPh sb="3" eb="4">
      <t>カコ</t>
    </rPh>
    <phoneticPr fontId="3"/>
  </si>
  <si>
    <t>灰皿</t>
    <rPh sb="0" eb="2">
      <t>ハイザラ</t>
    </rPh>
    <phoneticPr fontId="3"/>
  </si>
  <si>
    <t>内訳１　Ｇ・Ｈ・椅子席、桟敷席、エグゼクティブ・カップル　　</t>
    <rPh sb="0" eb="2">
      <t>ウチワケ</t>
    </rPh>
    <phoneticPr fontId="6"/>
  </si>
  <si>
    <t>設営費Ｇ側（㎡）</t>
    <rPh sb="0" eb="3">
      <t>セツエイヒ</t>
    </rPh>
    <rPh sb="4" eb="5">
      <t>ガワ</t>
    </rPh>
    <phoneticPr fontId="3"/>
  </si>
  <si>
    <t>設営費Ｈ側（㎡）</t>
    <rPh sb="0" eb="3">
      <t>セツエイヒ</t>
    </rPh>
    <rPh sb="4" eb="5">
      <t>ガワ</t>
    </rPh>
    <phoneticPr fontId="3"/>
  </si>
  <si>
    <t>コンパネ</t>
    <phoneticPr fontId="3"/>
  </si>
  <si>
    <t>900㎜×1800㎜×12㎜</t>
    <phoneticPr fontId="3"/>
  </si>
  <si>
    <t>御　　見　　積　　書</t>
    <rPh sb="0" eb="1">
      <t>オ</t>
    </rPh>
    <rPh sb="3" eb="4">
      <t>ミ</t>
    </rPh>
    <rPh sb="6" eb="7">
      <t>セキ</t>
    </rPh>
    <rPh sb="9" eb="10">
      <t>ショ</t>
    </rPh>
    <phoneticPr fontId="6"/>
  </si>
  <si>
    <t>桟敷仮囲い</t>
    <rPh sb="0" eb="2">
      <t>サジキ</t>
    </rPh>
    <rPh sb="2" eb="4">
      <t>カリカコ</t>
    </rPh>
    <phoneticPr fontId="3"/>
  </si>
  <si>
    <t>カラーコーン</t>
    <phoneticPr fontId="3"/>
  </si>
  <si>
    <t>コーンバー</t>
    <phoneticPr fontId="3"/>
  </si>
  <si>
    <t>ピカポカチューブ</t>
    <phoneticPr fontId="3"/>
  </si>
  <si>
    <t>副資材費</t>
    <rPh sb="0" eb="4">
      <t>フクシザイヒ</t>
    </rPh>
    <phoneticPr fontId="3"/>
  </si>
  <si>
    <t>駅チカ（パイプ椅子）</t>
    <rPh sb="0" eb="1">
      <t>エキ</t>
    </rPh>
    <rPh sb="7" eb="9">
      <t>イス</t>
    </rPh>
    <phoneticPr fontId="3"/>
  </si>
  <si>
    <t>駅チカ（木製イス）</t>
    <rPh sb="0" eb="1">
      <t>エキ</t>
    </rPh>
    <rPh sb="4" eb="6">
      <t>モクセイ</t>
    </rPh>
    <phoneticPr fontId="3"/>
  </si>
  <si>
    <t>コンセント（1.5kva）</t>
    <phoneticPr fontId="6"/>
  </si>
  <si>
    <t>分電盤工事</t>
    <rPh sb="0" eb="5">
      <t>ブンデンバンコウジ</t>
    </rPh>
    <phoneticPr fontId="3"/>
  </si>
  <si>
    <t>面</t>
    <rPh sb="0" eb="1">
      <t>メン</t>
    </rPh>
    <phoneticPr fontId="3"/>
  </si>
  <si>
    <t>合計７</t>
    <rPh sb="0" eb="2">
      <t>ゴウケイ</t>
    </rPh>
    <phoneticPr fontId="3"/>
  </si>
  <si>
    <t>内訳７</t>
    <rPh sb="0" eb="2">
      <t>ウチワケ</t>
    </rPh>
    <phoneticPr fontId="6"/>
  </si>
  <si>
    <t>発電機</t>
    <rPh sb="0" eb="3">
      <t>ハツデンキ</t>
    </rPh>
    <phoneticPr fontId="3"/>
  </si>
  <si>
    <t>機</t>
    <rPh sb="0" eb="1">
      <t>キ</t>
    </rPh>
    <phoneticPr fontId="3"/>
  </si>
  <si>
    <t>課税対象額</t>
    <rPh sb="0" eb="5">
      <t>カゼイタイショウガク</t>
    </rPh>
    <phoneticPr fontId="3"/>
  </si>
  <si>
    <t>御　　請　　求　　書</t>
    <rPh sb="0" eb="1">
      <t>オ</t>
    </rPh>
    <rPh sb="3" eb="4">
      <t>ショウ</t>
    </rPh>
    <rPh sb="6" eb="7">
      <t>モトム</t>
    </rPh>
    <rPh sb="9" eb="10">
      <t>ショ</t>
    </rPh>
    <phoneticPr fontId="6"/>
  </si>
  <si>
    <t>観覧席ドローン撮影（申請費含む）</t>
    <rPh sb="0" eb="3">
      <t>カンランセキ</t>
    </rPh>
    <rPh sb="7" eb="9">
      <t>サツエイ</t>
    </rPh>
    <rPh sb="10" eb="12">
      <t>シンセイ</t>
    </rPh>
    <rPh sb="12" eb="13">
      <t>ヒ</t>
    </rPh>
    <rPh sb="13" eb="14">
      <t>フク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</si>
</sst>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¥&quot;#,##0;[Red]&quot;¥&quot;\-#,##0"/>
    <numFmt numFmtId="176" formatCode="#,##0_);[Red]\(#,##0\)"/>
    <numFmt numFmtId="177" formatCode="#,##0_ "/>
    <numFmt numFmtId="178" formatCode="#,##0.0_);[Red]\(#,##0.0\)"/>
  </numFmts>
  <fonts count="16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name val="ＭＳ 明朝"/>
      <family val="1"/>
      <charset val="128"/>
    </font>
    <font>
      <sz val="6"/>
      <name val="游ゴシック"/>
      <family val="2"/>
      <charset val="128"/>
      <scheme val="minor"/>
    </font>
    <font>
      <b/>
      <sz val="14"/>
      <name val="ＭＳ 明朝"/>
      <family val="1"/>
      <charset val="128"/>
    </font>
    <font>
      <b/>
      <sz val="16"/>
      <name val="ＭＳ 明朝"/>
      <family val="1"/>
      <charset val="128"/>
    </font>
    <font>
      <sz val="6"/>
      <name val="ＭＳ Ｐゴシック"/>
      <family val="3"/>
      <charset val="128"/>
    </font>
    <font>
      <b/>
      <u/>
      <sz val="14"/>
      <name val="ＭＳ 明朝"/>
      <family val="1"/>
      <charset val="128"/>
    </font>
    <font>
      <b/>
      <u/>
      <sz val="16"/>
      <name val="ＭＳ 明朝"/>
      <family val="1"/>
      <charset val="128"/>
    </font>
    <font>
      <u/>
      <sz val="11"/>
      <name val="ＭＳ 明朝"/>
      <family val="1"/>
      <charset val="128"/>
    </font>
    <font>
      <b/>
      <sz val="11"/>
      <name val="ＭＳ 明朝"/>
      <family val="1"/>
      <charset val="128"/>
    </font>
    <font>
      <b/>
      <sz val="12"/>
      <name val="ＭＳ 明朝"/>
      <family val="1"/>
      <charset val="128"/>
    </font>
    <font>
      <sz val="10"/>
      <name val="ＭＳ 明朝"/>
      <family val="1"/>
      <charset val="128"/>
    </font>
    <font>
      <b/>
      <sz val="10"/>
      <name val="ＭＳ 明朝"/>
      <family val="1"/>
      <charset val="128"/>
    </font>
    <font>
      <sz val="12"/>
      <name val="ＭＳ 明朝"/>
      <family val="1"/>
      <charset val="128"/>
    </font>
    <font>
      <sz val="14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54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auto="1"/>
      </left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auto="1"/>
      </left>
      <right style="hair">
        <color auto="1"/>
      </right>
      <top/>
      <bottom style="medium">
        <color auto="1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</borders>
  <cellStyleXfs count="4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6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</cellStyleXfs>
  <cellXfs count="226">
    <xf numFmtId="0" fontId="0" fillId="0" borderId="0" xfId="0">
      <alignment vertical="center"/>
    </xf>
    <xf numFmtId="0" fontId="2" fillId="0" borderId="0" xfId="0" applyFont="1">
      <alignment vertical="center"/>
    </xf>
    <xf numFmtId="58" fontId="4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distributed" vertical="center"/>
    </xf>
    <xf numFmtId="0" fontId="9" fillId="0" borderId="0" xfId="0" applyFont="1">
      <alignment vertical="center"/>
    </xf>
    <xf numFmtId="0" fontId="2" fillId="0" borderId="0" xfId="0" applyFont="1" applyAlignment="1">
      <alignment horizontal="left" vertical="center" indent="2"/>
    </xf>
    <xf numFmtId="0" fontId="4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1" fillId="0" borderId="14" xfId="0" applyFont="1" applyBorder="1">
      <alignment vertical="center"/>
    </xf>
    <xf numFmtId="0" fontId="12" fillId="0" borderId="0" xfId="0" applyFont="1">
      <alignment vertical="center"/>
    </xf>
    <xf numFmtId="0" fontId="12" fillId="0" borderId="30" xfId="0" applyFont="1" applyBorder="1" applyAlignment="1">
      <alignment horizontal="center" vertical="center"/>
    </xf>
    <xf numFmtId="0" fontId="12" fillId="0" borderId="3" xfId="0" applyFont="1" applyBorder="1">
      <alignment vertical="center"/>
    </xf>
    <xf numFmtId="0" fontId="12" fillId="0" borderId="6" xfId="0" applyFont="1" applyBorder="1" applyAlignment="1">
      <alignment horizontal="center" vertical="center"/>
    </xf>
    <xf numFmtId="176" fontId="12" fillId="0" borderId="6" xfId="0" applyNumberFormat="1" applyFont="1" applyBorder="1" applyAlignment="1">
      <alignment horizontal="right" vertical="center"/>
    </xf>
    <xf numFmtId="176" fontId="12" fillId="0" borderId="6" xfId="0" applyNumberFormat="1" applyFont="1" applyBorder="1" applyAlignment="1">
      <alignment horizontal="center" vertical="center"/>
    </xf>
    <xf numFmtId="176" fontId="12" fillId="0" borderId="6" xfId="0" applyNumberFormat="1" applyFont="1" applyBorder="1">
      <alignment vertical="center"/>
    </xf>
    <xf numFmtId="176" fontId="12" fillId="0" borderId="6" xfId="1" applyNumberFormat="1" applyFont="1" applyBorder="1" applyAlignment="1">
      <alignment horizontal="center" vertical="center"/>
    </xf>
    <xf numFmtId="176" fontId="12" fillId="0" borderId="6" xfId="1" applyNumberFormat="1" applyFont="1" applyBorder="1">
      <alignment vertical="center"/>
    </xf>
    <xf numFmtId="178" fontId="12" fillId="0" borderId="6" xfId="0" applyNumberFormat="1" applyFont="1" applyBorder="1">
      <alignment vertical="center"/>
    </xf>
    <xf numFmtId="178" fontId="12" fillId="0" borderId="6" xfId="0" applyNumberFormat="1" applyFont="1" applyBorder="1" applyAlignment="1">
      <alignment horizontal="right" vertical="center"/>
    </xf>
    <xf numFmtId="0" fontId="12" fillId="0" borderId="5" xfId="0" applyFont="1" applyBorder="1" applyAlignment="1">
      <alignment horizontal="left" vertical="center"/>
    </xf>
    <xf numFmtId="0" fontId="12" fillId="0" borderId="6" xfId="0" applyFont="1" applyBorder="1" applyAlignment="1">
      <alignment horizontal="left" vertical="center"/>
    </xf>
    <xf numFmtId="176" fontId="12" fillId="0" borderId="6" xfId="1" applyNumberFormat="1" applyFont="1" applyBorder="1" applyAlignment="1">
      <alignment horizontal="right" vertical="center"/>
    </xf>
    <xf numFmtId="9" fontId="12" fillId="0" borderId="36" xfId="3" applyFont="1" applyBorder="1" applyAlignment="1">
      <alignment horizontal="right" vertical="center"/>
    </xf>
    <xf numFmtId="0" fontId="10" fillId="0" borderId="13" xfId="0" applyFont="1" applyBorder="1">
      <alignment vertical="center"/>
    </xf>
    <xf numFmtId="0" fontId="10" fillId="0" borderId="38" xfId="0" applyFont="1" applyBorder="1">
      <alignment vertical="center"/>
    </xf>
    <xf numFmtId="0" fontId="10" fillId="0" borderId="0" xfId="0" applyFont="1">
      <alignment vertical="center"/>
    </xf>
    <xf numFmtId="6" fontId="10" fillId="0" borderId="0" xfId="2" applyFont="1" applyBorder="1" applyAlignment="1">
      <alignment horizontal="right" vertical="center"/>
    </xf>
    <xf numFmtId="0" fontId="11" fillId="0" borderId="14" xfId="0" applyFont="1" applyBorder="1" applyAlignment="1">
      <alignment horizontal="left" vertical="center"/>
    </xf>
    <xf numFmtId="0" fontId="14" fillId="0" borderId="0" xfId="0" applyFont="1">
      <alignment vertical="center"/>
    </xf>
    <xf numFmtId="0" fontId="12" fillId="0" borderId="6" xfId="0" applyFont="1" applyBorder="1">
      <alignment vertical="center"/>
    </xf>
    <xf numFmtId="176" fontId="13" fillId="0" borderId="6" xfId="1" applyNumberFormat="1" applyFont="1" applyBorder="1">
      <alignment vertical="center"/>
    </xf>
    <xf numFmtId="9" fontId="13" fillId="0" borderId="6" xfId="3" applyFont="1" applyBorder="1">
      <alignment vertical="center"/>
    </xf>
    <xf numFmtId="0" fontId="12" fillId="0" borderId="6" xfId="0" applyFont="1" applyBorder="1" applyAlignment="1">
      <alignment horizontal="right" vertical="center"/>
    </xf>
    <xf numFmtId="9" fontId="12" fillId="0" borderId="41" xfId="0" applyNumberFormat="1" applyFont="1" applyBorder="1" applyAlignment="1">
      <alignment horizontal="right" vertical="center"/>
    </xf>
    <xf numFmtId="0" fontId="13" fillId="0" borderId="44" xfId="0" applyFont="1" applyBorder="1" applyAlignment="1">
      <alignment horizontal="right" vertical="center"/>
    </xf>
    <xf numFmtId="0" fontId="12" fillId="0" borderId="46" xfId="0" applyFont="1" applyBorder="1" applyAlignment="1">
      <alignment horizontal="right" vertical="center"/>
    </xf>
    <xf numFmtId="0" fontId="11" fillId="0" borderId="0" xfId="0" applyFont="1">
      <alignment vertical="center"/>
    </xf>
    <xf numFmtId="38" fontId="12" fillId="0" borderId="3" xfId="1" applyFont="1" applyBorder="1" applyAlignment="1">
      <alignment horizontal="left" vertical="center" indent="3"/>
    </xf>
    <xf numFmtId="176" fontId="12" fillId="0" borderId="36" xfId="0" applyNumberFormat="1" applyFont="1" applyBorder="1">
      <alignment vertical="center"/>
    </xf>
    <xf numFmtId="176" fontId="12" fillId="0" borderId="36" xfId="0" applyNumberFormat="1" applyFont="1" applyBorder="1" applyAlignment="1">
      <alignment horizontal="center" vertical="center"/>
    </xf>
    <xf numFmtId="176" fontId="13" fillId="0" borderId="36" xfId="0" applyNumberFormat="1" applyFont="1" applyBorder="1" applyAlignment="1">
      <alignment horizontal="center" vertical="center"/>
    </xf>
    <xf numFmtId="9" fontId="12" fillId="0" borderId="6" xfId="0" applyNumberFormat="1" applyFont="1" applyBorder="1">
      <alignment vertical="center"/>
    </xf>
    <xf numFmtId="0" fontId="14" fillId="0" borderId="0" xfId="0" applyFont="1" applyAlignment="1">
      <alignment horizontal="left" vertical="center"/>
    </xf>
    <xf numFmtId="0" fontId="12" fillId="0" borderId="0" xfId="0" applyFont="1" applyAlignment="1">
      <alignment horizontal="center" vertical="center"/>
    </xf>
    <xf numFmtId="0" fontId="12" fillId="0" borderId="50" xfId="0" applyFont="1" applyBorder="1" applyAlignment="1">
      <alignment horizontal="center" vertical="center"/>
    </xf>
    <xf numFmtId="0" fontId="12" fillId="0" borderId="52" xfId="0" applyFont="1" applyBorder="1" applyAlignment="1">
      <alignment horizontal="center" vertical="center"/>
    </xf>
    <xf numFmtId="9" fontId="12" fillId="0" borderId="51" xfId="0" applyNumberFormat="1" applyFont="1" applyBorder="1" applyAlignment="1">
      <alignment horizontal="center" vertical="center"/>
    </xf>
    <xf numFmtId="0" fontId="12" fillId="0" borderId="51" xfId="0" applyFont="1" applyBorder="1" applyAlignment="1">
      <alignment horizontal="center" vertical="center"/>
    </xf>
    <xf numFmtId="9" fontId="12" fillId="0" borderId="53" xfId="0" applyNumberFormat="1" applyFont="1" applyBorder="1" applyAlignment="1">
      <alignment horizontal="center" vertical="center"/>
    </xf>
    <xf numFmtId="9" fontId="12" fillId="0" borderId="50" xfId="0" applyNumberFormat="1" applyFont="1" applyBorder="1" applyAlignment="1">
      <alignment horizontal="center" vertical="center"/>
    </xf>
    <xf numFmtId="9" fontId="12" fillId="0" borderId="52" xfId="0" applyNumberFormat="1" applyFont="1" applyBorder="1" applyAlignment="1">
      <alignment horizontal="center" vertical="center"/>
    </xf>
    <xf numFmtId="9" fontId="12" fillId="0" borderId="46" xfId="0" applyNumberFormat="1" applyFont="1" applyBorder="1" applyAlignment="1">
      <alignment horizontal="center" vertical="center"/>
    </xf>
    <xf numFmtId="38" fontId="12" fillId="0" borderId="36" xfId="1" applyFont="1" applyBorder="1">
      <alignment vertical="center"/>
    </xf>
    <xf numFmtId="0" fontId="8" fillId="0" borderId="0" xfId="0" applyFont="1">
      <alignment vertical="center"/>
    </xf>
    <xf numFmtId="0" fontId="4" fillId="0" borderId="0" xfId="0" applyFont="1">
      <alignment vertical="center"/>
    </xf>
    <xf numFmtId="6" fontId="4" fillId="0" borderId="0" xfId="2" applyFont="1" applyBorder="1" applyAlignment="1">
      <alignment vertical="center"/>
    </xf>
    <xf numFmtId="0" fontId="15" fillId="0" borderId="0" xfId="0" applyFont="1">
      <alignment vertical="center"/>
    </xf>
    <xf numFmtId="6" fontId="12" fillId="0" borderId="5" xfId="2" applyFont="1" applyBorder="1" applyAlignment="1">
      <alignment horizontal="left" vertical="center" shrinkToFit="1"/>
    </xf>
    <xf numFmtId="6" fontId="12" fillId="0" borderId="6" xfId="2" applyFont="1" applyBorder="1" applyAlignment="1">
      <alignment horizontal="left" vertical="center" shrinkToFit="1"/>
    </xf>
    <xf numFmtId="0" fontId="12" fillId="0" borderId="6" xfId="0" applyFont="1" applyBorder="1" applyAlignment="1">
      <alignment horizontal="center" vertical="center"/>
    </xf>
    <xf numFmtId="177" fontId="12" fillId="0" borderId="6" xfId="0" applyNumberFormat="1" applyFont="1" applyBorder="1" applyAlignment="1">
      <alignment horizontal="right" vertical="center"/>
    </xf>
    <xf numFmtId="6" fontId="12" fillId="0" borderId="6" xfId="2" applyFont="1" applyBorder="1" applyAlignment="1">
      <alignment horizontal="right" vertical="center"/>
    </xf>
    <xf numFmtId="6" fontId="12" fillId="0" borderId="7" xfId="2" applyFont="1" applyBorder="1" applyAlignment="1">
      <alignment horizontal="right" vertical="center"/>
    </xf>
    <xf numFmtId="6" fontId="10" fillId="0" borderId="5" xfId="0" applyNumberFormat="1" applyFont="1" applyBorder="1" applyAlignment="1">
      <alignment horizontal="left" vertical="center"/>
    </xf>
    <xf numFmtId="0" fontId="10" fillId="0" borderId="6" xfId="0" applyFont="1" applyBorder="1" applyAlignment="1">
      <alignment horizontal="left" vertical="center"/>
    </xf>
    <xf numFmtId="0" fontId="10" fillId="0" borderId="6" xfId="0" applyFont="1" applyBorder="1" applyAlignment="1">
      <alignment horizontal="center" vertical="center"/>
    </xf>
    <xf numFmtId="6" fontId="10" fillId="0" borderId="6" xfId="2" applyFont="1" applyBorder="1" applyAlignment="1">
      <alignment horizontal="right" vertical="center"/>
    </xf>
    <xf numFmtId="6" fontId="10" fillId="0" borderId="7" xfId="2" applyFont="1" applyBorder="1" applyAlignment="1">
      <alignment horizontal="right" vertical="center"/>
    </xf>
    <xf numFmtId="0" fontId="12" fillId="0" borderId="15" xfId="0" applyFont="1" applyBorder="1" applyAlignment="1">
      <alignment horizontal="left" vertical="center" shrinkToFit="1"/>
    </xf>
    <xf numFmtId="0" fontId="12" fillId="0" borderId="16" xfId="0" applyFont="1" applyBorder="1" applyAlignment="1">
      <alignment horizontal="left" vertical="center" shrinkToFit="1"/>
    </xf>
    <xf numFmtId="0" fontId="12" fillId="0" borderId="17" xfId="0" applyFont="1" applyBorder="1" applyAlignment="1">
      <alignment horizontal="left" vertical="center" shrinkToFit="1"/>
    </xf>
    <xf numFmtId="0" fontId="12" fillId="0" borderId="18" xfId="0" applyFont="1" applyBorder="1" applyAlignment="1">
      <alignment horizontal="center" vertical="center"/>
    </xf>
    <xf numFmtId="0" fontId="12" fillId="0" borderId="17" xfId="0" applyFont="1" applyBorder="1" applyAlignment="1">
      <alignment horizontal="center" vertical="center"/>
    </xf>
    <xf numFmtId="177" fontId="12" fillId="0" borderId="18" xfId="0" applyNumberFormat="1" applyFont="1" applyBorder="1" applyAlignment="1">
      <alignment horizontal="center" vertical="center"/>
    </xf>
    <xf numFmtId="177" fontId="12" fillId="0" borderId="17" xfId="0" applyNumberFormat="1" applyFont="1" applyBorder="1" applyAlignment="1">
      <alignment horizontal="center" vertical="center"/>
    </xf>
    <xf numFmtId="6" fontId="12" fillId="0" borderId="18" xfId="2" applyFont="1" applyBorder="1" applyAlignment="1">
      <alignment horizontal="right" vertical="center"/>
    </xf>
    <xf numFmtId="6" fontId="12" fillId="0" borderId="19" xfId="2" applyFont="1" applyBorder="1" applyAlignment="1">
      <alignment horizontal="right" vertical="center"/>
    </xf>
    <xf numFmtId="0" fontId="10" fillId="0" borderId="27" xfId="0" applyFont="1" applyBorder="1" applyAlignment="1">
      <alignment horizontal="center" vertical="center"/>
    </xf>
    <xf numFmtId="0" fontId="10" fillId="0" borderId="28" xfId="0" applyFont="1" applyBorder="1" applyAlignment="1">
      <alignment horizontal="center" vertical="center"/>
    </xf>
    <xf numFmtId="6" fontId="10" fillId="0" borderId="28" xfId="2" applyFont="1" applyBorder="1" applyAlignment="1">
      <alignment horizontal="right" vertical="center"/>
    </xf>
    <xf numFmtId="6" fontId="10" fillId="0" borderId="29" xfId="2" applyFont="1" applyBorder="1" applyAlignment="1">
      <alignment horizontal="right" vertical="center"/>
    </xf>
    <xf numFmtId="0" fontId="11" fillId="0" borderId="14" xfId="0" applyFont="1" applyBorder="1" applyAlignment="1">
      <alignment horizontal="left" vertical="center" shrinkToFit="1"/>
    </xf>
    <xf numFmtId="0" fontId="11" fillId="0" borderId="0" xfId="0" applyFont="1" applyAlignment="1">
      <alignment horizontal="center" vertical="center"/>
    </xf>
    <xf numFmtId="0" fontId="12" fillId="0" borderId="30" xfId="0" applyFont="1" applyBorder="1" applyAlignment="1">
      <alignment horizontal="center" vertical="center"/>
    </xf>
    <xf numFmtId="0" fontId="12" fillId="0" borderId="31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6" fontId="10" fillId="0" borderId="25" xfId="2" applyFont="1" applyBorder="1" applyAlignment="1">
      <alignment horizontal="right" vertical="center"/>
    </xf>
    <xf numFmtId="6" fontId="10" fillId="0" borderId="26" xfId="2" applyFont="1" applyBorder="1" applyAlignment="1">
      <alignment horizontal="right" vertical="center"/>
    </xf>
    <xf numFmtId="0" fontId="10" fillId="0" borderId="5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6" fontId="4" fillId="0" borderId="3" xfId="0" applyNumberFormat="1" applyFont="1" applyBorder="1" applyAlignment="1">
      <alignment horizontal="right" vertical="center"/>
    </xf>
    <xf numFmtId="6" fontId="4" fillId="0" borderId="4" xfId="0" applyNumberFormat="1" applyFont="1" applyBorder="1" applyAlignment="1">
      <alignment horizontal="right" vertical="center"/>
    </xf>
    <xf numFmtId="177" fontId="12" fillId="0" borderId="18" xfId="0" applyNumberFormat="1" applyFont="1" applyBorder="1" applyAlignment="1">
      <alignment horizontal="right" vertical="center"/>
    </xf>
    <xf numFmtId="177" fontId="12" fillId="0" borderId="17" xfId="0" applyNumberFormat="1" applyFont="1" applyBorder="1" applyAlignment="1">
      <alignment horizontal="right" vertical="center"/>
    </xf>
    <xf numFmtId="0" fontId="10" fillId="0" borderId="5" xfId="0" applyFont="1" applyBorder="1" applyAlignment="1">
      <alignment horizontal="left" vertical="center"/>
    </xf>
    <xf numFmtId="0" fontId="10" fillId="0" borderId="15" xfId="0" applyFont="1" applyBorder="1" applyAlignment="1">
      <alignment horizontal="left" vertical="center"/>
    </xf>
    <xf numFmtId="0" fontId="10" fillId="0" borderId="16" xfId="0" applyFont="1" applyBorder="1" applyAlignment="1">
      <alignment horizontal="left" vertical="center"/>
    </xf>
    <xf numFmtId="0" fontId="10" fillId="0" borderId="17" xfId="0" applyFont="1" applyBorder="1" applyAlignment="1">
      <alignment horizontal="left" vertical="center"/>
    </xf>
    <xf numFmtId="0" fontId="10" fillId="0" borderId="18" xfId="0" applyFont="1" applyBorder="1" applyAlignment="1">
      <alignment horizontal="center" vertical="center"/>
    </xf>
    <xf numFmtId="0" fontId="10" fillId="0" borderId="16" xfId="0" applyFont="1" applyBorder="1" applyAlignment="1">
      <alignment horizontal="center" vertical="center"/>
    </xf>
    <xf numFmtId="0" fontId="10" fillId="0" borderId="17" xfId="0" applyFont="1" applyBorder="1" applyAlignment="1">
      <alignment horizontal="center" vertical="center"/>
    </xf>
    <xf numFmtId="6" fontId="10" fillId="0" borderId="18" xfId="2" applyFont="1" applyBorder="1" applyAlignment="1">
      <alignment horizontal="right" vertical="center"/>
    </xf>
    <xf numFmtId="6" fontId="10" fillId="0" borderId="19" xfId="2" applyFont="1" applyBorder="1" applyAlignment="1">
      <alignment horizontal="right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6" fontId="5" fillId="0" borderId="11" xfId="0" applyNumberFormat="1" applyFont="1" applyBorder="1" applyAlignment="1">
      <alignment horizontal="right" vertical="center"/>
    </xf>
    <xf numFmtId="6" fontId="5" fillId="0" borderId="13" xfId="0" applyNumberFormat="1" applyFont="1" applyBorder="1" applyAlignment="1">
      <alignment horizontal="right" vertical="center"/>
    </xf>
    <xf numFmtId="6" fontId="5" fillId="0" borderId="12" xfId="0" applyNumberFormat="1" applyFont="1" applyBorder="1" applyAlignment="1">
      <alignment horizontal="right" vertical="center"/>
    </xf>
    <xf numFmtId="0" fontId="2" fillId="0" borderId="14" xfId="0" applyFont="1" applyBorder="1" applyAlignment="1">
      <alignment horizontal="left" vertical="center"/>
    </xf>
    <xf numFmtId="0" fontId="10" fillId="0" borderId="2" xfId="0" applyFont="1" applyBorder="1" applyAlignment="1">
      <alignment horizontal="left" vertical="center" shrinkToFit="1"/>
    </xf>
    <xf numFmtId="0" fontId="10" fillId="0" borderId="3" xfId="0" applyFont="1" applyBorder="1" applyAlignment="1">
      <alignment horizontal="left" vertical="center" shrinkToFit="1"/>
    </xf>
    <xf numFmtId="6" fontId="10" fillId="0" borderId="3" xfId="2" applyFont="1" applyBorder="1" applyAlignment="1">
      <alignment horizontal="right" vertical="center"/>
    </xf>
    <xf numFmtId="6" fontId="10" fillId="0" borderId="4" xfId="2" applyFont="1" applyBorder="1" applyAlignment="1">
      <alignment horizontal="right" vertical="center"/>
    </xf>
    <xf numFmtId="0" fontId="10" fillId="0" borderId="20" xfId="0" applyFont="1" applyBorder="1" applyAlignment="1">
      <alignment horizontal="center" vertical="center"/>
    </xf>
    <xf numFmtId="0" fontId="10" fillId="0" borderId="21" xfId="0" applyFont="1" applyBorder="1" applyAlignment="1">
      <alignment horizontal="center" vertical="center"/>
    </xf>
    <xf numFmtId="0" fontId="10" fillId="0" borderId="22" xfId="0" applyFont="1" applyBorder="1" applyAlignment="1">
      <alignment horizontal="center" vertical="center"/>
    </xf>
    <xf numFmtId="0" fontId="10" fillId="0" borderId="23" xfId="0" applyFont="1" applyBorder="1" applyAlignment="1">
      <alignment horizontal="center" vertical="center"/>
    </xf>
    <xf numFmtId="6" fontId="10" fillId="0" borderId="23" xfId="2" applyFont="1" applyBorder="1" applyAlignment="1">
      <alignment horizontal="right" vertical="center"/>
    </xf>
    <xf numFmtId="6" fontId="10" fillId="0" borderId="24" xfId="2" applyFont="1" applyBorder="1" applyAlignment="1">
      <alignment horizontal="right" vertical="center"/>
    </xf>
    <xf numFmtId="6" fontId="10" fillId="0" borderId="9" xfId="2" applyFont="1" applyBorder="1" applyAlignment="1">
      <alignment horizontal="right" vertical="center"/>
    </xf>
    <xf numFmtId="6" fontId="10" fillId="0" borderId="10" xfId="2" applyFont="1" applyBorder="1" applyAlignment="1">
      <alignment horizontal="right" vertical="center"/>
    </xf>
    <xf numFmtId="0" fontId="13" fillId="0" borderId="2" xfId="0" applyFont="1" applyBorder="1" applyAlignment="1">
      <alignment horizontal="left" vertical="center"/>
    </xf>
    <xf numFmtId="0" fontId="13" fillId="0" borderId="3" xfId="0" applyFont="1" applyBorder="1" applyAlignment="1">
      <alignment horizontal="left" vertical="center"/>
    </xf>
    <xf numFmtId="0" fontId="12" fillId="0" borderId="3" xfId="0" applyFont="1" applyBorder="1" applyAlignment="1">
      <alignment horizontal="center" vertical="center"/>
    </xf>
    <xf numFmtId="6" fontId="12" fillId="0" borderId="3" xfId="2" applyFont="1" applyBorder="1" applyAlignment="1">
      <alignment horizontal="right" vertical="center"/>
    </xf>
    <xf numFmtId="6" fontId="12" fillId="0" borderId="4" xfId="2" applyFont="1" applyBorder="1" applyAlignment="1">
      <alignment horizontal="right" vertical="center"/>
    </xf>
    <xf numFmtId="0" fontId="12" fillId="0" borderId="5" xfId="0" applyFont="1" applyBorder="1" applyAlignment="1">
      <alignment horizontal="left" vertical="center" shrinkToFit="1"/>
    </xf>
    <xf numFmtId="0" fontId="12" fillId="0" borderId="6" xfId="0" applyFont="1" applyBorder="1" applyAlignment="1">
      <alignment horizontal="left" vertical="center" shrinkToFit="1"/>
    </xf>
    <xf numFmtId="0" fontId="13" fillId="0" borderId="15" xfId="0" applyFont="1" applyBorder="1" applyAlignment="1">
      <alignment horizontal="left" vertical="center" shrinkToFit="1"/>
    </xf>
    <xf numFmtId="0" fontId="13" fillId="0" borderId="16" xfId="0" applyFont="1" applyBorder="1" applyAlignment="1">
      <alignment horizontal="left" vertical="center" shrinkToFit="1"/>
    </xf>
    <xf numFmtId="0" fontId="13" fillId="0" borderId="17" xfId="0" applyFont="1" applyBorder="1" applyAlignment="1">
      <alignment horizontal="left" vertical="center" shrinkToFit="1"/>
    </xf>
    <xf numFmtId="0" fontId="13" fillId="0" borderId="5" xfId="0" applyFont="1" applyBorder="1" applyAlignment="1">
      <alignment horizontal="left" vertical="center" shrinkToFit="1"/>
    </xf>
    <xf numFmtId="0" fontId="13" fillId="0" borderId="6" xfId="0" applyFont="1" applyBorder="1" applyAlignment="1">
      <alignment horizontal="left" vertical="center" shrinkToFit="1"/>
    </xf>
    <xf numFmtId="6" fontId="13" fillId="0" borderId="6" xfId="2" applyFont="1" applyBorder="1" applyAlignment="1">
      <alignment horizontal="right" vertical="center"/>
    </xf>
    <xf numFmtId="6" fontId="13" fillId="0" borderId="7" xfId="2" applyFont="1" applyBorder="1" applyAlignment="1">
      <alignment horizontal="right" vertical="center"/>
    </xf>
    <xf numFmtId="0" fontId="12" fillId="0" borderId="15" xfId="0" applyFont="1" applyBorder="1" applyAlignment="1">
      <alignment horizontal="center" vertical="center" shrinkToFit="1"/>
    </xf>
    <xf numFmtId="0" fontId="12" fillId="0" borderId="16" xfId="0" applyFont="1" applyBorder="1" applyAlignment="1">
      <alignment horizontal="center" vertical="center" shrinkToFit="1"/>
    </xf>
    <xf numFmtId="0" fontId="12" fillId="0" borderId="17" xfId="0" applyFont="1" applyBorder="1" applyAlignment="1">
      <alignment horizontal="center" vertical="center" shrinkToFit="1"/>
    </xf>
    <xf numFmtId="6" fontId="13" fillId="0" borderId="18" xfId="2" applyFont="1" applyBorder="1" applyAlignment="1">
      <alignment horizontal="center" vertical="center"/>
    </xf>
    <xf numFmtId="6" fontId="13" fillId="0" borderId="19" xfId="2" applyFont="1" applyBorder="1" applyAlignment="1">
      <alignment horizontal="center" vertical="center"/>
    </xf>
    <xf numFmtId="0" fontId="12" fillId="0" borderId="5" xfId="0" applyFont="1" applyBorder="1" applyAlignment="1">
      <alignment horizontal="left" vertical="center"/>
    </xf>
    <xf numFmtId="0" fontId="12" fillId="0" borderId="6" xfId="0" applyFont="1" applyBorder="1" applyAlignment="1">
      <alignment horizontal="left" vertical="center"/>
    </xf>
    <xf numFmtId="0" fontId="12" fillId="0" borderId="15" xfId="0" applyFont="1" applyBorder="1" applyAlignment="1">
      <alignment horizontal="left" vertical="center"/>
    </xf>
    <xf numFmtId="0" fontId="12" fillId="0" borderId="16" xfId="0" applyFont="1" applyBorder="1" applyAlignment="1">
      <alignment horizontal="left" vertical="center"/>
    </xf>
    <xf numFmtId="0" fontId="12" fillId="0" borderId="17" xfId="0" applyFont="1" applyBorder="1" applyAlignment="1">
      <alignment horizontal="left" vertical="center"/>
    </xf>
    <xf numFmtId="0" fontId="13" fillId="0" borderId="32" xfId="0" applyFont="1" applyBorder="1" applyAlignment="1">
      <alignment horizontal="left" vertical="center" shrinkToFit="1"/>
    </xf>
    <xf numFmtId="0" fontId="13" fillId="0" borderId="33" xfId="0" applyFont="1" applyBorder="1" applyAlignment="1">
      <alignment horizontal="left" vertical="center" shrinkToFit="1"/>
    </xf>
    <xf numFmtId="0" fontId="13" fillId="0" borderId="34" xfId="0" applyFont="1" applyBorder="1" applyAlignment="1">
      <alignment horizontal="left" vertical="center" shrinkToFit="1"/>
    </xf>
    <xf numFmtId="0" fontId="12" fillId="0" borderId="35" xfId="0" applyFont="1" applyBorder="1" applyAlignment="1">
      <alignment horizontal="center" vertical="center"/>
    </xf>
    <xf numFmtId="0" fontId="12" fillId="0" borderId="34" xfId="0" applyFont="1" applyBorder="1" applyAlignment="1">
      <alignment horizontal="center" vertical="center"/>
    </xf>
    <xf numFmtId="177" fontId="12" fillId="0" borderId="35" xfId="0" applyNumberFormat="1" applyFont="1" applyBorder="1" applyAlignment="1">
      <alignment horizontal="center" vertical="center"/>
    </xf>
    <xf numFmtId="177" fontId="12" fillId="0" borderId="34" xfId="0" applyNumberFormat="1" applyFont="1" applyBorder="1" applyAlignment="1">
      <alignment horizontal="center" vertical="center"/>
    </xf>
    <xf numFmtId="6" fontId="13" fillId="0" borderId="36" xfId="2" applyFont="1" applyBorder="1" applyAlignment="1">
      <alignment horizontal="right" vertical="center"/>
    </xf>
    <xf numFmtId="6" fontId="13" fillId="0" borderId="37" xfId="2" applyFont="1" applyBorder="1" applyAlignment="1">
      <alignment horizontal="right" vertical="center"/>
    </xf>
    <xf numFmtId="0" fontId="11" fillId="0" borderId="14" xfId="0" applyFont="1" applyBorder="1" applyAlignment="1">
      <alignment horizontal="left" vertical="center"/>
    </xf>
    <xf numFmtId="0" fontId="10" fillId="0" borderId="11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6" fontId="10" fillId="0" borderId="39" xfId="2" applyFont="1" applyBorder="1" applyAlignment="1">
      <alignment horizontal="right" vertical="center"/>
    </xf>
    <xf numFmtId="6" fontId="10" fillId="0" borderId="12" xfId="2" applyFont="1" applyBorder="1" applyAlignment="1">
      <alignment horizontal="right" vertical="center"/>
    </xf>
    <xf numFmtId="0" fontId="12" fillId="0" borderId="2" xfId="0" applyFont="1" applyBorder="1" applyAlignment="1">
      <alignment horizontal="left" vertical="center"/>
    </xf>
    <xf numFmtId="0" fontId="12" fillId="0" borderId="3" xfId="0" applyFont="1" applyBorder="1" applyAlignment="1">
      <alignment horizontal="left" vertical="center"/>
    </xf>
    <xf numFmtId="0" fontId="12" fillId="0" borderId="6" xfId="0" applyFont="1" applyBorder="1" applyAlignment="1">
      <alignment horizontal="center" vertical="center" shrinkToFit="1"/>
    </xf>
    <xf numFmtId="0" fontId="13" fillId="0" borderId="5" xfId="0" applyFont="1" applyBorder="1" applyAlignment="1">
      <alignment horizontal="left" vertical="center"/>
    </xf>
    <xf numFmtId="0" fontId="13" fillId="0" borderId="6" xfId="0" applyFont="1" applyBorder="1" applyAlignment="1">
      <alignment horizontal="left" vertical="center"/>
    </xf>
    <xf numFmtId="0" fontId="13" fillId="0" borderId="6" xfId="0" applyFont="1" applyBorder="1" applyAlignment="1">
      <alignment horizontal="center" vertical="center"/>
    </xf>
    <xf numFmtId="177" fontId="13" fillId="0" borderId="6" xfId="0" applyNumberFormat="1" applyFont="1" applyBorder="1" applyAlignment="1">
      <alignment horizontal="right" vertical="center"/>
    </xf>
    <xf numFmtId="0" fontId="12" fillId="0" borderId="40" xfId="0" applyFont="1" applyBorder="1" applyAlignment="1">
      <alignment horizontal="left" vertical="center"/>
    </xf>
    <xf numFmtId="0" fontId="12" fillId="0" borderId="36" xfId="0" applyFont="1" applyBorder="1" applyAlignment="1">
      <alignment horizontal="left" vertical="center"/>
    </xf>
    <xf numFmtId="0" fontId="12" fillId="0" borderId="36" xfId="0" applyFont="1" applyBorder="1" applyAlignment="1">
      <alignment horizontal="center" vertical="center"/>
    </xf>
    <xf numFmtId="6" fontId="12" fillId="0" borderId="36" xfId="2" applyFont="1" applyBorder="1" applyAlignment="1">
      <alignment horizontal="right" vertical="center"/>
    </xf>
    <xf numFmtId="176" fontId="10" fillId="0" borderId="39" xfId="2" applyNumberFormat="1" applyFont="1" applyBorder="1" applyAlignment="1">
      <alignment horizontal="right" vertical="center"/>
    </xf>
    <xf numFmtId="176" fontId="10" fillId="0" borderId="12" xfId="2" applyNumberFormat="1" applyFont="1" applyBorder="1" applyAlignment="1">
      <alignment horizontal="right" vertical="center"/>
    </xf>
    <xf numFmtId="177" fontId="13" fillId="0" borderId="18" xfId="0" applyNumberFormat="1" applyFont="1" applyBorder="1" applyAlignment="1">
      <alignment horizontal="right" vertical="center"/>
    </xf>
    <xf numFmtId="177" fontId="13" fillId="0" borderId="17" xfId="0" applyNumberFormat="1" applyFont="1" applyBorder="1" applyAlignment="1">
      <alignment horizontal="right" vertical="center"/>
    </xf>
    <xf numFmtId="176" fontId="13" fillId="0" borderId="18" xfId="2" applyNumberFormat="1" applyFont="1" applyBorder="1" applyAlignment="1">
      <alignment horizontal="right" vertical="center"/>
    </xf>
    <xf numFmtId="176" fontId="13" fillId="0" borderId="19" xfId="2" applyNumberFormat="1" applyFont="1" applyBorder="1" applyAlignment="1">
      <alignment horizontal="right" vertical="center"/>
    </xf>
    <xf numFmtId="0" fontId="10" fillId="0" borderId="33" xfId="0" applyFont="1" applyBorder="1" applyAlignment="1">
      <alignment horizontal="left" vertical="center"/>
    </xf>
    <xf numFmtId="0" fontId="12" fillId="0" borderId="48" xfId="0" applyFont="1" applyBorder="1" applyAlignment="1">
      <alignment horizontal="center" vertical="center"/>
    </xf>
    <xf numFmtId="0" fontId="12" fillId="0" borderId="49" xfId="0" applyFont="1" applyBorder="1" applyAlignment="1">
      <alignment horizontal="left" vertical="center"/>
    </xf>
    <xf numFmtId="0" fontId="12" fillId="0" borderId="41" xfId="0" applyFont="1" applyBorder="1" applyAlignment="1">
      <alignment horizontal="left" vertical="center"/>
    </xf>
    <xf numFmtId="0" fontId="12" fillId="0" borderId="41" xfId="0" applyFont="1" applyBorder="1" applyAlignment="1">
      <alignment horizontal="center" vertical="center"/>
    </xf>
    <xf numFmtId="0" fontId="12" fillId="0" borderId="41" xfId="0" applyFont="1" applyBorder="1" applyAlignment="1">
      <alignment horizontal="right" vertical="center"/>
    </xf>
    <xf numFmtId="6" fontId="12" fillId="0" borderId="41" xfId="2" applyFont="1" applyBorder="1" applyAlignment="1">
      <alignment horizontal="right" vertical="center"/>
    </xf>
    <xf numFmtId="6" fontId="12" fillId="0" borderId="42" xfId="2" applyFont="1" applyBorder="1" applyAlignment="1">
      <alignment horizontal="right" vertical="center"/>
    </xf>
    <xf numFmtId="0" fontId="13" fillId="0" borderId="43" xfId="0" applyFont="1" applyBorder="1" applyAlignment="1">
      <alignment horizontal="center" vertical="center"/>
    </xf>
    <xf numFmtId="0" fontId="13" fillId="0" borderId="44" xfId="0" applyFont="1" applyBorder="1" applyAlignment="1">
      <alignment horizontal="center" vertical="center"/>
    </xf>
    <xf numFmtId="0" fontId="13" fillId="0" borderId="44" xfId="0" applyFont="1" applyBorder="1" applyAlignment="1">
      <alignment horizontal="right" vertical="center"/>
    </xf>
    <xf numFmtId="6" fontId="13" fillId="0" borderId="44" xfId="2" applyFont="1" applyBorder="1" applyAlignment="1">
      <alignment horizontal="right" vertical="center"/>
    </xf>
    <xf numFmtId="6" fontId="13" fillId="0" borderId="45" xfId="2" applyFont="1" applyBorder="1" applyAlignment="1">
      <alignment horizontal="right" vertical="center"/>
    </xf>
    <xf numFmtId="6" fontId="12" fillId="0" borderId="17" xfId="2" applyFont="1" applyBorder="1" applyAlignment="1">
      <alignment horizontal="right" vertical="center"/>
    </xf>
    <xf numFmtId="0" fontId="12" fillId="0" borderId="6" xfId="0" applyFont="1" applyBorder="1" applyAlignment="1">
      <alignment horizontal="right" vertical="center"/>
    </xf>
    <xf numFmtId="0" fontId="12" fillId="0" borderId="46" xfId="0" applyFont="1" applyBorder="1" applyAlignment="1">
      <alignment horizontal="center" vertical="center"/>
    </xf>
    <xf numFmtId="0" fontId="12" fillId="0" borderId="46" xfId="0" applyFont="1" applyBorder="1" applyAlignment="1">
      <alignment horizontal="right" vertical="center"/>
    </xf>
    <xf numFmtId="6" fontId="12" fillId="0" borderId="46" xfId="2" applyFont="1" applyBorder="1" applyAlignment="1">
      <alignment horizontal="right" vertical="center"/>
    </xf>
    <xf numFmtId="0" fontId="13" fillId="0" borderId="15" xfId="0" applyFont="1" applyBorder="1" applyAlignment="1">
      <alignment horizontal="left" vertical="center"/>
    </xf>
    <xf numFmtId="0" fontId="13" fillId="0" borderId="16" xfId="0" applyFont="1" applyBorder="1" applyAlignment="1">
      <alignment horizontal="left" vertical="center"/>
    </xf>
    <xf numFmtId="0" fontId="13" fillId="0" borderId="17" xfId="0" applyFont="1" applyBorder="1" applyAlignment="1">
      <alignment horizontal="left" vertical="center"/>
    </xf>
    <xf numFmtId="6" fontId="13" fillId="0" borderId="5" xfId="2" applyFont="1" applyBorder="1" applyAlignment="1">
      <alignment horizontal="left" vertical="center" shrinkToFit="1"/>
    </xf>
    <xf numFmtId="6" fontId="13" fillId="0" borderId="6" xfId="2" applyFont="1" applyBorder="1" applyAlignment="1">
      <alignment horizontal="left" vertical="center" shrinkToFit="1"/>
    </xf>
    <xf numFmtId="6" fontId="12" fillId="0" borderId="6" xfId="2" applyFont="1" applyBorder="1" applyAlignment="1">
      <alignment horizontal="right" vertical="center" shrinkToFit="1"/>
    </xf>
    <xf numFmtId="6" fontId="12" fillId="0" borderId="7" xfId="2" applyFont="1" applyBorder="1" applyAlignment="1">
      <alignment horizontal="right" vertical="center" shrinkToFit="1"/>
    </xf>
    <xf numFmtId="177" fontId="12" fillId="0" borderId="36" xfId="0" applyNumberFormat="1" applyFont="1" applyBorder="1" applyAlignment="1">
      <alignment horizontal="right" vertical="center"/>
    </xf>
    <xf numFmtId="0" fontId="13" fillId="0" borderId="40" xfId="0" applyFont="1" applyBorder="1" applyAlignment="1">
      <alignment horizontal="left" vertical="center"/>
    </xf>
    <xf numFmtId="0" fontId="13" fillId="0" borderId="36" xfId="0" applyFont="1" applyBorder="1" applyAlignment="1">
      <alignment horizontal="left" vertical="center"/>
    </xf>
    <xf numFmtId="0" fontId="13" fillId="0" borderId="40" xfId="0" applyFont="1" applyBorder="1" applyAlignment="1">
      <alignment horizontal="center" vertical="center"/>
    </xf>
    <xf numFmtId="0" fontId="13" fillId="0" borderId="36" xfId="0" applyFont="1" applyBorder="1" applyAlignment="1">
      <alignment horizontal="center" vertical="center"/>
    </xf>
    <xf numFmtId="177" fontId="13" fillId="0" borderId="36" xfId="0" applyNumberFormat="1" applyFont="1" applyBorder="1" applyAlignment="1">
      <alignment horizontal="center" vertical="center"/>
    </xf>
    <xf numFmtId="0" fontId="13" fillId="0" borderId="47" xfId="0" applyFont="1" applyBorder="1" applyAlignment="1">
      <alignment horizontal="left" vertical="center"/>
    </xf>
    <xf numFmtId="0" fontId="13" fillId="0" borderId="26" xfId="0" applyFont="1" applyBorder="1" applyAlignment="1">
      <alignment horizontal="left" vertical="center"/>
    </xf>
    <xf numFmtId="58" fontId="4" fillId="0" borderId="0" xfId="0" applyNumberFormat="1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6" fontId="10" fillId="0" borderId="39" xfId="2" applyFont="1" applyBorder="1">
      <alignment vertical="center"/>
    </xf>
    <xf numFmtId="6" fontId="10" fillId="0" borderId="12" xfId="2" applyFont="1" applyBorder="1">
      <alignment vertical="center"/>
    </xf>
    <xf numFmtId="6" fontId="12" fillId="0" borderId="6" xfId="2" applyFont="1" applyBorder="1" applyAlignment="1">
      <alignment horizontal="center" vertical="center"/>
    </xf>
    <xf numFmtId="0" fontId="12" fillId="0" borderId="19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/>
    </xf>
    <xf numFmtId="6" fontId="13" fillId="0" borderId="15" xfId="2" applyFont="1" applyBorder="1" applyAlignment="1">
      <alignment horizontal="left" vertical="center" shrinkToFit="1"/>
    </xf>
    <xf numFmtId="6" fontId="13" fillId="0" borderId="16" xfId="2" applyFont="1" applyBorder="1" applyAlignment="1">
      <alignment horizontal="left" vertical="center" shrinkToFit="1"/>
    </xf>
    <xf numFmtId="6" fontId="13" fillId="0" borderId="19" xfId="2" applyFont="1" applyBorder="1" applyAlignment="1">
      <alignment horizontal="left" vertical="center" shrinkToFit="1"/>
    </xf>
  </cellXfs>
  <cellStyles count="4">
    <cellStyle name="パーセント" xfId="3" builtinId="5"/>
    <cellStyle name="桁区切り" xfId="1" builtinId="6"/>
    <cellStyle name="通貨" xfId="2" builtinId="7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67367</xdr:colOff>
      <xdr:row>11</xdr:row>
      <xdr:rowOff>162066</xdr:rowOff>
    </xdr:from>
    <xdr:to>
      <xdr:col>9</xdr:col>
      <xdr:colOff>1362767</xdr:colOff>
      <xdr:row>13</xdr:row>
      <xdr:rowOff>238126</xdr:rowOff>
    </xdr:to>
    <xdr:grpSp>
      <xdr:nvGrpSpPr>
        <xdr:cNvPr id="2" name="Group 20">
          <a:extLst>
            <a:ext uri="{FF2B5EF4-FFF2-40B4-BE49-F238E27FC236}">
              <a16:creationId xmlns:a16="http://schemas.microsoft.com/office/drawing/2014/main" id="{E805C8C5-F2C5-45BD-BBB2-9383F71CE7FA}"/>
            </a:ext>
          </a:extLst>
        </xdr:cNvPr>
        <xdr:cNvGrpSpPr>
          <a:grpSpLocks/>
        </xdr:cNvGrpSpPr>
      </xdr:nvGrpSpPr>
      <xdr:grpSpPr bwMode="auto">
        <a:xfrm>
          <a:off x="5544242" y="4329254"/>
          <a:ext cx="2410258" cy="833730"/>
          <a:chOff x="544" y="288"/>
          <a:chExt cx="209" cy="75"/>
        </a:xfrm>
      </xdr:grpSpPr>
      <xdr:sp macro="" textlink="">
        <xdr:nvSpPr>
          <xdr:cNvPr id="3" name="Text Box 7">
            <a:extLst>
              <a:ext uri="{FF2B5EF4-FFF2-40B4-BE49-F238E27FC236}">
                <a16:creationId xmlns:a16="http://schemas.microsoft.com/office/drawing/2014/main" id="{1A0B58DB-F6CF-EBCC-481B-F47B35F1A4E9}"/>
              </a:ext>
            </a:extLst>
          </xdr:cNvPr>
          <xdr:cNvSpPr txBox="1">
            <a:spLocks noChangeArrowheads="1"/>
          </xdr:cNvSpPr>
        </xdr:nvSpPr>
        <xdr:spPr bwMode="auto">
          <a:xfrm>
            <a:off x="544" y="288"/>
            <a:ext cx="67" cy="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800" b="0" i="0" strike="noStrike">
                <a:solidFill>
                  <a:srgbClr val="000000"/>
                </a:solidFill>
                <a:latin typeface="ＭＳ 明朝"/>
                <a:ea typeface="ＭＳ 明朝"/>
              </a:rPr>
              <a:t>担当者</a:t>
            </a:r>
          </a:p>
        </xdr:txBody>
      </xdr:sp>
      <xdr:sp macro="" textlink="">
        <xdr:nvSpPr>
          <xdr:cNvPr id="4" name="Text Box 8">
            <a:extLst>
              <a:ext uri="{FF2B5EF4-FFF2-40B4-BE49-F238E27FC236}">
                <a16:creationId xmlns:a16="http://schemas.microsoft.com/office/drawing/2014/main" id="{7323BA5F-4960-0052-E109-42D71AA52728}"/>
              </a:ext>
            </a:extLst>
          </xdr:cNvPr>
          <xdr:cNvSpPr txBox="1">
            <a:spLocks noChangeArrowheads="1"/>
          </xdr:cNvSpPr>
        </xdr:nvSpPr>
        <xdr:spPr bwMode="auto">
          <a:xfrm>
            <a:off x="611" y="288"/>
            <a:ext cx="71" cy="19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800" b="0" i="0" strike="noStrike">
                <a:solidFill>
                  <a:srgbClr val="000000"/>
                </a:solidFill>
                <a:latin typeface="ＭＳ 明朝"/>
                <a:ea typeface="ＭＳ 明朝"/>
              </a:rPr>
              <a:t>検　印</a:t>
            </a:r>
          </a:p>
        </xdr:txBody>
      </xdr:sp>
      <xdr:sp macro="" textlink="">
        <xdr:nvSpPr>
          <xdr:cNvPr id="5" name="Text Box 9">
            <a:extLst>
              <a:ext uri="{FF2B5EF4-FFF2-40B4-BE49-F238E27FC236}">
                <a16:creationId xmlns:a16="http://schemas.microsoft.com/office/drawing/2014/main" id="{C7347D32-EF56-1F49-0C6E-3645588B5D61}"/>
              </a:ext>
            </a:extLst>
          </xdr:cNvPr>
          <xdr:cNvSpPr txBox="1">
            <a:spLocks noChangeArrowheads="1"/>
          </xdr:cNvSpPr>
        </xdr:nvSpPr>
        <xdr:spPr bwMode="auto">
          <a:xfrm>
            <a:off x="682" y="288"/>
            <a:ext cx="71" cy="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800" b="0" i="0" strike="noStrike">
                <a:solidFill>
                  <a:srgbClr val="000000"/>
                </a:solidFill>
                <a:latin typeface="ＭＳ 明朝"/>
                <a:ea typeface="ＭＳ 明朝"/>
              </a:rPr>
              <a:t>作成者</a:t>
            </a:r>
          </a:p>
        </xdr:txBody>
      </xdr:sp>
      <xdr:sp macro="" textlink="">
        <xdr:nvSpPr>
          <xdr:cNvPr id="6" name="Text Box 10">
            <a:extLst>
              <a:ext uri="{FF2B5EF4-FFF2-40B4-BE49-F238E27FC236}">
                <a16:creationId xmlns:a16="http://schemas.microsoft.com/office/drawing/2014/main" id="{342A7666-F833-1894-C2A2-208086A1C93F}"/>
              </a:ext>
            </a:extLst>
          </xdr:cNvPr>
          <xdr:cNvSpPr txBox="1">
            <a:spLocks noChangeArrowheads="1"/>
          </xdr:cNvSpPr>
        </xdr:nvSpPr>
        <xdr:spPr bwMode="auto">
          <a:xfrm>
            <a:off x="544" y="306"/>
            <a:ext cx="67" cy="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7" name="Text Box 11">
            <a:extLst>
              <a:ext uri="{FF2B5EF4-FFF2-40B4-BE49-F238E27FC236}">
                <a16:creationId xmlns:a16="http://schemas.microsoft.com/office/drawing/2014/main" id="{7E626B34-253F-8AD5-8B04-06987BEF6D77}"/>
              </a:ext>
            </a:extLst>
          </xdr:cNvPr>
          <xdr:cNvSpPr txBox="1">
            <a:spLocks noChangeArrowheads="1"/>
          </xdr:cNvSpPr>
        </xdr:nvSpPr>
        <xdr:spPr bwMode="auto">
          <a:xfrm>
            <a:off x="611" y="306"/>
            <a:ext cx="71" cy="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8" name="Text Box 12">
            <a:extLst>
              <a:ext uri="{FF2B5EF4-FFF2-40B4-BE49-F238E27FC236}">
                <a16:creationId xmlns:a16="http://schemas.microsoft.com/office/drawing/2014/main" id="{A09014B0-A919-A776-BEAA-B21315F3CE9F}"/>
              </a:ext>
            </a:extLst>
          </xdr:cNvPr>
          <xdr:cNvSpPr txBox="1">
            <a:spLocks noChangeArrowheads="1"/>
          </xdr:cNvSpPr>
        </xdr:nvSpPr>
        <xdr:spPr bwMode="auto">
          <a:xfrm>
            <a:off x="682" y="306"/>
            <a:ext cx="71" cy="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2</xdr:col>
      <xdr:colOff>611480</xdr:colOff>
      <xdr:row>12</xdr:row>
      <xdr:rowOff>0</xdr:rowOff>
    </xdr:from>
    <xdr:to>
      <xdr:col>10</xdr:col>
      <xdr:colOff>0</xdr:colOff>
      <xdr:row>12</xdr:row>
      <xdr:rowOff>21252</xdr:rowOff>
    </xdr:to>
    <xdr:grpSp>
      <xdr:nvGrpSpPr>
        <xdr:cNvPr id="9" name="Group 42">
          <a:extLst>
            <a:ext uri="{FF2B5EF4-FFF2-40B4-BE49-F238E27FC236}">
              <a16:creationId xmlns:a16="http://schemas.microsoft.com/office/drawing/2014/main" id="{5E06A936-CEBC-47BD-B7FE-A156039BB98B}"/>
            </a:ext>
          </a:extLst>
        </xdr:cNvPr>
        <xdr:cNvGrpSpPr>
          <a:grpSpLocks/>
        </xdr:cNvGrpSpPr>
      </xdr:nvGrpSpPr>
      <xdr:grpSpPr bwMode="auto">
        <a:xfrm>
          <a:off x="2343298" y="4546023"/>
          <a:ext cx="5774600" cy="21252"/>
          <a:chOff x="314" y="182"/>
          <a:chExt cx="433" cy="108"/>
        </a:xfrm>
      </xdr:grpSpPr>
      <xdr:sp macro="" textlink="">
        <xdr:nvSpPr>
          <xdr:cNvPr id="10" name="Text Box 2">
            <a:extLst>
              <a:ext uri="{FF2B5EF4-FFF2-40B4-BE49-F238E27FC236}">
                <a16:creationId xmlns:a16="http://schemas.microsoft.com/office/drawing/2014/main" id="{16BA0B94-6DB3-9E5E-6052-30476D374F17}"/>
              </a:ext>
            </a:extLst>
          </xdr:cNvPr>
          <xdr:cNvSpPr txBox="1">
            <a:spLocks noChangeArrowheads="1"/>
          </xdr:cNvSpPr>
        </xdr:nvSpPr>
        <xdr:spPr bwMode="auto">
          <a:xfrm>
            <a:off x="399" y="182"/>
            <a:ext cx="112" cy="2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18288" rIns="0" bIns="0" anchor="t"/>
          <a:lstStyle/>
          <a:p>
            <a:pPr algn="l" rtl="0">
              <a:defRPr sz="1000"/>
            </a:pPr>
            <a:r>
              <a:rPr lang="ja-JP" altLang="en-US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〒</a:t>
            </a:r>
            <a:r>
              <a:rPr lang="en-US" altLang="ja-JP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675</a:t>
            </a:r>
            <a:r>
              <a:rPr lang="ja-JP" altLang="en-US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ｰ</a:t>
            </a:r>
            <a:r>
              <a:rPr lang="en-US" altLang="ja-JP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2312</a:t>
            </a:r>
          </a:p>
        </xdr:txBody>
      </xdr:sp>
      <xdr:sp macro="" textlink="">
        <xdr:nvSpPr>
          <xdr:cNvPr id="11" name="Text Box 3">
            <a:extLst>
              <a:ext uri="{FF2B5EF4-FFF2-40B4-BE49-F238E27FC236}">
                <a16:creationId xmlns:a16="http://schemas.microsoft.com/office/drawing/2014/main" id="{DBB18E7B-7881-10F9-707A-E1FAFB724A79}"/>
              </a:ext>
            </a:extLst>
          </xdr:cNvPr>
          <xdr:cNvSpPr txBox="1">
            <a:spLocks noChangeArrowheads="1"/>
          </xdr:cNvSpPr>
        </xdr:nvSpPr>
        <xdr:spPr bwMode="auto">
          <a:xfrm>
            <a:off x="398" y="205"/>
            <a:ext cx="328" cy="3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18288" rIns="0" bIns="0" anchor="t"/>
          <a:lstStyle/>
          <a:p>
            <a:pPr algn="l" rtl="0">
              <a:defRPr sz="1000"/>
            </a:pPr>
            <a:r>
              <a:rPr lang="ja-JP" altLang="en-US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兵庫県加西市北条町北条</a:t>
            </a:r>
            <a:r>
              <a:rPr lang="en-US" altLang="ja-JP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1121</a:t>
            </a:r>
          </a:p>
        </xdr:txBody>
      </xdr:sp>
      <xdr:sp macro="" textlink="">
        <xdr:nvSpPr>
          <xdr:cNvPr id="12" name="Text Box 4">
            <a:extLst>
              <a:ext uri="{FF2B5EF4-FFF2-40B4-BE49-F238E27FC236}">
                <a16:creationId xmlns:a16="http://schemas.microsoft.com/office/drawing/2014/main" id="{95FE319D-A7FD-0276-8D38-861B951C81ED}"/>
              </a:ext>
            </a:extLst>
          </xdr:cNvPr>
          <xdr:cNvSpPr txBox="1">
            <a:spLocks noChangeArrowheads="1"/>
          </xdr:cNvSpPr>
        </xdr:nvSpPr>
        <xdr:spPr bwMode="auto">
          <a:xfrm>
            <a:off x="314" y="230"/>
            <a:ext cx="433" cy="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45720" tIns="22860" rIns="45720" bIns="0" anchor="t"/>
          <a:lstStyle/>
          <a:p>
            <a:pPr algn="l" rtl="0">
              <a:lnSpc>
                <a:spcPts val="1500"/>
              </a:lnSpc>
              <a:defRPr sz="1000"/>
            </a:pPr>
            <a:r>
              <a:rPr lang="ja-JP" altLang="en-US" sz="12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　　　　　　　</a:t>
            </a:r>
            <a:r>
              <a:rPr lang="ja-JP" altLang="en-US" sz="14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　ＣＳＩ　Ｌｅａｄ（シーエスアイ　リード）</a:t>
            </a:r>
            <a:endParaRPr lang="en-US" altLang="ja-JP" sz="14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endParaRPr>
          </a:p>
          <a:p>
            <a:pPr algn="l" rtl="0">
              <a:lnSpc>
                <a:spcPts val="1300"/>
              </a:lnSpc>
              <a:defRPr sz="1000"/>
            </a:pPr>
            <a:r>
              <a:rPr lang="ja-JP" altLang="en-US" sz="10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　　　　　</a:t>
            </a:r>
            <a:endPara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endParaRPr>
          </a:p>
        </xdr:txBody>
      </xdr:sp>
      <xdr:sp macro="" textlink="">
        <xdr:nvSpPr>
          <xdr:cNvPr id="13" name="Text Box 5">
            <a:extLst>
              <a:ext uri="{FF2B5EF4-FFF2-40B4-BE49-F238E27FC236}">
                <a16:creationId xmlns:a16="http://schemas.microsoft.com/office/drawing/2014/main" id="{0C4212DE-1D14-C0E3-6FFA-B8586E8BE78B}"/>
              </a:ext>
            </a:extLst>
          </xdr:cNvPr>
          <xdr:cNvSpPr txBox="1">
            <a:spLocks noChangeArrowheads="1"/>
          </xdr:cNvSpPr>
        </xdr:nvSpPr>
        <xdr:spPr bwMode="auto">
          <a:xfrm>
            <a:off x="382" y="254"/>
            <a:ext cx="256" cy="3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18288" rIns="0" bIns="0" anchor="t"/>
          <a:lstStyle/>
          <a:p>
            <a:pPr algn="l" rtl="0">
              <a:defRPr sz="1000"/>
            </a:pPr>
            <a:r>
              <a:rPr lang="ja-JP" altLang="en-US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　　　　　　　　　　　</a:t>
            </a:r>
            <a:r>
              <a:rPr lang="ja-JP" altLang="en-US" sz="12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前川　勝己</a:t>
            </a:r>
            <a:endParaRPr lang="en-US" altLang="ja-JP" sz="12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endParaRPr>
          </a:p>
        </xdr:txBody>
      </xdr:sp>
    </xdr:grpSp>
    <xdr:clientData/>
  </xdr:twoCellAnchor>
  <xdr:twoCellAnchor>
    <xdr:from>
      <xdr:col>0</xdr:col>
      <xdr:colOff>57150</xdr:colOff>
      <xdr:row>6</xdr:row>
      <xdr:rowOff>142875</xdr:rowOff>
    </xdr:from>
    <xdr:to>
      <xdr:col>6</xdr:col>
      <xdr:colOff>85725</xdr:colOff>
      <xdr:row>9</xdr:row>
      <xdr:rowOff>108618</xdr:rowOff>
    </xdr:to>
    <xdr:sp macro="" textlink="">
      <xdr:nvSpPr>
        <xdr:cNvPr id="15" name="Text Box 1">
          <a:extLst>
            <a:ext uri="{FF2B5EF4-FFF2-40B4-BE49-F238E27FC236}">
              <a16:creationId xmlns:a16="http://schemas.microsoft.com/office/drawing/2014/main" id="{949ED10A-D848-40EF-9D54-6CD5589CCCF2}"/>
            </a:ext>
          </a:extLst>
        </xdr:cNvPr>
        <xdr:cNvSpPr txBox="1">
          <a:spLocks noChangeArrowheads="1"/>
        </xdr:cNvSpPr>
      </xdr:nvSpPr>
      <xdr:spPr bwMode="auto">
        <a:xfrm>
          <a:off x="57150" y="1514475"/>
          <a:ext cx="5568315" cy="4686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strike="noStrike">
              <a:solidFill>
                <a:srgbClr val="000000"/>
              </a:solidFill>
              <a:latin typeface="ＭＳ 明朝"/>
              <a:ea typeface="ＭＳ 明朝"/>
            </a:rPr>
            <a:t>下記の通り、御見積をさせていただきます。</a:t>
          </a:r>
          <a:endParaRPr lang="en-US" altLang="ja-JP" sz="1100" b="0" i="0" strike="noStrike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defRPr sz="1000"/>
          </a:pPr>
          <a:r>
            <a:rPr lang="ja-JP" altLang="en-US" sz="1100" b="0" i="0" strike="noStrike">
              <a:solidFill>
                <a:srgbClr val="000000"/>
              </a:solidFill>
              <a:latin typeface="ＭＳ 明朝"/>
              <a:ea typeface="ＭＳ 明朝"/>
            </a:rPr>
            <a:t>ご検討のほど、よろしくお願いいたします。</a:t>
          </a:r>
          <a:endParaRPr lang="en-US" altLang="ja-JP" sz="1100" b="0" i="0" strike="noStrike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lnSpc>
              <a:spcPts val="1100"/>
            </a:lnSpc>
            <a:defRPr sz="1000"/>
          </a:pPr>
          <a:endParaRPr lang="ja-JP" altLang="en-US" sz="1100" b="0" i="0" strike="noStrike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4</xdr:col>
      <xdr:colOff>54120</xdr:colOff>
      <xdr:row>6</xdr:row>
      <xdr:rowOff>129888</xdr:rowOff>
    </xdr:from>
    <xdr:to>
      <xdr:col>10</xdr:col>
      <xdr:colOff>273558</xdr:colOff>
      <xdr:row>10</xdr:row>
      <xdr:rowOff>246789</xdr:rowOff>
    </xdr:to>
    <xdr:grpSp>
      <xdr:nvGrpSpPr>
        <xdr:cNvPr id="14" name="グループ化 13">
          <a:extLst>
            <a:ext uri="{FF2B5EF4-FFF2-40B4-BE49-F238E27FC236}">
              <a16:creationId xmlns:a16="http://schemas.microsoft.com/office/drawing/2014/main" id="{69E18B4C-46FA-41E5-A672-0299FE080514}"/>
            </a:ext>
          </a:extLst>
        </xdr:cNvPr>
        <xdr:cNvGrpSpPr/>
      </xdr:nvGrpSpPr>
      <xdr:grpSpPr>
        <a:xfrm>
          <a:off x="4470256" y="2402899"/>
          <a:ext cx="3921200" cy="1632242"/>
          <a:chOff x="3176128" y="1388207"/>
          <a:chExt cx="3829050" cy="600716"/>
        </a:xfrm>
      </xdr:grpSpPr>
      <xdr:sp macro="" textlink="">
        <xdr:nvSpPr>
          <xdr:cNvPr id="21" name="Text Box 2">
            <a:extLst>
              <a:ext uri="{FF2B5EF4-FFF2-40B4-BE49-F238E27FC236}">
                <a16:creationId xmlns:a16="http://schemas.microsoft.com/office/drawing/2014/main" id="{578C0E52-7CC4-05F0-A714-0102A4BA7504}"/>
              </a:ext>
            </a:extLst>
          </xdr:cNvPr>
          <xdr:cNvSpPr txBox="1">
            <a:spLocks noChangeArrowheads="1"/>
          </xdr:cNvSpPr>
        </xdr:nvSpPr>
        <xdr:spPr bwMode="auto">
          <a:xfrm>
            <a:off x="4057278" y="1388207"/>
            <a:ext cx="1072074" cy="231044"/>
          </a:xfrm>
          <a:prstGeom prst="rect">
            <a:avLst/>
          </a:prstGeom>
          <a:noFill/>
          <a:ln>
            <a:noFill/>
          </a:ln>
          <a:extLst>
            <a:ext uri="{909E8E84-426E-40dd-AFC4-6F175D3DCCD1}"/>
            <a:ext uri="{91240B29-F687-4f45-9708-019B960494DF}"/>
          </a:extLst>
        </xdr:spPr>
        <xdr:txBody>
          <a:bodyPr vertOverflow="clip" wrap="square" lIns="27432" tIns="18288" rIns="0" bIns="0" anchor="t"/>
          <a:lstStyle/>
          <a:p>
            <a:pPr algn="l" rtl="0">
              <a:defRPr sz="1000"/>
            </a:pPr>
            <a:r>
              <a:rPr lang="ja-JP" altLang="en-US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〒</a:t>
            </a:r>
            <a:r>
              <a:rPr lang="en-US" altLang="ja-JP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675</a:t>
            </a:r>
            <a:r>
              <a:rPr lang="ja-JP" altLang="en-US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－</a:t>
            </a:r>
            <a:r>
              <a:rPr lang="en-US" altLang="ja-JP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2312</a:t>
            </a:r>
          </a:p>
        </xdr:txBody>
      </xdr:sp>
      <xdr:sp macro="" textlink="">
        <xdr:nvSpPr>
          <xdr:cNvPr id="22" name="Text Box 3">
            <a:extLst>
              <a:ext uri="{FF2B5EF4-FFF2-40B4-BE49-F238E27FC236}">
                <a16:creationId xmlns:a16="http://schemas.microsoft.com/office/drawing/2014/main" id="{23826C67-E201-5E0B-BA7E-FABA0055B5EF}"/>
              </a:ext>
            </a:extLst>
          </xdr:cNvPr>
          <xdr:cNvSpPr txBox="1">
            <a:spLocks noChangeArrowheads="1"/>
          </xdr:cNvSpPr>
        </xdr:nvSpPr>
        <xdr:spPr bwMode="auto">
          <a:xfrm>
            <a:off x="4086715" y="1487664"/>
            <a:ext cx="2913369" cy="103703"/>
          </a:xfrm>
          <a:prstGeom prst="rect">
            <a:avLst/>
          </a:prstGeom>
          <a:noFill/>
          <a:ln>
            <a:noFill/>
          </a:ln>
          <a:extLst>
            <a:ext uri="{909E8E84-426E-40dd-AFC4-6F175D3DCCD1}"/>
            <a:ext uri="{91240B29-F687-4f45-9708-019B960494DF}"/>
          </a:extLst>
        </xdr:spPr>
        <xdr:txBody>
          <a:bodyPr vertOverflow="clip" wrap="square" lIns="27432" tIns="18288" rIns="0" bIns="0" anchor="t"/>
          <a:lstStyle/>
          <a:p>
            <a:pPr algn="l" rtl="0">
              <a:defRPr sz="1000"/>
            </a:pPr>
            <a:r>
              <a:rPr lang="ja-JP" altLang="en-US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兵庫県加西市北条町北条</a:t>
            </a:r>
            <a:r>
              <a:rPr lang="en-US" altLang="ja-JP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1121</a:t>
            </a:r>
          </a:p>
        </xdr:txBody>
      </xdr:sp>
      <xdr:sp macro="" textlink="">
        <xdr:nvSpPr>
          <xdr:cNvPr id="23" name="Text Box 4">
            <a:extLst>
              <a:ext uri="{FF2B5EF4-FFF2-40B4-BE49-F238E27FC236}">
                <a16:creationId xmlns:a16="http://schemas.microsoft.com/office/drawing/2014/main" id="{34740D67-15D9-F9A8-93FA-A1DB3D600787}"/>
              </a:ext>
            </a:extLst>
          </xdr:cNvPr>
          <xdr:cNvSpPr txBox="1">
            <a:spLocks noChangeArrowheads="1"/>
          </xdr:cNvSpPr>
        </xdr:nvSpPr>
        <xdr:spPr bwMode="auto">
          <a:xfrm>
            <a:off x="3176128" y="1594200"/>
            <a:ext cx="3829050" cy="196343"/>
          </a:xfrm>
          <a:prstGeom prst="rect">
            <a:avLst/>
          </a:prstGeom>
          <a:noFill/>
          <a:ln>
            <a:noFill/>
          </a:ln>
          <a:extLst>
            <a:ext uri="{909E8E84-426E-40dd-AFC4-6F175D3DCCD1}"/>
            <a:ext uri="{91240B29-F687-4f45-9708-019B960494DF}"/>
          </a:extLst>
        </xdr:spPr>
        <xdr:txBody>
          <a:bodyPr vertOverflow="clip" wrap="square" lIns="45720" tIns="22860" rIns="45720" bIns="0" anchor="t"/>
          <a:lstStyle/>
          <a:p>
            <a:pPr algn="l" rtl="0">
              <a:lnSpc>
                <a:spcPts val="1500"/>
              </a:lnSpc>
              <a:defRPr sz="1000"/>
            </a:pPr>
            <a:r>
              <a:rPr lang="ja-JP" altLang="en-US" sz="12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　　　</a:t>
            </a:r>
            <a:r>
              <a:rPr lang="ja-JP" altLang="en-US" sz="14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　　　　</a:t>
            </a:r>
            <a:r>
              <a:rPr lang="ja-JP" altLang="en-US" sz="16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　ＣＳＩ　Ｌｅａｄ</a:t>
            </a:r>
            <a:r>
              <a:rPr lang="ja-JP" altLang="en-US" sz="14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（シーエスアイ　リード）</a:t>
            </a:r>
            <a:endParaRPr lang="en-US" altLang="ja-JP" sz="14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endParaRPr>
          </a:p>
          <a:p>
            <a:pPr algn="l" rtl="0">
              <a:lnSpc>
                <a:spcPts val="1300"/>
              </a:lnSpc>
              <a:defRPr sz="1000"/>
            </a:pPr>
            <a:r>
              <a:rPr lang="ja-JP" altLang="en-US" sz="105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　　　　　</a:t>
            </a:r>
            <a:endParaRPr lang="ja-JP" altLang="en-US" sz="105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endParaRPr>
          </a:p>
        </xdr:txBody>
      </xdr:sp>
      <xdr:sp macro="" textlink="">
        <xdr:nvSpPr>
          <xdr:cNvPr id="24" name="Text Box 5">
            <a:extLst>
              <a:ext uri="{FF2B5EF4-FFF2-40B4-BE49-F238E27FC236}">
                <a16:creationId xmlns:a16="http://schemas.microsoft.com/office/drawing/2014/main" id="{BC0B3E7C-67E4-A24D-F1C1-8AEF78744FCB}"/>
              </a:ext>
            </a:extLst>
          </xdr:cNvPr>
          <xdr:cNvSpPr txBox="1">
            <a:spLocks noChangeArrowheads="1"/>
          </xdr:cNvSpPr>
        </xdr:nvSpPr>
        <xdr:spPr bwMode="auto">
          <a:xfrm>
            <a:off x="3932038" y="1577953"/>
            <a:ext cx="2063265" cy="410970"/>
          </a:xfrm>
          <a:prstGeom prst="rect">
            <a:avLst/>
          </a:prstGeom>
          <a:noFill/>
          <a:ln>
            <a:noFill/>
          </a:ln>
          <a:extLst>
            <a:ext uri="{909E8E84-426E-40dd-AFC4-6F175D3DCCD1}"/>
            <a:ext uri="{91240B29-F687-4f45-9708-019B960494DF}"/>
          </a:extLst>
        </xdr:spPr>
        <xdr:txBody>
          <a:bodyPr vertOverflow="clip" wrap="square" lIns="27432" tIns="18288" rIns="0" bIns="0" anchor="ctr"/>
          <a:lstStyle/>
          <a:p>
            <a:pPr algn="l" rtl="0">
              <a:defRPr sz="1000"/>
            </a:pPr>
            <a:r>
              <a:rPr lang="ja-JP" altLang="en-US" sz="14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 　代表取締役　大崎和哉</a:t>
            </a:r>
            <a:endParaRPr lang="en-US" altLang="ja-JP" sz="14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endParaRPr>
          </a:p>
          <a:p>
            <a:pPr algn="l" rtl="0">
              <a:defRPr sz="1000"/>
            </a:pPr>
            <a:r>
              <a:rPr lang="ja-JP" altLang="en-US" sz="1000" b="1" i="0" u="none" strike="noStrike">
                <a:effectLst/>
                <a:latin typeface="+mn-lt"/>
                <a:ea typeface="+mn-ea"/>
                <a:cs typeface="+mn-cs"/>
              </a:rPr>
              <a:t>       登録番号：</a:t>
            </a:r>
            <a:r>
              <a:rPr lang="en-US" altLang="ja-JP" sz="1000" b="1" i="0" u="none" strike="noStrike">
                <a:effectLst/>
                <a:latin typeface="+mn-lt"/>
                <a:ea typeface="+mn-ea"/>
                <a:cs typeface="+mn-cs"/>
              </a:rPr>
              <a:t>T9140001126012</a:t>
            </a:r>
            <a:r>
              <a:rPr lang="en-US" altLang="ja-JP" sz="1400"/>
              <a:t> </a:t>
            </a:r>
            <a:endParaRPr lang="en-US" altLang="ja-JP" sz="14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endParaRPr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78191</xdr:colOff>
      <xdr:row>12</xdr:row>
      <xdr:rowOff>216184</xdr:rowOff>
    </xdr:from>
    <xdr:to>
      <xdr:col>9</xdr:col>
      <xdr:colOff>1373591</xdr:colOff>
      <xdr:row>14</xdr:row>
      <xdr:rowOff>238125</xdr:rowOff>
    </xdr:to>
    <xdr:grpSp>
      <xdr:nvGrpSpPr>
        <xdr:cNvPr id="2" name="Group 20">
          <a:extLst>
            <a:ext uri="{FF2B5EF4-FFF2-40B4-BE49-F238E27FC236}">
              <a16:creationId xmlns:a16="http://schemas.microsoft.com/office/drawing/2014/main" id="{28FF9DB5-FD88-4C2B-9996-0AE7B2A12579}"/>
            </a:ext>
          </a:extLst>
        </xdr:cNvPr>
        <xdr:cNvGrpSpPr>
          <a:grpSpLocks/>
        </xdr:cNvGrpSpPr>
      </xdr:nvGrpSpPr>
      <xdr:grpSpPr bwMode="auto">
        <a:xfrm>
          <a:off x="5555066" y="4762207"/>
          <a:ext cx="2410258" cy="779611"/>
          <a:chOff x="544" y="288"/>
          <a:chExt cx="209" cy="75"/>
        </a:xfrm>
      </xdr:grpSpPr>
      <xdr:sp macro="" textlink="">
        <xdr:nvSpPr>
          <xdr:cNvPr id="3" name="Text Box 7">
            <a:extLst>
              <a:ext uri="{FF2B5EF4-FFF2-40B4-BE49-F238E27FC236}">
                <a16:creationId xmlns:a16="http://schemas.microsoft.com/office/drawing/2014/main" id="{8907916D-7852-2C40-92E8-4A5498862AB8}"/>
              </a:ext>
            </a:extLst>
          </xdr:cNvPr>
          <xdr:cNvSpPr txBox="1">
            <a:spLocks noChangeArrowheads="1"/>
          </xdr:cNvSpPr>
        </xdr:nvSpPr>
        <xdr:spPr bwMode="auto">
          <a:xfrm>
            <a:off x="544" y="288"/>
            <a:ext cx="67" cy="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800" b="0" i="0" strike="noStrike">
                <a:solidFill>
                  <a:srgbClr val="000000"/>
                </a:solidFill>
                <a:latin typeface="ＭＳ 明朝"/>
                <a:ea typeface="ＭＳ 明朝"/>
              </a:rPr>
              <a:t>担当者</a:t>
            </a:r>
          </a:p>
        </xdr:txBody>
      </xdr:sp>
      <xdr:sp macro="" textlink="">
        <xdr:nvSpPr>
          <xdr:cNvPr id="4" name="Text Box 8">
            <a:extLst>
              <a:ext uri="{FF2B5EF4-FFF2-40B4-BE49-F238E27FC236}">
                <a16:creationId xmlns:a16="http://schemas.microsoft.com/office/drawing/2014/main" id="{D3683235-9CD7-1E46-F301-9B7E5A6E76D0}"/>
              </a:ext>
            </a:extLst>
          </xdr:cNvPr>
          <xdr:cNvSpPr txBox="1">
            <a:spLocks noChangeArrowheads="1"/>
          </xdr:cNvSpPr>
        </xdr:nvSpPr>
        <xdr:spPr bwMode="auto">
          <a:xfrm>
            <a:off x="611" y="288"/>
            <a:ext cx="71" cy="19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800" b="0" i="0" strike="noStrike">
                <a:solidFill>
                  <a:srgbClr val="000000"/>
                </a:solidFill>
                <a:latin typeface="ＭＳ 明朝"/>
                <a:ea typeface="ＭＳ 明朝"/>
              </a:rPr>
              <a:t>検　印</a:t>
            </a:r>
          </a:p>
        </xdr:txBody>
      </xdr:sp>
      <xdr:sp macro="" textlink="">
        <xdr:nvSpPr>
          <xdr:cNvPr id="5" name="Text Box 9">
            <a:extLst>
              <a:ext uri="{FF2B5EF4-FFF2-40B4-BE49-F238E27FC236}">
                <a16:creationId xmlns:a16="http://schemas.microsoft.com/office/drawing/2014/main" id="{BCE552D4-325D-27B7-B300-54706D187635}"/>
              </a:ext>
            </a:extLst>
          </xdr:cNvPr>
          <xdr:cNvSpPr txBox="1">
            <a:spLocks noChangeArrowheads="1"/>
          </xdr:cNvSpPr>
        </xdr:nvSpPr>
        <xdr:spPr bwMode="auto">
          <a:xfrm>
            <a:off x="682" y="288"/>
            <a:ext cx="71" cy="18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800" b="0" i="0" strike="noStrike">
                <a:solidFill>
                  <a:srgbClr val="000000"/>
                </a:solidFill>
                <a:latin typeface="ＭＳ 明朝"/>
                <a:ea typeface="ＭＳ 明朝"/>
              </a:rPr>
              <a:t>作成者</a:t>
            </a:r>
          </a:p>
        </xdr:txBody>
      </xdr:sp>
      <xdr:sp macro="" textlink="">
        <xdr:nvSpPr>
          <xdr:cNvPr id="6" name="Text Box 10">
            <a:extLst>
              <a:ext uri="{FF2B5EF4-FFF2-40B4-BE49-F238E27FC236}">
                <a16:creationId xmlns:a16="http://schemas.microsoft.com/office/drawing/2014/main" id="{4C5F7654-DD95-88FE-96A3-B92A4D6F676F}"/>
              </a:ext>
            </a:extLst>
          </xdr:cNvPr>
          <xdr:cNvSpPr txBox="1">
            <a:spLocks noChangeArrowheads="1"/>
          </xdr:cNvSpPr>
        </xdr:nvSpPr>
        <xdr:spPr bwMode="auto">
          <a:xfrm>
            <a:off x="544" y="306"/>
            <a:ext cx="67" cy="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7" name="Text Box 11">
            <a:extLst>
              <a:ext uri="{FF2B5EF4-FFF2-40B4-BE49-F238E27FC236}">
                <a16:creationId xmlns:a16="http://schemas.microsoft.com/office/drawing/2014/main" id="{61484A8F-953B-ED0E-CF24-68B507F3C2CD}"/>
              </a:ext>
            </a:extLst>
          </xdr:cNvPr>
          <xdr:cNvSpPr txBox="1">
            <a:spLocks noChangeArrowheads="1"/>
          </xdr:cNvSpPr>
        </xdr:nvSpPr>
        <xdr:spPr bwMode="auto">
          <a:xfrm>
            <a:off x="611" y="306"/>
            <a:ext cx="71" cy="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8" name="Text Box 12">
            <a:extLst>
              <a:ext uri="{FF2B5EF4-FFF2-40B4-BE49-F238E27FC236}">
                <a16:creationId xmlns:a16="http://schemas.microsoft.com/office/drawing/2014/main" id="{32BC10F7-ADE1-7C44-EBA6-03112E76E36B}"/>
              </a:ext>
            </a:extLst>
          </xdr:cNvPr>
          <xdr:cNvSpPr txBox="1">
            <a:spLocks noChangeArrowheads="1"/>
          </xdr:cNvSpPr>
        </xdr:nvSpPr>
        <xdr:spPr bwMode="auto">
          <a:xfrm>
            <a:off x="682" y="306"/>
            <a:ext cx="71" cy="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2</xdr:col>
      <xdr:colOff>611480</xdr:colOff>
      <xdr:row>12</xdr:row>
      <xdr:rowOff>0</xdr:rowOff>
    </xdr:from>
    <xdr:to>
      <xdr:col>10</xdr:col>
      <xdr:colOff>0</xdr:colOff>
      <xdr:row>12</xdr:row>
      <xdr:rowOff>21252</xdr:rowOff>
    </xdr:to>
    <xdr:grpSp>
      <xdr:nvGrpSpPr>
        <xdr:cNvPr id="9" name="Group 42">
          <a:extLst>
            <a:ext uri="{FF2B5EF4-FFF2-40B4-BE49-F238E27FC236}">
              <a16:creationId xmlns:a16="http://schemas.microsoft.com/office/drawing/2014/main" id="{D19E6420-30A8-49E4-9DA9-FE627C34CAFB}"/>
            </a:ext>
          </a:extLst>
        </xdr:cNvPr>
        <xdr:cNvGrpSpPr>
          <a:grpSpLocks/>
        </xdr:cNvGrpSpPr>
      </xdr:nvGrpSpPr>
      <xdr:grpSpPr bwMode="auto">
        <a:xfrm>
          <a:off x="2343298" y="4546023"/>
          <a:ext cx="5774600" cy="21252"/>
          <a:chOff x="314" y="182"/>
          <a:chExt cx="433" cy="108"/>
        </a:xfrm>
      </xdr:grpSpPr>
      <xdr:sp macro="" textlink="">
        <xdr:nvSpPr>
          <xdr:cNvPr id="10" name="Text Box 2">
            <a:extLst>
              <a:ext uri="{FF2B5EF4-FFF2-40B4-BE49-F238E27FC236}">
                <a16:creationId xmlns:a16="http://schemas.microsoft.com/office/drawing/2014/main" id="{53B88F3E-B410-AFA4-6467-84844E7AEBEB}"/>
              </a:ext>
            </a:extLst>
          </xdr:cNvPr>
          <xdr:cNvSpPr txBox="1">
            <a:spLocks noChangeArrowheads="1"/>
          </xdr:cNvSpPr>
        </xdr:nvSpPr>
        <xdr:spPr bwMode="auto">
          <a:xfrm>
            <a:off x="399" y="182"/>
            <a:ext cx="112" cy="2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18288" rIns="0" bIns="0" anchor="t"/>
          <a:lstStyle/>
          <a:p>
            <a:pPr algn="l" rtl="0">
              <a:defRPr sz="1000"/>
            </a:pPr>
            <a:r>
              <a:rPr lang="ja-JP" altLang="en-US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〒</a:t>
            </a:r>
            <a:r>
              <a:rPr lang="en-US" altLang="ja-JP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675</a:t>
            </a:r>
            <a:r>
              <a:rPr lang="ja-JP" altLang="en-US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ｰ</a:t>
            </a:r>
            <a:r>
              <a:rPr lang="en-US" altLang="ja-JP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2312</a:t>
            </a:r>
          </a:p>
        </xdr:txBody>
      </xdr:sp>
      <xdr:sp macro="" textlink="">
        <xdr:nvSpPr>
          <xdr:cNvPr id="11" name="Text Box 3">
            <a:extLst>
              <a:ext uri="{FF2B5EF4-FFF2-40B4-BE49-F238E27FC236}">
                <a16:creationId xmlns:a16="http://schemas.microsoft.com/office/drawing/2014/main" id="{5ADB9960-A3DD-5A82-5838-5DC527C1E146}"/>
              </a:ext>
            </a:extLst>
          </xdr:cNvPr>
          <xdr:cNvSpPr txBox="1">
            <a:spLocks noChangeArrowheads="1"/>
          </xdr:cNvSpPr>
        </xdr:nvSpPr>
        <xdr:spPr bwMode="auto">
          <a:xfrm>
            <a:off x="398" y="205"/>
            <a:ext cx="328" cy="3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18288" rIns="0" bIns="0" anchor="t"/>
          <a:lstStyle/>
          <a:p>
            <a:pPr algn="l" rtl="0">
              <a:defRPr sz="1000"/>
            </a:pPr>
            <a:r>
              <a:rPr lang="ja-JP" altLang="en-US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兵庫県加西市北条町北条</a:t>
            </a:r>
            <a:r>
              <a:rPr lang="en-US" altLang="ja-JP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1121</a:t>
            </a:r>
          </a:p>
        </xdr:txBody>
      </xdr:sp>
      <xdr:sp macro="" textlink="">
        <xdr:nvSpPr>
          <xdr:cNvPr id="12" name="Text Box 4">
            <a:extLst>
              <a:ext uri="{FF2B5EF4-FFF2-40B4-BE49-F238E27FC236}">
                <a16:creationId xmlns:a16="http://schemas.microsoft.com/office/drawing/2014/main" id="{3B33CF34-BCA8-2FA0-D5FF-CC09F70C5EE9}"/>
              </a:ext>
            </a:extLst>
          </xdr:cNvPr>
          <xdr:cNvSpPr txBox="1">
            <a:spLocks noChangeArrowheads="1"/>
          </xdr:cNvSpPr>
        </xdr:nvSpPr>
        <xdr:spPr bwMode="auto">
          <a:xfrm>
            <a:off x="314" y="230"/>
            <a:ext cx="433" cy="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45720" tIns="22860" rIns="45720" bIns="0" anchor="t"/>
          <a:lstStyle/>
          <a:p>
            <a:pPr algn="l" rtl="0">
              <a:lnSpc>
                <a:spcPts val="1500"/>
              </a:lnSpc>
              <a:defRPr sz="1000"/>
            </a:pPr>
            <a:r>
              <a:rPr lang="ja-JP" altLang="en-US" sz="12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　　　　　　　</a:t>
            </a:r>
            <a:r>
              <a:rPr lang="ja-JP" altLang="en-US" sz="14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　ＣＳＩ　Ｌｅａｄ（シーエスアイ　リード）</a:t>
            </a:r>
            <a:endParaRPr lang="en-US" altLang="ja-JP" sz="14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endParaRPr>
          </a:p>
          <a:p>
            <a:pPr algn="l" rtl="0">
              <a:lnSpc>
                <a:spcPts val="1300"/>
              </a:lnSpc>
              <a:defRPr sz="1000"/>
            </a:pPr>
            <a:r>
              <a:rPr lang="ja-JP" altLang="en-US" sz="10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　　　　　</a:t>
            </a:r>
            <a:endPara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endParaRPr>
          </a:p>
        </xdr:txBody>
      </xdr:sp>
      <xdr:sp macro="" textlink="">
        <xdr:nvSpPr>
          <xdr:cNvPr id="13" name="Text Box 5">
            <a:extLst>
              <a:ext uri="{FF2B5EF4-FFF2-40B4-BE49-F238E27FC236}">
                <a16:creationId xmlns:a16="http://schemas.microsoft.com/office/drawing/2014/main" id="{389C5CA2-CB58-3C5F-1223-7A1A8509CCBB}"/>
              </a:ext>
            </a:extLst>
          </xdr:cNvPr>
          <xdr:cNvSpPr txBox="1">
            <a:spLocks noChangeArrowheads="1"/>
          </xdr:cNvSpPr>
        </xdr:nvSpPr>
        <xdr:spPr bwMode="auto">
          <a:xfrm>
            <a:off x="382" y="254"/>
            <a:ext cx="256" cy="3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18288" rIns="0" bIns="0" anchor="t"/>
          <a:lstStyle/>
          <a:p>
            <a:pPr algn="l" rtl="0">
              <a:defRPr sz="1000"/>
            </a:pPr>
            <a:r>
              <a:rPr lang="ja-JP" altLang="en-US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　　　　　　　　　　　</a:t>
            </a:r>
            <a:r>
              <a:rPr lang="ja-JP" altLang="en-US" sz="12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前川　勝己</a:t>
            </a:r>
            <a:endParaRPr lang="en-US" altLang="ja-JP" sz="12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endParaRPr>
          </a:p>
        </xdr:txBody>
      </xdr:sp>
    </xdr:grpSp>
    <xdr:clientData/>
  </xdr:twoCellAnchor>
  <xdr:twoCellAnchor>
    <xdr:from>
      <xdr:col>0</xdr:col>
      <xdr:colOff>57150</xdr:colOff>
      <xdr:row>6</xdr:row>
      <xdr:rowOff>142875</xdr:rowOff>
    </xdr:from>
    <xdr:to>
      <xdr:col>6</xdr:col>
      <xdr:colOff>85725</xdr:colOff>
      <xdr:row>9</xdr:row>
      <xdr:rowOff>108618</xdr:rowOff>
    </xdr:to>
    <xdr:sp macro="" textlink="">
      <xdr:nvSpPr>
        <xdr:cNvPr id="14" name="Text Box 1">
          <a:extLst>
            <a:ext uri="{FF2B5EF4-FFF2-40B4-BE49-F238E27FC236}">
              <a16:creationId xmlns:a16="http://schemas.microsoft.com/office/drawing/2014/main" id="{D6D3F2E3-2928-476F-A0F4-8945FB6CA250}"/>
            </a:ext>
          </a:extLst>
        </xdr:cNvPr>
        <xdr:cNvSpPr txBox="1">
          <a:spLocks noChangeArrowheads="1"/>
        </xdr:cNvSpPr>
      </xdr:nvSpPr>
      <xdr:spPr bwMode="auto">
        <a:xfrm>
          <a:off x="57150" y="2428875"/>
          <a:ext cx="5505450" cy="11087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strike="noStrike">
              <a:solidFill>
                <a:srgbClr val="000000"/>
              </a:solidFill>
              <a:latin typeface="ＭＳ 明朝"/>
              <a:ea typeface="ＭＳ 明朝"/>
            </a:rPr>
            <a:t>下記の通り御請求させていただきますので</a:t>
          </a:r>
          <a:endParaRPr lang="en-US" altLang="ja-JP" sz="1100" b="0" i="0" strike="noStrike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defRPr sz="1000"/>
          </a:pPr>
          <a:r>
            <a:rPr lang="ja-JP" altLang="en-US" sz="1100" b="0" i="0" strike="noStrike">
              <a:solidFill>
                <a:srgbClr val="000000"/>
              </a:solidFill>
              <a:latin typeface="ＭＳ 明朝"/>
              <a:ea typeface="ＭＳ 明朝"/>
            </a:rPr>
            <a:t>よろしくお願い致します。</a:t>
          </a:r>
        </a:p>
      </xdr:txBody>
    </xdr:sp>
    <xdr:clientData/>
  </xdr:twoCellAnchor>
  <xdr:twoCellAnchor>
    <xdr:from>
      <xdr:col>3</xdr:col>
      <xdr:colOff>1775114</xdr:colOff>
      <xdr:row>6</xdr:row>
      <xdr:rowOff>227302</xdr:rowOff>
    </xdr:from>
    <xdr:to>
      <xdr:col>11</xdr:col>
      <xdr:colOff>676344</xdr:colOff>
      <xdr:row>12</xdr:row>
      <xdr:rowOff>10824</xdr:rowOff>
    </xdr:to>
    <xdr:grpSp>
      <xdr:nvGrpSpPr>
        <xdr:cNvPr id="20" name="グループ化 19">
          <a:extLst>
            <a:ext uri="{FF2B5EF4-FFF2-40B4-BE49-F238E27FC236}">
              <a16:creationId xmlns:a16="http://schemas.microsoft.com/office/drawing/2014/main" id="{82CEE8BC-2767-4C4C-B5E2-6039F5BB2019}"/>
            </a:ext>
          </a:extLst>
        </xdr:cNvPr>
        <xdr:cNvGrpSpPr/>
      </xdr:nvGrpSpPr>
      <xdr:grpSpPr>
        <a:xfrm>
          <a:off x="4372841" y="2500313"/>
          <a:ext cx="4746117" cy="2056534"/>
          <a:chOff x="3176128" y="1388207"/>
          <a:chExt cx="3829050" cy="600716"/>
        </a:xfrm>
      </xdr:grpSpPr>
      <xdr:sp macro="" textlink="">
        <xdr:nvSpPr>
          <xdr:cNvPr id="21" name="Text Box 2">
            <a:extLst>
              <a:ext uri="{FF2B5EF4-FFF2-40B4-BE49-F238E27FC236}">
                <a16:creationId xmlns:a16="http://schemas.microsoft.com/office/drawing/2014/main" id="{3ADD946D-8D95-CADE-E85F-1A568BA838FF}"/>
              </a:ext>
            </a:extLst>
          </xdr:cNvPr>
          <xdr:cNvSpPr txBox="1">
            <a:spLocks noChangeArrowheads="1"/>
          </xdr:cNvSpPr>
        </xdr:nvSpPr>
        <xdr:spPr bwMode="auto">
          <a:xfrm>
            <a:off x="4057278" y="1388207"/>
            <a:ext cx="1072074" cy="231044"/>
          </a:xfrm>
          <a:prstGeom prst="rect">
            <a:avLst/>
          </a:prstGeom>
          <a:noFill/>
          <a:ln>
            <a:noFill/>
          </a:ln>
          <a:extLst>
            <a:ext uri="{909E8E84-426E-40dd-AFC4-6F175D3DCCD1}"/>
            <a:ext uri="{91240B29-F687-4f45-9708-019B960494DF}"/>
          </a:extLst>
        </xdr:spPr>
        <xdr:txBody>
          <a:bodyPr vertOverflow="clip" wrap="square" lIns="27432" tIns="18288" rIns="0" bIns="0" anchor="t"/>
          <a:lstStyle/>
          <a:p>
            <a:pPr algn="l" rtl="0">
              <a:defRPr sz="1000"/>
            </a:pPr>
            <a:r>
              <a:rPr lang="ja-JP" altLang="en-US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〒</a:t>
            </a:r>
            <a:r>
              <a:rPr lang="en-US" altLang="ja-JP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675</a:t>
            </a:r>
            <a:r>
              <a:rPr lang="ja-JP" altLang="en-US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－</a:t>
            </a:r>
            <a:r>
              <a:rPr lang="en-US" altLang="ja-JP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2312</a:t>
            </a:r>
          </a:p>
        </xdr:txBody>
      </xdr:sp>
      <xdr:sp macro="" textlink="">
        <xdr:nvSpPr>
          <xdr:cNvPr id="22" name="Text Box 3">
            <a:extLst>
              <a:ext uri="{FF2B5EF4-FFF2-40B4-BE49-F238E27FC236}">
                <a16:creationId xmlns:a16="http://schemas.microsoft.com/office/drawing/2014/main" id="{94D6F018-E176-749B-59F1-FF20944EF10C}"/>
              </a:ext>
            </a:extLst>
          </xdr:cNvPr>
          <xdr:cNvSpPr txBox="1">
            <a:spLocks noChangeArrowheads="1"/>
          </xdr:cNvSpPr>
        </xdr:nvSpPr>
        <xdr:spPr bwMode="auto">
          <a:xfrm>
            <a:off x="4086715" y="1487664"/>
            <a:ext cx="2913369" cy="103703"/>
          </a:xfrm>
          <a:prstGeom prst="rect">
            <a:avLst/>
          </a:prstGeom>
          <a:noFill/>
          <a:ln>
            <a:noFill/>
          </a:ln>
          <a:extLst>
            <a:ext uri="{909E8E84-426E-40dd-AFC4-6F175D3DCCD1}"/>
            <a:ext uri="{91240B29-F687-4f45-9708-019B960494DF}"/>
          </a:extLst>
        </xdr:spPr>
        <xdr:txBody>
          <a:bodyPr vertOverflow="clip" wrap="square" lIns="27432" tIns="18288" rIns="0" bIns="0" anchor="t"/>
          <a:lstStyle/>
          <a:p>
            <a:pPr algn="l" rtl="0">
              <a:defRPr sz="1000"/>
            </a:pPr>
            <a:r>
              <a:rPr lang="ja-JP" altLang="en-US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兵庫県加西市北条町北条</a:t>
            </a:r>
            <a:r>
              <a:rPr lang="en-US" altLang="ja-JP"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1121</a:t>
            </a:r>
          </a:p>
        </xdr:txBody>
      </xdr:sp>
      <xdr:sp macro="" textlink="">
        <xdr:nvSpPr>
          <xdr:cNvPr id="23" name="Text Box 4">
            <a:extLst>
              <a:ext uri="{FF2B5EF4-FFF2-40B4-BE49-F238E27FC236}">
                <a16:creationId xmlns:a16="http://schemas.microsoft.com/office/drawing/2014/main" id="{49E6BBC3-9959-6113-8B58-A076CF36D2A6}"/>
              </a:ext>
            </a:extLst>
          </xdr:cNvPr>
          <xdr:cNvSpPr txBox="1">
            <a:spLocks noChangeArrowheads="1"/>
          </xdr:cNvSpPr>
        </xdr:nvSpPr>
        <xdr:spPr bwMode="auto">
          <a:xfrm>
            <a:off x="3176128" y="1594200"/>
            <a:ext cx="3829050" cy="196343"/>
          </a:xfrm>
          <a:prstGeom prst="rect">
            <a:avLst/>
          </a:prstGeom>
          <a:noFill/>
          <a:ln>
            <a:noFill/>
          </a:ln>
          <a:extLst>
            <a:ext uri="{909E8E84-426E-40dd-AFC4-6F175D3DCCD1}"/>
            <a:ext uri="{91240B29-F687-4f45-9708-019B960494DF}"/>
          </a:extLst>
        </xdr:spPr>
        <xdr:txBody>
          <a:bodyPr vertOverflow="clip" wrap="square" lIns="45720" tIns="22860" rIns="45720" bIns="0" anchor="t"/>
          <a:lstStyle/>
          <a:p>
            <a:pPr algn="l" rtl="0">
              <a:lnSpc>
                <a:spcPts val="1500"/>
              </a:lnSpc>
              <a:defRPr sz="1000"/>
            </a:pPr>
            <a:r>
              <a:rPr lang="ja-JP" altLang="en-US" sz="12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　　　</a:t>
            </a:r>
            <a:r>
              <a:rPr lang="ja-JP" altLang="en-US" sz="14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　　　　</a:t>
            </a:r>
            <a:r>
              <a:rPr lang="ja-JP" altLang="en-US" sz="16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　（株）ＣＳＩ　Ｌｅａｄ</a:t>
            </a:r>
            <a:endParaRPr lang="en-US" altLang="ja-JP" sz="14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endParaRPr>
          </a:p>
          <a:p>
            <a:pPr algn="l" rtl="0">
              <a:lnSpc>
                <a:spcPts val="1300"/>
              </a:lnSpc>
              <a:defRPr sz="1000"/>
            </a:pPr>
            <a:r>
              <a:rPr lang="ja-JP" altLang="en-US" sz="105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　　　　　</a:t>
            </a:r>
            <a:endParaRPr lang="ja-JP" altLang="en-US" sz="105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endParaRPr>
          </a:p>
        </xdr:txBody>
      </xdr:sp>
      <xdr:sp macro="" textlink="">
        <xdr:nvSpPr>
          <xdr:cNvPr id="24" name="Text Box 5">
            <a:extLst>
              <a:ext uri="{FF2B5EF4-FFF2-40B4-BE49-F238E27FC236}">
                <a16:creationId xmlns:a16="http://schemas.microsoft.com/office/drawing/2014/main" id="{05BDF3C5-757D-3742-F8C9-F74D7715A7F1}"/>
              </a:ext>
            </a:extLst>
          </xdr:cNvPr>
          <xdr:cNvSpPr txBox="1">
            <a:spLocks noChangeArrowheads="1"/>
          </xdr:cNvSpPr>
        </xdr:nvSpPr>
        <xdr:spPr bwMode="auto">
          <a:xfrm>
            <a:off x="3932038" y="1577953"/>
            <a:ext cx="2063265" cy="410970"/>
          </a:xfrm>
          <a:prstGeom prst="rect">
            <a:avLst/>
          </a:prstGeom>
          <a:noFill/>
          <a:ln>
            <a:noFill/>
          </a:ln>
          <a:extLst>
            <a:ext uri="{909E8E84-426E-40dd-AFC4-6F175D3DCCD1}"/>
            <a:ext uri="{91240B29-F687-4f45-9708-019B960494DF}"/>
          </a:extLst>
        </xdr:spPr>
        <xdr:txBody>
          <a:bodyPr vertOverflow="clip" wrap="square" lIns="27432" tIns="18288" rIns="0" bIns="0" anchor="ctr"/>
          <a:lstStyle/>
          <a:p>
            <a:pPr algn="l" rtl="0">
              <a:defRPr sz="1000"/>
            </a:pPr>
            <a:r>
              <a:rPr lang="ja-JP" altLang="en-US" sz="14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 　代表取締役　大崎和哉</a:t>
            </a:r>
            <a:endParaRPr lang="en-US" altLang="ja-JP" sz="14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endParaRPr>
          </a:p>
          <a:p>
            <a:pPr algn="l" rtl="0">
              <a:defRPr sz="1000"/>
            </a:pPr>
            <a:r>
              <a:rPr lang="ja-JP" altLang="en-US" sz="1000" b="1" i="0" u="none" strike="noStrike">
                <a:effectLst/>
                <a:latin typeface="+mn-lt"/>
                <a:ea typeface="+mn-ea"/>
                <a:cs typeface="+mn-cs"/>
              </a:rPr>
              <a:t>       登録番号：</a:t>
            </a:r>
            <a:r>
              <a:rPr lang="en-US" altLang="ja-JP" sz="1000" b="1" i="0" u="none" strike="noStrike">
                <a:effectLst/>
                <a:latin typeface="+mn-lt"/>
                <a:ea typeface="+mn-ea"/>
                <a:cs typeface="+mn-cs"/>
              </a:rPr>
              <a:t>T9140001126012</a:t>
            </a:r>
            <a:r>
              <a:rPr lang="en-US" altLang="ja-JP" sz="1400"/>
              <a:t> </a:t>
            </a:r>
            <a:endParaRPr lang="en-US" altLang="ja-JP" sz="14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DA81FA-C2C6-419A-9B41-EA76B745C5E1}">
  <dimension ref="A1:K273"/>
  <sheetViews>
    <sheetView view="pageBreakPreview" zoomScale="88" zoomScaleNormal="100" zoomScaleSheetLayoutView="88" workbookViewId="0">
      <selection activeCell="A25" sqref="A25:E25"/>
    </sheetView>
  </sheetViews>
  <sheetFormatPr defaultColWidth="11.75" defaultRowHeight="30" customHeight="1" x14ac:dyDescent="0.4"/>
  <cols>
    <col min="1" max="3" width="11.375" style="1" customWidth="1"/>
    <col min="4" max="4" width="23.875" style="1" customWidth="1"/>
    <col min="5" max="5" width="6.625" style="1" customWidth="1"/>
    <col min="6" max="6" width="7.25" style="1" customWidth="1"/>
    <col min="7" max="7" width="4" style="1" customWidth="1"/>
    <col min="8" max="8" width="5.5" style="1" customWidth="1"/>
    <col min="9" max="9" width="5.125" style="1" customWidth="1"/>
    <col min="10" max="10" width="20" style="1" customWidth="1"/>
    <col min="11" max="11" width="4.25" style="10" customWidth="1"/>
    <col min="12" max="12" width="10.875" style="1" customWidth="1"/>
    <col min="13" max="13" width="10.75" style="1" customWidth="1"/>
    <col min="14" max="14" width="10.25" style="1" customWidth="1"/>
    <col min="15" max="16" width="6.25" style="1" customWidth="1"/>
    <col min="17" max="26" width="2.875" style="1" customWidth="1"/>
    <col min="27" max="27" width="2.75" style="1" customWidth="1"/>
    <col min="28" max="253" width="11.75" style="1"/>
    <col min="254" max="254" width="3.875" style="1" customWidth="1"/>
    <col min="255" max="255" width="6.375" style="1" customWidth="1"/>
    <col min="256" max="258" width="11.375" style="1" customWidth="1"/>
    <col min="259" max="260" width="6.625" style="1" customWidth="1"/>
    <col min="261" max="261" width="7.25" style="1" customWidth="1"/>
    <col min="262" max="265" width="6.5" style="1" customWidth="1"/>
    <col min="266" max="266" width="3.125" style="1" customWidth="1"/>
    <col min="267" max="267" width="6.375" style="1" customWidth="1"/>
    <col min="268" max="268" width="10.875" style="1" customWidth="1"/>
    <col min="269" max="269" width="10.75" style="1" customWidth="1"/>
    <col min="270" max="270" width="10.25" style="1" customWidth="1"/>
    <col min="271" max="272" width="6.25" style="1" customWidth="1"/>
    <col min="273" max="273" width="7.25" style="1" customWidth="1"/>
    <col min="274" max="275" width="6.25" style="1" customWidth="1"/>
    <col min="276" max="277" width="6.625" style="1" customWidth="1"/>
    <col min="278" max="509" width="11.75" style="1"/>
    <col min="510" max="510" width="3.875" style="1" customWidth="1"/>
    <col min="511" max="511" width="6.375" style="1" customWidth="1"/>
    <col min="512" max="514" width="11.375" style="1" customWidth="1"/>
    <col min="515" max="516" width="6.625" style="1" customWidth="1"/>
    <col min="517" max="517" width="7.25" style="1" customWidth="1"/>
    <col min="518" max="521" width="6.5" style="1" customWidth="1"/>
    <col min="522" max="522" width="3.125" style="1" customWidth="1"/>
    <col min="523" max="523" width="6.375" style="1" customWidth="1"/>
    <col min="524" max="524" width="10.875" style="1" customWidth="1"/>
    <col min="525" max="525" width="10.75" style="1" customWidth="1"/>
    <col min="526" max="526" width="10.25" style="1" customWidth="1"/>
    <col min="527" max="528" width="6.25" style="1" customWidth="1"/>
    <col min="529" max="529" width="7.25" style="1" customWidth="1"/>
    <col min="530" max="531" width="6.25" style="1" customWidth="1"/>
    <col min="532" max="533" width="6.625" style="1" customWidth="1"/>
    <col min="534" max="765" width="11.75" style="1"/>
    <col min="766" max="766" width="3.875" style="1" customWidth="1"/>
    <col min="767" max="767" width="6.375" style="1" customWidth="1"/>
    <col min="768" max="770" width="11.375" style="1" customWidth="1"/>
    <col min="771" max="772" width="6.625" style="1" customWidth="1"/>
    <col min="773" max="773" width="7.25" style="1" customWidth="1"/>
    <col min="774" max="777" width="6.5" style="1" customWidth="1"/>
    <col min="778" max="778" width="3.125" style="1" customWidth="1"/>
    <col min="779" max="779" width="6.375" style="1" customWidth="1"/>
    <col min="780" max="780" width="10.875" style="1" customWidth="1"/>
    <col min="781" max="781" width="10.75" style="1" customWidth="1"/>
    <col min="782" max="782" width="10.25" style="1" customWidth="1"/>
    <col min="783" max="784" width="6.25" style="1" customWidth="1"/>
    <col min="785" max="785" width="7.25" style="1" customWidth="1"/>
    <col min="786" max="787" width="6.25" style="1" customWidth="1"/>
    <col min="788" max="789" width="6.625" style="1" customWidth="1"/>
    <col min="790" max="1021" width="11.75" style="1"/>
    <col min="1022" max="1022" width="3.875" style="1" customWidth="1"/>
    <col min="1023" max="1023" width="6.375" style="1" customWidth="1"/>
    <col min="1024" max="1026" width="11.375" style="1" customWidth="1"/>
    <col min="1027" max="1028" width="6.625" style="1" customWidth="1"/>
    <col min="1029" max="1029" width="7.25" style="1" customWidth="1"/>
    <col min="1030" max="1033" width="6.5" style="1" customWidth="1"/>
    <col min="1034" max="1034" width="3.125" style="1" customWidth="1"/>
    <col min="1035" max="1035" width="6.375" style="1" customWidth="1"/>
    <col min="1036" max="1036" width="10.875" style="1" customWidth="1"/>
    <col min="1037" max="1037" width="10.75" style="1" customWidth="1"/>
    <col min="1038" max="1038" width="10.25" style="1" customWidth="1"/>
    <col min="1039" max="1040" width="6.25" style="1" customWidth="1"/>
    <col min="1041" max="1041" width="7.25" style="1" customWidth="1"/>
    <col min="1042" max="1043" width="6.25" style="1" customWidth="1"/>
    <col min="1044" max="1045" width="6.625" style="1" customWidth="1"/>
    <col min="1046" max="1277" width="11.75" style="1"/>
    <col min="1278" max="1278" width="3.875" style="1" customWidth="1"/>
    <col min="1279" max="1279" width="6.375" style="1" customWidth="1"/>
    <col min="1280" max="1282" width="11.375" style="1" customWidth="1"/>
    <col min="1283" max="1284" width="6.625" style="1" customWidth="1"/>
    <col min="1285" max="1285" width="7.25" style="1" customWidth="1"/>
    <col min="1286" max="1289" width="6.5" style="1" customWidth="1"/>
    <col min="1290" max="1290" width="3.125" style="1" customWidth="1"/>
    <col min="1291" max="1291" width="6.375" style="1" customWidth="1"/>
    <col min="1292" max="1292" width="10.875" style="1" customWidth="1"/>
    <col min="1293" max="1293" width="10.75" style="1" customWidth="1"/>
    <col min="1294" max="1294" width="10.25" style="1" customWidth="1"/>
    <col min="1295" max="1296" width="6.25" style="1" customWidth="1"/>
    <col min="1297" max="1297" width="7.25" style="1" customWidth="1"/>
    <col min="1298" max="1299" width="6.25" style="1" customWidth="1"/>
    <col min="1300" max="1301" width="6.625" style="1" customWidth="1"/>
    <col min="1302" max="1533" width="11.75" style="1"/>
    <col min="1534" max="1534" width="3.875" style="1" customWidth="1"/>
    <col min="1535" max="1535" width="6.375" style="1" customWidth="1"/>
    <col min="1536" max="1538" width="11.375" style="1" customWidth="1"/>
    <col min="1539" max="1540" width="6.625" style="1" customWidth="1"/>
    <col min="1541" max="1541" width="7.25" style="1" customWidth="1"/>
    <col min="1542" max="1545" width="6.5" style="1" customWidth="1"/>
    <col min="1546" max="1546" width="3.125" style="1" customWidth="1"/>
    <col min="1547" max="1547" width="6.375" style="1" customWidth="1"/>
    <col min="1548" max="1548" width="10.875" style="1" customWidth="1"/>
    <col min="1549" max="1549" width="10.75" style="1" customWidth="1"/>
    <col min="1550" max="1550" width="10.25" style="1" customWidth="1"/>
    <col min="1551" max="1552" width="6.25" style="1" customWidth="1"/>
    <col min="1553" max="1553" width="7.25" style="1" customWidth="1"/>
    <col min="1554" max="1555" width="6.25" style="1" customWidth="1"/>
    <col min="1556" max="1557" width="6.625" style="1" customWidth="1"/>
    <col min="1558" max="1789" width="11.75" style="1"/>
    <col min="1790" max="1790" width="3.875" style="1" customWidth="1"/>
    <col min="1791" max="1791" width="6.375" style="1" customWidth="1"/>
    <col min="1792" max="1794" width="11.375" style="1" customWidth="1"/>
    <col min="1795" max="1796" width="6.625" style="1" customWidth="1"/>
    <col min="1797" max="1797" width="7.25" style="1" customWidth="1"/>
    <col min="1798" max="1801" width="6.5" style="1" customWidth="1"/>
    <col min="1802" max="1802" width="3.125" style="1" customWidth="1"/>
    <col min="1803" max="1803" width="6.375" style="1" customWidth="1"/>
    <col min="1804" max="1804" width="10.875" style="1" customWidth="1"/>
    <col min="1805" max="1805" width="10.75" style="1" customWidth="1"/>
    <col min="1806" max="1806" width="10.25" style="1" customWidth="1"/>
    <col min="1807" max="1808" width="6.25" style="1" customWidth="1"/>
    <col min="1809" max="1809" width="7.25" style="1" customWidth="1"/>
    <col min="1810" max="1811" width="6.25" style="1" customWidth="1"/>
    <col min="1812" max="1813" width="6.625" style="1" customWidth="1"/>
    <col min="1814" max="2045" width="11.75" style="1"/>
    <col min="2046" max="2046" width="3.875" style="1" customWidth="1"/>
    <col min="2047" max="2047" width="6.375" style="1" customWidth="1"/>
    <col min="2048" max="2050" width="11.375" style="1" customWidth="1"/>
    <col min="2051" max="2052" width="6.625" style="1" customWidth="1"/>
    <col min="2053" max="2053" width="7.25" style="1" customWidth="1"/>
    <col min="2054" max="2057" width="6.5" style="1" customWidth="1"/>
    <col min="2058" max="2058" width="3.125" style="1" customWidth="1"/>
    <col min="2059" max="2059" width="6.375" style="1" customWidth="1"/>
    <col min="2060" max="2060" width="10.875" style="1" customWidth="1"/>
    <col min="2061" max="2061" width="10.75" style="1" customWidth="1"/>
    <col min="2062" max="2062" width="10.25" style="1" customWidth="1"/>
    <col min="2063" max="2064" width="6.25" style="1" customWidth="1"/>
    <col min="2065" max="2065" width="7.25" style="1" customWidth="1"/>
    <col min="2066" max="2067" width="6.25" style="1" customWidth="1"/>
    <col min="2068" max="2069" width="6.625" style="1" customWidth="1"/>
    <col min="2070" max="2301" width="11.75" style="1"/>
    <col min="2302" max="2302" width="3.875" style="1" customWidth="1"/>
    <col min="2303" max="2303" width="6.375" style="1" customWidth="1"/>
    <col min="2304" max="2306" width="11.375" style="1" customWidth="1"/>
    <col min="2307" max="2308" width="6.625" style="1" customWidth="1"/>
    <col min="2309" max="2309" width="7.25" style="1" customWidth="1"/>
    <col min="2310" max="2313" width="6.5" style="1" customWidth="1"/>
    <col min="2314" max="2314" width="3.125" style="1" customWidth="1"/>
    <col min="2315" max="2315" width="6.375" style="1" customWidth="1"/>
    <col min="2316" max="2316" width="10.875" style="1" customWidth="1"/>
    <col min="2317" max="2317" width="10.75" style="1" customWidth="1"/>
    <col min="2318" max="2318" width="10.25" style="1" customWidth="1"/>
    <col min="2319" max="2320" width="6.25" style="1" customWidth="1"/>
    <col min="2321" max="2321" width="7.25" style="1" customWidth="1"/>
    <col min="2322" max="2323" width="6.25" style="1" customWidth="1"/>
    <col min="2324" max="2325" width="6.625" style="1" customWidth="1"/>
    <col min="2326" max="2557" width="11.75" style="1"/>
    <col min="2558" max="2558" width="3.875" style="1" customWidth="1"/>
    <col min="2559" max="2559" width="6.375" style="1" customWidth="1"/>
    <col min="2560" max="2562" width="11.375" style="1" customWidth="1"/>
    <col min="2563" max="2564" width="6.625" style="1" customWidth="1"/>
    <col min="2565" max="2565" width="7.25" style="1" customWidth="1"/>
    <col min="2566" max="2569" width="6.5" style="1" customWidth="1"/>
    <col min="2570" max="2570" width="3.125" style="1" customWidth="1"/>
    <col min="2571" max="2571" width="6.375" style="1" customWidth="1"/>
    <col min="2572" max="2572" width="10.875" style="1" customWidth="1"/>
    <col min="2573" max="2573" width="10.75" style="1" customWidth="1"/>
    <col min="2574" max="2574" width="10.25" style="1" customWidth="1"/>
    <col min="2575" max="2576" width="6.25" style="1" customWidth="1"/>
    <col min="2577" max="2577" width="7.25" style="1" customWidth="1"/>
    <col min="2578" max="2579" width="6.25" style="1" customWidth="1"/>
    <col min="2580" max="2581" width="6.625" style="1" customWidth="1"/>
    <col min="2582" max="2813" width="11.75" style="1"/>
    <col min="2814" max="2814" width="3.875" style="1" customWidth="1"/>
    <col min="2815" max="2815" width="6.375" style="1" customWidth="1"/>
    <col min="2816" max="2818" width="11.375" style="1" customWidth="1"/>
    <col min="2819" max="2820" width="6.625" style="1" customWidth="1"/>
    <col min="2821" max="2821" width="7.25" style="1" customWidth="1"/>
    <col min="2822" max="2825" width="6.5" style="1" customWidth="1"/>
    <col min="2826" max="2826" width="3.125" style="1" customWidth="1"/>
    <col min="2827" max="2827" width="6.375" style="1" customWidth="1"/>
    <col min="2828" max="2828" width="10.875" style="1" customWidth="1"/>
    <col min="2829" max="2829" width="10.75" style="1" customWidth="1"/>
    <col min="2830" max="2830" width="10.25" style="1" customWidth="1"/>
    <col min="2831" max="2832" width="6.25" style="1" customWidth="1"/>
    <col min="2833" max="2833" width="7.25" style="1" customWidth="1"/>
    <col min="2834" max="2835" width="6.25" style="1" customWidth="1"/>
    <col min="2836" max="2837" width="6.625" style="1" customWidth="1"/>
    <col min="2838" max="3069" width="11.75" style="1"/>
    <col min="3070" max="3070" width="3.875" style="1" customWidth="1"/>
    <col min="3071" max="3071" width="6.375" style="1" customWidth="1"/>
    <col min="3072" max="3074" width="11.375" style="1" customWidth="1"/>
    <col min="3075" max="3076" width="6.625" style="1" customWidth="1"/>
    <col min="3077" max="3077" width="7.25" style="1" customWidth="1"/>
    <col min="3078" max="3081" width="6.5" style="1" customWidth="1"/>
    <col min="3082" max="3082" width="3.125" style="1" customWidth="1"/>
    <col min="3083" max="3083" width="6.375" style="1" customWidth="1"/>
    <col min="3084" max="3084" width="10.875" style="1" customWidth="1"/>
    <col min="3085" max="3085" width="10.75" style="1" customWidth="1"/>
    <col min="3086" max="3086" width="10.25" style="1" customWidth="1"/>
    <col min="3087" max="3088" width="6.25" style="1" customWidth="1"/>
    <col min="3089" max="3089" width="7.25" style="1" customWidth="1"/>
    <col min="3090" max="3091" width="6.25" style="1" customWidth="1"/>
    <col min="3092" max="3093" width="6.625" style="1" customWidth="1"/>
    <col min="3094" max="3325" width="11.75" style="1"/>
    <col min="3326" max="3326" width="3.875" style="1" customWidth="1"/>
    <col min="3327" max="3327" width="6.375" style="1" customWidth="1"/>
    <col min="3328" max="3330" width="11.375" style="1" customWidth="1"/>
    <col min="3331" max="3332" width="6.625" style="1" customWidth="1"/>
    <col min="3333" max="3333" width="7.25" style="1" customWidth="1"/>
    <col min="3334" max="3337" width="6.5" style="1" customWidth="1"/>
    <col min="3338" max="3338" width="3.125" style="1" customWidth="1"/>
    <col min="3339" max="3339" width="6.375" style="1" customWidth="1"/>
    <col min="3340" max="3340" width="10.875" style="1" customWidth="1"/>
    <col min="3341" max="3341" width="10.75" style="1" customWidth="1"/>
    <col min="3342" max="3342" width="10.25" style="1" customWidth="1"/>
    <col min="3343" max="3344" width="6.25" style="1" customWidth="1"/>
    <col min="3345" max="3345" width="7.25" style="1" customWidth="1"/>
    <col min="3346" max="3347" width="6.25" style="1" customWidth="1"/>
    <col min="3348" max="3349" width="6.625" style="1" customWidth="1"/>
    <col min="3350" max="3581" width="11.75" style="1"/>
    <col min="3582" max="3582" width="3.875" style="1" customWidth="1"/>
    <col min="3583" max="3583" width="6.375" style="1" customWidth="1"/>
    <col min="3584" max="3586" width="11.375" style="1" customWidth="1"/>
    <col min="3587" max="3588" width="6.625" style="1" customWidth="1"/>
    <col min="3589" max="3589" width="7.25" style="1" customWidth="1"/>
    <col min="3590" max="3593" width="6.5" style="1" customWidth="1"/>
    <col min="3594" max="3594" width="3.125" style="1" customWidth="1"/>
    <col min="3595" max="3595" width="6.375" style="1" customWidth="1"/>
    <col min="3596" max="3596" width="10.875" style="1" customWidth="1"/>
    <col min="3597" max="3597" width="10.75" style="1" customWidth="1"/>
    <col min="3598" max="3598" width="10.25" style="1" customWidth="1"/>
    <col min="3599" max="3600" width="6.25" style="1" customWidth="1"/>
    <col min="3601" max="3601" width="7.25" style="1" customWidth="1"/>
    <col min="3602" max="3603" width="6.25" style="1" customWidth="1"/>
    <col min="3604" max="3605" width="6.625" style="1" customWidth="1"/>
    <col min="3606" max="3837" width="11.75" style="1"/>
    <col min="3838" max="3838" width="3.875" style="1" customWidth="1"/>
    <col min="3839" max="3839" width="6.375" style="1" customWidth="1"/>
    <col min="3840" max="3842" width="11.375" style="1" customWidth="1"/>
    <col min="3843" max="3844" width="6.625" style="1" customWidth="1"/>
    <col min="3845" max="3845" width="7.25" style="1" customWidth="1"/>
    <col min="3846" max="3849" width="6.5" style="1" customWidth="1"/>
    <col min="3850" max="3850" width="3.125" style="1" customWidth="1"/>
    <col min="3851" max="3851" width="6.375" style="1" customWidth="1"/>
    <col min="3852" max="3852" width="10.875" style="1" customWidth="1"/>
    <col min="3853" max="3853" width="10.75" style="1" customWidth="1"/>
    <col min="3854" max="3854" width="10.25" style="1" customWidth="1"/>
    <col min="3855" max="3856" width="6.25" style="1" customWidth="1"/>
    <col min="3857" max="3857" width="7.25" style="1" customWidth="1"/>
    <col min="3858" max="3859" width="6.25" style="1" customWidth="1"/>
    <col min="3860" max="3861" width="6.625" style="1" customWidth="1"/>
    <col min="3862" max="4093" width="11.75" style="1"/>
    <col min="4094" max="4094" width="3.875" style="1" customWidth="1"/>
    <col min="4095" max="4095" width="6.375" style="1" customWidth="1"/>
    <col min="4096" max="4098" width="11.375" style="1" customWidth="1"/>
    <col min="4099" max="4100" width="6.625" style="1" customWidth="1"/>
    <col min="4101" max="4101" width="7.25" style="1" customWidth="1"/>
    <col min="4102" max="4105" width="6.5" style="1" customWidth="1"/>
    <col min="4106" max="4106" width="3.125" style="1" customWidth="1"/>
    <col min="4107" max="4107" width="6.375" style="1" customWidth="1"/>
    <col min="4108" max="4108" width="10.875" style="1" customWidth="1"/>
    <col min="4109" max="4109" width="10.75" style="1" customWidth="1"/>
    <col min="4110" max="4110" width="10.25" style="1" customWidth="1"/>
    <col min="4111" max="4112" width="6.25" style="1" customWidth="1"/>
    <col min="4113" max="4113" width="7.25" style="1" customWidth="1"/>
    <col min="4114" max="4115" width="6.25" style="1" customWidth="1"/>
    <col min="4116" max="4117" width="6.625" style="1" customWidth="1"/>
    <col min="4118" max="4349" width="11.75" style="1"/>
    <col min="4350" max="4350" width="3.875" style="1" customWidth="1"/>
    <col min="4351" max="4351" width="6.375" style="1" customWidth="1"/>
    <col min="4352" max="4354" width="11.375" style="1" customWidth="1"/>
    <col min="4355" max="4356" width="6.625" style="1" customWidth="1"/>
    <col min="4357" max="4357" width="7.25" style="1" customWidth="1"/>
    <col min="4358" max="4361" width="6.5" style="1" customWidth="1"/>
    <col min="4362" max="4362" width="3.125" style="1" customWidth="1"/>
    <col min="4363" max="4363" width="6.375" style="1" customWidth="1"/>
    <col min="4364" max="4364" width="10.875" style="1" customWidth="1"/>
    <col min="4365" max="4365" width="10.75" style="1" customWidth="1"/>
    <col min="4366" max="4366" width="10.25" style="1" customWidth="1"/>
    <col min="4367" max="4368" width="6.25" style="1" customWidth="1"/>
    <col min="4369" max="4369" width="7.25" style="1" customWidth="1"/>
    <col min="4370" max="4371" width="6.25" style="1" customWidth="1"/>
    <col min="4372" max="4373" width="6.625" style="1" customWidth="1"/>
    <col min="4374" max="4605" width="11.75" style="1"/>
    <col min="4606" max="4606" width="3.875" style="1" customWidth="1"/>
    <col min="4607" max="4607" width="6.375" style="1" customWidth="1"/>
    <col min="4608" max="4610" width="11.375" style="1" customWidth="1"/>
    <col min="4611" max="4612" width="6.625" style="1" customWidth="1"/>
    <col min="4613" max="4613" width="7.25" style="1" customWidth="1"/>
    <col min="4614" max="4617" width="6.5" style="1" customWidth="1"/>
    <col min="4618" max="4618" width="3.125" style="1" customWidth="1"/>
    <col min="4619" max="4619" width="6.375" style="1" customWidth="1"/>
    <col min="4620" max="4620" width="10.875" style="1" customWidth="1"/>
    <col min="4621" max="4621" width="10.75" style="1" customWidth="1"/>
    <col min="4622" max="4622" width="10.25" style="1" customWidth="1"/>
    <col min="4623" max="4624" width="6.25" style="1" customWidth="1"/>
    <col min="4625" max="4625" width="7.25" style="1" customWidth="1"/>
    <col min="4626" max="4627" width="6.25" style="1" customWidth="1"/>
    <col min="4628" max="4629" width="6.625" style="1" customWidth="1"/>
    <col min="4630" max="4861" width="11.75" style="1"/>
    <col min="4862" max="4862" width="3.875" style="1" customWidth="1"/>
    <col min="4863" max="4863" width="6.375" style="1" customWidth="1"/>
    <col min="4864" max="4866" width="11.375" style="1" customWidth="1"/>
    <col min="4867" max="4868" width="6.625" style="1" customWidth="1"/>
    <col min="4869" max="4869" width="7.25" style="1" customWidth="1"/>
    <col min="4870" max="4873" width="6.5" style="1" customWidth="1"/>
    <col min="4874" max="4874" width="3.125" style="1" customWidth="1"/>
    <col min="4875" max="4875" width="6.375" style="1" customWidth="1"/>
    <col min="4876" max="4876" width="10.875" style="1" customWidth="1"/>
    <col min="4877" max="4877" width="10.75" style="1" customWidth="1"/>
    <col min="4878" max="4878" width="10.25" style="1" customWidth="1"/>
    <col min="4879" max="4880" width="6.25" style="1" customWidth="1"/>
    <col min="4881" max="4881" width="7.25" style="1" customWidth="1"/>
    <col min="4882" max="4883" width="6.25" style="1" customWidth="1"/>
    <col min="4884" max="4885" width="6.625" style="1" customWidth="1"/>
    <col min="4886" max="5117" width="11.75" style="1"/>
    <col min="5118" max="5118" width="3.875" style="1" customWidth="1"/>
    <col min="5119" max="5119" width="6.375" style="1" customWidth="1"/>
    <col min="5120" max="5122" width="11.375" style="1" customWidth="1"/>
    <col min="5123" max="5124" width="6.625" style="1" customWidth="1"/>
    <col min="5125" max="5125" width="7.25" style="1" customWidth="1"/>
    <col min="5126" max="5129" width="6.5" style="1" customWidth="1"/>
    <col min="5130" max="5130" width="3.125" style="1" customWidth="1"/>
    <col min="5131" max="5131" width="6.375" style="1" customWidth="1"/>
    <col min="5132" max="5132" width="10.875" style="1" customWidth="1"/>
    <col min="5133" max="5133" width="10.75" style="1" customWidth="1"/>
    <col min="5134" max="5134" width="10.25" style="1" customWidth="1"/>
    <col min="5135" max="5136" width="6.25" style="1" customWidth="1"/>
    <col min="5137" max="5137" width="7.25" style="1" customWidth="1"/>
    <col min="5138" max="5139" width="6.25" style="1" customWidth="1"/>
    <col min="5140" max="5141" width="6.625" style="1" customWidth="1"/>
    <col min="5142" max="5373" width="11.75" style="1"/>
    <col min="5374" max="5374" width="3.875" style="1" customWidth="1"/>
    <col min="5375" max="5375" width="6.375" style="1" customWidth="1"/>
    <col min="5376" max="5378" width="11.375" style="1" customWidth="1"/>
    <col min="5379" max="5380" width="6.625" style="1" customWidth="1"/>
    <col min="5381" max="5381" width="7.25" style="1" customWidth="1"/>
    <col min="5382" max="5385" width="6.5" style="1" customWidth="1"/>
    <col min="5386" max="5386" width="3.125" style="1" customWidth="1"/>
    <col min="5387" max="5387" width="6.375" style="1" customWidth="1"/>
    <col min="5388" max="5388" width="10.875" style="1" customWidth="1"/>
    <col min="5389" max="5389" width="10.75" style="1" customWidth="1"/>
    <col min="5390" max="5390" width="10.25" style="1" customWidth="1"/>
    <col min="5391" max="5392" width="6.25" style="1" customWidth="1"/>
    <col min="5393" max="5393" width="7.25" style="1" customWidth="1"/>
    <col min="5394" max="5395" width="6.25" style="1" customWidth="1"/>
    <col min="5396" max="5397" width="6.625" style="1" customWidth="1"/>
    <col min="5398" max="5629" width="11.75" style="1"/>
    <col min="5630" max="5630" width="3.875" style="1" customWidth="1"/>
    <col min="5631" max="5631" width="6.375" style="1" customWidth="1"/>
    <col min="5632" max="5634" width="11.375" style="1" customWidth="1"/>
    <col min="5635" max="5636" width="6.625" style="1" customWidth="1"/>
    <col min="5637" max="5637" width="7.25" style="1" customWidth="1"/>
    <col min="5638" max="5641" width="6.5" style="1" customWidth="1"/>
    <col min="5642" max="5642" width="3.125" style="1" customWidth="1"/>
    <col min="5643" max="5643" width="6.375" style="1" customWidth="1"/>
    <col min="5644" max="5644" width="10.875" style="1" customWidth="1"/>
    <col min="5645" max="5645" width="10.75" style="1" customWidth="1"/>
    <col min="5646" max="5646" width="10.25" style="1" customWidth="1"/>
    <col min="5647" max="5648" width="6.25" style="1" customWidth="1"/>
    <col min="5649" max="5649" width="7.25" style="1" customWidth="1"/>
    <col min="5650" max="5651" width="6.25" style="1" customWidth="1"/>
    <col min="5652" max="5653" width="6.625" style="1" customWidth="1"/>
    <col min="5654" max="5885" width="11.75" style="1"/>
    <col min="5886" max="5886" width="3.875" style="1" customWidth="1"/>
    <col min="5887" max="5887" width="6.375" style="1" customWidth="1"/>
    <col min="5888" max="5890" width="11.375" style="1" customWidth="1"/>
    <col min="5891" max="5892" width="6.625" style="1" customWidth="1"/>
    <col min="5893" max="5893" width="7.25" style="1" customWidth="1"/>
    <col min="5894" max="5897" width="6.5" style="1" customWidth="1"/>
    <col min="5898" max="5898" width="3.125" style="1" customWidth="1"/>
    <col min="5899" max="5899" width="6.375" style="1" customWidth="1"/>
    <col min="5900" max="5900" width="10.875" style="1" customWidth="1"/>
    <col min="5901" max="5901" width="10.75" style="1" customWidth="1"/>
    <col min="5902" max="5902" width="10.25" style="1" customWidth="1"/>
    <col min="5903" max="5904" width="6.25" style="1" customWidth="1"/>
    <col min="5905" max="5905" width="7.25" style="1" customWidth="1"/>
    <col min="5906" max="5907" width="6.25" style="1" customWidth="1"/>
    <col min="5908" max="5909" width="6.625" style="1" customWidth="1"/>
    <col min="5910" max="6141" width="11.75" style="1"/>
    <col min="6142" max="6142" width="3.875" style="1" customWidth="1"/>
    <col min="6143" max="6143" width="6.375" style="1" customWidth="1"/>
    <col min="6144" max="6146" width="11.375" style="1" customWidth="1"/>
    <col min="6147" max="6148" width="6.625" style="1" customWidth="1"/>
    <col min="6149" max="6149" width="7.25" style="1" customWidth="1"/>
    <col min="6150" max="6153" width="6.5" style="1" customWidth="1"/>
    <col min="6154" max="6154" width="3.125" style="1" customWidth="1"/>
    <col min="6155" max="6155" width="6.375" style="1" customWidth="1"/>
    <col min="6156" max="6156" width="10.875" style="1" customWidth="1"/>
    <col min="6157" max="6157" width="10.75" style="1" customWidth="1"/>
    <col min="6158" max="6158" width="10.25" style="1" customWidth="1"/>
    <col min="6159" max="6160" width="6.25" style="1" customWidth="1"/>
    <col min="6161" max="6161" width="7.25" style="1" customWidth="1"/>
    <col min="6162" max="6163" width="6.25" style="1" customWidth="1"/>
    <col min="6164" max="6165" width="6.625" style="1" customWidth="1"/>
    <col min="6166" max="6397" width="11.75" style="1"/>
    <col min="6398" max="6398" width="3.875" style="1" customWidth="1"/>
    <col min="6399" max="6399" width="6.375" style="1" customWidth="1"/>
    <col min="6400" max="6402" width="11.375" style="1" customWidth="1"/>
    <col min="6403" max="6404" width="6.625" style="1" customWidth="1"/>
    <col min="6405" max="6405" width="7.25" style="1" customWidth="1"/>
    <col min="6406" max="6409" width="6.5" style="1" customWidth="1"/>
    <col min="6410" max="6410" width="3.125" style="1" customWidth="1"/>
    <col min="6411" max="6411" width="6.375" style="1" customWidth="1"/>
    <col min="6412" max="6412" width="10.875" style="1" customWidth="1"/>
    <col min="6413" max="6413" width="10.75" style="1" customWidth="1"/>
    <col min="6414" max="6414" width="10.25" style="1" customWidth="1"/>
    <col min="6415" max="6416" width="6.25" style="1" customWidth="1"/>
    <col min="6417" max="6417" width="7.25" style="1" customWidth="1"/>
    <col min="6418" max="6419" width="6.25" style="1" customWidth="1"/>
    <col min="6420" max="6421" width="6.625" style="1" customWidth="1"/>
    <col min="6422" max="6653" width="11.75" style="1"/>
    <col min="6654" max="6654" width="3.875" style="1" customWidth="1"/>
    <col min="6655" max="6655" width="6.375" style="1" customWidth="1"/>
    <col min="6656" max="6658" width="11.375" style="1" customWidth="1"/>
    <col min="6659" max="6660" width="6.625" style="1" customWidth="1"/>
    <col min="6661" max="6661" width="7.25" style="1" customWidth="1"/>
    <col min="6662" max="6665" width="6.5" style="1" customWidth="1"/>
    <col min="6666" max="6666" width="3.125" style="1" customWidth="1"/>
    <col min="6667" max="6667" width="6.375" style="1" customWidth="1"/>
    <col min="6668" max="6668" width="10.875" style="1" customWidth="1"/>
    <col min="6669" max="6669" width="10.75" style="1" customWidth="1"/>
    <col min="6670" max="6670" width="10.25" style="1" customWidth="1"/>
    <col min="6671" max="6672" width="6.25" style="1" customWidth="1"/>
    <col min="6673" max="6673" width="7.25" style="1" customWidth="1"/>
    <col min="6674" max="6675" width="6.25" style="1" customWidth="1"/>
    <col min="6676" max="6677" width="6.625" style="1" customWidth="1"/>
    <col min="6678" max="6909" width="11.75" style="1"/>
    <col min="6910" max="6910" width="3.875" style="1" customWidth="1"/>
    <col min="6911" max="6911" width="6.375" style="1" customWidth="1"/>
    <col min="6912" max="6914" width="11.375" style="1" customWidth="1"/>
    <col min="6915" max="6916" width="6.625" style="1" customWidth="1"/>
    <col min="6917" max="6917" width="7.25" style="1" customWidth="1"/>
    <col min="6918" max="6921" width="6.5" style="1" customWidth="1"/>
    <col min="6922" max="6922" width="3.125" style="1" customWidth="1"/>
    <col min="6923" max="6923" width="6.375" style="1" customWidth="1"/>
    <col min="6924" max="6924" width="10.875" style="1" customWidth="1"/>
    <col min="6925" max="6925" width="10.75" style="1" customWidth="1"/>
    <col min="6926" max="6926" width="10.25" style="1" customWidth="1"/>
    <col min="6927" max="6928" width="6.25" style="1" customWidth="1"/>
    <col min="6929" max="6929" width="7.25" style="1" customWidth="1"/>
    <col min="6930" max="6931" width="6.25" style="1" customWidth="1"/>
    <col min="6932" max="6933" width="6.625" style="1" customWidth="1"/>
    <col min="6934" max="7165" width="11.75" style="1"/>
    <col min="7166" max="7166" width="3.875" style="1" customWidth="1"/>
    <col min="7167" max="7167" width="6.375" style="1" customWidth="1"/>
    <col min="7168" max="7170" width="11.375" style="1" customWidth="1"/>
    <col min="7171" max="7172" width="6.625" style="1" customWidth="1"/>
    <col min="7173" max="7173" width="7.25" style="1" customWidth="1"/>
    <col min="7174" max="7177" width="6.5" style="1" customWidth="1"/>
    <col min="7178" max="7178" width="3.125" style="1" customWidth="1"/>
    <col min="7179" max="7179" width="6.375" style="1" customWidth="1"/>
    <col min="7180" max="7180" width="10.875" style="1" customWidth="1"/>
    <col min="7181" max="7181" width="10.75" style="1" customWidth="1"/>
    <col min="7182" max="7182" width="10.25" style="1" customWidth="1"/>
    <col min="7183" max="7184" width="6.25" style="1" customWidth="1"/>
    <col min="7185" max="7185" width="7.25" style="1" customWidth="1"/>
    <col min="7186" max="7187" width="6.25" style="1" customWidth="1"/>
    <col min="7188" max="7189" width="6.625" style="1" customWidth="1"/>
    <col min="7190" max="7421" width="11.75" style="1"/>
    <col min="7422" max="7422" width="3.875" style="1" customWidth="1"/>
    <col min="7423" max="7423" width="6.375" style="1" customWidth="1"/>
    <col min="7424" max="7426" width="11.375" style="1" customWidth="1"/>
    <col min="7427" max="7428" width="6.625" style="1" customWidth="1"/>
    <col min="7429" max="7429" width="7.25" style="1" customWidth="1"/>
    <col min="7430" max="7433" width="6.5" style="1" customWidth="1"/>
    <col min="7434" max="7434" width="3.125" style="1" customWidth="1"/>
    <col min="7435" max="7435" width="6.375" style="1" customWidth="1"/>
    <col min="7436" max="7436" width="10.875" style="1" customWidth="1"/>
    <col min="7437" max="7437" width="10.75" style="1" customWidth="1"/>
    <col min="7438" max="7438" width="10.25" style="1" customWidth="1"/>
    <col min="7439" max="7440" width="6.25" style="1" customWidth="1"/>
    <col min="7441" max="7441" width="7.25" style="1" customWidth="1"/>
    <col min="7442" max="7443" width="6.25" style="1" customWidth="1"/>
    <col min="7444" max="7445" width="6.625" style="1" customWidth="1"/>
    <col min="7446" max="7677" width="11.75" style="1"/>
    <col min="7678" max="7678" width="3.875" style="1" customWidth="1"/>
    <col min="7679" max="7679" width="6.375" style="1" customWidth="1"/>
    <col min="7680" max="7682" width="11.375" style="1" customWidth="1"/>
    <col min="7683" max="7684" width="6.625" style="1" customWidth="1"/>
    <col min="7685" max="7685" width="7.25" style="1" customWidth="1"/>
    <col min="7686" max="7689" width="6.5" style="1" customWidth="1"/>
    <col min="7690" max="7690" width="3.125" style="1" customWidth="1"/>
    <col min="7691" max="7691" width="6.375" style="1" customWidth="1"/>
    <col min="7692" max="7692" width="10.875" style="1" customWidth="1"/>
    <col min="7693" max="7693" width="10.75" style="1" customWidth="1"/>
    <col min="7694" max="7694" width="10.25" style="1" customWidth="1"/>
    <col min="7695" max="7696" width="6.25" style="1" customWidth="1"/>
    <col min="7697" max="7697" width="7.25" style="1" customWidth="1"/>
    <col min="7698" max="7699" width="6.25" style="1" customWidth="1"/>
    <col min="7700" max="7701" width="6.625" style="1" customWidth="1"/>
    <col min="7702" max="7933" width="11.75" style="1"/>
    <col min="7934" max="7934" width="3.875" style="1" customWidth="1"/>
    <col min="7935" max="7935" width="6.375" style="1" customWidth="1"/>
    <col min="7936" max="7938" width="11.375" style="1" customWidth="1"/>
    <col min="7939" max="7940" width="6.625" style="1" customWidth="1"/>
    <col min="7941" max="7941" width="7.25" style="1" customWidth="1"/>
    <col min="7942" max="7945" width="6.5" style="1" customWidth="1"/>
    <col min="7946" max="7946" width="3.125" style="1" customWidth="1"/>
    <col min="7947" max="7947" width="6.375" style="1" customWidth="1"/>
    <col min="7948" max="7948" width="10.875" style="1" customWidth="1"/>
    <col min="7949" max="7949" width="10.75" style="1" customWidth="1"/>
    <col min="7950" max="7950" width="10.25" style="1" customWidth="1"/>
    <col min="7951" max="7952" width="6.25" style="1" customWidth="1"/>
    <col min="7953" max="7953" width="7.25" style="1" customWidth="1"/>
    <col min="7954" max="7955" width="6.25" style="1" customWidth="1"/>
    <col min="7956" max="7957" width="6.625" style="1" customWidth="1"/>
    <col min="7958" max="8189" width="11.75" style="1"/>
    <col min="8190" max="8190" width="3.875" style="1" customWidth="1"/>
    <col min="8191" max="8191" width="6.375" style="1" customWidth="1"/>
    <col min="8192" max="8194" width="11.375" style="1" customWidth="1"/>
    <col min="8195" max="8196" width="6.625" style="1" customWidth="1"/>
    <col min="8197" max="8197" width="7.25" style="1" customWidth="1"/>
    <col min="8198" max="8201" width="6.5" style="1" customWidth="1"/>
    <col min="8202" max="8202" width="3.125" style="1" customWidth="1"/>
    <col min="8203" max="8203" width="6.375" style="1" customWidth="1"/>
    <col min="8204" max="8204" width="10.875" style="1" customWidth="1"/>
    <col min="8205" max="8205" width="10.75" style="1" customWidth="1"/>
    <col min="8206" max="8206" width="10.25" style="1" customWidth="1"/>
    <col min="8207" max="8208" width="6.25" style="1" customWidth="1"/>
    <col min="8209" max="8209" width="7.25" style="1" customWidth="1"/>
    <col min="8210" max="8211" width="6.25" style="1" customWidth="1"/>
    <col min="8212" max="8213" width="6.625" style="1" customWidth="1"/>
    <col min="8214" max="8445" width="11.75" style="1"/>
    <col min="8446" max="8446" width="3.875" style="1" customWidth="1"/>
    <col min="8447" max="8447" width="6.375" style="1" customWidth="1"/>
    <col min="8448" max="8450" width="11.375" style="1" customWidth="1"/>
    <col min="8451" max="8452" width="6.625" style="1" customWidth="1"/>
    <col min="8453" max="8453" width="7.25" style="1" customWidth="1"/>
    <col min="8454" max="8457" width="6.5" style="1" customWidth="1"/>
    <col min="8458" max="8458" width="3.125" style="1" customWidth="1"/>
    <col min="8459" max="8459" width="6.375" style="1" customWidth="1"/>
    <col min="8460" max="8460" width="10.875" style="1" customWidth="1"/>
    <col min="8461" max="8461" width="10.75" style="1" customWidth="1"/>
    <col min="8462" max="8462" width="10.25" style="1" customWidth="1"/>
    <col min="8463" max="8464" width="6.25" style="1" customWidth="1"/>
    <col min="8465" max="8465" width="7.25" style="1" customWidth="1"/>
    <col min="8466" max="8467" width="6.25" style="1" customWidth="1"/>
    <col min="8468" max="8469" width="6.625" style="1" customWidth="1"/>
    <col min="8470" max="8701" width="11.75" style="1"/>
    <col min="8702" max="8702" width="3.875" style="1" customWidth="1"/>
    <col min="8703" max="8703" width="6.375" style="1" customWidth="1"/>
    <col min="8704" max="8706" width="11.375" style="1" customWidth="1"/>
    <col min="8707" max="8708" width="6.625" style="1" customWidth="1"/>
    <col min="8709" max="8709" width="7.25" style="1" customWidth="1"/>
    <col min="8710" max="8713" width="6.5" style="1" customWidth="1"/>
    <col min="8714" max="8714" width="3.125" style="1" customWidth="1"/>
    <col min="8715" max="8715" width="6.375" style="1" customWidth="1"/>
    <col min="8716" max="8716" width="10.875" style="1" customWidth="1"/>
    <col min="8717" max="8717" width="10.75" style="1" customWidth="1"/>
    <col min="8718" max="8718" width="10.25" style="1" customWidth="1"/>
    <col min="8719" max="8720" width="6.25" style="1" customWidth="1"/>
    <col min="8721" max="8721" width="7.25" style="1" customWidth="1"/>
    <col min="8722" max="8723" width="6.25" style="1" customWidth="1"/>
    <col min="8724" max="8725" width="6.625" style="1" customWidth="1"/>
    <col min="8726" max="8957" width="11.75" style="1"/>
    <col min="8958" max="8958" width="3.875" style="1" customWidth="1"/>
    <col min="8959" max="8959" width="6.375" style="1" customWidth="1"/>
    <col min="8960" max="8962" width="11.375" style="1" customWidth="1"/>
    <col min="8963" max="8964" width="6.625" style="1" customWidth="1"/>
    <col min="8965" max="8965" width="7.25" style="1" customWidth="1"/>
    <col min="8966" max="8969" width="6.5" style="1" customWidth="1"/>
    <col min="8970" max="8970" width="3.125" style="1" customWidth="1"/>
    <col min="8971" max="8971" width="6.375" style="1" customWidth="1"/>
    <col min="8972" max="8972" width="10.875" style="1" customWidth="1"/>
    <col min="8973" max="8973" width="10.75" style="1" customWidth="1"/>
    <col min="8974" max="8974" width="10.25" style="1" customWidth="1"/>
    <col min="8975" max="8976" width="6.25" style="1" customWidth="1"/>
    <col min="8977" max="8977" width="7.25" style="1" customWidth="1"/>
    <col min="8978" max="8979" width="6.25" style="1" customWidth="1"/>
    <col min="8980" max="8981" width="6.625" style="1" customWidth="1"/>
    <col min="8982" max="9213" width="11.75" style="1"/>
    <col min="9214" max="9214" width="3.875" style="1" customWidth="1"/>
    <col min="9215" max="9215" width="6.375" style="1" customWidth="1"/>
    <col min="9216" max="9218" width="11.375" style="1" customWidth="1"/>
    <col min="9219" max="9220" width="6.625" style="1" customWidth="1"/>
    <col min="9221" max="9221" width="7.25" style="1" customWidth="1"/>
    <col min="9222" max="9225" width="6.5" style="1" customWidth="1"/>
    <col min="9226" max="9226" width="3.125" style="1" customWidth="1"/>
    <col min="9227" max="9227" width="6.375" style="1" customWidth="1"/>
    <col min="9228" max="9228" width="10.875" style="1" customWidth="1"/>
    <col min="9229" max="9229" width="10.75" style="1" customWidth="1"/>
    <col min="9230" max="9230" width="10.25" style="1" customWidth="1"/>
    <col min="9231" max="9232" width="6.25" style="1" customWidth="1"/>
    <col min="9233" max="9233" width="7.25" style="1" customWidth="1"/>
    <col min="9234" max="9235" width="6.25" style="1" customWidth="1"/>
    <col min="9236" max="9237" width="6.625" style="1" customWidth="1"/>
    <col min="9238" max="9469" width="11.75" style="1"/>
    <col min="9470" max="9470" width="3.875" style="1" customWidth="1"/>
    <col min="9471" max="9471" width="6.375" style="1" customWidth="1"/>
    <col min="9472" max="9474" width="11.375" style="1" customWidth="1"/>
    <col min="9475" max="9476" width="6.625" style="1" customWidth="1"/>
    <col min="9477" max="9477" width="7.25" style="1" customWidth="1"/>
    <col min="9478" max="9481" width="6.5" style="1" customWidth="1"/>
    <col min="9482" max="9482" width="3.125" style="1" customWidth="1"/>
    <col min="9483" max="9483" width="6.375" style="1" customWidth="1"/>
    <col min="9484" max="9484" width="10.875" style="1" customWidth="1"/>
    <col min="9485" max="9485" width="10.75" style="1" customWidth="1"/>
    <col min="9486" max="9486" width="10.25" style="1" customWidth="1"/>
    <col min="9487" max="9488" width="6.25" style="1" customWidth="1"/>
    <col min="9489" max="9489" width="7.25" style="1" customWidth="1"/>
    <col min="9490" max="9491" width="6.25" style="1" customWidth="1"/>
    <col min="9492" max="9493" width="6.625" style="1" customWidth="1"/>
    <col min="9494" max="9725" width="11.75" style="1"/>
    <col min="9726" max="9726" width="3.875" style="1" customWidth="1"/>
    <col min="9727" max="9727" width="6.375" style="1" customWidth="1"/>
    <col min="9728" max="9730" width="11.375" style="1" customWidth="1"/>
    <col min="9731" max="9732" width="6.625" style="1" customWidth="1"/>
    <col min="9733" max="9733" width="7.25" style="1" customWidth="1"/>
    <col min="9734" max="9737" width="6.5" style="1" customWidth="1"/>
    <col min="9738" max="9738" width="3.125" style="1" customWidth="1"/>
    <col min="9739" max="9739" width="6.375" style="1" customWidth="1"/>
    <col min="9740" max="9740" width="10.875" style="1" customWidth="1"/>
    <col min="9741" max="9741" width="10.75" style="1" customWidth="1"/>
    <col min="9742" max="9742" width="10.25" style="1" customWidth="1"/>
    <col min="9743" max="9744" width="6.25" style="1" customWidth="1"/>
    <col min="9745" max="9745" width="7.25" style="1" customWidth="1"/>
    <col min="9746" max="9747" width="6.25" style="1" customWidth="1"/>
    <col min="9748" max="9749" width="6.625" style="1" customWidth="1"/>
    <col min="9750" max="9981" width="11.75" style="1"/>
    <col min="9982" max="9982" width="3.875" style="1" customWidth="1"/>
    <col min="9983" max="9983" width="6.375" style="1" customWidth="1"/>
    <col min="9984" max="9986" width="11.375" style="1" customWidth="1"/>
    <col min="9987" max="9988" width="6.625" style="1" customWidth="1"/>
    <col min="9989" max="9989" width="7.25" style="1" customWidth="1"/>
    <col min="9990" max="9993" width="6.5" style="1" customWidth="1"/>
    <col min="9994" max="9994" width="3.125" style="1" customWidth="1"/>
    <col min="9995" max="9995" width="6.375" style="1" customWidth="1"/>
    <col min="9996" max="9996" width="10.875" style="1" customWidth="1"/>
    <col min="9997" max="9997" width="10.75" style="1" customWidth="1"/>
    <col min="9998" max="9998" width="10.25" style="1" customWidth="1"/>
    <col min="9999" max="10000" width="6.25" style="1" customWidth="1"/>
    <col min="10001" max="10001" width="7.25" style="1" customWidth="1"/>
    <col min="10002" max="10003" width="6.25" style="1" customWidth="1"/>
    <col min="10004" max="10005" width="6.625" style="1" customWidth="1"/>
    <col min="10006" max="10237" width="11.75" style="1"/>
    <col min="10238" max="10238" width="3.875" style="1" customWidth="1"/>
    <col min="10239" max="10239" width="6.375" style="1" customWidth="1"/>
    <col min="10240" max="10242" width="11.375" style="1" customWidth="1"/>
    <col min="10243" max="10244" width="6.625" style="1" customWidth="1"/>
    <col min="10245" max="10245" width="7.25" style="1" customWidth="1"/>
    <col min="10246" max="10249" width="6.5" style="1" customWidth="1"/>
    <col min="10250" max="10250" width="3.125" style="1" customWidth="1"/>
    <col min="10251" max="10251" width="6.375" style="1" customWidth="1"/>
    <col min="10252" max="10252" width="10.875" style="1" customWidth="1"/>
    <col min="10253" max="10253" width="10.75" style="1" customWidth="1"/>
    <col min="10254" max="10254" width="10.25" style="1" customWidth="1"/>
    <col min="10255" max="10256" width="6.25" style="1" customWidth="1"/>
    <col min="10257" max="10257" width="7.25" style="1" customWidth="1"/>
    <col min="10258" max="10259" width="6.25" style="1" customWidth="1"/>
    <col min="10260" max="10261" width="6.625" style="1" customWidth="1"/>
    <col min="10262" max="10493" width="11.75" style="1"/>
    <col min="10494" max="10494" width="3.875" style="1" customWidth="1"/>
    <col min="10495" max="10495" width="6.375" style="1" customWidth="1"/>
    <col min="10496" max="10498" width="11.375" style="1" customWidth="1"/>
    <col min="10499" max="10500" width="6.625" style="1" customWidth="1"/>
    <col min="10501" max="10501" width="7.25" style="1" customWidth="1"/>
    <col min="10502" max="10505" width="6.5" style="1" customWidth="1"/>
    <col min="10506" max="10506" width="3.125" style="1" customWidth="1"/>
    <col min="10507" max="10507" width="6.375" style="1" customWidth="1"/>
    <col min="10508" max="10508" width="10.875" style="1" customWidth="1"/>
    <col min="10509" max="10509" width="10.75" style="1" customWidth="1"/>
    <col min="10510" max="10510" width="10.25" style="1" customWidth="1"/>
    <col min="10511" max="10512" width="6.25" style="1" customWidth="1"/>
    <col min="10513" max="10513" width="7.25" style="1" customWidth="1"/>
    <col min="10514" max="10515" width="6.25" style="1" customWidth="1"/>
    <col min="10516" max="10517" width="6.625" style="1" customWidth="1"/>
    <col min="10518" max="10749" width="11.75" style="1"/>
    <col min="10750" max="10750" width="3.875" style="1" customWidth="1"/>
    <col min="10751" max="10751" width="6.375" style="1" customWidth="1"/>
    <col min="10752" max="10754" width="11.375" style="1" customWidth="1"/>
    <col min="10755" max="10756" width="6.625" style="1" customWidth="1"/>
    <col min="10757" max="10757" width="7.25" style="1" customWidth="1"/>
    <col min="10758" max="10761" width="6.5" style="1" customWidth="1"/>
    <col min="10762" max="10762" width="3.125" style="1" customWidth="1"/>
    <col min="10763" max="10763" width="6.375" style="1" customWidth="1"/>
    <col min="10764" max="10764" width="10.875" style="1" customWidth="1"/>
    <col min="10765" max="10765" width="10.75" style="1" customWidth="1"/>
    <col min="10766" max="10766" width="10.25" style="1" customWidth="1"/>
    <col min="10767" max="10768" width="6.25" style="1" customWidth="1"/>
    <col min="10769" max="10769" width="7.25" style="1" customWidth="1"/>
    <col min="10770" max="10771" width="6.25" style="1" customWidth="1"/>
    <col min="10772" max="10773" width="6.625" style="1" customWidth="1"/>
    <col min="10774" max="11005" width="11.75" style="1"/>
    <col min="11006" max="11006" width="3.875" style="1" customWidth="1"/>
    <col min="11007" max="11007" width="6.375" style="1" customWidth="1"/>
    <col min="11008" max="11010" width="11.375" style="1" customWidth="1"/>
    <col min="11011" max="11012" width="6.625" style="1" customWidth="1"/>
    <col min="11013" max="11013" width="7.25" style="1" customWidth="1"/>
    <col min="11014" max="11017" width="6.5" style="1" customWidth="1"/>
    <col min="11018" max="11018" width="3.125" style="1" customWidth="1"/>
    <col min="11019" max="11019" width="6.375" style="1" customWidth="1"/>
    <col min="11020" max="11020" width="10.875" style="1" customWidth="1"/>
    <col min="11021" max="11021" width="10.75" style="1" customWidth="1"/>
    <col min="11022" max="11022" width="10.25" style="1" customWidth="1"/>
    <col min="11023" max="11024" width="6.25" style="1" customWidth="1"/>
    <col min="11025" max="11025" width="7.25" style="1" customWidth="1"/>
    <col min="11026" max="11027" width="6.25" style="1" customWidth="1"/>
    <col min="11028" max="11029" width="6.625" style="1" customWidth="1"/>
    <col min="11030" max="11261" width="11.75" style="1"/>
    <col min="11262" max="11262" width="3.875" style="1" customWidth="1"/>
    <col min="11263" max="11263" width="6.375" style="1" customWidth="1"/>
    <col min="11264" max="11266" width="11.375" style="1" customWidth="1"/>
    <col min="11267" max="11268" width="6.625" style="1" customWidth="1"/>
    <col min="11269" max="11269" width="7.25" style="1" customWidth="1"/>
    <col min="11270" max="11273" width="6.5" style="1" customWidth="1"/>
    <col min="11274" max="11274" width="3.125" style="1" customWidth="1"/>
    <col min="11275" max="11275" width="6.375" style="1" customWidth="1"/>
    <col min="11276" max="11276" width="10.875" style="1" customWidth="1"/>
    <col min="11277" max="11277" width="10.75" style="1" customWidth="1"/>
    <col min="11278" max="11278" width="10.25" style="1" customWidth="1"/>
    <col min="11279" max="11280" width="6.25" style="1" customWidth="1"/>
    <col min="11281" max="11281" width="7.25" style="1" customWidth="1"/>
    <col min="11282" max="11283" width="6.25" style="1" customWidth="1"/>
    <col min="11284" max="11285" width="6.625" style="1" customWidth="1"/>
    <col min="11286" max="11517" width="11.75" style="1"/>
    <col min="11518" max="11518" width="3.875" style="1" customWidth="1"/>
    <col min="11519" max="11519" width="6.375" style="1" customWidth="1"/>
    <col min="11520" max="11522" width="11.375" style="1" customWidth="1"/>
    <col min="11523" max="11524" width="6.625" style="1" customWidth="1"/>
    <col min="11525" max="11525" width="7.25" style="1" customWidth="1"/>
    <col min="11526" max="11529" width="6.5" style="1" customWidth="1"/>
    <col min="11530" max="11530" width="3.125" style="1" customWidth="1"/>
    <col min="11531" max="11531" width="6.375" style="1" customWidth="1"/>
    <col min="11532" max="11532" width="10.875" style="1" customWidth="1"/>
    <col min="11533" max="11533" width="10.75" style="1" customWidth="1"/>
    <col min="11534" max="11534" width="10.25" style="1" customWidth="1"/>
    <col min="11535" max="11536" width="6.25" style="1" customWidth="1"/>
    <col min="11537" max="11537" width="7.25" style="1" customWidth="1"/>
    <col min="11538" max="11539" width="6.25" style="1" customWidth="1"/>
    <col min="11540" max="11541" width="6.625" style="1" customWidth="1"/>
    <col min="11542" max="11773" width="11.75" style="1"/>
    <col min="11774" max="11774" width="3.875" style="1" customWidth="1"/>
    <col min="11775" max="11775" width="6.375" style="1" customWidth="1"/>
    <col min="11776" max="11778" width="11.375" style="1" customWidth="1"/>
    <col min="11779" max="11780" width="6.625" style="1" customWidth="1"/>
    <col min="11781" max="11781" width="7.25" style="1" customWidth="1"/>
    <col min="11782" max="11785" width="6.5" style="1" customWidth="1"/>
    <col min="11786" max="11786" width="3.125" style="1" customWidth="1"/>
    <col min="11787" max="11787" width="6.375" style="1" customWidth="1"/>
    <col min="11788" max="11788" width="10.875" style="1" customWidth="1"/>
    <col min="11789" max="11789" width="10.75" style="1" customWidth="1"/>
    <col min="11790" max="11790" width="10.25" style="1" customWidth="1"/>
    <col min="11791" max="11792" width="6.25" style="1" customWidth="1"/>
    <col min="11793" max="11793" width="7.25" style="1" customWidth="1"/>
    <col min="11794" max="11795" width="6.25" style="1" customWidth="1"/>
    <col min="11796" max="11797" width="6.625" style="1" customWidth="1"/>
    <col min="11798" max="12029" width="11.75" style="1"/>
    <col min="12030" max="12030" width="3.875" style="1" customWidth="1"/>
    <col min="12031" max="12031" width="6.375" style="1" customWidth="1"/>
    <col min="12032" max="12034" width="11.375" style="1" customWidth="1"/>
    <col min="12035" max="12036" width="6.625" style="1" customWidth="1"/>
    <col min="12037" max="12037" width="7.25" style="1" customWidth="1"/>
    <col min="12038" max="12041" width="6.5" style="1" customWidth="1"/>
    <col min="12042" max="12042" width="3.125" style="1" customWidth="1"/>
    <col min="12043" max="12043" width="6.375" style="1" customWidth="1"/>
    <col min="12044" max="12044" width="10.875" style="1" customWidth="1"/>
    <col min="12045" max="12045" width="10.75" style="1" customWidth="1"/>
    <col min="12046" max="12046" width="10.25" style="1" customWidth="1"/>
    <col min="12047" max="12048" width="6.25" style="1" customWidth="1"/>
    <col min="12049" max="12049" width="7.25" style="1" customWidth="1"/>
    <col min="12050" max="12051" width="6.25" style="1" customWidth="1"/>
    <col min="12052" max="12053" width="6.625" style="1" customWidth="1"/>
    <col min="12054" max="12285" width="11.75" style="1"/>
    <col min="12286" max="12286" width="3.875" style="1" customWidth="1"/>
    <col min="12287" max="12287" width="6.375" style="1" customWidth="1"/>
    <col min="12288" max="12290" width="11.375" style="1" customWidth="1"/>
    <col min="12291" max="12292" width="6.625" style="1" customWidth="1"/>
    <col min="12293" max="12293" width="7.25" style="1" customWidth="1"/>
    <col min="12294" max="12297" width="6.5" style="1" customWidth="1"/>
    <col min="12298" max="12298" width="3.125" style="1" customWidth="1"/>
    <col min="12299" max="12299" width="6.375" style="1" customWidth="1"/>
    <col min="12300" max="12300" width="10.875" style="1" customWidth="1"/>
    <col min="12301" max="12301" width="10.75" style="1" customWidth="1"/>
    <col min="12302" max="12302" width="10.25" style="1" customWidth="1"/>
    <col min="12303" max="12304" width="6.25" style="1" customWidth="1"/>
    <col min="12305" max="12305" width="7.25" style="1" customWidth="1"/>
    <col min="12306" max="12307" width="6.25" style="1" customWidth="1"/>
    <col min="12308" max="12309" width="6.625" style="1" customWidth="1"/>
    <col min="12310" max="12541" width="11.75" style="1"/>
    <col min="12542" max="12542" width="3.875" style="1" customWidth="1"/>
    <col min="12543" max="12543" width="6.375" style="1" customWidth="1"/>
    <col min="12544" max="12546" width="11.375" style="1" customWidth="1"/>
    <col min="12547" max="12548" width="6.625" style="1" customWidth="1"/>
    <col min="12549" max="12549" width="7.25" style="1" customWidth="1"/>
    <col min="12550" max="12553" width="6.5" style="1" customWidth="1"/>
    <col min="12554" max="12554" width="3.125" style="1" customWidth="1"/>
    <col min="12555" max="12555" width="6.375" style="1" customWidth="1"/>
    <col min="12556" max="12556" width="10.875" style="1" customWidth="1"/>
    <col min="12557" max="12557" width="10.75" style="1" customWidth="1"/>
    <col min="12558" max="12558" width="10.25" style="1" customWidth="1"/>
    <col min="12559" max="12560" width="6.25" style="1" customWidth="1"/>
    <col min="12561" max="12561" width="7.25" style="1" customWidth="1"/>
    <col min="12562" max="12563" width="6.25" style="1" customWidth="1"/>
    <col min="12564" max="12565" width="6.625" style="1" customWidth="1"/>
    <col min="12566" max="12797" width="11.75" style="1"/>
    <col min="12798" max="12798" width="3.875" style="1" customWidth="1"/>
    <col min="12799" max="12799" width="6.375" style="1" customWidth="1"/>
    <col min="12800" max="12802" width="11.375" style="1" customWidth="1"/>
    <col min="12803" max="12804" width="6.625" style="1" customWidth="1"/>
    <col min="12805" max="12805" width="7.25" style="1" customWidth="1"/>
    <col min="12806" max="12809" width="6.5" style="1" customWidth="1"/>
    <col min="12810" max="12810" width="3.125" style="1" customWidth="1"/>
    <col min="12811" max="12811" width="6.375" style="1" customWidth="1"/>
    <col min="12812" max="12812" width="10.875" style="1" customWidth="1"/>
    <col min="12813" max="12813" width="10.75" style="1" customWidth="1"/>
    <col min="12814" max="12814" width="10.25" style="1" customWidth="1"/>
    <col min="12815" max="12816" width="6.25" style="1" customWidth="1"/>
    <col min="12817" max="12817" width="7.25" style="1" customWidth="1"/>
    <col min="12818" max="12819" width="6.25" style="1" customWidth="1"/>
    <col min="12820" max="12821" width="6.625" style="1" customWidth="1"/>
    <col min="12822" max="13053" width="11.75" style="1"/>
    <col min="13054" max="13054" width="3.875" style="1" customWidth="1"/>
    <col min="13055" max="13055" width="6.375" style="1" customWidth="1"/>
    <col min="13056" max="13058" width="11.375" style="1" customWidth="1"/>
    <col min="13059" max="13060" width="6.625" style="1" customWidth="1"/>
    <col min="13061" max="13061" width="7.25" style="1" customWidth="1"/>
    <col min="13062" max="13065" width="6.5" style="1" customWidth="1"/>
    <col min="13066" max="13066" width="3.125" style="1" customWidth="1"/>
    <col min="13067" max="13067" width="6.375" style="1" customWidth="1"/>
    <col min="13068" max="13068" width="10.875" style="1" customWidth="1"/>
    <col min="13069" max="13069" width="10.75" style="1" customWidth="1"/>
    <col min="13070" max="13070" width="10.25" style="1" customWidth="1"/>
    <col min="13071" max="13072" width="6.25" style="1" customWidth="1"/>
    <col min="13073" max="13073" width="7.25" style="1" customWidth="1"/>
    <col min="13074" max="13075" width="6.25" style="1" customWidth="1"/>
    <col min="13076" max="13077" width="6.625" style="1" customWidth="1"/>
    <col min="13078" max="13309" width="11.75" style="1"/>
    <col min="13310" max="13310" width="3.875" style="1" customWidth="1"/>
    <col min="13311" max="13311" width="6.375" style="1" customWidth="1"/>
    <col min="13312" max="13314" width="11.375" style="1" customWidth="1"/>
    <col min="13315" max="13316" width="6.625" style="1" customWidth="1"/>
    <col min="13317" max="13317" width="7.25" style="1" customWidth="1"/>
    <col min="13318" max="13321" width="6.5" style="1" customWidth="1"/>
    <col min="13322" max="13322" width="3.125" style="1" customWidth="1"/>
    <col min="13323" max="13323" width="6.375" style="1" customWidth="1"/>
    <col min="13324" max="13324" width="10.875" style="1" customWidth="1"/>
    <col min="13325" max="13325" width="10.75" style="1" customWidth="1"/>
    <col min="13326" max="13326" width="10.25" style="1" customWidth="1"/>
    <col min="13327" max="13328" width="6.25" style="1" customWidth="1"/>
    <col min="13329" max="13329" width="7.25" style="1" customWidth="1"/>
    <col min="13330" max="13331" width="6.25" style="1" customWidth="1"/>
    <col min="13332" max="13333" width="6.625" style="1" customWidth="1"/>
    <col min="13334" max="13565" width="11.75" style="1"/>
    <col min="13566" max="13566" width="3.875" style="1" customWidth="1"/>
    <col min="13567" max="13567" width="6.375" style="1" customWidth="1"/>
    <col min="13568" max="13570" width="11.375" style="1" customWidth="1"/>
    <col min="13571" max="13572" width="6.625" style="1" customWidth="1"/>
    <col min="13573" max="13573" width="7.25" style="1" customWidth="1"/>
    <col min="13574" max="13577" width="6.5" style="1" customWidth="1"/>
    <col min="13578" max="13578" width="3.125" style="1" customWidth="1"/>
    <col min="13579" max="13579" width="6.375" style="1" customWidth="1"/>
    <col min="13580" max="13580" width="10.875" style="1" customWidth="1"/>
    <col min="13581" max="13581" width="10.75" style="1" customWidth="1"/>
    <col min="13582" max="13582" width="10.25" style="1" customWidth="1"/>
    <col min="13583" max="13584" width="6.25" style="1" customWidth="1"/>
    <col min="13585" max="13585" width="7.25" style="1" customWidth="1"/>
    <col min="13586" max="13587" width="6.25" style="1" customWidth="1"/>
    <col min="13588" max="13589" width="6.625" style="1" customWidth="1"/>
    <col min="13590" max="13821" width="11.75" style="1"/>
    <col min="13822" max="13822" width="3.875" style="1" customWidth="1"/>
    <col min="13823" max="13823" width="6.375" style="1" customWidth="1"/>
    <col min="13824" max="13826" width="11.375" style="1" customWidth="1"/>
    <col min="13827" max="13828" width="6.625" style="1" customWidth="1"/>
    <col min="13829" max="13829" width="7.25" style="1" customWidth="1"/>
    <col min="13830" max="13833" width="6.5" style="1" customWidth="1"/>
    <col min="13834" max="13834" width="3.125" style="1" customWidth="1"/>
    <col min="13835" max="13835" width="6.375" style="1" customWidth="1"/>
    <col min="13836" max="13836" width="10.875" style="1" customWidth="1"/>
    <col min="13837" max="13837" width="10.75" style="1" customWidth="1"/>
    <col min="13838" max="13838" width="10.25" style="1" customWidth="1"/>
    <col min="13839" max="13840" width="6.25" style="1" customWidth="1"/>
    <col min="13841" max="13841" width="7.25" style="1" customWidth="1"/>
    <col min="13842" max="13843" width="6.25" style="1" customWidth="1"/>
    <col min="13844" max="13845" width="6.625" style="1" customWidth="1"/>
    <col min="13846" max="14077" width="11.75" style="1"/>
    <col min="14078" max="14078" width="3.875" style="1" customWidth="1"/>
    <col min="14079" max="14079" width="6.375" style="1" customWidth="1"/>
    <col min="14080" max="14082" width="11.375" style="1" customWidth="1"/>
    <col min="14083" max="14084" width="6.625" style="1" customWidth="1"/>
    <col min="14085" max="14085" width="7.25" style="1" customWidth="1"/>
    <col min="14086" max="14089" width="6.5" style="1" customWidth="1"/>
    <col min="14090" max="14090" width="3.125" style="1" customWidth="1"/>
    <col min="14091" max="14091" width="6.375" style="1" customWidth="1"/>
    <col min="14092" max="14092" width="10.875" style="1" customWidth="1"/>
    <col min="14093" max="14093" width="10.75" style="1" customWidth="1"/>
    <col min="14094" max="14094" width="10.25" style="1" customWidth="1"/>
    <col min="14095" max="14096" width="6.25" style="1" customWidth="1"/>
    <col min="14097" max="14097" width="7.25" style="1" customWidth="1"/>
    <col min="14098" max="14099" width="6.25" style="1" customWidth="1"/>
    <col min="14100" max="14101" width="6.625" style="1" customWidth="1"/>
    <col min="14102" max="14333" width="11.75" style="1"/>
    <col min="14334" max="14334" width="3.875" style="1" customWidth="1"/>
    <col min="14335" max="14335" width="6.375" style="1" customWidth="1"/>
    <col min="14336" max="14338" width="11.375" style="1" customWidth="1"/>
    <col min="14339" max="14340" width="6.625" style="1" customWidth="1"/>
    <col min="14341" max="14341" width="7.25" style="1" customWidth="1"/>
    <col min="14342" max="14345" width="6.5" style="1" customWidth="1"/>
    <col min="14346" max="14346" width="3.125" style="1" customWidth="1"/>
    <col min="14347" max="14347" width="6.375" style="1" customWidth="1"/>
    <col min="14348" max="14348" width="10.875" style="1" customWidth="1"/>
    <col min="14349" max="14349" width="10.75" style="1" customWidth="1"/>
    <col min="14350" max="14350" width="10.25" style="1" customWidth="1"/>
    <col min="14351" max="14352" width="6.25" style="1" customWidth="1"/>
    <col min="14353" max="14353" width="7.25" style="1" customWidth="1"/>
    <col min="14354" max="14355" width="6.25" style="1" customWidth="1"/>
    <col min="14356" max="14357" width="6.625" style="1" customWidth="1"/>
    <col min="14358" max="14589" width="11.75" style="1"/>
    <col min="14590" max="14590" width="3.875" style="1" customWidth="1"/>
    <col min="14591" max="14591" width="6.375" style="1" customWidth="1"/>
    <col min="14592" max="14594" width="11.375" style="1" customWidth="1"/>
    <col min="14595" max="14596" width="6.625" style="1" customWidth="1"/>
    <col min="14597" max="14597" width="7.25" style="1" customWidth="1"/>
    <col min="14598" max="14601" width="6.5" style="1" customWidth="1"/>
    <col min="14602" max="14602" width="3.125" style="1" customWidth="1"/>
    <col min="14603" max="14603" width="6.375" style="1" customWidth="1"/>
    <col min="14604" max="14604" width="10.875" style="1" customWidth="1"/>
    <col min="14605" max="14605" width="10.75" style="1" customWidth="1"/>
    <col min="14606" max="14606" width="10.25" style="1" customWidth="1"/>
    <col min="14607" max="14608" width="6.25" style="1" customWidth="1"/>
    <col min="14609" max="14609" width="7.25" style="1" customWidth="1"/>
    <col min="14610" max="14611" width="6.25" style="1" customWidth="1"/>
    <col min="14612" max="14613" width="6.625" style="1" customWidth="1"/>
    <col min="14614" max="14845" width="11.75" style="1"/>
    <col min="14846" max="14846" width="3.875" style="1" customWidth="1"/>
    <col min="14847" max="14847" width="6.375" style="1" customWidth="1"/>
    <col min="14848" max="14850" width="11.375" style="1" customWidth="1"/>
    <col min="14851" max="14852" width="6.625" style="1" customWidth="1"/>
    <col min="14853" max="14853" width="7.25" style="1" customWidth="1"/>
    <col min="14854" max="14857" width="6.5" style="1" customWidth="1"/>
    <col min="14858" max="14858" width="3.125" style="1" customWidth="1"/>
    <col min="14859" max="14859" width="6.375" style="1" customWidth="1"/>
    <col min="14860" max="14860" width="10.875" style="1" customWidth="1"/>
    <col min="14861" max="14861" width="10.75" style="1" customWidth="1"/>
    <col min="14862" max="14862" width="10.25" style="1" customWidth="1"/>
    <col min="14863" max="14864" width="6.25" style="1" customWidth="1"/>
    <col min="14865" max="14865" width="7.25" style="1" customWidth="1"/>
    <col min="14866" max="14867" width="6.25" style="1" customWidth="1"/>
    <col min="14868" max="14869" width="6.625" style="1" customWidth="1"/>
    <col min="14870" max="15101" width="11.75" style="1"/>
    <col min="15102" max="15102" width="3.875" style="1" customWidth="1"/>
    <col min="15103" max="15103" width="6.375" style="1" customWidth="1"/>
    <col min="15104" max="15106" width="11.375" style="1" customWidth="1"/>
    <col min="15107" max="15108" width="6.625" style="1" customWidth="1"/>
    <col min="15109" max="15109" width="7.25" style="1" customWidth="1"/>
    <col min="15110" max="15113" width="6.5" style="1" customWidth="1"/>
    <col min="15114" max="15114" width="3.125" style="1" customWidth="1"/>
    <col min="15115" max="15115" width="6.375" style="1" customWidth="1"/>
    <col min="15116" max="15116" width="10.875" style="1" customWidth="1"/>
    <col min="15117" max="15117" width="10.75" style="1" customWidth="1"/>
    <col min="15118" max="15118" width="10.25" style="1" customWidth="1"/>
    <col min="15119" max="15120" width="6.25" style="1" customWidth="1"/>
    <col min="15121" max="15121" width="7.25" style="1" customWidth="1"/>
    <col min="15122" max="15123" width="6.25" style="1" customWidth="1"/>
    <col min="15124" max="15125" width="6.625" style="1" customWidth="1"/>
    <col min="15126" max="15357" width="11.75" style="1"/>
    <col min="15358" max="15358" width="3.875" style="1" customWidth="1"/>
    <col min="15359" max="15359" width="6.375" style="1" customWidth="1"/>
    <col min="15360" max="15362" width="11.375" style="1" customWidth="1"/>
    <col min="15363" max="15364" width="6.625" style="1" customWidth="1"/>
    <col min="15365" max="15365" width="7.25" style="1" customWidth="1"/>
    <col min="15366" max="15369" width="6.5" style="1" customWidth="1"/>
    <col min="15370" max="15370" width="3.125" style="1" customWidth="1"/>
    <col min="15371" max="15371" width="6.375" style="1" customWidth="1"/>
    <col min="15372" max="15372" width="10.875" style="1" customWidth="1"/>
    <col min="15373" max="15373" width="10.75" style="1" customWidth="1"/>
    <col min="15374" max="15374" width="10.25" style="1" customWidth="1"/>
    <col min="15375" max="15376" width="6.25" style="1" customWidth="1"/>
    <col min="15377" max="15377" width="7.25" style="1" customWidth="1"/>
    <col min="15378" max="15379" width="6.25" style="1" customWidth="1"/>
    <col min="15380" max="15381" width="6.625" style="1" customWidth="1"/>
    <col min="15382" max="15613" width="11.75" style="1"/>
    <col min="15614" max="15614" width="3.875" style="1" customWidth="1"/>
    <col min="15615" max="15615" width="6.375" style="1" customWidth="1"/>
    <col min="15616" max="15618" width="11.375" style="1" customWidth="1"/>
    <col min="15619" max="15620" width="6.625" style="1" customWidth="1"/>
    <col min="15621" max="15621" width="7.25" style="1" customWidth="1"/>
    <col min="15622" max="15625" width="6.5" style="1" customWidth="1"/>
    <col min="15626" max="15626" width="3.125" style="1" customWidth="1"/>
    <col min="15627" max="15627" width="6.375" style="1" customWidth="1"/>
    <col min="15628" max="15628" width="10.875" style="1" customWidth="1"/>
    <col min="15629" max="15629" width="10.75" style="1" customWidth="1"/>
    <col min="15630" max="15630" width="10.25" style="1" customWidth="1"/>
    <col min="15631" max="15632" width="6.25" style="1" customWidth="1"/>
    <col min="15633" max="15633" width="7.25" style="1" customWidth="1"/>
    <col min="15634" max="15635" width="6.25" style="1" customWidth="1"/>
    <col min="15636" max="15637" width="6.625" style="1" customWidth="1"/>
    <col min="15638" max="15869" width="11.75" style="1"/>
    <col min="15870" max="15870" width="3.875" style="1" customWidth="1"/>
    <col min="15871" max="15871" width="6.375" style="1" customWidth="1"/>
    <col min="15872" max="15874" width="11.375" style="1" customWidth="1"/>
    <col min="15875" max="15876" width="6.625" style="1" customWidth="1"/>
    <col min="15877" max="15877" width="7.25" style="1" customWidth="1"/>
    <col min="15878" max="15881" width="6.5" style="1" customWidth="1"/>
    <col min="15882" max="15882" width="3.125" style="1" customWidth="1"/>
    <col min="15883" max="15883" width="6.375" style="1" customWidth="1"/>
    <col min="15884" max="15884" width="10.875" style="1" customWidth="1"/>
    <col min="15885" max="15885" width="10.75" style="1" customWidth="1"/>
    <col min="15886" max="15886" width="10.25" style="1" customWidth="1"/>
    <col min="15887" max="15888" width="6.25" style="1" customWidth="1"/>
    <col min="15889" max="15889" width="7.25" style="1" customWidth="1"/>
    <col min="15890" max="15891" width="6.25" style="1" customWidth="1"/>
    <col min="15892" max="15893" width="6.625" style="1" customWidth="1"/>
    <col min="15894" max="16125" width="11.75" style="1"/>
    <col min="16126" max="16126" width="3.875" style="1" customWidth="1"/>
    <col min="16127" max="16127" width="6.375" style="1" customWidth="1"/>
    <col min="16128" max="16130" width="11.375" style="1" customWidth="1"/>
    <col min="16131" max="16132" width="6.625" style="1" customWidth="1"/>
    <col min="16133" max="16133" width="7.25" style="1" customWidth="1"/>
    <col min="16134" max="16137" width="6.5" style="1" customWidth="1"/>
    <col min="16138" max="16138" width="3.125" style="1" customWidth="1"/>
    <col min="16139" max="16139" width="6.375" style="1" customWidth="1"/>
    <col min="16140" max="16140" width="10.875" style="1" customWidth="1"/>
    <col min="16141" max="16141" width="10.75" style="1" customWidth="1"/>
    <col min="16142" max="16142" width="10.25" style="1" customWidth="1"/>
    <col min="16143" max="16144" width="6.25" style="1" customWidth="1"/>
    <col min="16145" max="16145" width="7.25" style="1" customWidth="1"/>
    <col min="16146" max="16147" width="6.25" style="1" customWidth="1"/>
    <col min="16148" max="16149" width="6.625" style="1" customWidth="1"/>
    <col min="16150" max="16384" width="11.75" style="1"/>
  </cols>
  <sheetData>
    <row r="1" spans="1:11" ht="30" customHeight="1" x14ac:dyDescent="0.4">
      <c r="G1" s="216" t="s">
        <v>0</v>
      </c>
      <c r="H1" s="216"/>
      <c r="I1" s="216"/>
      <c r="J1" s="216"/>
      <c r="K1" s="216"/>
    </row>
    <row r="2" spans="1:11" ht="30" customHeight="1" x14ac:dyDescent="0.4">
      <c r="G2" s="2"/>
      <c r="H2" s="2"/>
      <c r="I2" s="2"/>
      <c r="J2" s="2"/>
      <c r="K2" s="2"/>
    </row>
    <row r="3" spans="1:11" ht="30" customHeight="1" thickBot="1" x14ac:dyDescent="0.45">
      <c r="A3" s="222" t="s">
        <v>218</v>
      </c>
      <c r="B3" s="222"/>
      <c r="C3" s="222"/>
      <c r="D3" s="222"/>
      <c r="E3" s="222"/>
      <c r="F3" s="222"/>
      <c r="G3" s="222"/>
      <c r="H3" s="222"/>
      <c r="I3" s="222"/>
      <c r="J3" s="222"/>
      <c r="K3" s="222"/>
    </row>
    <row r="4" spans="1:11" ht="30" customHeight="1" thickTop="1" x14ac:dyDescent="0.4">
      <c r="C4" s="3"/>
      <c r="D4" s="4"/>
      <c r="E4" s="4"/>
      <c r="F4" s="4"/>
      <c r="G4" s="4"/>
      <c r="H4" s="4"/>
      <c r="I4" s="4"/>
      <c r="K4" s="1"/>
    </row>
    <row r="5" spans="1:11" ht="30" customHeight="1" x14ac:dyDescent="0.4">
      <c r="K5" s="1"/>
    </row>
    <row r="6" spans="1:11" ht="30" customHeight="1" x14ac:dyDescent="0.4">
      <c r="A6" s="58" t="s">
        <v>1</v>
      </c>
      <c r="B6" s="59"/>
      <c r="C6" s="59"/>
      <c r="D6" s="59"/>
      <c r="K6" s="1"/>
    </row>
    <row r="7" spans="1:11" ht="30" customHeight="1" x14ac:dyDescent="0.4">
      <c r="K7" s="1"/>
    </row>
    <row r="8" spans="1:11" ht="30" customHeight="1" x14ac:dyDescent="0.4">
      <c r="K8" s="1"/>
    </row>
    <row r="9" spans="1:11" ht="30" customHeight="1" x14ac:dyDescent="0.4">
      <c r="K9" s="1"/>
    </row>
    <row r="10" spans="1:11" ht="30" customHeight="1" x14ac:dyDescent="0.4">
      <c r="K10" s="1"/>
    </row>
    <row r="11" spans="1:11" ht="30" customHeight="1" x14ac:dyDescent="0.4">
      <c r="A11" s="5"/>
      <c r="B11" s="6"/>
      <c r="K11" s="1"/>
    </row>
    <row r="12" spans="1:11" ht="30" customHeight="1" x14ac:dyDescent="0.4">
      <c r="C12" s="60"/>
      <c r="D12" s="60"/>
      <c r="E12" s="61"/>
      <c r="F12" s="61"/>
      <c r="G12" s="61"/>
      <c r="H12" s="61"/>
      <c r="K12" s="1"/>
    </row>
    <row r="13" spans="1:11" ht="30" customHeight="1" thickBot="1" x14ac:dyDescent="0.45">
      <c r="D13" s="7"/>
      <c r="E13" s="7"/>
      <c r="F13" s="7"/>
      <c r="G13" s="7"/>
      <c r="H13" s="7"/>
      <c r="I13" s="7"/>
    </row>
    <row r="14" spans="1:11" ht="30" customHeight="1" thickBot="1" x14ac:dyDescent="0.45">
      <c r="A14" s="8" t="s">
        <v>2</v>
      </c>
      <c r="B14" s="9"/>
      <c r="C14" s="97">
        <f>I29</f>
        <v>51282000</v>
      </c>
      <c r="D14" s="97"/>
      <c r="E14" s="98"/>
      <c r="F14" s="7"/>
      <c r="G14" s="7"/>
      <c r="H14" s="7"/>
      <c r="I14" s="7"/>
    </row>
    <row r="15" spans="1:11" ht="30" customHeight="1" thickBot="1" x14ac:dyDescent="0.45">
      <c r="A15" s="110" t="s">
        <v>3</v>
      </c>
      <c r="B15" s="111"/>
      <c r="C15" s="112">
        <f>SUM(C14:E14)</f>
        <v>51282000</v>
      </c>
      <c r="D15" s="113"/>
      <c r="E15" s="114"/>
    </row>
    <row r="16" spans="1:11" ht="30" customHeight="1" x14ac:dyDescent="0.4">
      <c r="A16" s="10"/>
      <c r="B16" s="10"/>
      <c r="C16" s="10"/>
      <c r="D16" s="10"/>
      <c r="E16" s="10"/>
    </row>
    <row r="17" spans="1:11" ht="30" customHeight="1" thickBot="1" x14ac:dyDescent="0.45">
      <c r="A17" s="115" t="s">
        <v>4</v>
      </c>
      <c r="B17" s="115"/>
      <c r="C17" s="115"/>
      <c r="D17" s="115"/>
      <c r="E17" s="115"/>
    </row>
    <row r="18" spans="1:11" ht="30" customHeight="1" x14ac:dyDescent="0.4">
      <c r="A18" s="116" t="str">
        <f>A31</f>
        <v>内訳１　Ｇ・Ｈ・椅子席、桟敷席、エグゼクティブ・カップル　　</v>
      </c>
      <c r="B18" s="117"/>
      <c r="C18" s="117"/>
      <c r="D18" s="117"/>
      <c r="E18" s="117"/>
      <c r="F18" s="91" t="str">
        <f>A72</f>
        <v>合計１</v>
      </c>
      <c r="G18" s="91"/>
      <c r="H18" s="91"/>
      <c r="I18" s="118">
        <f>I72</f>
        <v>24006444</v>
      </c>
      <c r="J18" s="119"/>
    </row>
    <row r="19" spans="1:11" s="13" customFormat="1" ht="30" customHeight="1" x14ac:dyDescent="0.4">
      <c r="A19" s="101" t="str">
        <f>A74</f>
        <v>内訳２　浜大津アーカス有料観覧席関係</v>
      </c>
      <c r="B19" s="69"/>
      <c r="C19" s="69"/>
      <c r="D19" s="69"/>
      <c r="E19" s="69"/>
      <c r="F19" s="70" t="str">
        <f>A97</f>
        <v>合計２</v>
      </c>
      <c r="G19" s="70"/>
      <c r="H19" s="70"/>
      <c r="I19" s="71">
        <f>I97</f>
        <v>4278120</v>
      </c>
      <c r="J19" s="72"/>
      <c r="K19" s="10"/>
    </row>
    <row r="20" spans="1:11" s="13" customFormat="1" ht="30" customHeight="1" x14ac:dyDescent="0.4">
      <c r="A20" s="102" t="str">
        <f>A99</f>
        <v>内訳３　駅チカシート</v>
      </c>
      <c r="B20" s="103"/>
      <c r="C20" s="103"/>
      <c r="D20" s="103"/>
      <c r="E20" s="104"/>
      <c r="F20" s="105" t="str">
        <f>A111</f>
        <v>合計３</v>
      </c>
      <c r="G20" s="106"/>
      <c r="H20" s="107"/>
      <c r="I20" s="108">
        <f>I111</f>
        <v>1228260</v>
      </c>
      <c r="J20" s="109"/>
      <c r="K20" s="10"/>
    </row>
    <row r="21" spans="1:11" s="13" customFormat="1" ht="30" customHeight="1" x14ac:dyDescent="0.4">
      <c r="A21" s="101" t="str">
        <f>A113</f>
        <v>内訳４　全体放送設備</v>
      </c>
      <c r="B21" s="69"/>
      <c r="C21" s="69"/>
      <c r="D21" s="69"/>
      <c r="E21" s="69"/>
      <c r="F21" s="70" t="str">
        <f>A202</f>
        <v>合計４</v>
      </c>
      <c r="G21" s="70"/>
      <c r="H21" s="70"/>
      <c r="I21" s="71">
        <f>I202</f>
        <v>4724270</v>
      </c>
      <c r="J21" s="72"/>
      <c r="K21" s="10"/>
    </row>
    <row r="22" spans="1:11" s="13" customFormat="1" ht="30" customHeight="1" x14ac:dyDescent="0.4">
      <c r="A22" s="102" t="str">
        <f>A205</f>
        <v>内訳５　電気工事</v>
      </c>
      <c r="B22" s="103"/>
      <c r="C22" s="103"/>
      <c r="D22" s="103"/>
      <c r="E22" s="104"/>
      <c r="F22" s="105" t="str">
        <f>A232</f>
        <v>合計５</v>
      </c>
      <c r="G22" s="106"/>
      <c r="H22" s="107"/>
      <c r="I22" s="108">
        <f>I232</f>
        <v>6087400</v>
      </c>
      <c r="J22" s="109"/>
      <c r="K22" s="10"/>
    </row>
    <row r="23" spans="1:11" s="13" customFormat="1" ht="30" customHeight="1" x14ac:dyDescent="0.4">
      <c r="A23" s="101" t="str">
        <f>A234</f>
        <v>内訳６　売店・物産関係・喫煙所・その他機材</v>
      </c>
      <c r="B23" s="69"/>
      <c r="C23" s="69"/>
      <c r="D23" s="69"/>
      <c r="E23" s="69"/>
      <c r="F23" s="70" t="str">
        <f>A248</f>
        <v>合計６</v>
      </c>
      <c r="G23" s="70"/>
      <c r="H23" s="70"/>
      <c r="I23" s="71">
        <f>I248</f>
        <v>2699400</v>
      </c>
      <c r="J23" s="72"/>
      <c r="K23" s="10"/>
    </row>
    <row r="24" spans="1:11" s="13" customFormat="1" ht="30" customHeight="1" x14ac:dyDescent="0.4">
      <c r="A24" s="68" t="str">
        <f>B251</f>
        <v>びわこボート団体専用席関係</v>
      </c>
      <c r="B24" s="69"/>
      <c r="C24" s="69"/>
      <c r="D24" s="69"/>
      <c r="E24" s="69"/>
      <c r="F24" s="70" t="str">
        <f>A269</f>
        <v>合計７</v>
      </c>
      <c r="G24" s="70"/>
      <c r="H24" s="70"/>
      <c r="I24" s="71">
        <v>3672280</v>
      </c>
      <c r="J24" s="72"/>
      <c r="K24" s="10"/>
    </row>
    <row r="25" spans="1:11" s="13" customFormat="1" ht="30" customHeight="1" thickBot="1" x14ac:dyDescent="0.45">
      <c r="A25" s="120"/>
      <c r="B25" s="121"/>
      <c r="C25" s="121"/>
      <c r="D25" s="121"/>
      <c r="E25" s="122"/>
      <c r="F25" s="123"/>
      <c r="G25" s="121"/>
      <c r="H25" s="122"/>
      <c r="I25" s="124">
        <f>SUM(I18:J24)</f>
        <v>46696174</v>
      </c>
      <c r="J25" s="125"/>
      <c r="K25" s="10"/>
    </row>
    <row r="26" spans="1:11" s="13" customFormat="1" ht="30" customHeight="1" x14ac:dyDescent="0.4">
      <c r="A26" s="11"/>
      <c r="B26" s="11"/>
      <c r="C26" s="11"/>
      <c r="D26" s="11"/>
      <c r="E26" s="11"/>
      <c r="F26" s="90" t="s">
        <v>5</v>
      </c>
      <c r="G26" s="91"/>
      <c r="H26" s="91"/>
      <c r="I26" s="92">
        <v>-76174</v>
      </c>
      <c r="J26" s="93"/>
      <c r="K26" s="10"/>
    </row>
    <row r="27" spans="1:11" s="13" customFormat="1" ht="30" customHeight="1" x14ac:dyDescent="0.4">
      <c r="A27" s="11"/>
      <c r="B27" s="11"/>
      <c r="C27" s="11"/>
      <c r="D27" s="11"/>
      <c r="E27" s="11"/>
      <c r="F27" s="94" t="s">
        <v>233</v>
      </c>
      <c r="G27" s="70"/>
      <c r="H27" s="70"/>
      <c r="I27" s="71">
        <f>SUM(I25:J26)</f>
        <v>46620000</v>
      </c>
      <c r="J27" s="72"/>
      <c r="K27" s="10"/>
    </row>
    <row r="28" spans="1:11" s="13" customFormat="1" ht="30" customHeight="1" thickBot="1" x14ac:dyDescent="0.45">
      <c r="A28" s="11"/>
      <c r="B28" s="11"/>
      <c r="C28" s="11"/>
      <c r="D28" s="11"/>
      <c r="E28" s="11"/>
      <c r="F28" s="95" t="s">
        <v>6</v>
      </c>
      <c r="G28" s="96"/>
      <c r="H28" s="96"/>
      <c r="I28" s="126">
        <f>I27*0.1</f>
        <v>4662000</v>
      </c>
      <c r="J28" s="127"/>
      <c r="K28" s="10"/>
    </row>
    <row r="29" spans="1:11" s="13" customFormat="1" ht="30" customHeight="1" thickBot="1" x14ac:dyDescent="0.45">
      <c r="A29" s="11"/>
      <c r="B29" s="11"/>
      <c r="C29" s="11"/>
      <c r="D29" s="11"/>
      <c r="E29" s="11"/>
      <c r="F29" s="82" t="s">
        <v>7</v>
      </c>
      <c r="G29" s="83"/>
      <c r="H29" s="83"/>
      <c r="I29" s="84">
        <f>SUM(I27:J28)</f>
        <v>51282000</v>
      </c>
      <c r="J29" s="85"/>
      <c r="K29" s="10"/>
    </row>
    <row r="30" spans="1:11" s="13" customFormat="1" ht="30" customHeight="1" x14ac:dyDescent="0.4">
      <c r="A30" s="1"/>
      <c r="B30" s="1"/>
      <c r="C30" s="1"/>
      <c r="D30" s="1"/>
      <c r="E30" s="1"/>
      <c r="F30" s="1"/>
      <c r="G30" s="1"/>
      <c r="H30" s="1"/>
      <c r="I30" s="1"/>
      <c r="J30" s="1"/>
      <c r="K30" s="10"/>
    </row>
    <row r="31" spans="1:11" s="13" customFormat="1" ht="20.100000000000001" customHeight="1" thickBot="1" x14ac:dyDescent="0.45">
      <c r="A31" s="86" t="s">
        <v>213</v>
      </c>
      <c r="B31" s="86"/>
      <c r="C31" s="86"/>
      <c r="D31" s="86"/>
      <c r="E31" s="86"/>
      <c r="F31" s="12"/>
      <c r="I31" s="87"/>
      <c r="J31" s="87"/>
      <c r="K31" s="48"/>
    </row>
    <row r="32" spans="1:11" s="13" customFormat="1" ht="20.100000000000001" customHeight="1" thickBot="1" x14ac:dyDescent="0.45">
      <c r="A32" s="88" t="s">
        <v>8</v>
      </c>
      <c r="B32" s="88"/>
      <c r="C32" s="88"/>
      <c r="D32" s="88" t="s">
        <v>9</v>
      </c>
      <c r="E32" s="88"/>
      <c r="F32" s="14" t="s">
        <v>10</v>
      </c>
      <c r="G32" s="88" t="s">
        <v>11</v>
      </c>
      <c r="H32" s="88"/>
      <c r="I32" s="88" t="s">
        <v>12</v>
      </c>
      <c r="J32" s="89"/>
      <c r="K32" s="49" t="s">
        <v>176</v>
      </c>
    </row>
    <row r="33" spans="1:11" s="13" customFormat="1" ht="20.100000000000001" customHeight="1" x14ac:dyDescent="0.4">
      <c r="A33" s="128" t="s">
        <v>13</v>
      </c>
      <c r="B33" s="129"/>
      <c r="C33" s="129"/>
      <c r="D33" s="130"/>
      <c r="E33" s="130"/>
      <c r="F33" s="15"/>
      <c r="G33" s="131"/>
      <c r="H33" s="131"/>
      <c r="I33" s="131"/>
      <c r="J33" s="132"/>
      <c r="K33" s="50"/>
    </row>
    <row r="34" spans="1:11" s="13" customFormat="1" ht="20.100000000000001" customHeight="1" x14ac:dyDescent="0.4">
      <c r="A34" s="133" t="s">
        <v>14</v>
      </c>
      <c r="B34" s="134"/>
      <c r="C34" s="134"/>
      <c r="D34" s="64"/>
      <c r="E34" s="64"/>
      <c r="F34" s="17">
        <v>3120</v>
      </c>
      <c r="G34" s="65">
        <v>300</v>
      </c>
      <c r="H34" s="65"/>
      <c r="I34" s="66">
        <f>F34*G34</f>
        <v>936000</v>
      </c>
      <c r="J34" s="67"/>
      <c r="K34" s="51">
        <v>0.1</v>
      </c>
    </row>
    <row r="35" spans="1:11" s="13" customFormat="1" ht="20.100000000000001" customHeight="1" x14ac:dyDescent="0.4">
      <c r="A35" s="73" t="s">
        <v>15</v>
      </c>
      <c r="B35" s="74"/>
      <c r="C35" s="75"/>
      <c r="D35" s="76"/>
      <c r="E35" s="77"/>
      <c r="F35" s="17">
        <v>2692</v>
      </c>
      <c r="G35" s="65">
        <v>300</v>
      </c>
      <c r="H35" s="65"/>
      <c r="I35" s="66">
        <f t="shared" ref="I35" si="0">F35*G35</f>
        <v>807600</v>
      </c>
      <c r="J35" s="67"/>
      <c r="K35" s="51">
        <v>0.1</v>
      </c>
    </row>
    <row r="36" spans="1:11" s="13" customFormat="1" ht="20.100000000000001" customHeight="1" x14ac:dyDescent="0.4">
      <c r="A36" s="73" t="s">
        <v>16</v>
      </c>
      <c r="B36" s="74"/>
      <c r="C36" s="75"/>
      <c r="D36" s="76"/>
      <c r="E36" s="77"/>
      <c r="F36" s="17" t="s">
        <v>17</v>
      </c>
      <c r="G36" s="65"/>
      <c r="H36" s="65"/>
      <c r="I36" s="66">
        <v>120000</v>
      </c>
      <c r="J36" s="67"/>
      <c r="K36" s="51">
        <v>0.1</v>
      </c>
    </row>
    <row r="37" spans="1:11" s="13" customFormat="1" ht="20.100000000000001" customHeight="1" x14ac:dyDescent="0.4">
      <c r="A37" s="73" t="s">
        <v>18</v>
      </c>
      <c r="B37" s="74"/>
      <c r="C37" s="75"/>
      <c r="D37" s="76"/>
      <c r="E37" s="77"/>
      <c r="F37" s="17">
        <v>50</v>
      </c>
      <c r="G37" s="65">
        <v>300</v>
      </c>
      <c r="H37" s="65"/>
      <c r="I37" s="80">
        <f t="shared" ref="I37:I44" si="1">F37*G37</f>
        <v>15000</v>
      </c>
      <c r="J37" s="81"/>
      <c r="K37" s="51">
        <v>0.1</v>
      </c>
    </row>
    <row r="38" spans="1:11" s="13" customFormat="1" ht="20.100000000000001" customHeight="1" x14ac:dyDescent="0.4">
      <c r="A38" s="73" t="s">
        <v>19</v>
      </c>
      <c r="B38" s="74"/>
      <c r="C38" s="75"/>
      <c r="D38" s="76"/>
      <c r="E38" s="77"/>
      <c r="F38" s="17">
        <v>400</v>
      </c>
      <c r="G38" s="65">
        <v>2650</v>
      </c>
      <c r="H38" s="65"/>
      <c r="I38" s="80">
        <f t="shared" si="1"/>
        <v>1060000</v>
      </c>
      <c r="J38" s="81"/>
      <c r="K38" s="51">
        <v>0.1</v>
      </c>
    </row>
    <row r="39" spans="1:11" s="13" customFormat="1" ht="20.100000000000001" customHeight="1" x14ac:dyDescent="0.4">
      <c r="A39" s="73" t="s">
        <v>20</v>
      </c>
      <c r="B39" s="74"/>
      <c r="C39" s="75"/>
      <c r="D39" s="76"/>
      <c r="E39" s="77"/>
      <c r="F39" s="17">
        <v>132</v>
      </c>
      <c r="G39" s="65">
        <v>1150</v>
      </c>
      <c r="H39" s="65"/>
      <c r="I39" s="80">
        <f t="shared" si="1"/>
        <v>151800</v>
      </c>
      <c r="J39" s="81"/>
      <c r="K39" s="51">
        <v>0.1</v>
      </c>
    </row>
    <row r="40" spans="1:11" s="13" customFormat="1" ht="20.100000000000001" customHeight="1" x14ac:dyDescent="0.4">
      <c r="A40" s="73" t="s">
        <v>21</v>
      </c>
      <c r="B40" s="74"/>
      <c r="C40" s="75"/>
      <c r="D40" s="76" t="s">
        <v>168</v>
      </c>
      <c r="E40" s="77"/>
      <c r="F40" s="26">
        <v>100</v>
      </c>
      <c r="G40" s="99">
        <v>3200</v>
      </c>
      <c r="H40" s="100"/>
      <c r="I40" s="80">
        <f t="shared" si="1"/>
        <v>320000</v>
      </c>
      <c r="J40" s="81"/>
      <c r="K40" s="51">
        <v>0.1</v>
      </c>
    </row>
    <row r="41" spans="1:11" s="13" customFormat="1" ht="20.100000000000001" customHeight="1" x14ac:dyDescent="0.4">
      <c r="A41" s="73" t="s">
        <v>169</v>
      </c>
      <c r="B41" s="74"/>
      <c r="C41" s="75"/>
      <c r="D41" s="76" t="s">
        <v>168</v>
      </c>
      <c r="E41" s="77"/>
      <c r="F41" s="26">
        <v>50</v>
      </c>
      <c r="G41" s="99">
        <v>3200</v>
      </c>
      <c r="H41" s="100"/>
      <c r="I41" s="80">
        <f t="shared" ref="I41" si="2">F41*G41</f>
        <v>160000</v>
      </c>
      <c r="J41" s="81"/>
      <c r="K41" s="51">
        <v>0.1</v>
      </c>
    </row>
    <row r="42" spans="1:11" s="13" customFormat="1" ht="20.100000000000001" customHeight="1" x14ac:dyDescent="0.4">
      <c r="A42" s="73" t="s">
        <v>224</v>
      </c>
      <c r="B42" s="74"/>
      <c r="C42" s="75"/>
      <c r="D42" s="76"/>
      <c r="E42" s="77"/>
      <c r="F42" s="26">
        <v>600</v>
      </c>
      <c r="G42" s="99">
        <v>300</v>
      </c>
      <c r="H42" s="100"/>
      <c r="I42" s="80">
        <f t="shared" ref="I42" si="3">F42*G42</f>
        <v>180000</v>
      </c>
      <c r="J42" s="81"/>
      <c r="K42" s="51">
        <v>0.1</v>
      </c>
    </row>
    <row r="43" spans="1:11" s="13" customFormat="1" ht="20.100000000000001" customHeight="1" x14ac:dyDescent="0.4">
      <c r="A43" s="73" t="s">
        <v>225</v>
      </c>
      <c r="B43" s="74"/>
      <c r="C43" s="75"/>
      <c r="D43" s="76"/>
      <c r="E43" s="77"/>
      <c r="F43" s="26">
        <v>108</v>
      </c>
      <c r="G43" s="99">
        <v>2650</v>
      </c>
      <c r="H43" s="100"/>
      <c r="I43" s="80">
        <f t="shared" ref="I43" si="4">F43*G43</f>
        <v>286200</v>
      </c>
      <c r="J43" s="81"/>
      <c r="K43" s="51">
        <v>0.1</v>
      </c>
    </row>
    <row r="44" spans="1:11" s="13" customFormat="1" ht="20.100000000000001" customHeight="1" x14ac:dyDescent="0.4">
      <c r="A44" s="73" t="s">
        <v>22</v>
      </c>
      <c r="B44" s="74"/>
      <c r="C44" s="75"/>
      <c r="D44" s="76"/>
      <c r="E44" s="77"/>
      <c r="F44" s="26">
        <v>300</v>
      </c>
      <c r="G44" s="99">
        <v>1600</v>
      </c>
      <c r="H44" s="100"/>
      <c r="I44" s="80">
        <f t="shared" si="1"/>
        <v>480000</v>
      </c>
      <c r="J44" s="81"/>
      <c r="K44" s="51">
        <v>0.1</v>
      </c>
    </row>
    <row r="45" spans="1:11" s="13" customFormat="1" ht="20.100000000000001" customHeight="1" x14ac:dyDescent="0.4">
      <c r="A45" s="73" t="s">
        <v>170</v>
      </c>
      <c r="B45" s="74"/>
      <c r="C45" s="75"/>
      <c r="D45" s="76"/>
      <c r="E45" s="77"/>
      <c r="F45" s="19">
        <v>14</v>
      </c>
      <c r="G45" s="65">
        <v>92000</v>
      </c>
      <c r="H45" s="65"/>
      <c r="I45" s="80">
        <v>3200000</v>
      </c>
      <c r="J45" s="81"/>
      <c r="K45" s="51">
        <v>0.1</v>
      </c>
    </row>
    <row r="46" spans="1:11" s="13" customFormat="1" ht="20.100000000000001" customHeight="1" x14ac:dyDescent="0.4">
      <c r="A46" s="73" t="s">
        <v>223</v>
      </c>
      <c r="B46" s="74"/>
      <c r="C46" s="75"/>
      <c r="D46" s="76"/>
      <c r="E46" s="77"/>
      <c r="F46" s="18" t="s">
        <v>17</v>
      </c>
      <c r="G46" s="65"/>
      <c r="H46" s="65"/>
      <c r="I46" s="66">
        <v>150000</v>
      </c>
      <c r="J46" s="67"/>
      <c r="K46" s="51">
        <v>0.1</v>
      </c>
    </row>
    <row r="47" spans="1:11" s="13" customFormat="1" ht="20.100000000000001" customHeight="1" x14ac:dyDescent="0.4">
      <c r="A47" s="73" t="s">
        <v>23</v>
      </c>
      <c r="B47" s="74"/>
      <c r="C47" s="75"/>
      <c r="D47" s="76"/>
      <c r="E47" s="77"/>
      <c r="F47" s="18" t="s">
        <v>17</v>
      </c>
      <c r="G47" s="65"/>
      <c r="H47" s="65"/>
      <c r="I47" s="66">
        <v>1860000</v>
      </c>
      <c r="J47" s="67"/>
      <c r="K47" s="51">
        <v>0.1</v>
      </c>
    </row>
    <row r="48" spans="1:11" s="13" customFormat="1" ht="20.100000000000001" customHeight="1" x14ac:dyDescent="0.4">
      <c r="A48" s="73" t="s">
        <v>24</v>
      </c>
      <c r="B48" s="74"/>
      <c r="C48" s="75"/>
      <c r="D48" s="76"/>
      <c r="E48" s="77"/>
      <c r="F48" s="18" t="s">
        <v>17</v>
      </c>
      <c r="G48" s="65"/>
      <c r="H48" s="65"/>
      <c r="I48" s="80">
        <v>650000</v>
      </c>
      <c r="J48" s="81"/>
      <c r="K48" s="51">
        <v>0.1</v>
      </c>
    </row>
    <row r="49" spans="1:11" s="13" customFormat="1" ht="20.100000000000001" customHeight="1" x14ac:dyDescent="0.4">
      <c r="A49" s="138" t="s">
        <v>25</v>
      </c>
      <c r="B49" s="139"/>
      <c r="C49" s="139"/>
      <c r="D49" s="64"/>
      <c r="E49" s="64"/>
      <c r="F49" s="21"/>
      <c r="G49" s="65"/>
      <c r="H49" s="65"/>
      <c r="I49" s="140">
        <f>SUM(I34:J48)</f>
        <v>10376600</v>
      </c>
      <c r="J49" s="141"/>
      <c r="K49" s="51">
        <v>0.1</v>
      </c>
    </row>
    <row r="50" spans="1:11" s="13" customFormat="1" ht="20.100000000000001" customHeight="1" x14ac:dyDescent="0.4">
      <c r="A50" s="142"/>
      <c r="B50" s="143"/>
      <c r="C50" s="144"/>
      <c r="D50" s="76"/>
      <c r="E50" s="77"/>
      <c r="F50" s="21"/>
      <c r="G50" s="78"/>
      <c r="H50" s="79"/>
      <c r="I50" s="145"/>
      <c r="J50" s="146"/>
      <c r="K50" s="52"/>
    </row>
    <row r="51" spans="1:11" s="13" customFormat="1" ht="20.100000000000001" customHeight="1" x14ac:dyDescent="0.4">
      <c r="A51" s="135" t="s">
        <v>26</v>
      </c>
      <c r="B51" s="136"/>
      <c r="C51" s="137"/>
      <c r="D51" s="76"/>
      <c r="E51" s="77"/>
      <c r="F51" s="19"/>
      <c r="G51" s="65"/>
      <c r="H51" s="65"/>
      <c r="I51" s="80"/>
      <c r="J51" s="81"/>
      <c r="K51" s="52"/>
    </row>
    <row r="52" spans="1:11" s="13" customFormat="1" ht="20.100000000000001" customHeight="1" x14ac:dyDescent="0.4">
      <c r="A52" s="73" t="s">
        <v>214</v>
      </c>
      <c r="B52" s="74"/>
      <c r="C52" s="75"/>
      <c r="D52" s="76" t="s">
        <v>27</v>
      </c>
      <c r="E52" s="77"/>
      <c r="F52" s="22">
        <v>537.84</v>
      </c>
      <c r="G52" s="65">
        <v>6000</v>
      </c>
      <c r="H52" s="65"/>
      <c r="I52" s="80">
        <f t="shared" ref="I52:I55" si="5">F52*G52</f>
        <v>3227040</v>
      </c>
      <c r="J52" s="81"/>
      <c r="K52" s="51">
        <v>0.1</v>
      </c>
    </row>
    <row r="53" spans="1:11" s="13" customFormat="1" ht="20.100000000000001" customHeight="1" x14ac:dyDescent="0.4">
      <c r="A53" s="73" t="s">
        <v>215</v>
      </c>
      <c r="B53" s="74"/>
      <c r="C53" s="75"/>
      <c r="D53" s="76" t="s">
        <v>28</v>
      </c>
      <c r="E53" s="77"/>
      <c r="F53" s="23">
        <v>447.12</v>
      </c>
      <c r="G53" s="65">
        <v>6000</v>
      </c>
      <c r="H53" s="65"/>
      <c r="I53" s="80">
        <f t="shared" si="5"/>
        <v>2682720</v>
      </c>
      <c r="J53" s="81"/>
      <c r="K53" s="51">
        <v>0.1</v>
      </c>
    </row>
    <row r="54" spans="1:11" s="13" customFormat="1" ht="20.100000000000001" customHeight="1" x14ac:dyDescent="0.4">
      <c r="A54" s="73" t="s">
        <v>216</v>
      </c>
      <c r="B54" s="74"/>
      <c r="C54" s="75"/>
      <c r="D54" s="76" t="s">
        <v>217</v>
      </c>
      <c r="E54" s="77"/>
      <c r="F54" s="17">
        <v>608</v>
      </c>
      <c r="G54" s="65">
        <v>1200</v>
      </c>
      <c r="H54" s="65"/>
      <c r="I54" s="80">
        <f t="shared" ref="I54" si="6">F54*G54</f>
        <v>729600</v>
      </c>
      <c r="J54" s="81"/>
      <c r="K54" s="51"/>
    </row>
    <row r="55" spans="1:11" s="13" customFormat="1" ht="20.100000000000001" customHeight="1" x14ac:dyDescent="0.4">
      <c r="A55" s="147" t="s">
        <v>29</v>
      </c>
      <c r="B55" s="148"/>
      <c r="C55" s="148"/>
      <c r="D55" s="64" t="s">
        <v>30</v>
      </c>
      <c r="E55" s="64"/>
      <c r="F55" s="26">
        <v>273.60000000000002</v>
      </c>
      <c r="G55" s="65">
        <v>300</v>
      </c>
      <c r="H55" s="65"/>
      <c r="I55" s="80">
        <f t="shared" si="5"/>
        <v>82080</v>
      </c>
      <c r="J55" s="81"/>
      <c r="K55" s="51">
        <v>0.1</v>
      </c>
    </row>
    <row r="56" spans="1:11" s="13" customFormat="1" ht="20.100000000000001" customHeight="1" x14ac:dyDescent="0.4">
      <c r="A56" s="133" t="s">
        <v>31</v>
      </c>
      <c r="B56" s="134"/>
      <c r="C56" s="134"/>
      <c r="D56" s="64"/>
      <c r="E56" s="64"/>
      <c r="F56" s="18" t="s">
        <v>17</v>
      </c>
      <c r="G56" s="65"/>
      <c r="H56" s="65"/>
      <c r="I56" s="66">
        <v>160000</v>
      </c>
      <c r="J56" s="67"/>
      <c r="K56" s="51">
        <v>0.1</v>
      </c>
    </row>
    <row r="57" spans="1:11" s="13" customFormat="1" ht="20.100000000000001" customHeight="1" x14ac:dyDescent="0.4">
      <c r="A57" s="133" t="s">
        <v>219</v>
      </c>
      <c r="B57" s="134"/>
      <c r="C57" s="134"/>
      <c r="D57" s="64" t="s">
        <v>220</v>
      </c>
      <c r="E57" s="64"/>
      <c r="F57" s="18">
        <v>200</v>
      </c>
      <c r="G57" s="65">
        <v>450</v>
      </c>
      <c r="H57" s="65"/>
      <c r="I57" s="80">
        <f t="shared" ref="I57:I59" si="7">F57*G57</f>
        <v>90000</v>
      </c>
      <c r="J57" s="81"/>
      <c r="K57" s="51">
        <v>0.1</v>
      </c>
    </row>
    <row r="58" spans="1:11" s="13" customFormat="1" ht="20.100000000000001" customHeight="1" x14ac:dyDescent="0.4">
      <c r="A58" s="133" t="s">
        <v>219</v>
      </c>
      <c r="B58" s="134"/>
      <c r="C58" s="134"/>
      <c r="D58" s="64" t="s">
        <v>221</v>
      </c>
      <c r="E58" s="64"/>
      <c r="F58" s="18">
        <v>200</v>
      </c>
      <c r="G58" s="65">
        <v>300</v>
      </c>
      <c r="H58" s="65"/>
      <c r="I58" s="80">
        <f t="shared" si="7"/>
        <v>60000</v>
      </c>
      <c r="J58" s="81"/>
      <c r="K58" s="51"/>
    </row>
    <row r="59" spans="1:11" s="13" customFormat="1" ht="20.100000000000001" customHeight="1" x14ac:dyDescent="0.4">
      <c r="A59" s="133" t="s">
        <v>219</v>
      </c>
      <c r="B59" s="134"/>
      <c r="C59" s="134"/>
      <c r="D59" s="64" t="s">
        <v>222</v>
      </c>
      <c r="E59" s="64"/>
      <c r="F59" s="18">
        <v>20</v>
      </c>
      <c r="G59" s="65">
        <v>2000</v>
      </c>
      <c r="H59" s="65"/>
      <c r="I59" s="80">
        <f t="shared" si="7"/>
        <v>40000</v>
      </c>
      <c r="J59" s="81"/>
      <c r="K59" s="51">
        <v>0.1</v>
      </c>
    </row>
    <row r="60" spans="1:11" s="13" customFormat="1" ht="20.100000000000001" customHeight="1" x14ac:dyDescent="0.4">
      <c r="A60" s="133" t="s">
        <v>32</v>
      </c>
      <c r="B60" s="134"/>
      <c r="C60" s="134"/>
      <c r="D60" s="64"/>
      <c r="E60" s="64"/>
      <c r="F60" s="21">
        <v>8</v>
      </c>
      <c r="G60" s="65">
        <v>105000</v>
      </c>
      <c r="H60" s="65"/>
      <c r="I60" s="80">
        <f t="shared" ref="I60" si="8">F60*G60</f>
        <v>840000</v>
      </c>
      <c r="J60" s="81"/>
      <c r="K60" s="51">
        <v>0.1</v>
      </c>
    </row>
    <row r="61" spans="1:11" s="13" customFormat="1" ht="20.100000000000001" customHeight="1" x14ac:dyDescent="0.4">
      <c r="A61" s="133" t="s">
        <v>24</v>
      </c>
      <c r="B61" s="134"/>
      <c r="C61" s="134"/>
      <c r="D61" s="64"/>
      <c r="E61" s="64"/>
      <c r="F61" s="20" t="s">
        <v>17</v>
      </c>
      <c r="G61" s="65">
        <v>60000</v>
      </c>
      <c r="H61" s="65"/>
      <c r="I61" s="66">
        <f>G61</f>
        <v>60000</v>
      </c>
      <c r="J61" s="67"/>
      <c r="K61" s="51">
        <v>0.1</v>
      </c>
    </row>
    <row r="62" spans="1:11" s="13" customFormat="1" ht="20.100000000000001" customHeight="1" x14ac:dyDescent="0.4">
      <c r="A62" s="138" t="s">
        <v>33</v>
      </c>
      <c r="B62" s="139"/>
      <c r="C62" s="139"/>
      <c r="D62" s="64"/>
      <c r="E62" s="64"/>
      <c r="F62" s="21"/>
      <c r="G62" s="65"/>
      <c r="H62" s="65"/>
      <c r="I62" s="140">
        <f>SUM(I52:J61)</f>
        <v>7971440</v>
      </c>
      <c r="J62" s="141"/>
      <c r="K62" s="51">
        <v>0.1</v>
      </c>
    </row>
    <row r="63" spans="1:11" ht="20.100000000000001" customHeight="1" x14ac:dyDescent="0.4">
      <c r="A63" s="133"/>
      <c r="B63" s="134"/>
      <c r="C63" s="134"/>
      <c r="D63" s="64"/>
      <c r="E63" s="64"/>
      <c r="F63" s="21"/>
      <c r="G63" s="65"/>
      <c r="H63" s="65"/>
      <c r="I63" s="66"/>
      <c r="J63" s="67"/>
      <c r="K63" s="52"/>
    </row>
    <row r="64" spans="1:11" ht="20.100000000000001" customHeight="1" x14ac:dyDescent="0.4">
      <c r="A64" s="133"/>
      <c r="B64" s="134"/>
      <c r="C64" s="134"/>
      <c r="D64" s="64"/>
      <c r="E64" s="64"/>
      <c r="F64" s="21"/>
      <c r="G64" s="65"/>
      <c r="H64" s="65"/>
      <c r="I64" s="66"/>
      <c r="J64" s="67"/>
      <c r="K64" s="52"/>
    </row>
    <row r="65" spans="1:11" ht="20.100000000000001" customHeight="1" x14ac:dyDescent="0.4">
      <c r="A65" s="135" t="s">
        <v>34</v>
      </c>
      <c r="B65" s="136"/>
      <c r="C65" s="137"/>
      <c r="D65" s="76"/>
      <c r="E65" s="77"/>
      <c r="F65" s="21"/>
      <c r="G65" s="99"/>
      <c r="H65" s="100"/>
      <c r="I65" s="80"/>
      <c r="J65" s="81"/>
      <c r="K65" s="52"/>
    </row>
    <row r="66" spans="1:11" ht="20.100000000000001" customHeight="1" x14ac:dyDescent="0.4">
      <c r="A66" s="149" t="s">
        <v>35</v>
      </c>
      <c r="B66" s="150"/>
      <c r="C66" s="151"/>
      <c r="D66" s="76"/>
      <c r="E66" s="77"/>
      <c r="F66" s="19">
        <v>3</v>
      </c>
      <c r="G66" s="99">
        <v>32000</v>
      </c>
      <c r="H66" s="100"/>
      <c r="I66" s="80">
        <f t="shared" ref="I66:I67" si="9">F66*G66</f>
        <v>96000</v>
      </c>
      <c r="J66" s="81"/>
      <c r="K66" s="51">
        <v>0.1</v>
      </c>
    </row>
    <row r="67" spans="1:11" ht="20.100000000000001" customHeight="1" x14ac:dyDescent="0.4">
      <c r="A67" s="73" t="s">
        <v>36</v>
      </c>
      <c r="B67" s="74"/>
      <c r="C67" s="75"/>
      <c r="D67" s="76"/>
      <c r="E67" s="77"/>
      <c r="F67" s="19">
        <v>130</v>
      </c>
      <c r="G67" s="99">
        <v>26000</v>
      </c>
      <c r="H67" s="100"/>
      <c r="I67" s="80">
        <f t="shared" si="9"/>
        <v>3380000</v>
      </c>
      <c r="J67" s="81"/>
      <c r="K67" s="51">
        <v>0.1</v>
      </c>
    </row>
    <row r="68" spans="1:11" ht="20.100000000000001" customHeight="1" x14ac:dyDescent="0.4">
      <c r="A68" s="138" t="s">
        <v>37</v>
      </c>
      <c r="B68" s="139"/>
      <c r="C68" s="139"/>
      <c r="D68" s="64"/>
      <c r="E68" s="64"/>
      <c r="F68" s="21"/>
      <c r="G68" s="65"/>
      <c r="H68" s="65"/>
      <c r="I68" s="140">
        <f>SUM(I66:J67)</f>
        <v>3476000</v>
      </c>
      <c r="J68" s="141"/>
      <c r="K68" s="51">
        <v>0.1</v>
      </c>
    </row>
    <row r="69" spans="1:11" ht="20.100000000000001" customHeight="1" x14ac:dyDescent="0.4">
      <c r="A69" s="138" t="s">
        <v>38</v>
      </c>
      <c r="B69" s="139"/>
      <c r="C69" s="139"/>
      <c r="D69" s="64"/>
      <c r="E69" s="64"/>
      <c r="F69" s="21"/>
      <c r="G69" s="65"/>
      <c r="H69" s="65"/>
      <c r="I69" s="140">
        <f>I49+I62+I68</f>
        <v>21824040</v>
      </c>
      <c r="J69" s="141"/>
      <c r="K69" s="51">
        <v>0.1</v>
      </c>
    </row>
    <row r="70" spans="1:11" ht="20.100000000000001" customHeight="1" x14ac:dyDescent="0.4">
      <c r="A70" s="152" t="s">
        <v>39</v>
      </c>
      <c r="B70" s="153"/>
      <c r="C70" s="154"/>
      <c r="D70" s="155"/>
      <c r="E70" s="156"/>
      <c r="F70" s="27">
        <v>0.1</v>
      </c>
      <c r="G70" s="157"/>
      <c r="H70" s="158"/>
      <c r="I70" s="159">
        <f>I69*F70</f>
        <v>2182404</v>
      </c>
      <c r="J70" s="160"/>
      <c r="K70" s="51">
        <v>0.1</v>
      </c>
    </row>
    <row r="71" spans="1:11" ht="20.100000000000001" customHeight="1" thickBot="1" x14ac:dyDescent="0.45">
      <c r="A71" s="133"/>
      <c r="B71" s="134"/>
      <c r="C71" s="134"/>
      <c r="D71" s="64"/>
      <c r="E71" s="64"/>
      <c r="F71" s="21"/>
      <c r="G71" s="65"/>
      <c r="H71" s="65"/>
      <c r="I71" s="140">
        <f>SUM(I69:J70)</f>
        <v>24006444</v>
      </c>
      <c r="J71" s="141"/>
      <c r="K71" s="53">
        <v>0.1</v>
      </c>
    </row>
    <row r="72" spans="1:11" ht="20.100000000000001" customHeight="1" thickBot="1" x14ac:dyDescent="0.45">
      <c r="A72" s="162" t="s">
        <v>40</v>
      </c>
      <c r="B72" s="163"/>
      <c r="C72" s="163"/>
      <c r="D72" s="163"/>
      <c r="E72" s="163"/>
      <c r="F72" s="28"/>
      <c r="G72" s="28"/>
      <c r="H72" s="29"/>
      <c r="I72" s="164">
        <f>SUM(I71:J71)</f>
        <v>24006444</v>
      </c>
      <c r="J72" s="165"/>
      <c r="K72" s="54">
        <v>0.1</v>
      </c>
    </row>
    <row r="73" spans="1:11" ht="20.100000000000001" customHeight="1" x14ac:dyDescent="0.4">
      <c r="A73" s="11"/>
      <c r="B73" s="11"/>
      <c r="C73" s="11"/>
      <c r="D73" s="11"/>
      <c r="E73" s="11"/>
      <c r="F73" s="30"/>
      <c r="G73" s="30"/>
      <c r="H73" s="30"/>
      <c r="I73" s="31"/>
      <c r="J73" s="31"/>
      <c r="K73" s="48"/>
    </row>
    <row r="74" spans="1:11" ht="20.100000000000001" customHeight="1" thickBot="1" x14ac:dyDescent="0.45">
      <c r="A74" s="161" t="s">
        <v>41</v>
      </c>
      <c r="B74" s="161"/>
      <c r="C74" s="161"/>
      <c r="D74" s="161"/>
      <c r="E74" s="161"/>
      <c r="F74" s="33"/>
      <c r="G74" s="13"/>
      <c r="H74" s="13"/>
      <c r="I74" s="87"/>
      <c r="J74" s="87"/>
      <c r="K74" s="48"/>
    </row>
    <row r="75" spans="1:11" ht="20.100000000000001" customHeight="1" thickBot="1" x14ac:dyDescent="0.45">
      <c r="A75" s="88" t="s">
        <v>8</v>
      </c>
      <c r="B75" s="88"/>
      <c r="C75" s="88"/>
      <c r="D75" s="88" t="s">
        <v>9</v>
      </c>
      <c r="E75" s="88"/>
      <c r="F75" s="14" t="s">
        <v>10</v>
      </c>
      <c r="G75" s="88" t="s">
        <v>11</v>
      </c>
      <c r="H75" s="88"/>
      <c r="I75" s="88" t="s">
        <v>12</v>
      </c>
      <c r="J75" s="89"/>
      <c r="K75" s="49" t="s">
        <v>176</v>
      </c>
    </row>
    <row r="76" spans="1:11" ht="20.100000000000001" customHeight="1" x14ac:dyDescent="0.4">
      <c r="A76" s="166" t="s">
        <v>42</v>
      </c>
      <c r="B76" s="167"/>
      <c r="C76" s="167"/>
      <c r="D76" s="130"/>
      <c r="E76" s="130"/>
      <c r="F76" s="15">
        <v>1402</v>
      </c>
      <c r="G76" s="131">
        <v>300</v>
      </c>
      <c r="H76" s="131"/>
      <c r="I76" s="131">
        <f>F76*G76</f>
        <v>420600</v>
      </c>
      <c r="J76" s="132"/>
      <c r="K76" s="55">
        <v>0.1</v>
      </c>
    </row>
    <row r="77" spans="1:11" ht="20.100000000000001" customHeight="1" x14ac:dyDescent="0.4">
      <c r="A77" s="147" t="s">
        <v>43</v>
      </c>
      <c r="B77" s="148"/>
      <c r="C77" s="148"/>
      <c r="D77" s="64"/>
      <c r="E77" s="64"/>
      <c r="F77" s="34">
        <v>1</v>
      </c>
      <c r="G77" s="66">
        <v>8000</v>
      </c>
      <c r="H77" s="66"/>
      <c r="I77" s="66">
        <f>F77*G77</f>
        <v>8000</v>
      </c>
      <c r="J77" s="67"/>
      <c r="K77" s="51">
        <v>0.1</v>
      </c>
    </row>
    <row r="78" spans="1:11" ht="20.100000000000001" customHeight="1" x14ac:dyDescent="0.4">
      <c r="A78" s="147" t="s">
        <v>44</v>
      </c>
      <c r="B78" s="148"/>
      <c r="C78" s="148"/>
      <c r="D78" s="64"/>
      <c r="E78" s="64"/>
      <c r="F78" s="34">
        <v>1</v>
      </c>
      <c r="G78" s="66">
        <v>12000</v>
      </c>
      <c r="H78" s="66"/>
      <c r="I78" s="66">
        <f t="shared" ref="I78:I86" si="10">F78*G78</f>
        <v>12000</v>
      </c>
      <c r="J78" s="67"/>
      <c r="K78" s="51">
        <v>0.1</v>
      </c>
    </row>
    <row r="79" spans="1:11" ht="20.100000000000001" customHeight="1" x14ac:dyDescent="0.4">
      <c r="A79" s="147" t="s">
        <v>45</v>
      </c>
      <c r="B79" s="148"/>
      <c r="C79" s="148"/>
      <c r="D79" s="64"/>
      <c r="E79" s="64"/>
      <c r="F79" s="34">
        <v>2</v>
      </c>
      <c r="G79" s="66">
        <v>3000</v>
      </c>
      <c r="H79" s="66"/>
      <c r="I79" s="66">
        <f t="shared" si="10"/>
        <v>6000</v>
      </c>
      <c r="J79" s="67"/>
      <c r="K79" s="51">
        <v>0.1</v>
      </c>
    </row>
    <row r="80" spans="1:11" ht="20.100000000000001" customHeight="1" x14ac:dyDescent="0.4">
      <c r="A80" s="147" t="s">
        <v>46</v>
      </c>
      <c r="B80" s="148"/>
      <c r="C80" s="148"/>
      <c r="D80" s="64"/>
      <c r="E80" s="64"/>
      <c r="F80" s="34">
        <v>1</v>
      </c>
      <c r="G80" s="66">
        <v>1200</v>
      </c>
      <c r="H80" s="66"/>
      <c r="I80" s="66">
        <f t="shared" si="10"/>
        <v>1200</v>
      </c>
      <c r="J80" s="67"/>
      <c r="K80" s="51">
        <v>0.1</v>
      </c>
    </row>
    <row r="81" spans="1:11" ht="20.100000000000001" customHeight="1" x14ac:dyDescent="0.4">
      <c r="A81" s="147" t="s">
        <v>47</v>
      </c>
      <c r="B81" s="148"/>
      <c r="C81" s="148"/>
      <c r="D81" s="64"/>
      <c r="E81" s="64"/>
      <c r="F81" s="34">
        <v>4</v>
      </c>
      <c r="G81" s="66">
        <v>3500</v>
      </c>
      <c r="H81" s="66"/>
      <c r="I81" s="66">
        <f t="shared" si="10"/>
        <v>14000</v>
      </c>
      <c r="J81" s="67"/>
      <c r="K81" s="51">
        <v>0.1</v>
      </c>
    </row>
    <row r="82" spans="1:11" ht="20.100000000000001" customHeight="1" x14ac:dyDescent="0.4">
      <c r="A82" s="147" t="s">
        <v>48</v>
      </c>
      <c r="B82" s="148"/>
      <c r="C82" s="148"/>
      <c r="D82" s="64"/>
      <c r="E82" s="64"/>
      <c r="F82" s="34">
        <v>8</v>
      </c>
      <c r="G82" s="66">
        <v>1200</v>
      </c>
      <c r="H82" s="66"/>
      <c r="I82" s="66">
        <f t="shared" si="10"/>
        <v>9600</v>
      </c>
      <c r="J82" s="67"/>
      <c r="K82" s="51">
        <v>0.1</v>
      </c>
    </row>
    <row r="83" spans="1:11" ht="20.100000000000001" customHeight="1" x14ac:dyDescent="0.4">
      <c r="A83" s="147" t="s">
        <v>172</v>
      </c>
      <c r="B83" s="148"/>
      <c r="C83" s="148"/>
      <c r="D83" s="168" t="s">
        <v>173</v>
      </c>
      <c r="E83" s="168"/>
      <c r="F83" s="16" t="s">
        <v>49</v>
      </c>
      <c r="G83" s="66"/>
      <c r="H83" s="66"/>
      <c r="I83" s="66">
        <v>620000</v>
      </c>
      <c r="J83" s="67"/>
      <c r="K83" s="51">
        <v>0.1</v>
      </c>
    </row>
    <row r="84" spans="1:11" ht="20.100000000000001" customHeight="1" x14ac:dyDescent="0.4">
      <c r="A84" s="147" t="s">
        <v>50</v>
      </c>
      <c r="B84" s="148"/>
      <c r="C84" s="148"/>
      <c r="D84" s="64"/>
      <c r="E84" s="64"/>
      <c r="F84" s="34">
        <v>8</v>
      </c>
      <c r="G84" s="66">
        <v>3600</v>
      </c>
      <c r="H84" s="66"/>
      <c r="I84" s="66">
        <f t="shared" si="10"/>
        <v>28800</v>
      </c>
      <c r="J84" s="67"/>
      <c r="K84" s="51">
        <v>0.1</v>
      </c>
    </row>
    <row r="85" spans="1:11" ht="20.100000000000001" customHeight="1" x14ac:dyDescent="0.4">
      <c r="A85" s="147" t="s">
        <v>51</v>
      </c>
      <c r="B85" s="148"/>
      <c r="C85" s="148"/>
      <c r="D85" s="64"/>
      <c r="E85" s="64"/>
      <c r="F85" s="34">
        <v>8</v>
      </c>
      <c r="G85" s="66">
        <v>3000</v>
      </c>
      <c r="H85" s="66"/>
      <c r="I85" s="66">
        <f t="shared" si="10"/>
        <v>24000</v>
      </c>
      <c r="J85" s="67"/>
      <c r="K85" s="51">
        <v>0.1</v>
      </c>
    </row>
    <row r="86" spans="1:11" s="13" customFormat="1" ht="20.100000000000001" customHeight="1" x14ac:dyDescent="0.4">
      <c r="A86" s="147" t="s">
        <v>52</v>
      </c>
      <c r="B86" s="148"/>
      <c r="C86" s="148"/>
      <c r="D86" s="64"/>
      <c r="E86" s="64"/>
      <c r="F86" s="34">
        <v>8</v>
      </c>
      <c r="G86" s="66">
        <v>1000</v>
      </c>
      <c r="H86" s="66"/>
      <c r="I86" s="66">
        <f t="shared" si="10"/>
        <v>8000</v>
      </c>
      <c r="J86" s="67"/>
      <c r="K86" s="51">
        <v>0.1</v>
      </c>
    </row>
    <row r="87" spans="1:11" s="13" customFormat="1" ht="20.100000000000001" customHeight="1" x14ac:dyDescent="0.4">
      <c r="A87" s="147" t="s">
        <v>53</v>
      </c>
      <c r="B87" s="148"/>
      <c r="C87" s="148"/>
      <c r="D87" s="168" t="s">
        <v>174</v>
      </c>
      <c r="E87" s="168"/>
      <c r="F87" s="16" t="s">
        <v>49</v>
      </c>
      <c r="G87" s="66"/>
      <c r="H87" s="66"/>
      <c r="I87" s="66">
        <v>562000</v>
      </c>
      <c r="J87" s="67"/>
      <c r="K87" s="51">
        <v>0.1</v>
      </c>
    </row>
    <row r="88" spans="1:11" s="13" customFormat="1" ht="20.100000000000001" customHeight="1" x14ac:dyDescent="0.4">
      <c r="A88" s="147" t="s">
        <v>54</v>
      </c>
      <c r="B88" s="148"/>
      <c r="C88" s="148"/>
      <c r="D88" s="64"/>
      <c r="E88" s="64"/>
      <c r="F88" s="16" t="s">
        <v>49</v>
      </c>
      <c r="G88" s="66"/>
      <c r="H88" s="66"/>
      <c r="I88" s="66">
        <v>375000</v>
      </c>
      <c r="J88" s="67"/>
      <c r="K88" s="51">
        <v>0.1</v>
      </c>
    </row>
    <row r="89" spans="1:11" s="13" customFormat="1" ht="20.100000000000001" customHeight="1" x14ac:dyDescent="0.4">
      <c r="A89" s="147" t="s">
        <v>55</v>
      </c>
      <c r="B89" s="148"/>
      <c r="C89" s="148"/>
      <c r="D89" s="64"/>
      <c r="E89" s="64"/>
      <c r="F89" s="16" t="s">
        <v>49</v>
      </c>
      <c r="G89" s="66"/>
      <c r="H89" s="66"/>
      <c r="I89" s="66">
        <v>250000</v>
      </c>
      <c r="J89" s="67"/>
      <c r="K89" s="51">
        <v>0.1</v>
      </c>
    </row>
    <row r="90" spans="1:11" s="13" customFormat="1" ht="20.100000000000001" customHeight="1" x14ac:dyDescent="0.4">
      <c r="A90" s="147" t="s">
        <v>56</v>
      </c>
      <c r="B90" s="148"/>
      <c r="C90" s="148"/>
      <c r="D90" s="64"/>
      <c r="E90" s="64"/>
      <c r="F90" s="16" t="s">
        <v>49</v>
      </c>
      <c r="G90" s="66"/>
      <c r="H90" s="66"/>
      <c r="I90" s="66">
        <v>375000</v>
      </c>
      <c r="J90" s="67"/>
      <c r="K90" s="51">
        <v>0.1</v>
      </c>
    </row>
    <row r="91" spans="1:11" s="13" customFormat="1" ht="20.100000000000001" customHeight="1" x14ac:dyDescent="0.4">
      <c r="A91" s="147" t="s">
        <v>53</v>
      </c>
      <c r="B91" s="148"/>
      <c r="C91" s="148"/>
      <c r="D91" s="64"/>
      <c r="E91" s="64"/>
      <c r="F91" s="16" t="s">
        <v>49</v>
      </c>
      <c r="G91" s="66"/>
      <c r="H91" s="66"/>
      <c r="I91" s="66">
        <v>812500</v>
      </c>
      <c r="J91" s="67"/>
      <c r="K91" s="51">
        <v>0.1</v>
      </c>
    </row>
    <row r="92" spans="1:11" s="13" customFormat="1" ht="20.100000000000001" customHeight="1" x14ac:dyDescent="0.4">
      <c r="A92" s="173" t="s">
        <v>54</v>
      </c>
      <c r="B92" s="174"/>
      <c r="C92" s="174"/>
      <c r="D92" s="175"/>
      <c r="E92" s="175"/>
      <c r="F92" s="16" t="s">
        <v>49</v>
      </c>
      <c r="G92" s="176"/>
      <c r="H92" s="176"/>
      <c r="I92" s="66">
        <v>162500</v>
      </c>
      <c r="J92" s="67"/>
      <c r="K92" s="51">
        <v>0.1</v>
      </c>
    </row>
    <row r="93" spans="1:11" s="13" customFormat="1" ht="20.100000000000001" customHeight="1" x14ac:dyDescent="0.4">
      <c r="A93" s="133" t="s">
        <v>57</v>
      </c>
      <c r="B93" s="134"/>
      <c r="C93" s="134"/>
      <c r="D93" s="64"/>
      <c r="E93" s="64"/>
      <c r="F93" s="18" t="s">
        <v>17</v>
      </c>
      <c r="G93" s="65"/>
      <c r="H93" s="65"/>
      <c r="I93" s="66">
        <v>200000</v>
      </c>
      <c r="J93" s="67"/>
      <c r="K93" s="51">
        <v>0.1</v>
      </c>
    </row>
    <row r="94" spans="1:11" s="13" customFormat="1" ht="20.100000000000001" customHeight="1" x14ac:dyDescent="0.4">
      <c r="A94" s="169" t="s">
        <v>58</v>
      </c>
      <c r="B94" s="170"/>
      <c r="C94" s="170"/>
      <c r="D94" s="171"/>
      <c r="E94" s="171"/>
      <c r="F94" s="35"/>
      <c r="G94" s="172"/>
      <c r="H94" s="172"/>
      <c r="I94" s="140">
        <f>SUM(I76:J93)</f>
        <v>3889200</v>
      </c>
      <c r="J94" s="141"/>
      <c r="K94" s="51">
        <v>0.1</v>
      </c>
    </row>
    <row r="95" spans="1:11" s="13" customFormat="1" ht="20.100000000000001" customHeight="1" x14ac:dyDescent="0.4">
      <c r="A95" s="135" t="s">
        <v>59</v>
      </c>
      <c r="B95" s="136"/>
      <c r="C95" s="137"/>
      <c r="D95" s="171"/>
      <c r="E95" s="171"/>
      <c r="F95" s="36">
        <v>0.1</v>
      </c>
      <c r="G95" s="179"/>
      <c r="H95" s="180"/>
      <c r="I95" s="181">
        <f>I94*F95</f>
        <v>388920</v>
      </c>
      <c r="J95" s="182"/>
      <c r="K95" s="51">
        <v>0.1</v>
      </c>
    </row>
    <row r="96" spans="1:11" s="13" customFormat="1" ht="20.100000000000001" customHeight="1" thickBot="1" x14ac:dyDescent="0.45">
      <c r="A96" s="135" t="s">
        <v>60</v>
      </c>
      <c r="B96" s="136"/>
      <c r="C96" s="137"/>
      <c r="D96" s="171"/>
      <c r="E96" s="171"/>
      <c r="F96" s="35"/>
      <c r="G96" s="179"/>
      <c r="H96" s="180"/>
      <c r="I96" s="181">
        <f>SUM(I94:J95)</f>
        <v>4278120</v>
      </c>
      <c r="J96" s="182"/>
      <c r="K96" s="51">
        <v>0.1</v>
      </c>
    </row>
    <row r="97" spans="1:11" s="13" customFormat="1" ht="20.100000000000001" customHeight="1" thickBot="1" x14ac:dyDescent="0.45">
      <c r="A97" s="162" t="s">
        <v>61</v>
      </c>
      <c r="B97" s="163"/>
      <c r="C97" s="163"/>
      <c r="D97" s="163"/>
      <c r="E97" s="163"/>
      <c r="F97" s="28"/>
      <c r="G97" s="28"/>
      <c r="H97" s="29"/>
      <c r="I97" s="177">
        <f>I96</f>
        <v>4278120</v>
      </c>
      <c r="J97" s="178"/>
      <c r="K97" s="54">
        <v>0.1</v>
      </c>
    </row>
    <row r="98" spans="1:11" s="13" customFormat="1" ht="20.100000000000001" customHeight="1" x14ac:dyDescent="0.4">
      <c r="A98" s="11"/>
      <c r="B98" s="11"/>
      <c r="C98" s="11"/>
      <c r="D98" s="11"/>
      <c r="E98" s="11"/>
      <c r="F98" s="30"/>
      <c r="G98" s="30"/>
      <c r="H98" s="30"/>
      <c r="I98" s="31"/>
      <c r="J98" s="31"/>
      <c r="K98" s="48"/>
    </row>
    <row r="99" spans="1:11" s="13" customFormat="1" ht="20.100000000000001" customHeight="1" thickBot="1" x14ac:dyDescent="0.45">
      <c r="A99" s="183" t="s">
        <v>62</v>
      </c>
      <c r="B99" s="183"/>
      <c r="C99" s="183"/>
      <c r="D99" s="11"/>
      <c r="E99" s="11"/>
      <c r="F99" s="30"/>
      <c r="G99" s="30"/>
      <c r="H99" s="30"/>
      <c r="I99" s="31"/>
      <c r="J99" s="31"/>
      <c r="K99" s="48"/>
    </row>
    <row r="100" spans="1:11" s="13" customFormat="1" ht="20.100000000000001" customHeight="1" thickBot="1" x14ac:dyDescent="0.45">
      <c r="A100" s="184" t="s">
        <v>8</v>
      </c>
      <c r="B100" s="88"/>
      <c r="C100" s="88"/>
      <c r="D100" s="88" t="s">
        <v>9</v>
      </c>
      <c r="E100" s="88"/>
      <c r="F100" s="14" t="s">
        <v>10</v>
      </c>
      <c r="G100" s="88" t="s">
        <v>11</v>
      </c>
      <c r="H100" s="88"/>
      <c r="I100" s="88" t="s">
        <v>12</v>
      </c>
      <c r="J100" s="89"/>
      <c r="K100" s="49" t="s">
        <v>176</v>
      </c>
    </row>
    <row r="101" spans="1:11" s="13" customFormat="1" ht="20.100000000000001" customHeight="1" x14ac:dyDescent="0.4">
      <c r="A101" s="147" t="s">
        <v>42</v>
      </c>
      <c r="B101" s="148"/>
      <c r="C101" s="148"/>
      <c r="D101" s="64"/>
      <c r="E101" s="64"/>
      <c r="F101" s="37">
        <v>600</v>
      </c>
      <c r="G101" s="66">
        <v>300</v>
      </c>
      <c r="H101" s="66"/>
      <c r="I101" s="66">
        <f>F101*G101</f>
        <v>180000</v>
      </c>
      <c r="J101" s="67"/>
      <c r="K101" s="55">
        <v>0.1</v>
      </c>
    </row>
    <row r="102" spans="1:11" s="13" customFormat="1" ht="20.100000000000001" customHeight="1" x14ac:dyDescent="0.4">
      <c r="A102" s="73" t="s">
        <v>171</v>
      </c>
      <c r="B102" s="74"/>
      <c r="C102" s="75"/>
      <c r="D102" s="76"/>
      <c r="E102" s="77"/>
      <c r="F102" s="17">
        <v>102</v>
      </c>
      <c r="G102" s="65">
        <v>2500</v>
      </c>
      <c r="H102" s="65"/>
      <c r="I102" s="66">
        <f t="shared" ref="I102" si="11">F102*G102</f>
        <v>255000</v>
      </c>
      <c r="J102" s="67"/>
      <c r="K102" s="51">
        <v>0.1</v>
      </c>
    </row>
    <row r="103" spans="1:11" s="13" customFormat="1" ht="20.100000000000001" customHeight="1" x14ac:dyDescent="0.4">
      <c r="A103" s="147" t="s">
        <v>20</v>
      </c>
      <c r="B103" s="148"/>
      <c r="C103" s="148"/>
      <c r="D103" s="64"/>
      <c r="E103" s="64"/>
      <c r="F103" s="37">
        <v>4</v>
      </c>
      <c r="G103" s="66">
        <v>1200</v>
      </c>
      <c r="H103" s="66"/>
      <c r="I103" s="66">
        <f t="shared" ref="I103:I105" si="12">F103*G103</f>
        <v>4800</v>
      </c>
      <c r="J103" s="67"/>
      <c r="K103" s="51">
        <v>0.1</v>
      </c>
    </row>
    <row r="104" spans="1:11" s="13" customFormat="1" ht="20.100000000000001" customHeight="1" x14ac:dyDescent="0.4">
      <c r="A104" s="147" t="s">
        <v>63</v>
      </c>
      <c r="B104" s="148"/>
      <c r="C104" s="148"/>
      <c r="D104" s="64"/>
      <c r="E104" s="64"/>
      <c r="F104" s="37">
        <v>12</v>
      </c>
      <c r="G104" s="66">
        <v>1400</v>
      </c>
      <c r="H104" s="66"/>
      <c r="I104" s="66">
        <f t="shared" si="12"/>
        <v>16800</v>
      </c>
      <c r="J104" s="67"/>
      <c r="K104" s="51">
        <v>0.1</v>
      </c>
    </row>
    <row r="105" spans="1:11" s="13" customFormat="1" ht="20.100000000000001" customHeight="1" x14ac:dyDescent="0.4">
      <c r="A105" s="147" t="s">
        <v>64</v>
      </c>
      <c r="B105" s="148"/>
      <c r="C105" s="148"/>
      <c r="D105" s="64"/>
      <c r="E105" s="64"/>
      <c r="F105" s="37">
        <v>160</v>
      </c>
      <c r="G105" s="66">
        <v>300</v>
      </c>
      <c r="H105" s="66"/>
      <c r="I105" s="66">
        <f t="shared" si="12"/>
        <v>48000</v>
      </c>
      <c r="J105" s="67"/>
      <c r="K105" s="51">
        <v>0.1</v>
      </c>
    </row>
    <row r="106" spans="1:11" s="13" customFormat="1" ht="20.100000000000001" customHeight="1" x14ac:dyDescent="0.4">
      <c r="A106" s="147" t="s">
        <v>65</v>
      </c>
      <c r="B106" s="148"/>
      <c r="C106" s="148"/>
      <c r="D106" s="64"/>
      <c r="E106" s="64"/>
      <c r="F106" s="37" t="s">
        <v>17</v>
      </c>
      <c r="G106" s="66"/>
      <c r="H106" s="66"/>
      <c r="I106" s="66">
        <v>280000</v>
      </c>
      <c r="J106" s="67"/>
      <c r="K106" s="51">
        <v>0.1</v>
      </c>
    </row>
    <row r="107" spans="1:11" s="13" customFormat="1" ht="20.100000000000001" customHeight="1" x14ac:dyDescent="0.4">
      <c r="A107" s="147" t="s">
        <v>54</v>
      </c>
      <c r="B107" s="148"/>
      <c r="C107" s="148"/>
      <c r="D107" s="64"/>
      <c r="E107" s="64"/>
      <c r="F107" s="37">
        <v>2</v>
      </c>
      <c r="G107" s="66">
        <v>66000</v>
      </c>
      <c r="H107" s="66"/>
      <c r="I107" s="66">
        <f t="shared" ref="I107" si="13">F107*G107</f>
        <v>132000</v>
      </c>
      <c r="J107" s="67"/>
      <c r="K107" s="51">
        <v>0.1</v>
      </c>
    </row>
    <row r="108" spans="1:11" s="13" customFormat="1" ht="20.100000000000001" customHeight="1" x14ac:dyDescent="0.4">
      <c r="A108" s="149" t="s">
        <v>66</v>
      </c>
      <c r="B108" s="150"/>
      <c r="C108" s="151"/>
      <c r="D108" s="76"/>
      <c r="E108" s="77"/>
      <c r="F108" s="37" t="s">
        <v>17</v>
      </c>
      <c r="G108" s="80"/>
      <c r="H108" s="196"/>
      <c r="I108" s="80">
        <v>200000</v>
      </c>
      <c r="J108" s="81"/>
      <c r="K108" s="51">
        <v>0.1</v>
      </c>
    </row>
    <row r="109" spans="1:11" s="13" customFormat="1" ht="20.100000000000001" customHeight="1" x14ac:dyDescent="0.4">
      <c r="A109" s="147" t="s">
        <v>60</v>
      </c>
      <c r="B109" s="148"/>
      <c r="C109" s="148"/>
      <c r="D109" s="64"/>
      <c r="E109" s="64"/>
      <c r="F109" s="37"/>
      <c r="G109" s="197"/>
      <c r="H109" s="197"/>
      <c r="I109" s="66">
        <f>SUM(I101:J108)</f>
        <v>1116600</v>
      </c>
      <c r="J109" s="67"/>
      <c r="K109" s="51">
        <v>0.1</v>
      </c>
    </row>
    <row r="110" spans="1:11" s="13" customFormat="1" ht="20.100000000000001" customHeight="1" thickBot="1" x14ac:dyDescent="0.45">
      <c r="A110" s="185" t="s">
        <v>67</v>
      </c>
      <c r="B110" s="186"/>
      <c r="C110" s="186"/>
      <c r="D110" s="187"/>
      <c r="E110" s="187"/>
      <c r="F110" s="38">
        <v>0.1</v>
      </c>
      <c r="G110" s="188"/>
      <c r="H110" s="188"/>
      <c r="I110" s="189">
        <f>I109*F110</f>
        <v>111660</v>
      </c>
      <c r="J110" s="190"/>
      <c r="K110" s="53">
        <v>0.1</v>
      </c>
    </row>
    <row r="111" spans="1:11" s="13" customFormat="1" ht="20.100000000000001" customHeight="1" thickBot="1" x14ac:dyDescent="0.45">
      <c r="A111" s="191" t="s">
        <v>68</v>
      </c>
      <c r="B111" s="192"/>
      <c r="C111" s="192"/>
      <c r="D111" s="192"/>
      <c r="E111" s="192"/>
      <c r="F111" s="39"/>
      <c r="G111" s="193"/>
      <c r="H111" s="193"/>
      <c r="I111" s="194">
        <f>SUM(I109:J110)</f>
        <v>1228260</v>
      </c>
      <c r="J111" s="195"/>
      <c r="K111" s="54">
        <v>0.1</v>
      </c>
    </row>
    <row r="112" spans="1:11" s="13" customFormat="1" ht="20.100000000000001" customHeight="1" x14ac:dyDescent="0.4">
      <c r="A112" s="198"/>
      <c r="B112" s="198"/>
      <c r="C112" s="198"/>
      <c r="D112" s="198"/>
      <c r="E112" s="198"/>
      <c r="F112" s="40"/>
      <c r="G112" s="199"/>
      <c r="H112" s="199"/>
      <c r="I112" s="200"/>
      <c r="J112" s="200"/>
      <c r="K112" s="56"/>
    </row>
    <row r="113" spans="1:11" s="13" customFormat="1" ht="20.100000000000001" customHeight="1" thickBot="1" x14ac:dyDescent="0.45">
      <c r="A113" s="161" t="s">
        <v>69</v>
      </c>
      <c r="B113" s="161"/>
      <c r="C113" s="161"/>
      <c r="D113" s="161"/>
      <c r="E113" s="161"/>
      <c r="F113" s="12"/>
      <c r="I113" s="41"/>
      <c r="J113" s="41"/>
      <c r="K113" s="48"/>
    </row>
    <row r="114" spans="1:11" s="13" customFormat="1" ht="20.100000000000001" customHeight="1" thickBot="1" x14ac:dyDescent="0.45">
      <c r="A114" s="88" t="s">
        <v>8</v>
      </c>
      <c r="B114" s="88"/>
      <c r="C114" s="88"/>
      <c r="D114" s="88" t="s">
        <v>9</v>
      </c>
      <c r="E114" s="88"/>
      <c r="F114" s="14" t="s">
        <v>10</v>
      </c>
      <c r="G114" s="88" t="s">
        <v>11</v>
      </c>
      <c r="H114" s="88"/>
      <c r="I114" s="88" t="s">
        <v>12</v>
      </c>
      <c r="J114" s="89"/>
      <c r="K114" s="49" t="s">
        <v>176</v>
      </c>
    </row>
    <row r="115" spans="1:11" s="13" customFormat="1" ht="20.100000000000001" customHeight="1" x14ac:dyDescent="0.4">
      <c r="A115" s="166" t="s">
        <v>70</v>
      </c>
      <c r="B115" s="167"/>
      <c r="C115" s="167"/>
      <c r="D115" s="130"/>
      <c r="E115" s="130"/>
      <c r="F115" s="42"/>
      <c r="G115" s="131"/>
      <c r="H115" s="131"/>
      <c r="I115" s="131"/>
      <c r="J115" s="132"/>
      <c r="K115" s="55">
        <v>0.1</v>
      </c>
    </row>
    <row r="116" spans="1:11" s="13" customFormat="1" ht="20.100000000000001" customHeight="1" x14ac:dyDescent="0.4">
      <c r="A116" s="133" t="s">
        <v>71</v>
      </c>
      <c r="B116" s="134"/>
      <c r="C116" s="134"/>
      <c r="D116" s="64"/>
      <c r="E116" s="64"/>
      <c r="F116" s="19">
        <v>4</v>
      </c>
      <c r="G116" s="65">
        <v>10000</v>
      </c>
      <c r="H116" s="65"/>
      <c r="I116" s="66">
        <f>F116*G116</f>
        <v>40000</v>
      </c>
      <c r="J116" s="67"/>
      <c r="K116" s="51">
        <v>0.1</v>
      </c>
    </row>
    <row r="117" spans="1:11" s="13" customFormat="1" ht="20.100000000000001" customHeight="1" x14ac:dyDescent="0.4">
      <c r="A117" s="133" t="s">
        <v>72</v>
      </c>
      <c r="B117" s="134"/>
      <c r="C117" s="134"/>
      <c r="D117" s="64"/>
      <c r="E117" s="64"/>
      <c r="F117" s="19">
        <v>1</v>
      </c>
      <c r="G117" s="65">
        <v>18000</v>
      </c>
      <c r="H117" s="65"/>
      <c r="I117" s="66">
        <f>F117*G117</f>
        <v>18000</v>
      </c>
      <c r="J117" s="67"/>
      <c r="K117" s="51">
        <v>0.1</v>
      </c>
    </row>
    <row r="118" spans="1:11" s="13" customFormat="1" ht="20.100000000000001" customHeight="1" x14ac:dyDescent="0.4">
      <c r="A118" s="133" t="s">
        <v>73</v>
      </c>
      <c r="B118" s="134"/>
      <c r="C118" s="134"/>
      <c r="D118" s="64"/>
      <c r="E118" s="64"/>
      <c r="F118" s="19">
        <v>2</v>
      </c>
      <c r="G118" s="99">
        <v>3600</v>
      </c>
      <c r="H118" s="100"/>
      <c r="I118" s="80">
        <f t="shared" ref="I118:I134" si="14">F118*G118</f>
        <v>7200</v>
      </c>
      <c r="J118" s="81"/>
      <c r="K118" s="51">
        <v>0.1</v>
      </c>
    </row>
    <row r="119" spans="1:11" s="13" customFormat="1" ht="20.100000000000001" customHeight="1" x14ac:dyDescent="0.4">
      <c r="A119" s="73" t="s">
        <v>175</v>
      </c>
      <c r="B119" s="74"/>
      <c r="C119" s="75"/>
      <c r="D119" s="76"/>
      <c r="E119" s="77"/>
      <c r="F119" s="19">
        <v>2</v>
      </c>
      <c r="G119" s="99">
        <v>5600</v>
      </c>
      <c r="H119" s="100"/>
      <c r="I119" s="80">
        <f t="shared" ref="I119" si="15">F119*G119</f>
        <v>11200</v>
      </c>
      <c r="J119" s="81"/>
      <c r="K119" s="51">
        <v>0.1</v>
      </c>
    </row>
    <row r="120" spans="1:11" s="13" customFormat="1" ht="20.100000000000001" customHeight="1" x14ac:dyDescent="0.4">
      <c r="A120" s="73" t="s">
        <v>94</v>
      </c>
      <c r="B120" s="74"/>
      <c r="C120" s="75"/>
      <c r="D120" s="76"/>
      <c r="E120" s="77"/>
      <c r="F120" s="19">
        <v>1</v>
      </c>
      <c r="G120" s="99">
        <v>8750</v>
      </c>
      <c r="H120" s="100"/>
      <c r="I120" s="80">
        <f t="shared" ref="I120" si="16">F120*G120</f>
        <v>8750</v>
      </c>
      <c r="J120" s="81"/>
      <c r="K120" s="51">
        <v>0.1</v>
      </c>
    </row>
    <row r="121" spans="1:11" s="13" customFormat="1" ht="20.100000000000001" customHeight="1" x14ac:dyDescent="0.4">
      <c r="A121" s="133" t="s">
        <v>74</v>
      </c>
      <c r="B121" s="134"/>
      <c r="C121" s="134"/>
      <c r="D121" s="64"/>
      <c r="E121" s="64"/>
      <c r="F121" s="19">
        <v>1</v>
      </c>
      <c r="G121" s="65">
        <v>42000</v>
      </c>
      <c r="H121" s="65"/>
      <c r="I121" s="66">
        <f t="shared" si="14"/>
        <v>42000</v>
      </c>
      <c r="J121" s="67"/>
      <c r="K121" s="51">
        <v>0.1</v>
      </c>
    </row>
    <row r="122" spans="1:11" s="13" customFormat="1" ht="20.100000000000001" customHeight="1" x14ac:dyDescent="0.4">
      <c r="A122" s="133" t="s">
        <v>75</v>
      </c>
      <c r="B122" s="134"/>
      <c r="C122" s="134"/>
      <c r="D122" s="64"/>
      <c r="E122" s="64"/>
      <c r="F122" s="19">
        <v>2</v>
      </c>
      <c r="G122" s="65">
        <v>2400</v>
      </c>
      <c r="H122" s="65"/>
      <c r="I122" s="66">
        <f t="shared" si="14"/>
        <v>4800</v>
      </c>
      <c r="J122" s="67"/>
      <c r="K122" s="51">
        <v>0.1</v>
      </c>
    </row>
    <row r="123" spans="1:11" s="13" customFormat="1" ht="20.100000000000001" customHeight="1" x14ac:dyDescent="0.4">
      <c r="A123" s="133" t="s">
        <v>76</v>
      </c>
      <c r="B123" s="134"/>
      <c r="C123" s="134"/>
      <c r="D123" s="64"/>
      <c r="E123" s="64"/>
      <c r="F123" s="19">
        <v>2</v>
      </c>
      <c r="G123" s="65">
        <v>5760</v>
      </c>
      <c r="H123" s="65"/>
      <c r="I123" s="66">
        <f t="shared" si="14"/>
        <v>11520</v>
      </c>
      <c r="J123" s="67"/>
      <c r="K123" s="51">
        <v>0.1</v>
      </c>
    </row>
    <row r="124" spans="1:11" s="13" customFormat="1" ht="20.100000000000001" customHeight="1" x14ac:dyDescent="0.4">
      <c r="A124" s="133" t="s">
        <v>77</v>
      </c>
      <c r="B124" s="134"/>
      <c r="C124" s="134"/>
      <c r="D124" s="64" t="s">
        <v>177</v>
      </c>
      <c r="E124" s="64"/>
      <c r="F124" s="19">
        <v>2</v>
      </c>
      <c r="G124" s="65">
        <v>60000</v>
      </c>
      <c r="H124" s="65"/>
      <c r="I124" s="66">
        <f t="shared" si="14"/>
        <v>120000</v>
      </c>
      <c r="J124" s="67"/>
      <c r="K124" s="51">
        <v>0.1</v>
      </c>
    </row>
    <row r="125" spans="1:11" s="13" customFormat="1" ht="20.100000000000001" customHeight="1" x14ac:dyDescent="0.4">
      <c r="A125" s="133" t="s">
        <v>78</v>
      </c>
      <c r="B125" s="134"/>
      <c r="C125" s="134"/>
      <c r="D125" s="64"/>
      <c r="E125" s="64"/>
      <c r="F125" s="19">
        <v>1</v>
      </c>
      <c r="G125" s="65">
        <v>14400</v>
      </c>
      <c r="H125" s="65"/>
      <c r="I125" s="66">
        <f t="shared" si="14"/>
        <v>14400</v>
      </c>
      <c r="J125" s="67"/>
      <c r="K125" s="51">
        <v>0.1</v>
      </c>
    </row>
    <row r="126" spans="1:11" s="13" customFormat="1" ht="20.100000000000001" customHeight="1" x14ac:dyDescent="0.4">
      <c r="A126" s="133" t="s">
        <v>79</v>
      </c>
      <c r="B126" s="134"/>
      <c r="C126" s="134"/>
      <c r="D126" s="64"/>
      <c r="E126" s="64"/>
      <c r="F126" s="19">
        <v>2</v>
      </c>
      <c r="G126" s="65">
        <v>14400</v>
      </c>
      <c r="H126" s="65"/>
      <c r="I126" s="66">
        <f t="shared" si="14"/>
        <v>28800</v>
      </c>
      <c r="J126" s="67"/>
      <c r="K126" s="51">
        <v>0.1</v>
      </c>
    </row>
    <row r="127" spans="1:11" s="13" customFormat="1" ht="20.100000000000001" customHeight="1" x14ac:dyDescent="0.4">
      <c r="A127" s="133" t="s">
        <v>80</v>
      </c>
      <c r="B127" s="134"/>
      <c r="C127" s="134"/>
      <c r="D127" s="64"/>
      <c r="E127" s="64"/>
      <c r="F127" s="19">
        <v>1</v>
      </c>
      <c r="G127" s="65">
        <v>14400</v>
      </c>
      <c r="H127" s="65"/>
      <c r="I127" s="66">
        <f t="shared" si="14"/>
        <v>14400</v>
      </c>
      <c r="J127" s="67"/>
      <c r="K127" s="51">
        <v>0.1</v>
      </c>
    </row>
    <row r="128" spans="1:11" s="13" customFormat="1" ht="20.100000000000001" customHeight="1" x14ac:dyDescent="0.4">
      <c r="A128" s="133" t="s">
        <v>81</v>
      </c>
      <c r="B128" s="134"/>
      <c r="C128" s="134"/>
      <c r="D128" s="64"/>
      <c r="E128" s="64"/>
      <c r="F128" s="18" t="s">
        <v>49</v>
      </c>
      <c r="G128" s="65">
        <v>50000</v>
      </c>
      <c r="H128" s="65"/>
      <c r="I128" s="66">
        <v>50000</v>
      </c>
      <c r="J128" s="67"/>
      <c r="K128" s="51">
        <v>0.1</v>
      </c>
    </row>
    <row r="129" spans="1:11" s="13" customFormat="1" ht="20.100000000000001" customHeight="1" x14ac:dyDescent="0.4">
      <c r="A129" s="133" t="s">
        <v>82</v>
      </c>
      <c r="B129" s="134"/>
      <c r="C129" s="134"/>
      <c r="D129" s="64"/>
      <c r="E129" s="64"/>
      <c r="F129" s="19">
        <v>1</v>
      </c>
      <c r="G129" s="65">
        <v>48000</v>
      </c>
      <c r="H129" s="65"/>
      <c r="I129" s="66">
        <f t="shared" si="14"/>
        <v>48000</v>
      </c>
      <c r="J129" s="67"/>
      <c r="K129" s="51">
        <v>0.1</v>
      </c>
    </row>
    <row r="130" spans="1:11" s="13" customFormat="1" ht="20.100000000000001" customHeight="1" x14ac:dyDescent="0.4">
      <c r="A130" s="133" t="s">
        <v>83</v>
      </c>
      <c r="B130" s="134"/>
      <c r="C130" s="134"/>
      <c r="D130" s="64"/>
      <c r="E130" s="64"/>
      <c r="F130" s="19">
        <v>2</v>
      </c>
      <c r="G130" s="65">
        <v>42000</v>
      </c>
      <c r="H130" s="65"/>
      <c r="I130" s="66">
        <f t="shared" si="14"/>
        <v>84000</v>
      </c>
      <c r="J130" s="67"/>
      <c r="K130" s="51">
        <v>0.1</v>
      </c>
    </row>
    <row r="131" spans="1:11" s="13" customFormat="1" ht="20.100000000000001" customHeight="1" x14ac:dyDescent="0.4">
      <c r="A131" s="133" t="s">
        <v>84</v>
      </c>
      <c r="B131" s="134"/>
      <c r="C131" s="134"/>
      <c r="D131" s="64"/>
      <c r="E131" s="64"/>
      <c r="F131" s="19">
        <v>2</v>
      </c>
      <c r="G131" s="65">
        <v>48000</v>
      </c>
      <c r="H131" s="65"/>
      <c r="I131" s="66">
        <f t="shared" si="14"/>
        <v>96000</v>
      </c>
      <c r="J131" s="67"/>
      <c r="K131" s="51">
        <v>0.1</v>
      </c>
    </row>
    <row r="132" spans="1:11" s="13" customFormat="1" ht="20.100000000000001" customHeight="1" x14ac:dyDescent="0.4">
      <c r="A132" s="138" t="s">
        <v>85</v>
      </c>
      <c r="B132" s="139"/>
      <c r="C132" s="139"/>
      <c r="D132" s="64"/>
      <c r="E132" s="64"/>
      <c r="F132" s="19"/>
      <c r="G132" s="65"/>
      <c r="H132" s="65"/>
      <c r="I132" s="66"/>
      <c r="J132" s="67"/>
      <c r="K132" s="48"/>
    </row>
    <row r="133" spans="1:11" s="13" customFormat="1" ht="20.100000000000001" customHeight="1" x14ac:dyDescent="0.4">
      <c r="A133" s="133" t="s">
        <v>86</v>
      </c>
      <c r="B133" s="134"/>
      <c r="C133" s="134"/>
      <c r="D133" s="64"/>
      <c r="E133" s="64"/>
      <c r="F133" s="19">
        <v>8</v>
      </c>
      <c r="G133" s="65">
        <v>5400</v>
      </c>
      <c r="H133" s="65"/>
      <c r="I133" s="66">
        <f t="shared" si="14"/>
        <v>43200</v>
      </c>
      <c r="J133" s="67"/>
      <c r="K133" s="51">
        <v>0.1</v>
      </c>
    </row>
    <row r="134" spans="1:11" s="13" customFormat="1" ht="20.100000000000001" customHeight="1" x14ac:dyDescent="0.4">
      <c r="A134" s="133" t="s">
        <v>87</v>
      </c>
      <c r="B134" s="134"/>
      <c r="C134" s="134"/>
      <c r="D134" s="64"/>
      <c r="E134" s="64"/>
      <c r="F134" s="19">
        <v>1</v>
      </c>
      <c r="G134" s="65">
        <v>14400</v>
      </c>
      <c r="H134" s="65"/>
      <c r="I134" s="66">
        <f t="shared" si="14"/>
        <v>14400</v>
      </c>
      <c r="J134" s="67"/>
      <c r="K134" s="51">
        <v>0.1</v>
      </c>
    </row>
    <row r="135" spans="1:11" s="13" customFormat="1" ht="20.100000000000001" customHeight="1" x14ac:dyDescent="0.4">
      <c r="A135" s="133" t="s">
        <v>88</v>
      </c>
      <c r="B135" s="134"/>
      <c r="C135" s="134"/>
      <c r="D135" s="64"/>
      <c r="E135" s="64"/>
      <c r="F135" s="18" t="s">
        <v>89</v>
      </c>
      <c r="G135" s="65"/>
      <c r="H135" s="65"/>
      <c r="I135" s="66">
        <v>60000</v>
      </c>
      <c r="J135" s="67"/>
      <c r="K135" s="51">
        <v>0.1</v>
      </c>
    </row>
    <row r="136" spans="1:11" s="13" customFormat="1" ht="20.100000000000001" customHeight="1" x14ac:dyDescent="0.4">
      <c r="A136" s="138" t="s">
        <v>92</v>
      </c>
      <c r="B136" s="139"/>
      <c r="C136" s="139"/>
      <c r="D136" s="64"/>
      <c r="E136" s="64"/>
      <c r="F136" s="19"/>
      <c r="G136" s="65"/>
      <c r="H136" s="65"/>
      <c r="I136" s="66"/>
      <c r="J136" s="67"/>
      <c r="K136" s="48"/>
    </row>
    <row r="137" spans="1:11" s="13" customFormat="1" ht="20.100000000000001" customHeight="1" x14ac:dyDescent="0.4">
      <c r="A137" s="133" t="s">
        <v>93</v>
      </c>
      <c r="B137" s="134"/>
      <c r="C137" s="134"/>
      <c r="D137" s="64"/>
      <c r="E137" s="64"/>
      <c r="F137" s="19">
        <v>2</v>
      </c>
      <c r="G137" s="65">
        <v>4800</v>
      </c>
      <c r="H137" s="65"/>
      <c r="I137" s="66">
        <f t="shared" ref="I137:I139" si="17">F137*G137</f>
        <v>9600</v>
      </c>
      <c r="J137" s="67"/>
      <c r="K137" s="51">
        <v>0.1</v>
      </c>
    </row>
    <row r="138" spans="1:11" s="13" customFormat="1" ht="20.100000000000001" customHeight="1" x14ac:dyDescent="0.4">
      <c r="A138" s="133" t="s">
        <v>95</v>
      </c>
      <c r="B138" s="134"/>
      <c r="C138" s="134"/>
      <c r="D138" s="64"/>
      <c r="E138" s="64"/>
      <c r="F138" s="19">
        <v>1</v>
      </c>
      <c r="G138" s="65">
        <v>30000</v>
      </c>
      <c r="H138" s="65"/>
      <c r="I138" s="66">
        <f t="shared" si="17"/>
        <v>30000</v>
      </c>
      <c r="J138" s="67"/>
      <c r="K138" s="51">
        <v>0.1</v>
      </c>
    </row>
    <row r="139" spans="1:11" s="13" customFormat="1" ht="20.100000000000001" customHeight="1" x14ac:dyDescent="0.4">
      <c r="A139" s="133" t="s">
        <v>96</v>
      </c>
      <c r="B139" s="134"/>
      <c r="C139" s="134"/>
      <c r="D139" s="64"/>
      <c r="E139" s="64"/>
      <c r="F139" s="19">
        <v>1</v>
      </c>
      <c r="G139" s="65">
        <v>2400</v>
      </c>
      <c r="H139" s="65"/>
      <c r="I139" s="66">
        <f t="shared" si="17"/>
        <v>2400</v>
      </c>
      <c r="J139" s="67"/>
      <c r="K139" s="51">
        <v>0.1</v>
      </c>
    </row>
    <row r="140" spans="1:11" s="13" customFormat="1" ht="20.100000000000001" customHeight="1" x14ac:dyDescent="0.4">
      <c r="A140" s="133" t="s">
        <v>77</v>
      </c>
      <c r="B140" s="134"/>
      <c r="C140" s="134"/>
      <c r="D140" s="64" t="s">
        <v>178</v>
      </c>
      <c r="E140" s="64"/>
      <c r="F140" s="18" t="s">
        <v>89</v>
      </c>
      <c r="G140" s="65"/>
      <c r="H140" s="65"/>
      <c r="I140" s="66">
        <v>60000</v>
      </c>
      <c r="J140" s="67"/>
      <c r="K140" s="51">
        <v>0.1</v>
      </c>
    </row>
    <row r="141" spans="1:11" s="13" customFormat="1" ht="20.100000000000001" customHeight="1" x14ac:dyDescent="0.4">
      <c r="A141" s="133" t="s">
        <v>90</v>
      </c>
      <c r="B141" s="134"/>
      <c r="C141" s="134"/>
      <c r="D141" s="64" t="s">
        <v>181</v>
      </c>
      <c r="E141" s="64"/>
      <c r="F141" s="18" t="s">
        <v>89</v>
      </c>
      <c r="G141" s="65"/>
      <c r="H141" s="65"/>
      <c r="I141" s="66">
        <v>18000</v>
      </c>
      <c r="J141" s="67"/>
      <c r="K141" s="51">
        <v>0.1</v>
      </c>
    </row>
    <row r="142" spans="1:11" s="13" customFormat="1" ht="20.100000000000001" customHeight="1" x14ac:dyDescent="0.4">
      <c r="A142" s="133" t="s">
        <v>180</v>
      </c>
      <c r="B142" s="134"/>
      <c r="C142" s="134"/>
      <c r="D142" s="64" t="s">
        <v>182</v>
      </c>
      <c r="E142" s="64"/>
      <c r="F142" s="18" t="s">
        <v>89</v>
      </c>
      <c r="G142" s="65"/>
      <c r="H142" s="65"/>
      <c r="I142" s="66">
        <v>25000</v>
      </c>
      <c r="J142" s="67"/>
      <c r="K142" s="51">
        <v>0.1</v>
      </c>
    </row>
    <row r="143" spans="1:11" s="13" customFormat="1" ht="20.100000000000001" customHeight="1" x14ac:dyDescent="0.4">
      <c r="A143" s="133" t="s">
        <v>183</v>
      </c>
      <c r="B143" s="134"/>
      <c r="C143" s="134"/>
      <c r="D143" s="64"/>
      <c r="E143" s="64"/>
      <c r="F143" s="18" t="s">
        <v>89</v>
      </c>
      <c r="G143" s="65"/>
      <c r="H143" s="65"/>
      <c r="I143" s="66">
        <v>15000</v>
      </c>
      <c r="J143" s="67"/>
      <c r="K143" s="51">
        <v>0.1</v>
      </c>
    </row>
    <row r="144" spans="1:11" s="13" customFormat="1" ht="20.100000000000001" customHeight="1" x14ac:dyDescent="0.4">
      <c r="A144" s="133" t="s">
        <v>91</v>
      </c>
      <c r="B144" s="134"/>
      <c r="C144" s="134"/>
      <c r="D144" s="64"/>
      <c r="E144" s="64"/>
      <c r="F144" s="18" t="s">
        <v>179</v>
      </c>
      <c r="G144" s="65"/>
      <c r="H144" s="65"/>
      <c r="I144" s="66">
        <v>30000</v>
      </c>
      <c r="J144" s="67"/>
      <c r="K144" s="51">
        <v>0.1</v>
      </c>
    </row>
    <row r="145" spans="1:11" s="13" customFormat="1" ht="20.100000000000001" customHeight="1" x14ac:dyDescent="0.4">
      <c r="A145" s="133" t="s">
        <v>103</v>
      </c>
      <c r="B145" s="134"/>
      <c r="C145" s="134"/>
      <c r="D145" s="64"/>
      <c r="E145" s="64"/>
      <c r="F145" s="19">
        <v>1</v>
      </c>
      <c r="G145" s="65">
        <v>9600</v>
      </c>
      <c r="H145" s="65"/>
      <c r="I145" s="66">
        <f t="shared" ref="I145:I147" si="18">F145*G145</f>
        <v>9600</v>
      </c>
      <c r="J145" s="67"/>
      <c r="K145" s="51">
        <v>0.1</v>
      </c>
    </row>
    <row r="146" spans="1:11" s="13" customFormat="1" ht="20.100000000000001" customHeight="1" x14ac:dyDescent="0.4">
      <c r="A146" s="133" t="s">
        <v>97</v>
      </c>
      <c r="B146" s="134"/>
      <c r="C146" s="134"/>
      <c r="D146" s="64"/>
      <c r="E146" s="64"/>
      <c r="F146" s="19">
        <v>1</v>
      </c>
      <c r="G146" s="65">
        <v>45000</v>
      </c>
      <c r="H146" s="65"/>
      <c r="I146" s="66">
        <f t="shared" si="18"/>
        <v>45000</v>
      </c>
      <c r="J146" s="67"/>
      <c r="K146" s="51">
        <v>0.1</v>
      </c>
    </row>
    <row r="147" spans="1:11" s="13" customFormat="1" ht="20.100000000000001" customHeight="1" x14ac:dyDescent="0.4">
      <c r="A147" s="133" t="s">
        <v>83</v>
      </c>
      <c r="B147" s="134"/>
      <c r="C147" s="134"/>
      <c r="D147" s="64"/>
      <c r="E147" s="64"/>
      <c r="F147" s="19">
        <v>1</v>
      </c>
      <c r="G147" s="65">
        <v>42000</v>
      </c>
      <c r="H147" s="65"/>
      <c r="I147" s="66">
        <f t="shared" si="18"/>
        <v>42000</v>
      </c>
      <c r="J147" s="67"/>
      <c r="K147" s="51">
        <v>0.1</v>
      </c>
    </row>
    <row r="148" spans="1:11" s="13" customFormat="1" ht="20.100000000000001" customHeight="1" x14ac:dyDescent="0.4">
      <c r="A148" s="138" t="s">
        <v>184</v>
      </c>
      <c r="B148" s="139"/>
      <c r="C148" s="139"/>
      <c r="D148" s="64"/>
      <c r="E148" s="64"/>
      <c r="F148" s="19"/>
      <c r="G148" s="65"/>
      <c r="H148" s="65"/>
      <c r="I148" s="66"/>
      <c r="J148" s="67"/>
      <c r="K148" s="48"/>
    </row>
    <row r="149" spans="1:11" s="13" customFormat="1" ht="20.100000000000001" customHeight="1" x14ac:dyDescent="0.4">
      <c r="A149" s="133" t="s">
        <v>98</v>
      </c>
      <c r="B149" s="134"/>
      <c r="C149" s="134"/>
      <c r="D149" s="64"/>
      <c r="E149" s="64"/>
      <c r="F149" s="19">
        <v>8</v>
      </c>
      <c r="G149" s="65">
        <v>21600</v>
      </c>
      <c r="H149" s="65"/>
      <c r="I149" s="66">
        <f t="shared" ref="I149:I162" si="19">F149*G149</f>
        <v>172800</v>
      </c>
      <c r="J149" s="67"/>
      <c r="K149" s="51">
        <v>0.1</v>
      </c>
    </row>
    <row r="150" spans="1:11" s="13" customFormat="1" ht="20.100000000000001" customHeight="1" x14ac:dyDescent="0.4">
      <c r="A150" s="133" t="s">
        <v>99</v>
      </c>
      <c r="B150" s="134"/>
      <c r="C150" s="134"/>
      <c r="D150" s="64"/>
      <c r="E150" s="64"/>
      <c r="F150" s="19">
        <v>8</v>
      </c>
      <c r="G150" s="65">
        <v>6000</v>
      </c>
      <c r="H150" s="65"/>
      <c r="I150" s="66">
        <f t="shared" si="19"/>
        <v>48000</v>
      </c>
      <c r="J150" s="67"/>
      <c r="K150" s="51">
        <v>0.1</v>
      </c>
    </row>
    <row r="151" spans="1:11" s="13" customFormat="1" ht="20.100000000000001" customHeight="1" x14ac:dyDescent="0.4">
      <c r="A151" s="133" t="s">
        <v>100</v>
      </c>
      <c r="B151" s="134"/>
      <c r="C151" s="134"/>
      <c r="D151" s="64"/>
      <c r="E151" s="64"/>
      <c r="F151" s="19">
        <v>2</v>
      </c>
      <c r="G151" s="65">
        <v>21600</v>
      </c>
      <c r="H151" s="65"/>
      <c r="I151" s="66">
        <f t="shared" si="19"/>
        <v>43200</v>
      </c>
      <c r="J151" s="67"/>
      <c r="K151" s="51">
        <v>0.1</v>
      </c>
    </row>
    <row r="152" spans="1:11" s="13" customFormat="1" ht="20.100000000000001" customHeight="1" x14ac:dyDescent="0.4">
      <c r="A152" s="133" t="s">
        <v>101</v>
      </c>
      <c r="B152" s="134"/>
      <c r="C152" s="134"/>
      <c r="D152" s="64"/>
      <c r="E152" s="64"/>
      <c r="F152" s="19">
        <v>2</v>
      </c>
      <c r="G152" s="65">
        <v>9600</v>
      </c>
      <c r="H152" s="65"/>
      <c r="I152" s="66">
        <f t="shared" si="19"/>
        <v>19200</v>
      </c>
      <c r="J152" s="67"/>
      <c r="K152" s="51">
        <v>0.1</v>
      </c>
    </row>
    <row r="153" spans="1:11" s="13" customFormat="1" ht="20.100000000000001" customHeight="1" x14ac:dyDescent="0.4">
      <c r="A153" s="133" t="s">
        <v>185</v>
      </c>
      <c r="B153" s="134"/>
      <c r="C153" s="134"/>
      <c r="D153" s="64"/>
      <c r="E153" s="64"/>
      <c r="F153" s="19">
        <v>1</v>
      </c>
      <c r="G153" s="65">
        <v>9600</v>
      </c>
      <c r="H153" s="65"/>
      <c r="I153" s="66">
        <f t="shared" si="19"/>
        <v>9600</v>
      </c>
      <c r="J153" s="67"/>
      <c r="K153" s="51">
        <v>0.1</v>
      </c>
    </row>
    <row r="154" spans="1:11" s="13" customFormat="1" ht="20.100000000000001" customHeight="1" x14ac:dyDescent="0.4">
      <c r="A154" s="133" t="s">
        <v>102</v>
      </c>
      <c r="B154" s="134"/>
      <c r="C154" s="134"/>
      <c r="D154" s="64"/>
      <c r="E154" s="64"/>
      <c r="F154" s="19">
        <v>1</v>
      </c>
      <c r="G154" s="65">
        <v>18000</v>
      </c>
      <c r="H154" s="65"/>
      <c r="I154" s="66">
        <f t="shared" si="19"/>
        <v>18000</v>
      </c>
      <c r="J154" s="67"/>
      <c r="K154" s="51">
        <v>0.1</v>
      </c>
    </row>
    <row r="155" spans="1:11" s="13" customFormat="1" ht="20.100000000000001" customHeight="1" x14ac:dyDescent="0.4">
      <c r="A155" s="133" t="s">
        <v>109</v>
      </c>
      <c r="B155" s="134"/>
      <c r="C155" s="134"/>
      <c r="D155" s="64"/>
      <c r="E155" s="64"/>
      <c r="F155" s="19">
        <v>1</v>
      </c>
      <c r="G155" s="65">
        <v>14400</v>
      </c>
      <c r="H155" s="65"/>
      <c r="I155" s="66">
        <f t="shared" si="19"/>
        <v>14400</v>
      </c>
      <c r="J155" s="67"/>
      <c r="K155" s="51">
        <v>0.1</v>
      </c>
    </row>
    <row r="156" spans="1:11" s="13" customFormat="1" ht="20.100000000000001" customHeight="1" x14ac:dyDescent="0.4">
      <c r="A156" s="133" t="s">
        <v>103</v>
      </c>
      <c r="B156" s="134"/>
      <c r="C156" s="134"/>
      <c r="D156" s="64"/>
      <c r="E156" s="64"/>
      <c r="F156" s="19">
        <v>1</v>
      </c>
      <c r="G156" s="65">
        <v>9600</v>
      </c>
      <c r="H156" s="65"/>
      <c r="I156" s="66">
        <f t="shared" si="19"/>
        <v>9600</v>
      </c>
      <c r="J156" s="67"/>
      <c r="K156" s="51">
        <v>0.1</v>
      </c>
    </row>
    <row r="157" spans="1:11" s="13" customFormat="1" ht="20.100000000000001" customHeight="1" x14ac:dyDescent="0.4">
      <c r="A157" s="133" t="s">
        <v>94</v>
      </c>
      <c r="B157" s="134"/>
      <c r="C157" s="134"/>
      <c r="D157" s="64"/>
      <c r="E157" s="64"/>
      <c r="F157" s="19">
        <v>1</v>
      </c>
      <c r="G157" s="65">
        <v>9600</v>
      </c>
      <c r="H157" s="65"/>
      <c r="I157" s="66">
        <f t="shared" ref="I157" si="20">F157*G157</f>
        <v>9600</v>
      </c>
      <c r="J157" s="67"/>
      <c r="K157" s="51">
        <v>0.1</v>
      </c>
    </row>
    <row r="158" spans="1:11" s="13" customFormat="1" ht="20.100000000000001" customHeight="1" x14ac:dyDescent="0.4">
      <c r="A158" s="133" t="s">
        <v>104</v>
      </c>
      <c r="B158" s="134"/>
      <c r="C158" s="134"/>
      <c r="D158" s="64"/>
      <c r="E158" s="64"/>
      <c r="F158" s="19">
        <v>1</v>
      </c>
      <c r="G158" s="65">
        <v>60000</v>
      </c>
      <c r="H158" s="65"/>
      <c r="I158" s="66">
        <f t="shared" si="19"/>
        <v>60000</v>
      </c>
      <c r="J158" s="67"/>
      <c r="K158" s="51">
        <v>0.1</v>
      </c>
    </row>
    <row r="159" spans="1:11" s="13" customFormat="1" ht="20.100000000000001" customHeight="1" x14ac:dyDescent="0.4">
      <c r="A159" s="138" t="s">
        <v>105</v>
      </c>
      <c r="B159" s="139"/>
      <c r="C159" s="139"/>
      <c r="D159" s="64"/>
      <c r="E159" s="64"/>
      <c r="F159" s="19"/>
      <c r="G159" s="65"/>
      <c r="H159" s="65"/>
      <c r="I159" s="66"/>
      <c r="J159" s="67"/>
      <c r="K159" s="51">
        <v>0.1</v>
      </c>
    </row>
    <row r="160" spans="1:11" s="13" customFormat="1" ht="20.100000000000001" customHeight="1" x14ac:dyDescent="0.4">
      <c r="A160" s="147" t="s">
        <v>106</v>
      </c>
      <c r="B160" s="148"/>
      <c r="C160" s="148"/>
      <c r="D160" s="64"/>
      <c r="E160" s="64"/>
      <c r="F160" s="21">
        <v>4</v>
      </c>
      <c r="G160" s="65">
        <v>7200</v>
      </c>
      <c r="H160" s="65"/>
      <c r="I160" s="66">
        <f t="shared" si="19"/>
        <v>28800</v>
      </c>
      <c r="J160" s="67"/>
      <c r="K160" s="51">
        <v>0.1</v>
      </c>
    </row>
    <row r="161" spans="1:11" s="13" customFormat="1" ht="20.100000000000001" customHeight="1" x14ac:dyDescent="0.4">
      <c r="A161" s="147" t="s">
        <v>94</v>
      </c>
      <c r="B161" s="148"/>
      <c r="C161" s="148"/>
      <c r="D161" s="64"/>
      <c r="E161" s="64"/>
      <c r="F161" s="21">
        <v>1</v>
      </c>
      <c r="G161" s="65">
        <v>30000</v>
      </c>
      <c r="H161" s="65"/>
      <c r="I161" s="66">
        <f t="shared" si="19"/>
        <v>30000</v>
      </c>
      <c r="J161" s="67"/>
      <c r="K161" s="51">
        <v>0.1</v>
      </c>
    </row>
    <row r="162" spans="1:11" s="13" customFormat="1" ht="20.100000000000001" customHeight="1" x14ac:dyDescent="0.4">
      <c r="A162" s="147" t="s">
        <v>88</v>
      </c>
      <c r="B162" s="148"/>
      <c r="C162" s="148"/>
      <c r="D162" s="64"/>
      <c r="E162" s="64"/>
      <c r="F162" s="21">
        <v>1</v>
      </c>
      <c r="G162" s="65">
        <v>36000</v>
      </c>
      <c r="H162" s="65"/>
      <c r="I162" s="66">
        <f t="shared" si="19"/>
        <v>36000</v>
      </c>
      <c r="J162" s="67"/>
      <c r="K162" s="51">
        <v>0.1</v>
      </c>
    </row>
    <row r="163" spans="1:11" s="13" customFormat="1" ht="20.100000000000001" customHeight="1" x14ac:dyDescent="0.4">
      <c r="A163" s="169" t="s">
        <v>186</v>
      </c>
      <c r="B163" s="170"/>
      <c r="C163" s="170"/>
      <c r="D163" s="64"/>
      <c r="E163" s="64"/>
      <c r="F163" s="21"/>
      <c r="G163" s="65"/>
      <c r="H163" s="65"/>
      <c r="I163" s="66"/>
      <c r="J163" s="67"/>
      <c r="K163" s="48"/>
    </row>
    <row r="164" spans="1:11" s="13" customFormat="1" ht="20.100000000000001" customHeight="1" x14ac:dyDescent="0.4">
      <c r="A164" s="147" t="s">
        <v>106</v>
      </c>
      <c r="B164" s="148"/>
      <c r="C164" s="148"/>
      <c r="D164" s="64"/>
      <c r="E164" s="64"/>
      <c r="F164" s="21">
        <v>12</v>
      </c>
      <c r="G164" s="65">
        <v>7200</v>
      </c>
      <c r="H164" s="65"/>
      <c r="I164" s="66">
        <f t="shared" ref="I164:I172" si="21">F164*G164</f>
        <v>86400</v>
      </c>
      <c r="J164" s="67"/>
      <c r="K164" s="51">
        <v>0.1</v>
      </c>
    </row>
    <row r="165" spans="1:11" s="13" customFormat="1" ht="20.100000000000001" customHeight="1" x14ac:dyDescent="0.4">
      <c r="A165" s="147" t="s">
        <v>94</v>
      </c>
      <c r="B165" s="148"/>
      <c r="C165" s="148"/>
      <c r="D165" s="64"/>
      <c r="E165" s="64"/>
      <c r="F165" s="21">
        <v>2</v>
      </c>
      <c r="G165" s="65">
        <v>22500</v>
      </c>
      <c r="H165" s="65"/>
      <c r="I165" s="66">
        <f t="shared" si="21"/>
        <v>45000</v>
      </c>
      <c r="J165" s="67"/>
      <c r="K165" s="51">
        <v>0.1</v>
      </c>
    </row>
    <row r="166" spans="1:11" s="13" customFormat="1" ht="20.100000000000001" customHeight="1" x14ac:dyDescent="0.4">
      <c r="A166" s="147" t="s">
        <v>95</v>
      </c>
      <c r="B166" s="148"/>
      <c r="C166" s="148"/>
      <c r="D166" s="64"/>
      <c r="E166" s="64"/>
      <c r="F166" s="21">
        <v>1</v>
      </c>
      <c r="G166" s="65">
        <v>30000</v>
      </c>
      <c r="H166" s="65"/>
      <c r="I166" s="66">
        <f t="shared" si="21"/>
        <v>30000</v>
      </c>
      <c r="J166" s="67"/>
      <c r="K166" s="51">
        <v>0.1</v>
      </c>
    </row>
    <row r="167" spans="1:11" s="13" customFormat="1" ht="20.100000000000001" customHeight="1" x14ac:dyDescent="0.4">
      <c r="A167" s="147" t="s">
        <v>107</v>
      </c>
      <c r="B167" s="148"/>
      <c r="C167" s="148"/>
      <c r="D167" s="64"/>
      <c r="E167" s="64"/>
      <c r="F167" s="21">
        <v>1</v>
      </c>
      <c r="G167" s="65">
        <v>2400</v>
      </c>
      <c r="H167" s="65"/>
      <c r="I167" s="66">
        <f t="shared" si="21"/>
        <v>2400</v>
      </c>
      <c r="J167" s="67"/>
      <c r="K167" s="51">
        <v>0.1</v>
      </c>
    </row>
    <row r="168" spans="1:11" s="13" customFormat="1" ht="20.100000000000001" customHeight="1" x14ac:dyDescent="0.4">
      <c r="A168" s="147" t="s">
        <v>108</v>
      </c>
      <c r="B168" s="148"/>
      <c r="C168" s="148"/>
      <c r="D168" s="64"/>
      <c r="E168" s="64"/>
      <c r="F168" s="21">
        <v>1</v>
      </c>
      <c r="G168" s="65">
        <v>42000</v>
      </c>
      <c r="H168" s="65"/>
      <c r="I168" s="66">
        <f t="shared" si="21"/>
        <v>42000</v>
      </c>
      <c r="J168" s="67"/>
      <c r="K168" s="51">
        <v>0.1</v>
      </c>
    </row>
    <row r="169" spans="1:11" s="13" customFormat="1" ht="20.100000000000001" customHeight="1" x14ac:dyDescent="0.4">
      <c r="A169" s="147" t="s">
        <v>109</v>
      </c>
      <c r="B169" s="148"/>
      <c r="C169" s="148"/>
      <c r="D169" s="64"/>
      <c r="E169" s="64"/>
      <c r="F169" s="21">
        <v>1</v>
      </c>
      <c r="G169" s="65">
        <v>14400</v>
      </c>
      <c r="H169" s="65"/>
      <c r="I169" s="66">
        <f t="shared" si="21"/>
        <v>14400</v>
      </c>
      <c r="J169" s="67"/>
      <c r="K169" s="51">
        <v>0.1</v>
      </c>
    </row>
    <row r="170" spans="1:11" s="13" customFormat="1" ht="20.100000000000001" customHeight="1" x14ac:dyDescent="0.4">
      <c r="A170" s="147" t="s">
        <v>103</v>
      </c>
      <c r="B170" s="148"/>
      <c r="C170" s="148"/>
      <c r="D170" s="64"/>
      <c r="E170" s="64"/>
      <c r="F170" s="21">
        <v>1</v>
      </c>
      <c r="G170" s="65">
        <v>9600</v>
      </c>
      <c r="H170" s="65"/>
      <c r="I170" s="66">
        <f t="shared" si="21"/>
        <v>9600</v>
      </c>
      <c r="J170" s="67"/>
      <c r="K170" s="51">
        <v>0.1</v>
      </c>
    </row>
    <row r="171" spans="1:11" s="13" customFormat="1" ht="20.100000000000001" customHeight="1" x14ac:dyDescent="0.4">
      <c r="A171" s="147" t="s">
        <v>82</v>
      </c>
      <c r="B171" s="148"/>
      <c r="C171" s="148"/>
      <c r="D171" s="64"/>
      <c r="E171" s="64"/>
      <c r="F171" s="21">
        <v>1</v>
      </c>
      <c r="G171" s="65">
        <v>48000</v>
      </c>
      <c r="H171" s="65"/>
      <c r="I171" s="66">
        <f t="shared" si="21"/>
        <v>48000</v>
      </c>
      <c r="J171" s="67"/>
      <c r="K171" s="51">
        <v>0.1</v>
      </c>
    </row>
    <row r="172" spans="1:11" s="13" customFormat="1" ht="20.100000000000001" customHeight="1" x14ac:dyDescent="0.4">
      <c r="A172" s="147" t="s">
        <v>83</v>
      </c>
      <c r="B172" s="148"/>
      <c r="C172" s="148"/>
      <c r="D172" s="64"/>
      <c r="E172" s="64"/>
      <c r="F172" s="21">
        <v>1</v>
      </c>
      <c r="G172" s="65">
        <v>42000</v>
      </c>
      <c r="H172" s="65"/>
      <c r="I172" s="66">
        <f t="shared" si="21"/>
        <v>42000</v>
      </c>
      <c r="J172" s="67"/>
      <c r="K172" s="51">
        <v>0.1</v>
      </c>
    </row>
    <row r="173" spans="1:11" s="13" customFormat="1" ht="20.100000000000001" customHeight="1" x14ac:dyDescent="0.4">
      <c r="A173" s="147" t="s">
        <v>88</v>
      </c>
      <c r="B173" s="148"/>
      <c r="C173" s="148"/>
      <c r="D173" s="64"/>
      <c r="E173" s="64"/>
      <c r="F173" s="18" t="s">
        <v>89</v>
      </c>
      <c r="G173" s="65"/>
      <c r="H173" s="65"/>
      <c r="I173" s="66">
        <v>36000</v>
      </c>
      <c r="J173" s="67"/>
      <c r="K173" s="51">
        <v>0.1</v>
      </c>
    </row>
    <row r="174" spans="1:11" s="13" customFormat="1" ht="20.100000000000001" customHeight="1" x14ac:dyDescent="0.4">
      <c r="A174" s="201" t="s">
        <v>187</v>
      </c>
      <c r="B174" s="202"/>
      <c r="C174" s="203"/>
      <c r="D174" s="76"/>
      <c r="E174" s="77"/>
      <c r="F174" s="19"/>
      <c r="G174" s="99"/>
      <c r="H174" s="100"/>
      <c r="I174" s="66"/>
      <c r="J174" s="67"/>
      <c r="K174" s="48"/>
    </row>
    <row r="175" spans="1:11" s="13" customFormat="1" ht="20.100000000000001" customHeight="1" x14ac:dyDescent="0.4">
      <c r="A175" s="149" t="s">
        <v>110</v>
      </c>
      <c r="B175" s="150"/>
      <c r="C175" s="151"/>
      <c r="D175" s="76"/>
      <c r="E175" s="77"/>
      <c r="F175" s="19">
        <v>8</v>
      </c>
      <c r="G175" s="99">
        <v>9600</v>
      </c>
      <c r="H175" s="100"/>
      <c r="I175" s="66">
        <f t="shared" ref="I175:I184" si="22">F175*G175</f>
        <v>76800</v>
      </c>
      <c r="J175" s="67"/>
      <c r="K175" s="51">
        <v>0.1</v>
      </c>
    </row>
    <row r="176" spans="1:11" s="13" customFormat="1" ht="20.100000000000001" customHeight="1" x14ac:dyDescent="0.4">
      <c r="A176" s="149" t="s">
        <v>94</v>
      </c>
      <c r="B176" s="150"/>
      <c r="C176" s="151"/>
      <c r="D176" s="76"/>
      <c r="E176" s="77"/>
      <c r="F176" s="19">
        <v>2</v>
      </c>
      <c r="G176" s="99">
        <v>18000</v>
      </c>
      <c r="H176" s="100"/>
      <c r="I176" s="66">
        <f t="shared" si="22"/>
        <v>36000</v>
      </c>
      <c r="J176" s="67"/>
      <c r="K176" s="51">
        <v>0.1</v>
      </c>
    </row>
    <row r="177" spans="1:11" s="13" customFormat="1" ht="20.100000000000001" customHeight="1" x14ac:dyDescent="0.4">
      <c r="A177" s="133" t="s">
        <v>111</v>
      </c>
      <c r="B177" s="134"/>
      <c r="C177" s="134"/>
      <c r="D177" s="64"/>
      <c r="E177" s="64"/>
      <c r="F177" s="19">
        <v>2</v>
      </c>
      <c r="G177" s="65">
        <v>7200</v>
      </c>
      <c r="H177" s="65"/>
      <c r="I177" s="66">
        <f t="shared" si="22"/>
        <v>14400</v>
      </c>
      <c r="J177" s="67"/>
      <c r="K177" s="51">
        <v>0.1</v>
      </c>
    </row>
    <row r="178" spans="1:11" s="13" customFormat="1" ht="20.100000000000001" customHeight="1" x14ac:dyDescent="0.4">
      <c r="A178" s="147" t="s">
        <v>94</v>
      </c>
      <c r="B178" s="148"/>
      <c r="C178" s="148"/>
      <c r="D178" s="64"/>
      <c r="E178" s="64"/>
      <c r="F178" s="21">
        <v>1</v>
      </c>
      <c r="G178" s="65">
        <v>8400</v>
      </c>
      <c r="H178" s="65"/>
      <c r="I178" s="66">
        <f t="shared" si="22"/>
        <v>8400</v>
      </c>
      <c r="J178" s="67"/>
      <c r="K178" s="51">
        <v>0.1</v>
      </c>
    </row>
    <row r="179" spans="1:11" s="13" customFormat="1" ht="20.100000000000001" customHeight="1" x14ac:dyDescent="0.4">
      <c r="A179" s="147" t="s">
        <v>95</v>
      </c>
      <c r="B179" s="148"/>
      <c r="C179" s="148"/>
      <c r="D179" s="64"/>
      <c r="E179" s="64"/>
      <c r="F179" s="19">
        <v>1</v>
      </c>
      <c r="G179" s="65">
        <v>30000</v>
      </c>
      <c r="H179" s="65"/>
      <c r="I179" s="66">
        <f t="shared" si="22"/>
        <v>30000</v>
      </c>
      <c r="J179" s="67"/>
      <c r="K179" s="51">
        <v>0.1</v>
      </c>
    </row>
    <row r="180" spans="1:11" s="13" customFormat="1" ht="20.100000000000001" customHeight="1" x14ac:dyDescent="0.4">
      <c r="A180" s="147" t="s">
        <v>112</v>
      </c>
      <c r="B180" s="148"/>
      <c r="C180" s="148"/>
      <c r="D180" s="64"/>
      <c r="E180" s="64"/>
      <c r="F180" s="19">
        <v>1</v>
      </c>
      <c r="G180" s="65">
        <v>9600</v>
      </c>
      <c r="H180" s="65"/>
      <c r="I180" s="66">
        <f t="shared" si="22"/>
        <v>9600</v>
      </c>
      <c r="J180" s="67"/>
      <c r="K180" s="51">
        <v>0.1</v>
      </c>
    </row>
    <row r="181" spans="1:11" s="13" customFormat="1" ht="20.100000000000001" customHeight="1" x14ac:dyDescent="0.4">
      <c r="A181" s="149" t="s">
        <v>188</v>
      </c>
      <c r="B181" s="150"/>
      <c r="C181" s="151"/>
      <c r="D181" s="76"/>
      <c r="E181" s="77"/>
      <c r="F181" s="19">
        <v>1</v>
      </c>
      <c r="G181" s="99">
        <v>42000</v>
      </c>
      <c r="H181" s="100"/>
      <c r="I181" s="66">
        <f t="shared" si="22"/>
        <v>42000</v>
      </c>
      <c r="J181" s="67"/>
      <c r="K181" s="51">
        <v>0.1</v>
      </c>
    </row>
    <row r="182" spans="1:11" s="13" customFormat="1" ht="20.100000000000001" customHeight="1" x14ac:dyDescent="0.4">
      <c r="A182" s="62" t="s">
        <v>113</v>
      </c>
      <c r="B182" s="63"/>
      <c r="C182" s="63"/>
      <c r="D182" s="64"/>
      <c r="E182" s="64"/>
      <c r="F182" s="19">
        <v>1</v>
      </c>
      <c r="G182" s="65">
        <v>14400</v>
      </c>
      <c r="H182" s="65"/>
      <c r="I182" s="66">
        <f t="shared" si="22"/>
        <v>14400</v>
      </c>
      <c r="J182" s="67"/>
      <c r="K182" s="51">
        <v>0.1</v>
      </c>
    </row>
    <row r="183" spans="1:11" s="13" customFormat="1" ht="20.100000000000001" customHeight="1" x14ac:dyDescent="0.4">
      <c r="A183" s="62" t="s">
        <v>103</v>
      </c>
      <c r="B183" s="63"/>
      <c r="C183" s="63"/>
      <c r="D183" s="64"/>
      <c r="E183" s="64"/>
      <c r="F183" s="19">
        <v>1</v>
      </c>
      <c r="G183" s="65">
        <v>9600</v>
      </c>
      <c r="H183" s="65"/>
      <c r="I183" s="66">
        <f t="shared" si="22"/>
        <v>9600</v>
      </c>
      <c r="J183" s="67"/>
      <c r="K183" s="51">
        <v>0.1</v>
      </c>
    </row>
    <row r="184" spans="1:11" s="13" customFormat="1" ht="20.100000000000001" customHeight="1" x14ac:dyDescent="0.4">
      <c r="A184" s="62" t="s">
        <v>80</v>
      </c>
      <c r="B184" s="63"/>
      <c r="C184" s="63"/>
      <c r="D184" s="64"/>
      <c r="E184" s="64"/>
      <c r="F184" s="19">
        <v>1</v>
      </c>
      <c r="G184" s="65">
        <v>14400</v>
      </c>
      <c r="H184" s="65"/>
      <c r="I184" s="66">
        <f t="shared" si="22"/>
        <v>14400</v>
      </c>
      <c r="J184" s="67"/>
      <c r="K184" s="51">
        <v>0.1</v>
      </c>
    </row>
    <row r="185" spans="1:11" s="13" customFormat="1" ht="20.100000000000001" customHeight="1" x14ac:dyDescent="0.4">
      <c r="A185" s="62" t="s">
        <v>114</v>
      </c>
      <c r="B185" s="63"/>
      <c r="C185" s="63"/>
      <c r="D185" s="64"/>
      <c r="E185" s="64"/>
      <c r="F185" s="18" t="s">
        <v>17</v>
      </c>
      <c r="G185" s="65"/>
      <c r="H185" s="65"/>
      <c r="I185" s="66">
        <v>60000</v>
      </c>
      <c r="J185" s="67"/>
      <c r="K185" s="51">
        <v>0.1</v>
      </c>
    </row>
    <row r="186" spans="1:11" s="13" customFormat="1" ht="20.100000000000001" customHeight="1" x14ac:dyDescent="0.4">
      <c r="A186" s="62" t="s">
        <v>82</v>
      </c>
      <c r="B186" s="63"/>
      <c r="C186" s="63"/>
      <c r="D186" s="64"/>
      <c r="E186" s="64"/>
      <c r="F186" s="19">
        <v>1</v>
      </c>
      <c r="G186" s="65"/>
      <c r="H186" s="65"/>
      <c r="I186" s="66">
        <v>48000</v>
      </c>
      <c r="J186" s="67"/>
      <c r="K186" s="51">
        <v>0.1</v>
      </c>
    </row>
    <row r="187" spans="1:11" s="13" customFormat="1" ht="20.100000000000001" customHeight="1" x14ac:dyDescent="0.4">
      <c r="A187" s="62" t="s">
        <v>83</v>
      </c>
      <c r="B187" s="63"/>
      <c r="C187" s="63"/>
      <c r="D187" s="64"/>
      <c r="E187" s="64"/>
      <c r="F187" s="19">
        <v>1</v>
      </c>
      <c r="G187" s="65"/>
      <c r="H187" s="65"/>
      <c r="I187" s="66">
        <v>42000</v>
      </c>
      <c r="J187" s="67"/>
      <c r="K187" s="51">
        <v>0.1</v>
      </c>
    </row>
    <row r="188" spans="1:11" s="13" customFormat="1" ht="20.100000000000001" customHeight="1" x14ac:dyDescent="0.4">
      <c r="A188" s="204" t="s">
        <v>115</v>
      </c>
      <c r="B188" s="205"/>
      <c r="C188" s="205"/>
      <c r="D188" s="64"/>
      <c r="E188" s="64"/>
      <c r="F188" s="19"/>
      <c r="G188" s="65"/>
      <c r="H188" s="65"/>
      <c r="I188" s="206"/>
      <c r="J188" s="207"/>
      <c r="K188" s="48"/>
    </row>
    <row r="189" spans="1:11" s="13" customFormat="1" ht="20.100000000000001" customHeight="1" x14ac:dyDescent="0.4">
      <c r="A189" s="62" t="s">
        <v>106</v>
      </c>
      <c r="B189" s="63"/>
      <c r="C189" s="63"/>
      <c r="D189" s="64"/>
      <c r="E189" s="64"/>
      <c r="F189" s="19">
        <v>2</v>
      </c>
      <c r="G189" s="65">
        <v>7200</v>
      </c>
      <c r="H189" s="65"/>
      <c r="I189" s="66">
        <f t="shared" ref="I189:I190" si="23">F189*G189</f>
        <v>14400</v>
      </c>
      <c r="J189" s="67"/>
      <c r="K189" s="51">
        <v>0.1</v>
      </c>
    </row>
    <row r="190" spans="1:11" s="13" customFormat="1" ht="20.100000000000001" customHeight="1" x14ac:dyDescent="0.4">
      <c r="A190" s="62" t="s">
        <v>94</v>
      </c>
      <c r="B190" s="63"/>
      <c r="C190" s="63"/>
      <c r="D190" s="64"/>
      <c r="E190" s="64"/>
      <c r="F190" s="19">
        <v>1</v>
      </c>
      <c r="G190" s="65">
        <v>12000</v>
      </c>
      <c r="H190" s="65"/>
      <c r="I190" s="66">
        <f t="shared" si="23"/>
        <v>12000</v>
      </c>
      <c r="J190" s="67"/>
      <c r="K190" s="51">
        <v>0.1</v>
      </c>
    </row>
    <row r="191" spans="1:11" s="13" customFormat="1" ht="20.100000000000001" customHeight="1" x14ac:dyDescent="0.4">
      <c r="A191" s="62" t="s">
        <v>88</v>
      </c>
      <c r="B191" s="63"/>
      <c r="C191" s="63"/>
      <c r="D191" s="64"/>
      <c r="E191" s="64"/>
      <c r="F191" s="18" t="s">
        <v>89</v>
      </c>
      <c r="G191" s="65"/>
      <c r="H191" s="65"/>
      <c r="I191" s="66">
        <v>24000</v>
      </c>
      <c r="J191" s="67"/>
      <c r="K191" s="51">
        <v>0.1</v>
      </c>
    </row>
    <row r="192" spans="1:11" s="13" customFormat="1" ht="20.100000000000001" customHeight="1" x14ac:dyDescent="0.4">
      <c r="A192" s="204" t="s">
        <v>116</v>
      </c>
      <c r="B192" s="205"/>
      <c r="C192" s="205"/>
      <c r="D192" s="64"/>
      <c r="E192" s="64"/>
      <c r="F192" s="19"/>
      <c r="G192" s="65"/>
      <c r="H192" s="65"/>
      <c r="I192" s="206"/>
      <c r="J192" s="207"/>
      <c r="K192" s="48"/>
    </row>
    <row r="193" spans="1:11" s="13" customFormat="1" ht="20.100000000000001" customHeight="1" x14ac:dyDescent="0.4">
      <c r="A193" s="62" t="s">
        <v>117</v>
      </c>
      <c r="B193" s="63"/>
      <c r="C193" s="63"/>
      <c r="D193" s="64"/>
      <c r="E193" s="64"/>
      <c r="F193" s="18" t="s">
        <v>89</v>
      </c>
      <c r="G193" s="65"/>
      <c r="H193" s="65"/>
      <c r="I193" s="206">
        <v>288000</v>
      </c>
      <c r="J193" s="207"/>
      <c r="K193" s="51">
        <v>0.1</v>
      </c>
    </row>
    <row r="194" spans="1:11" ht="20.100000000000001" customHeight="1" x14ac:dyDescent="0.4">
      <c r="A194" s="62" t="s">
        <v>118</v>
      </c>
      <c r="B194" s="63"/>
      <c r="C194" s="63"/>
      <c r="D194" s="64"/>
      <c r="E194" s="64"/>
      <c r="F194" s="18" t="s">
        <v>89</v>
      </c>
      <c r="G194" s="65"/>
      <c r="H194" s="65"/>
      <c r="I194" s="206">
        <v>432000</v>
      </c>
      <c r="J194" s="207"/>
      <c r="K194" s="51">
        <v>0.1</v>
      </c>
    </row>
    <row r="195" spans="1:11" ht="20.100000000000001" customHeight="1" x14ac:dyDescent="0.4">
      <c r="A195" s="62" t="s">
        <v>119</v>
      </c>
      <c r="B195" s="63"/>
      <c r="C195" s="63"/>
      <c r="D195" s="64"/>
      <c r="E195" s="64"/>
      <c r="F195" s="18" t="s">
        <v>89</v>
      </c>
      <c r="G195" s="65"/>
      <c r="H195" s="65"/>
      <c r="I195" s="206">
        <v>324000</v>
      </c>
      <c r="J195" s="207"/>
      <c r="K195" s="51">
        <v>0.1</v>
      </c>
    </row>
    <row r="196" spans="1:11" s="13" customFormat="1" ht="20.100000000000001" customHeight="1" x14ac:dyDescent="0.4">
      <c r="A196" s="62" t="s">
        <v>120</v>
      </c>
      <c r="B196" s="63"/>
      <c r="C196" s="63"/>
      <c r="D196" s="64"/>
      <c r="E196" s="64"/>
      <c r="F196" s="18" t="s">
        <v>89</v>
      </c>
      <c r="G196" s="65"/>
      <c r="H196" s="65"/>
      <c r="I196" s="66">
        <v>360000</v>
      </c>
      <c r="J196" s="67"/>
      <c r="K196" s="51">
        <v>0.1</v>
      </c>
    </row>
    <row r="197" spans="1:11" s="13" customFormat="1" ht="20.100000000000001" customHeight="1" x14ac:dyDescent="0.4">
      <c r="A197" s="209" t="s">
        <v>121</v>
      </c>
      <c r="B197" s="210"/>
      <c r="C197" s="210"/>
      <c r="D197" s="175"/>
      <c r="E197" s="175"/>
      <c r="F197" s="43"/>
      <c r="G197" s="208"/>
      <c r="H197" s="208"/>
      <c r="I197" s="159"/>
      <c r="J197" s="160"/>
      <c r="K197" s="48"/>
    </row>
    <row r="198" spans="1:11" s="13" customFormat="1" ht="20.100000000000001" customHeight="1" x14ac:dyDescent="0.4">
      <c r="A198" s="173" t="s">
        <v>122</v>
      </c>
      <c r="B198" s="174"/>
      <c r="C198" s="174"/>
      <c r="D198" s="175"/>
      <c r="E198" s="175"/>
      <c r="F198" s="43">
        <v>2</v>
      </c>
      <c r="G198" s="208">
        <v>78000</v>
      </c>
      <c r="H198" s="208"/>
      <c r="I198" s="66">
        <f t="shared" ref="I198" si="24">F198*G198</f>
        <v>156000</v>
      </c>
      <c r="J198" s="67"/>
      <c r="K198" s="51">
        <v>0.1</v>
      </c>
    </row>
    <row r="199" spans="1:11" s="13" customFormat="1" ht="20.100000000000001" customHeight="1" x14ac:dyDescent="0.4">
      <c r="A199" s="173" t="s">
        <v>123</v>
      </c>
      <c r="B199" s="174"/>
      <c r="C199" s="174"/>
      <c r="D199" s="175"/>
      <c r="E199" s="175"/>
      <c r="F199" s="43"/>
      <c r="G199" s="208"/>
      <c r="H199" s="208"/>
      <c r="I199" s="66">
        <v>220000</v>
      </c>
      <c r="J199" s="67"/>
      <c r="K199" s="51">
        <v>0.1</v>
      </c>
    </row>
    <row r="200" spans="1:11" s="13" customFormat="1" ht="20.100000000000001" customHeight="1" x14ac:dyDescent="0.4">
      <c r="A200" s="149" t="s">
        <v>124</v>
      </c>
      <c r="B200" s="150"/>
      <c r="C200" s="151"/>
      <c r="D200" s="175"/>
      <c r="E200" s="175"/>
      <c r="F200" s="44" t="s">
        <v>89</v>
      </c>
      <c r="G200" s="208"/>
      <c r="H200" s="208"/>
      <c r="I200" s="80">
        <v>180000</v>
      </c>
      <c r="J200" s="81"/>
      <c r="K200" s="51">
        <v>0.1</v>
      </c>
    </row>
    <row r="201" spans="1:11" s="13" customFormat="1" ht="20.100000000000001" customHeight="1" x14ac:dyDescent="0.4">
      <c r="A201" s="173" t="s">
        <v>189</v>
      </c>
      <c r="B201" s="174"/>
      <c r="C201" s="174"/>
      <c r="D201" s="175" t="s">
        <v>190</v>
      </c>
      <c r="E201" s="175"/>
      <c r="F201" s="57">
        <v>45</v>
      </c>
      <c r="G201" s="208">
        <v>10000</v>
      </c>
      <c r="H201" s="208"/>
      <c r="I201" s="66">
        <f>F201*G201</f>
        <v>450000</v>
      </c>
      <c r="J201" s="67"/>
      <c r="K201" s="51">
        <v>0.1</v>
      </c>
    </row>
    <row r="202" spans="1:11" s="13" customFormat="1" ht="20.100000000000001" customHeight="1" x14ac:dyDescent="0.4">
      <c r="A202" s="211" t="s">
        <v>125</v>
      </c>
      <c r="B202" s="212"/>
      <c r="C202" s="212"/>
      <c r="D202" s="212"/>
      <c r="E202" s="212"/>
      <c r="F202" s="45"/>
      <c r="G202" s="213"/>
      <c r="H202" s="213"/>
      <c r="I202" s="140">
        <f>SUM(I115:J201)</f>
        <v>4724270</v>
      </c>
      <c r="J202" s="141"/>
      <c r="K202" s="51">
        <v>0.1</v>
      </c>
    </row>
    <row r="203" spans="1:11" s="13" customFormat="1" ht="20.100000000000001" customHeight="1" x14ac:dyDescent="0.4">
      <c r="A203" s="173"/>
      <c r="B203" s="174"/>
      <c r="C203" s="174"/>
      <c r="D203" s="175"/>
      <c r="E203" s="175"/>
      <c r="F203" s="43"/>
      <c r="G203" s="208"/>
      <c r="H203" s="208"/>
      <c r="I203" s="159"/>
      <c r="J203" s="160"/>
      <c r="K203" s="48"/>
    </row>
    <row r="204" spans="1:11" s="13" customFormat="1" ht="20.100000000000001" customHeight="1" x14ac:dyDescent="0.4">
      <c r="A204" s="149"/>
      <c r="B204" s="150"/>
      <c r="C204" s="151"/>
      <c r="D204" s="64"/>
      <c r="E204" s="64"/>
      <c r="F204" s="19"/>
      <c r="G204" s="65"/>
      <c r="H204" s="65"/>
      <c r="I204" s="66"/>
      <c r="J204" s="67"/>
      <c r="K204" s="48"/>
    </row>
    <row r="205" spans="1:11" s="13" customFormat="1" ht="20.100000000000001" customHeight="1" thickBot="1" x14ac:dyDescent="0.45">
      <c r="A205" s="169" t="s">
        <v>126</v>
      </c>
      <c r="B205" s="170"/>
      <c r="C205" s="170"/>
      <c r="D205" s="64"/>
      <c r="E205" s="64"/>
      <c r="F205" s="19"/>
      <c r="G205" s="65"/>
      <c r="H205" s="65"/>
      <c r="I205" s="66"/>
      <c r="J205" s="67"/>
      <c r="K205" s="48"/>
    </row>
    <row r="206" spans="1:11" s="13" customFormat="1" ht="20.100000000000001" customHeight="1" thickBot="1" x14ac:dyDescent="0.45">
      <c r="A206" s="88" t="s">
        <v>8</v>
      </c>
      <c r="B206" s="88"/>
      <c r="C206" s="88"/>
      <c r="D206" s="88" t="s">
        <v>9</v>
      </c>
      <c r="E206" s="88"/>
      <c r="F206" s="14" t="s">
        <v>10</v>
      </c>
      <c r="G206" s="88" t="s">
        <v>11</v>
      </c>
      <c r="H206" s="88"/>
      <c r="I206" s="88" t="s">
        <v>12</v>
      </c>
      <c r="J206" s="89"/>
      <c r="K206" s="10"/>
    </row>
    <row r="207" spans="1:11" s="13" customFormat="1" ht="20.100000000000001" customHeight="1" x14ac:dyDescent="0.4">
      <c r="A207" s="214" t="s">
        <v>200</v>
      </c>
      <c r="B207" s="214"/>
      <c r="C207" s="214"/>
      <c r="D207" s="214"/>
      <c r="E207" s="214"/>
      <c r="F207" s="214"/>
      <c r="G207" s="214"/>
      <c r="H207" s="214"/>
      <c r="I207" s="214"/>
      <c r="J207" s="215"/>
      <c r="K207" s="10"/>
    </row>
    <row r="208" spans="1:11" s="13" customFormat="1" ht="20.100000000000001" customHeight="1" x14ac:dyDescent="0.4">
      <c r="A208" s="133" t="s">
        <v>127</v>
      </c>
      <c r="B208" s="134"/>
      <c r="C208" s="134"/>
      <c r="D208" s="64" t="s">
        <v>128</v>
      </c>
      <c r="E208" s="64"/>
      <c r="F208" s="21">
        <v>106</v>
      </c>
      <c r="G208" s="65">
        <v>3600</v>
      </c>
      <c r="H208" s="65"/>
      <c r="I208" s="66">
        <f t="shared" ref="I208:I229" si="25">F208*G208</f>
        <v>381600</v>
      </c>
      <c r="J208" s="67"/>
      <c r="K208" s="51">
        <v>0.1</v>
      </c>
    </row>
    <row r="209" spans="1:11" s="13" customFormat="1" ht="20.100000000000001" customHeight="1" x14ac:dyDescent="0.4">
      <c r="A209" s="133" t="s">
        <v>226</v>
      </c>
      <c r="B209" s="134"/>
      <c r="C209" s="134"/>
      <c r="D209" s="64" t="s">
        <v>129</v>
      </c>
      <c r="E209" s="64"/>
      <c r="F209" s="21">
        <v>79</v>
      </c>
      <c r="G209" s="65">
        <v>7200</v>
      </c>
      <c r="H209" s="65"/>
      <c r="I209" s="66">
        <f t="shared" si="25"/>
        <v>568800</v>
      </c>
      <c r="J209" s="67"/>
      <c r="K209" s="51">
        <v>0.1</v>
      </c>
    </row>
    <row r="210" spans="1:11" s="13" customFormat="1" ht="20.100000000000001" customHeight="1" x14ac:dyDescent="0.4">
      <c r="A210" s="133" t="s">
        <v>194</v>
      </c>
      <c r="B210" s="134"/>
      <c r="C210" s="134"/>
      <c r="D210" s="64" t="s">
        <v>195</v>
      </c>
      <c r="E210" s="64"/>
      <c r="F210" s="21">
        <v>14</v>
      </c>
      <c r="G210" s="65">
        <v>14400</v>
      </c>
      <c r="H210" s="65"/>
      <c r="I210" s="66">
        <f t="shared" ref="I210" si="26">F210*G210</f>
        <v>201600</v>
      </c>
      <c r="J210" s="67"/>
      <c r="K210" s="51">
        <v>0.1</v>
      </c>
    </row>
    <row r="211" spans="1:11" s="13" customFormat="1" ht="20.100000000000001" customHeight="1" x14ac:dyDescent="0.4">
      <c r="A211" s="73" t="s">
        <v>130</v>
      </c>
      <c r="B211" s="74"/>
      <c r="C211" s="75"/>
      <c r="D211" s="64" t="s">
        <v>129</v>
      </c>
      <c r="E211" s="64"/>
      <c r="F211" s="26">
        <v>134</v>
      </c>
      <c r="G211" s="99">
        <v>3000</v>
      </c>
      <c r="H211" s="100"/>
      <c r="I211" s="66">
        <f t="shared" si="25"/>
        <v>402000</v>
      </c>
      <c r="J211" s="67"/>
      <c r="K211" s="51">
        <v>0.1</v>
      </c>
    </row>
    <row r="212" spans="1:11" s="13" customFormat="1" ht="20.100000000000001" customHeight="1" x14ac:dyDescent="0.4">
      <c r="A212" s="73" t="s">
        <v>231</v>
      </c>
      <c r="B212" s="74"/>
      <c r="C212" s="75"/>
      <c r="D212" s="76" t="s">
        <v>232</v>
      </c>
      <c r="E212" s="77"/>
      <c r="F212" s="26">
        <v>134</v>
      </c>
      <c r="G212" s="78">
        <v>8500</v>
      </c>
      <c r="H212" s="79"/>
      <c r="I212" s="80">
        <f t="shared" ref="I212" si="27">F212*G212</f>
        <v>1139000</v>
      </c>
      <c r="J212" s="81"/>
      <c r="K212" s="51">
        <v>0.1</v>
      </c>
    </row>
    <row r="213" spans="1:11" s="13" customFormat="1" ht="20.100000000000001" customHeight="1" x14ac:dyDescent="0.4">
      <c r="A213" s="62" t="s">
        <v>227</v>
      </c>
      <c r="B213" s="63"/>
      <c r="C213" s="63"/>
      <c r="D213" s="64" t="s">
        <v>228</v>
      </c>
      <c r="E213" s="64"/>
      <c r="F213" s="19">
        <v>4</v>
      </c>
      <c r="G213" s="65">
        <v>18000</v>
      </c>
      <c r="H213" s="65"/>
      <c r="I213" s="66">
        <f t="shared" ref="I213" si="28">F213*G213</f>
        <v>72000</v>
      </c>
      <c r="J213" s="67"/>
      <c r="K213" s="51">
        <v>0.1</v>
      </c>
    </row>
    <row r="214" spans="1:11" s="13" customFormat="1" ht="20.100000000000001" customHeight="1" x14ac:dyDescent="0.4">
      <c r="A214" s="62" t="s">
        <v>196</v>
      </c>
      <c r="B214" s="63"/>
      <c r="C214" s="63"/>
      <c r="D214" s="64" t="s">
        <v>131</v>
      </c>
      <c r="E214" s="64"/>
      <c r="F214" s="19">
        <v>1</v>
      </c>
      <c r="G214" s="65">
        <v>750000</v>
      </c>
      <c r="H214" s="65"/>
      <c r="I214" s="66">
        <f t="shared" si="25"/>
        <v>750000</v>
      </c>
      <c r="J214" s="67"/>
      <c r="K214" s="51">
        <v>0.1</v>
      </c>
    </row>
    <row r="215" spans="1:11" ht="20.100000000000001" customHeight="1" x14ac:dyDescent="0.4">
      <c r="A215" s="62" t="s">
        <v>197</v>
      </c>
      <c r="B215" s="63"/>
      <c r="C215" s="63"/>
      <c r="D215" s="64"/>
      <c r="E215" s="64"/>
      <c r="F215" s="18" t="s">
        <v>89</v>
      </c>
      <c r="G215" s="65"/>
      <c r="H215" s="65"/>
      <c r="I215" s="66">
        <v>96000</v>
      </c>
      <c r="J215" s="67"/>
      <c r="K215" s="51">
        <v>0.1</v>
      </c>
    </row>
    <row r="216" spans="1:11" ht="20.100000000000001" customHeight="1" x14ac:dyDescent="0.4">
      <c r="A216" s="62" t="s">
        <v>198</v>
      </c>
      <c r="B216" s="63"/>
      <c r="C216" s="63"/>
      <c r="D216" s="64"/>
      <c r="E216" s="64"/>
      <c r="F216" s="18" t="s">
        <v>89</v>
      </c>
      <c r="G216" s="65"/>
      <c r="H216" s="65"/>
      <c r="I216" s="66">
        <v>340000</v>
      </c>
      <c r="J216" s="67"/>
      <c r="K216" s="51">
        <v>0.1</v>
      </c>
    </row>
    <row r="217" spans="1:11" ht="20.100000000000001" customHeight="1" x14ac:dyDescent="0.4">
      <c r="A217" s="62" t="s">
        <v>199</v>
      </c>
      <c r="B217" s="63"/>
      <c r="C217" s="63"/>
      <c r="D217" s="64"/>
      <c r="E217" s="64"/>
      <c r="F217" s="18" t="s">
        <v>89</v>
      </c>
      <c r="G217" s="65"/>
      <c r="H217" s="65"/>
      <c r="I217" s="66">
        <v>180000</v>
      </c>
      <c r="J217" s="67"/>
      <c r="K217" s="51">
        <v>0.1</v>
      </c>
    </row>
    <row r="218" spans="1:11" ht="20.100000000000001" customHeight="1" x14ac:dyDescent="0.4">
      <c r="A218" s="62"/>
      <c r="B218" s="63"/>
      <c r="C218" s="63"/>
      <c r="D218" s="64"/>
      <c r="E218" s="64"/>
      <c r="F218" s="19"/>
      <c r="G218" s="65"/>
      <c r="H218" s="65"/>
      <c r="I218" s="66"/>
      <c r="J218" s="67"/>
      <c r="K218" s="48"/>
    </row>
    <row r="219" spans="1:11" ht="20.100000000000001" customHeight="1" x14ac:dyDescent="0.4">
      <c r="A219" s="223" t="s">
        <v>201</v>
      </c>
      <c r="B219" s="224"/>
      <c r="C219" s="224"/>
      <c r="D219" s="224"/>
      <c r="E219" s="224"/>
      <c r="F219" s="224"/>
      <c r="G219" s="224"/>
      <c r="H219" s="224"/>
      <c r="I219" s="224"/>
      <c r="J219" s="225"/>
      <c r="K219" s="48"/>
    </row>
    <row r="220" spans="1:11" ht="20.100000000000001" customHeight="1" x14ac:dyDescent="0.4">
      <c r="A220" s="147" t="s">
        <v>194</v>
      </c>
      <c r="B220" s="148"/>
      <c r="C220" s="148"/>
      <c r="D220" s="64" t="s">
        <v>132</v>
      </c>
      <c r="E220" s="64"/>
      <c r="F220" s="19">
        <v>6</v>
      </c>
      <c r="G220" s="65">
        <v>12000</v>
      </c>
      <c r="H220" s="65"/>
      <c r="I220" s="66">
        <f t="shared" si="25"/>
        <v>72000</v>
      </c>
      <c r="J220" s="67"/>
      <c r="K220" s="51">
        <v>0.1</v>
      </c>
    </row>
    <row r="221" spans="1:11" ht="20.100000000000001" customHeight="1" x14ac:dyDescent="0.4">
      <c r="A221" s="133" t="s">
        <v>202</v>
      </c>
      <c r="B221" s="134"/>
      <c r="C221" s="134"/>
      <c r="D221" s="64"/>
      <c r="E221" s="64"/>
      <c r="F221" s="18" t="s">
        <v>89</v>
      </c>
      <c r="G221" s="65"/>
      <c r="H221" s="65"/>
      <c r="I221" s="66">
        <v>240000</v>
      </c>
      <c r="J221" s="67"/>
      <c r="K221" s="51">
        <v>0.1</v>
      </c>
    </row>
    <row r="222" spans="1:11" ht="20.100000000000001" customHeight="1" x14ac:dyDescent="0.4">
      <c r="A222" s="147" t="s">
        <v>133</v>
      </c>
      <c r="B222" s="148"/>
      <c r="C222" s="148"/>
      <c r="D222" s="64" t="s">
        <v>134</v>
      </c>
      <c r="E222" s="64"/>
      <c r="F222" s="21">
        <v>60</v>
      </c>
      <c r="G222" s="65">
        <v>12000</v>
      </c>
      <c r="H222" s="65"/>
      <c r="I222" s="66">
        <f t="shared" si="25"/>
        <v>720000</v>
      </c>
      <c r="J222" s="67"/>
      <c r="K222" s="51">
        <v>0.1</v>
      </c>
    </row>
    <row r="223" spans="1:11" ht="20.100000000000001" customHeight="1" x14ac:dyDescent="0.4">
      <c r="A223" s="147" t="s">
        <v>133</v>
      </c>
      <c r="B223" s="148"/>
      <c r="C223" s="148"/>
      <c r="D223" s="64" t="s">
        <v>135</v>
      </c>
      <c r="E223" s="64"/>
      <c r="F223" s="19">
        <v>1</v>
      </c>
      <c r="G223" s="65">
        <v>36000</v>
      </c>
      <c r="H223" s="65"/>
      <c r="I223" s="66">
        <f t="shared" si="25"/>
        <v>36000</v>
      </c>
      <c r="J223" s="67"/>
      <c r="K223" s="51">
        <v>0.1</v>
      </c>
    </row>
    <row r="224" spans="1:11" ht="20.100000000000001" customHeight="1" x14ac:dyDescent="0.4">
      <c r="A224" s="147" t="s">
        <v>133</v>
      </c>
      <c r="B224" s="148"/>
      <c r="C224" s="148"/>
      <c r="D224" s="64" t="s">
        <v>136</v>
      </c>
      <c r="E224" s="64"/>
      <c r="F224" s="19">
        <v>1</v>
      </c>
      <c r="G224" s="65">
        <v>54000</v>
      </c>
      <c r="H224" s="65"/>
      <c r="I224" s="66">
        <f t="shared" si="25"/>
        <v>54000</v>
      </c>
      <c r="J224" s="67"/>
      <c r="K224" s="51">
        <v>0.1</v>
      </c>
    </row>
    <row r="225" spans="1:11" ht="20.100000000000001" customHeight="1" x14ac:dyDescent="0.4">
      <c r="A225" s="133" t="s">
        <v>137</v>
      </c>
      <c r="B225" s="134"/>
      <c r="C225" s="134"/>
      <c r="D225" s="64"/>
      <c r="E225" s="64"/>
      <c r="F225" s="21">
        <v>62</v>
      </c>
      <c r="G225" s="65">
        <v>1200</v>
      </c>
      <c r="H225" s="65"/>
      <c r="I225" s="66">
        <f t="shared" si="25"/>
        <v>74400</v>
      </c>
      <c r="J225" s="67"/>
      <c r="K225" s="51">
        <v>0.1</v>
      </c>
    </row>
    <row r="226" spans="1:11" ht="20.100000000000001" customHeight="1" x14ac:dyDescent="0.4">
      <c r="A226" s="147" t="s">
        <v>138</v>
      </c>
      <c r="B226" s="148"/>
      <c r="C226" s="148"/>
      <c r="D226" s="64" t="s">
        <v>131</v>
      </c>
      <c r="E226" s="64"/>
      <c r="F226" s="19">
        <v>1</v>
      </c>
      <c r="G226" s="65">
        <v>180000</v>
      </c>
      <c r="H226" s="65"/>
      <c r="I226" s="66">
        <f t="shared" si="25"/>
        <v>180000</v>
      </c>
      <c r="J226" s="67"/>
      <c r="K226" s="51">
        <v>0.1</v>
      </c>
    </row>
    <row r="227" spans="1:11" ht="20.100000000000001" customHeight="1" x14ac:dyDescent="0.4">
      <c r="A227" s="62" t="s">
        <v>139</v>
      </c>
      <c r="B227" s="63"/>
      <c r="C227" s="63"/>
      <c r="D227" s="64" t="s">
        <v>131</v>
      </c>
      <c r="E227" s="64"/>
      <c r="F227" s="19">
        <v>1</v>
      </c>
      <c r="G227" s="65">
        <v>280000</v>
      </c>
      <c r="H227" s="65"/>
      <c r="I227" s="66">
        <f t="shared" si="25"/>
        <v>280000</v>
      </c>
      <c r="J227" s="67"/>
      <c r="K227" s="51">
        <v>0.1</v>
      </c>
    </row>
    <row r="228" spans="1:11" ht="20.100000000000001" customHeight="1" x14ac:dyDescent="0.4">
      <c r="A228" s="73" t="s">
        <v>140</v>
      </c>
      <c r="B228" s="74"/>
      <c r="C228" s="75"/>
      <c r="D228" s="76" t="s">
        <v>131</v>
      </c>
      <c r="E228" s="77"/>
      <c r="F228" s="19">
        <v>1</v>
      </c>
      <c r="G228" s="99">
        <v>180000</v>
      </c>
      <c r="H228" s="100"/>
      <c r="I228" s="66">
        <f t="shared" si="25"/>
        <v>180000</v>
      </c>
      <c r="J228" s="67"/>
      <c r="K228" s="51">
        <v>0.1</v>
      </c>
    </row>
    <row r="229" spans="1:11" ht="20.100000000000001" customHeight="1" x14ac:dyDescent="0.4">
      <c r="A229" s="73" t="s">
        <v>141</v>
      </c>
      <c r="B229" s="74"/>
      <c r="C229" s="75"/>
      <c r="D229" s="76" t="s">
        <v>142</v>
      </c>
      <c r="E229" s="77"/>
      <c r="F229" s="19">
        <v>3</v>
      </c>
      <c r="G229" s="99">
        <v>40000</v>
      </c>
      <c r="H229" s="100"/>
      <c r="I229" s="80">
        <f t="shared" si="25"/>
        <v>120000</v>
      </c>
      <c r="J229" s="81"/>
      <c r="K229" s="51">
        <v>0.1</v>
      </c>
    </row>
    <row r="230" spans="1:11" ht="20.100000000000001" customHeight="1" x14ac:dyDescent="0.4">
      <c r="A230" s="133" t="s">
        <v>33</v>
      </c>
      <c r="B230" s="134"/>
      <c r="C230" s="134"/>
      <c r="D230" s="64"/>
      <c r="E230" s="64"/>
      <c r="F230" s="46"/>
      <c r="G230" s="65"/>
      <c r="H230" s="65"/>
      <c r="I230" s="140">
        <f>SUM(I208:J229)</f>
        <v>6087400</v>
      </c>
      <c r="J230" s="141"/>
      <c r="K230" s="51">
        <v>0.1</v>
      </c>
    </row>
    <row r="231" spans="1:11" ht="20.100000000000001" customHeight="1" thickBot="1" x14ac:dyDescent="0.45">
      <c r="A231" s="133" t="s">
        <v>143</v>
      </c>
      <c r="B231" s="134"/>
      <c r="C231" s="134"/>
      <c r="D231" s="64"/>
      <c r="E231" s="64"/>
      <c r="F231" s="46"/>
      <c r="G231" s="65"/>
      <c r="H231" s="65"/>
      <c r="I231" s="140">
        <f>I203+I230</f>
        <v>6087400</v>
      </c>
      <c r="J231" s="141"/>
      <c r="K231" s="51">
        <v>0.1</v>
      </c>
    </row>
    <row r="232" spans="1:11" ht="20.100000000000001" customHeight="1" thickBot="1" x14ac:dyDescent="0.45">
      <c r="A232" s="162" t="s">
        <v>144</v>
      </c>
      <c r="B232" s="163"/>
      <c r="C232" s="163"/>
      <c r="D232" s="163"/>
      <c r="E232" s="163"/>
      <c r="F232" s="28"/>
      <c r="G232" s="28"/>
      <c r="H232" s="29"/>
      <c r="I232" s="164">
        <f>I231+I197</f>
        <v>6087400</v>
      </c>
      <c r="J232" s="165"/>
      <c r="K232" s="51">
        <v>0.1</v>
      </c>
    </row>
    <row r="233" spans="1:11" ht="20.100000000000001" customHeight="1" x14ac:dyDescent="0.4">
      <c r="F233" s="216"/>
      <c r="G233" s="216"/>
      <c r="H233" s="216"/>
      <c r="I233" s="216"/>
      <c r="J233" s="216"/>
    </row>
    <row r="234" spans="1:11" ht="20.100000000000001" customHeight="1" thickBot="1" x14ac:dyDescent="0.45">
      <c r="A234" s="32" t="s">
        <v>210</v>
      </c>
      <c r="B234" s="32"/>
      <c r="C234" s="32"/>
      <c r="D234" s="32"/>
      <c r="E234" s="47"/>
      <c r="F234" s="47"/>
      <c r="G234" s="13"/>
      <c r="H234" s="13"/>
      <c r="I234" s="41"/>
      <c r="J234" s="41"/>
    </row>
    <row r="235" spans="1:11" ht="20.100000000000001" customHeight="1" thickBot="1" x14ac:dyDescent="0.45">
      <c r="A235" s="88" t="s">
        <v>8</v>
      </c>
      <c r="B235" s="88"/>
      <c r="C235" s="88"/>
      <c r="D235" s="88" t="s">
        <v>9</v>
      </c>
      <c r="E235" s="88"/>
      <c r="F235" s="14" t="s">
        <v>10</v>
      </c>
      <c r="G235" s="88" t="s">
        <v>11</v>
      </c>
      <c r="H235" s="88"/>
      <c r="I235" s="88" t="s">
        <v>12</v>
      </c>
      <c r="J235" s="89"/>
    </row>
    <row r="236" spans="1:11" ht="20.100000000000001" customHeight="1" x14ac:dyDescent="0.4">
      <c r="A236" s="133" t="s">
        <v>145</v>
      </c>
      <c r="B236" s="134"/>
      <c r="C236" s="134"/>
      <c r="D236" s="64" t="s">
        <v>205</v>
      </c>
      <c r="E236" s="64"/>
      <c r="F236" s="19">
        <v>15</v>
      </c>
      <c r="G236" s="65">
        <v>22000</v>
      </c>
      <c r="H236" s="65"/>
      <c r="I236" s="66">
        <f>F236*G236</f>
        <v>330000</v>
      </c>
      <c r="J236" s="67"/>
      <c r="K236" s="51">
        <v>0.1</v>
      </c>
    </row>
    <row r="237" spans="1:11" ht="20.100000000000001" customHeight="1" x14ac:dyDescent="0.4">
      <c r="A237" s="133" t="s">
        <v>145</v>
      </c>
      <c r="B237" s="134"/>
      <c r="C237" s="134"/>
      <c r="D237" s="64" t="s">
        <v>206</v>
      </c>
      <c r="E237" s="64"/>
      <c r="F237" s="19">
        <v>13</v>
      </c>
      <c r="G237" s="99">
        <v>16000</v>
      </c>
      <c r="H237" s="100"/>
      <c r="I237" s="66">
        <f>F237*G237</f>
        <v>208000</v>
      </c>
      <c r="J237" s="67"/>
      <c r="K237" s="51">
        <v>0.1</v>
      </c>
    </row>
    <row r="238" spans="1:11" s="13" customFormat="1" ht="20.100000000000001" customHeight="1" x14ac:dyDescent="0.4">
      <c r="A238" s="133" t="s">
        <v>203</v>
      </c>
      <c r="B238" s="134"/>
      <c r="C238" s="134"/>
      <c r="D238" s="64" t="s">
        <v>204</v>
      </c>
      <c r="E238" s="64"/>
      <c r="F238" s="19">
        <v>6</v>
      </c>
      <c r="G238" s="99">
        <v>10800</v>
      </c>
      <c r="H238" s="100"/>
      <c r="I238" s="66">
        <f t="shared" ref="I238:I240" si="29">F238*G238</f>
        <v>64800</v>
      </c>
      <c r="J238" s="67"/>
      <c r="K238" s="51">
        <v>0.1</v>
      </c>
    </row>
    <row r="239" spans="1:11" s="13" customFormat="1" ht="20.100000000000001" customHeight="1" x14ac:dyDescent="0.4">
      <c r="A239" s="133" t="s">
        <v>43</v>
      </c>
      <c r="B239" s="134"/>
      <c r="C239" s="134"/>
      <c r="D239" s="64" t="s">
        <v>207</v>
      </c>
      <c r="E239" s="64"/>
      <c r="F239" s="19">
        <v>5</v>
      </c>
      <c r="G239" s="99">
        <v>12000</v>
      </c>
      <c r="H239" s="100"/>
      <c r="I239" s="66">
        <f t="shared" si="29"/>
        <v>60000</v>
      </c>
      <c r="J239" s="67"/>
      <c r="K239" s="51">
        <v>0.1</v>
      </c>
    </row>
    <row r="240" spans="1:11" s="13" customFormat="1" ht="20.100000000000001" customHeight="1" x14ac:dyDescent="0.4">
      <c r="A240" s="133" t="s">
        <v>208</v>
      </c>
      <c r="B240" s="134"/>
      <c r="C240" s="134"/>
      <c r="D240" s="64" t="s">
        <v>209</v>
      </c>
      <c r="E240" s="64"/>
      <c r="F240" s="19">
        <v>8</v>
      </c>
      <c r="G240" s="99">
        <v>13200</v>
      </c>
      <c r="H240" s="100"/>
      <c r="I240" s="66">
        <f t="shared" si="29"/>
        <v>105600</v>
      </c>
      <c r="J240" s="67"/>
      <c r="K240" s="51">
        <v>0.1</v>
      </c>
    </row>
    <row r="241" spans="1:11" s="13" customFormat="1" ht="20.100000000000001" customHeight="1" x14ac:dyDescent="0.4">
      <c r="A241" s="147" t="s">
        <v>146</v>
      </c>
      <c r="B241" s="148"/>
      <c r="C241" s="148"/>
      <c r="D241" s="64"/>
      <c r="E241" s="64"/>
      <c r="F241" s="21">
        <v>150</v>
      </c>
      <c r="G241" s="65">
        <v>1200</v>
      </c>
      <c r="H241" s="65"/>
      <c r="I241" s="66">
        <f>F241*G241</f>
        <v>180000</v>
      </c>
      <c r="J241" s="67"/>
      <c r="K241" s="51">
        <v>0.1</v>
      </c>
    </row>
    <row r="242" spans="1:11" s="13" customFormat="1" ht="20.100000000000001" customHeight="1" x14ac:dyDescent="0.4">
      <c r="A242" s="147" t="s">
        <v>147</v>
      </c>
      <c r="B242" s="148"/>
      <c r="C242" s="148"/>
      <c r="D242" s="64"/>
      <c r="E242" s="64"/>
      <c r="F242" s="19">
        <v>250</v>
      </c>
      <c r="G242" s="65">
        <v>300</v>
      </c>
      <c r="H242" s="65"/>
      <c r="I242" s="66">
        <f t="shared" ref="I242" si="30">F242*G242</f>
        <v>75000</v>
      </c>
      <c r="J242" s="67"/>
      <c r="K242" s="51">
        <v>0.1</v>
      </c>
    </row>
    <row r="243" spans="1:11" s="13" customFormat="1" ht="20.100000000000001" customHeight="1" x14ac:dyDescent="0.4">
      <c r="A243" s="147" t="s">
        <v>211</v>
      </c>
      <c r="B243" s="148"/>
      <c r="C243" s="148"/>
      <c r="D243" s="64"/>
      <c r="E243" s="64"/>
      <c r="F243" s="19">
        <v>300</v>
      </c>
      <c r="G243" s="65">
        <v>1620</v>
      </c>
      <c r="H243" s="65"/>
      <c r="I243" s="66">
        <f t="shared" ref="I243:I244" si="31">F243*G243</f>
        <v>486000</v>
      </c>
      <c r="J243" s="67"/>
      <c r="K243" s="51">
        <v>0.1</v>
      </c>
    </row>
    <row r="244" spans="1:11" s="13" customFormat="1" ht="20.100000000000001" customHeight="1" x14ac:dyDescent="0.4">
      <c r="A244" s="147" t="s">
        <v>212</v>
      </c>
      <c r="B244" s="148"/>
      <c r="C244" s="148"/>
      <c r="D244" s="64"/>
      <c r="E244" s="64"/>
      <c r="F244" s="19">
        <v>12</v>
      </c>
      <c r="G244" s="65">
        <v>1500</v>
      </c>
      <c r="H244" s="65"/>
      <c r="I244" s="66">
        <f t="shared" si="31"/>
        <v>18000</v>
      </c>
      <c r="J244" s="67"/>
      <c r="K244" s="51">
        <v>0.1</v>
      </c>
    </row>
    <row r="245" spans="1:11" s="13" customFormat="1" ht="20.100000000000001" customHeight="1" x14ac:dyDescent="0.4">
      <c r="A245" s="147" t="s">
        <v>32</v>
      </c>
      <c r="B245" s="148"/>
      <c r="C245" s="148"/>
      <c r="D245" s="64"/>
      <c r="E245" s="64"/>
      <c r="F245" s="19">
        <v>6</v>
      </c>
      <c r="G245" s="65">
        <v>72000</v>
      </c>
      <c r="H245" s="65"/>
      <c r="I245" s="66">
        <f t="shared" ref="I245" si="32">F245*G245</f>
        <v>432000</v>
      </c>
      <c r="J245" s="67"/>
      <c r="K245" s="51">
        <v>0.1</v>
      </c>
    </row>
    <row r="246" spans="1:11" s="13" customFormat="1" ht="20.100000000000001" customHeight="1" x14ac:dyDescent="0.4">
      <c r="A246" s="147" t="s">
        <v>23</v>
      </c>
      <c r="B246" s="148"/>
      <c r="C246" s="148"/>
      <c r="D246" s="64" t="s">
        <v>131</v>
      </c>
      <c r="E246" s="64"/>
      <c r="F246" s="19">
        <v>1</v>
      </c>
      <c r="G246" s="65"/>
      <c r="H246" s="65"/>
      <c r="I246" s="66">
        <v>420000</v>
      </c>
      <c r="J246" s="67"/>
      <c r="K246" s="51">
        <v>0.1</v>
      </c>
    </row>
    <row r="247" spans="1:11" s="13" customFormat="1" ht="20.100000000000001" customHeight="1" thickBot="1" x14ac:dyDescent="0.45">
      <c r="A247" s="147" t="s">
        <v>235</v>
      </c>
      <c r="B247" s="148"/>
      <c r="C247" s="148"/>
      <c r="D247" s="64" t="s">
        <v>131</v>
      </c>
      <c r="E247" s="64"/>
      <c r="F247" s="19">
        <v>1</v>
      </c>
      <c r="G247" s="65"/>
      <c r="H247" s="65"/>
      <c r="I247" s="66">
        <v>320000</v>
      </c>
      <c r="J247" s="67"/>
      <c r="K247" s="51">
        <v>0.1</v>
      </c>
    </row>
    <row r="248" spans="1:11" s="13" customFormat="1" ht="20.100000000000001" customHeight="1" thickBot="1" x14ac:dyDescent="0.45">
      <c r="A248" s="162" t="s">
        <v>148</v>
      </c>
      <c r="B248" s="163"/>
      <c r="C248" s="163"/>
      <c r="D248" s="163"/>
      <c r="E248" s="163"/>
      <c r="F248" s="28"/>
      <c r="G248" s="28"/>
      <c r="H248" s="29"/>
      <c r="I248" s="164">
        <f>SUM(I236:J247)</f>
        <v>2699400</v>
      </c>
      <c r="J248" s="165"/>
      <c r="K248" s="51">
        <v>0.1</v>
      </c>
    </row>
    <row r="249" spans="1:11" s="13" customFormat="1" ht="20.100000000000001" customHeight="1" x14ac:dyDescent="0.4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0"/>
    </row>
    <row r="250" spans="1:11" s="13" customFormat="1" ht="20.100000000000001" customHeight="1" x14ac:dyDescent="0.4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0"/>
    </row>
    <row r="251" spans="1:11" s="13" customFormat="1" ht="20.100000000000001" customHeight="1" thickBot="1" x14ac:dyDescent="0.45">
      <c r="A251" s="41" t="s">
        <v>230</v>
      </c>
      <c r="B251" s="41" t="s">
        <v>149</v>
      </c>
      <c r="C251" s="33"/>
      <c r="D251" s="33"/>
      <c r="E251" s="33"/>
      <c r="F251" s="33"/>
      <c r="I251" s="87"/>
      <c r="J251" s="87"/>
      <c r="K251" s="48"/>
    </row>
    <row r="252" spans="1:11" s="13" customFormat="1" ht="20.100000000000001" customHeight="1" thickBot="1" x14ac:dyDescent="0.45">
      <c r="A252" s="88" t="s">
        <v>8</v>
      </c>
      <c r="B252" s="88"/>
      <c r="C252" s="88"/>
      <c r="D252" s="88" t="s">
        <v>9</v>
      </c>
      <c r="E252" s="88"/>
      <c r="F252" s="14" t="s">
        <v>10</v>
      </c>
      <c r="G252" s="88" t="s">
        <v>11</v>
      </c>
      <c r="H252" s="88"/>
      <c r="I252" s="88" t="s">
        <v>12</v>
      </c>
      <c r="J252" s="89"/>
      <c r="K252" s="48"/>
    </row>
    <row r="253" spans="1:11" s="13" customFormat="1" ht="20.100000000000001" customHeight="1" x14ac:dyDescent="0.4">
      <c r="A253" s="166" t="s">
        <v>150</v>
      </c>
      <c r="B253" s="167"/>
      <c r="C253" s="167"/>
      <c r="D253" s="130"/>
      <c r="E253" s="130"/>
      <c r="F253" s="15"/>
      <c r="G253" s="131"/>
      <c r="H253" s="131"/>
      <c r="I253" s="131"/>
      <c r="J253" s="132"/>
      <c r="K253" s="48"/>
    </row>
    <row r="254" spans="1:11" s="13" customFormat="1" ht="20.100000000000001" customHeight="1" x14ac:dyDescent="0.4">
      <c r="A254" s="133" t="s">
        <v>151</v>
      </c>
      <c r="B254" s="134"/>
      <c r="C254" s="134"/>
      <c r="D254" s="64" t="s">
        <v>152</v>
      </c>
      <c r="E254" s="64"/>
      <c r="F254" s="19">
        <v>3020</v>
      </c>
      <c r="G254" s="66">
        <v>300</v>
      </c>
      <c r="H254" s="66"/>
      <c r="I254" s="66">
        <f>F254*G254</f>
        <v>906000</v>
      </c>
      <c r="J254" s="67"/>
      <c r="K254" s="51">
        <v>0.1</v>
      </c>
    </row>
    <row r="255" spans="1:11" s="13" customFormat="1" ht="20.100000000000001" customHeight="1" x14ac:dyDescent="0.4">
      <c r="A255" s="73" t="s">
        <v>153</v>
      </c>
      <c r="B255" s="74"/>
      <c r="C255" s="75"/>
      <c r="D255" s="76" t="s">
        <v>154</v>
      </c>
      <c r="E255" s="77"/>
      <c r="F255" s="19">
        <v>62</v>
      </c>
      <c r="G255" s="80">
        <v>1450</v>
      </c>
      <c r="H255" s="196"/>
      <c r="I255" s="66">
        <f>F255*G255</f>
        <v>89900</v>
      </c>
      <c r="J255" s="67"/>
      <c r="K255" s="51">
        <v>0.1</v>
      </c>
    </row>
    <row r="256" spans="1:11" s="13" customFormat="1" ht="20.100000000000001" customHeight="1" x14ac:dyDescent="0.4">
      <c r="A256" s="147" t="s">
        <v>155</v>
      </c>
      <c r="B256" s="148"/>
      <c r="C256" s="148"/>
      <c r="D256" s="64" t="s">
        <v>156</v>
      </c>
      <c r="E256" s="64"/>
      <c r="F256" s="19">
        <v>32</v>
      </c>
      <c r="G256" s="66">
        <v>3000</v>
      </c>
      <c r="H256" s="66"/>
      <c r="I256" s="66">
        <f t="shared" ref="I256:I263" si="33">F256*G256</f>
        <v>96000</v>
      </c>
      <c r="J256" s="67"/>
      <c r="K256" s="51">
        <v>0.1</v>
      </c>
    </row>
    <row r="257" spans="1:11" s="13" customFormat="1" ht="20.100000000000001" customHeight="1" x14ac:dyDescent="0.4">
      <c r="A257" s="133" t="s">
        <v>157</v>
      </c>
      <c r="B257" s="134"/>
      <c r="C257" s="134"/>
      <c r="D257" s="64"/>
      <c r="E257" s="64"/>
      <c r="F257" s="19">
        <v>35</v>
      </c>
      <c r="G257" s="66">
        <v>2000</v>
      </c>
      <c r="H257" s="66"/>
      <c r="I257" s="66">
        <f t="shared" si="33"/>
        <v>70000</v>
      </c>
      <c r="J257" s="67"/>
      <c r="K257" s="51">
        <v>0.1</v>
      </c>
    </row>
    <row r="258" spans="1:11" ht="20.100000000000001" customHeight="1" x14ac:dyDescent="0.4">
      <c r="A258" s="24" t="s">
        <v>158</v>
      </c>
      <c r="B258" s="25"/>
      <c r="C258" s="25"/>
      <c r="D258" s="76" t="s">
        <v>156</v>
      </c>
      <c r="E258" s="77"/>
      <c r="F258" s="21">
        <v>45</v>
      </c>
      <c r="G258" s="80">
        <v>2000</v>
      </c>
      <c r="H258" s="196"/>
      <c r="I258" s="80">
        <f t="shared" si="33"/>
        <v>90000</v>
      </c>
      <c r="J258" s="81"/>
      <c r="K258" s="51">
        <v>0.1</v>
      </c>
    </row>
    <row r="259" spans="1:11" ht="20.100000000000001" customHeight="1" x14ac:dyDescent="0.4">
      <c r="A259" s="149" t="s">
        <v>159</v>
      </c>
      <c r="B259" s="150"/>
      <c r="C259" s="151"/>
      <c r="D259" s="76" t="s">
        <v>160</v>
      </c>
      <c r="E259" s="77"/>
      <c r="F259" s="19">
        <v>24</v>
      </c>
      <c r="G259" s="80">
        <v>1620</v>
      </c>
      <c r="H259" s="196"/>
      <c r="I259" s="80">
        <f t="shared" si="33"/>
        <v>38880</v>
      </c>
      <c r="J259" s="81"/>
      <c r="K259" s="51">
        <v>0.1</v>
      </c>
    </row>
    <row r="260" spans="1:11" ht="20.100000000000001" customHeight="1" x14ac:dyDescent="0.4">
      <c r="A260" s="149" t="s">
        <v>192</v>
      </c>
      <c r="B260" s="150"/>
      <c r="C260" s="151"/>
      <c r="D260" s="76" t="s">
        <v>154</v>
      </c>
      <c r="E260" s="77"/>
      <c r="F260" s="19">
        <v>1</v>
      </c>
      <c r="G260" s="80">
        <v>18000</v>
      </c>
      <c r="H260" s="196"/>
      <c r="I260" s="80">
        <f t="shared" ref="I260" si="34">F260*G260</f>
        <v>18000</v>
      </c>
      <c r="J260" s="81"/>
      <c r="K260" s="51">
        <v>0.1</v>
      </c>
    </row>
    <row r="261" spans="1:11" ht="20.100000000000001" customHeight="1" x14ac:dyDescent="0.4">
      <c r="A261" s="149" t="s">
        <v>193</v>
      </c>
      <c r="B261" s="150"/>
      <c r="C261" s="151"/>
      <c r="D261" s="76"/>
      <c r="E261" s="77"/>
      <c r="F261" s="19">
        <v>4</v>
      </c>
      <c r="G261" s="80">
        <v>3000</v>
      </c>
      <c r="H261" s="196"/>
      <c r="I261" s="80">
        <f t="shared" ref="I261" si="35">F261*G261</f>
        <v>12000</v>
      </c>
      <c r="J261" s="81"/>
      <c r="K261" s="51">
        <v>0.1</v>
      </c>
    </row>
    <row r="262" spans="1:11" ht="20.100000000000001" customHeight="1" x14ac:dyDescent="0.4">
      <c r="A262" s="133" t="s">
        <v>161</v>
      </c>
      <c r="B262" s="134"/>
      <c r="C262" s="134"/>
      <c r="D262" s="64"/>
      <c r="E262" s="64"/>
      <c r="F262" s="19">
        <v>5</v>
      </c>
      <c r="G262" s="66">
        <v>1500</v>
      </c>
      <c r="H262" s="66"/>
      <c r="I262" s="66">
        <f t="shared" si="33"/>
        <v>7500</v>
      </c>
      <c r="J262" s="67"/>
      <c r="K262" s="51">
        <v>0.1</v>
      </c>
    </row>
    <row r="263" spans="1:11" ht="20.100000000000001" customHeight="1" x14ac:dyDescent="0.4">
      <c r="A263" s="133" t="s">
        <v>162</v>
      </c>
      <c r="B263" s="134"/>
      <c r="C263" s="134"/>
      <c r="D263" s="64"/>
      <c r="E263" s="64"/>
      <c r="F263" s="21">
        <v>1</v>
      </c>
      <c r="G263" s="66">
        <v>4000</v>
      </c>
      <c r="H263" s="66"/>
      <c r="I263" s="66">
        <f t="shared" si="33"/>
        <v>4000</v>
      </c>
      <c r="J263" s="67"/>
      <c r="K263" s="51">
        <v>0.1</v>
      </c>
    </row>
    <row r="264" spans="1:11" ht="20.100000000000001" customHeight="1" x14ac:dyDescent="0.4">
      <c r="A264" s="133" t="s">
        <v>163</v>
      </c>
      <c r="B264" s="134"/>
      <c r="C264" s="134"/>
      <c r="D264" s="64"/>
      <c r="E264" s="64"/>
      <c r="F264" s="19">
        <v>8</v>
      </c>
      <c r="G264" s="66">
        <v>100000</v>
      </c>
      <c r="H264" s="66"/>
      <c r="I264" s="66">
        <f>F264*G264</f>
        <v>800000</v>
      </c>
      <c r="J264" s="67"/>
      <c r="K264" s="51">
        <v>0.1</v>
      </c>
    </row>
    <row r="265" spans="1:11" ht="20.100000000000001" customHeight="1" x14ac:dyDescent="0.4">
      <c r="A265" s="133" t="s">
        <v>164</v>
      </c>
      <c r="B265" s="134"/>
      <c r="C265" s="134"/>
      <c r="D265" s="64" t="s">
        <v>165</v>
      </c>
      <c r="E265" s="64"/>
      <c r="F265" s="19"/>
      <c r="G265" s="66"/>
      <c r="H265" s="66"/>
      <c r="I265" s="66">
        <v>950000</v>
      </c>
      <c r="J265" s="67"/>
      <c r="K265" s="51">
        <v>0.1</v>
      </c>
    </row>
    <row r="266" spans="1:11" ht="20.100000000000001" customHeight="1" x14ac:dyDescent="0.4">
      <c r="A266" s="133" t="s">
        <v>166</v>
      </c>
      <c r="B266" s="134"/>
      <c r="C266" s="134"/>
      <c r="D266" s="64"/>
      <c r="E266" s="64"/>
      <c r="F266" s="19">
        <v>15</v>
      </c>
      <c r="G266" s="66">
        <v>26000</v>
      </c>
      <c r="H266" s="66"/>
      <c r="I266" s="66">
        <f>F266*G266</f>
        <v>390000</v>
      </c>
      <c r="J266" s="67"/>
      <c r="K266" s="51">
        <v>0.1</v>
      </c>
    </row>
    <row r="267" spans="1:11" ht="20.100000000000001" customHeight="1" x14ac:dyDescent="0.4">
      <c r="A267" s="142" t="s">
        <v>191</v>
      </c>
      <c r="B267" s="143"/>
      <c r="C267" s="143"/>
      <c r="D267" s="143"/>
      <c r="E267" s="143"/>
      <c r="F267" s="143"/>
      <c r="G267" s="143"/>
      <c r="H267" s="143"/>
      <c r="I267" s="143"/>
      <c r="J267" s="221"/>
      <c r="K267" s="48"/>
    </row>
    <row r="268" spans="1:11" ht="20.100000000000001" customHeight="1" thickBot="1" x14ac:dyDescent="0.45">
      <c r="A268" s="135" t="s">
        <v>167</v>
      </c>
      <c r="B268" s="136"/>
      <c r="C268" s="137"/>
      <c r="D268" s="64"/>
      <c r="E268" s="64"/>
      <c r="F268" s="46" t="s">
        <v>17</v>
      </c>
      <c r="G268" s="220"/>
      <c r="H268" s="220"/>
      <c r="I268" s="140">
        <v>200000</v>
      </c>
      <c r="J268" s="141"/>
      <c r="K268" s="51">
        <v>0.1</v>
      </c>
    </row>
    <row r="269" spans="1:11" ht="20.100000000000001" customHeight="1" thickBot="1" x14ac:dyDescent="0.45">
      <c r="A269" s="162" t="s">
        <v>229</v>
      </c>
      <c r="B269" s="163"/>
      <c r="C269" s="163"/>
      <c r="D269" s="163"/>
      <c r="E269" s="163"/>
      <c r="F269" s="28"/>
      <c r="G269" s="28"/>
      <c r="H269" s="29"/>
      <c r="I269" s="218">
        <f>SUM(I254:J268)</f>
        <v>3672280</v>
      </c>
      <c r="J269" s="219"/>
      <c r="K269" s="51">
        <v>0.1</v>
      </c>
    </row>
    <row r="270" spans="1:11" ht="20.100000000000001" customHeight="1" x14ac:dyDescent="0.4">
      <c r="A270" s="217"/>
      <c r="B270" s="217"/>
      <c r="C270" s="217"/>
      <c r="D270" s="217"/>
      <c r="E270" s="217"/>
      <c r="F270" s="217"/>
      <c r="G270" s="217"/>
      <c r="H270" s="217"/>
      <c r="I270" s="217"/>
      <c r="J270" s="217"/>
    </row>
    <row r="272" spans="1:11" ht="30" customHeight="1" x14ac:dyDescent="0.4">
      <c r="A272" s="11"/>
      <c r="B272" s="11"/>
      <c r="C272" s="11"/>
      <c r="D272" s="11"/>
      <c r="E272" s="11"/>
      <c r="F272" s="11"/>
      <c r="G272" s="11"/>
      <c r="H272" s="11"/>
      <c r="I272" s="11"/>
      <c r="J272" s="31"/>
    </row>
    <row r="273" spans="1:10" ht="30" customHeight="1" x14ac:dyDescent="0.4">
      <c r="A273" s="11"/>
      <c r="B273" s="11"/>
      <c r="C273" s="11"/>
      <c r="D273" s="11"/>
      <c r="E273" s="11"/>
      <c r="F273" s="11"/>
      <c r="G273" s="11"/>
      <c r="H273" s="11"/>
      <c r="I273" s="11"/>
      <c r="J273" s="31"/>
    </row>
  </sheetData>
  <mergeCells count="940">
    <mergeCell ref="D260:E260"/>
    <mergeCell ref="G260:H260"/>
    <mergeCell ref="I253:J253"/>
    <mergeCell ref="A248:E248"/>
    <mergeCell ref="I267:J267"/>
    <mergeCell ref="G1:K1"/>
    <mergeCell ref="A3:K3"/>
    <mergeCell ref="A57:C57"/>
    <mergeCell ref="D57:E57"/>
    <mergeCell ref="G57:H57"/>
    <mergeCell ref="I57:J57"/>
    <mergeCell ref="A59:C59"/>
    <mergeCell ref="D59:E59"/>
    <mergeCell ref="G59:H59"/>
    <mergeCell ref="A239:C239"/>
    <mergeCell ref="D239:E239"/>
    <mergeCell ref="G239:H239"/>
    <mergeCell ref="I239:J239"/>
    <mergeCell ref="A218:C218"/>
    <mergeCell ref="D218:E218"/>
    <mergeCell ref="G218:H218"/>
    <mergeCell ref="I218:J218"/>
    <mergeCell ref="A219:J219"/>
    <mergeCell ref="A238:C238"/>
    <mergeCell ref="D238:E238"/>
    <mergeCell ref="A260:C260"/>
    <mergeCell ref="G228:H228"/>
    <mergeCell ref="I228:J228"/>
    <mergeCell ref="A226:C226"/>
    <mergeCell ref="D226:E226"/>
    <mergeCell ref="A241:C241"/>
    <mergeCell ref="D241:E241"/>
    <mergeCell ref="G241:H241"/>
    <mergeCell ref="I260:J260"/>
    <mergeCell ref="D257:E257"/>
    <mergeCell ref="G257:H257"/>
    <mergeCell ref="I257:J257"/>
    <mergeCell ref="A254:C254"/>
    <mergeCell ref="D254:E254"/>
    <mergeCell ref="G254:H254"/>
    <mergeCell ref="I254:J254"/>
    <mergeCell ref="A255:C255"/>
    <mergeCell ref="D255:E255"/>
    <mergeCell ref="G255:H255"/>
    <mergeCell ref="I255:J255"/>
    <mergeCell ref="D256:E256"/>
    <mergeCell ref="G256:H256"/>
    <mergeCell ref="I256:J256"/>
    <mergeCell ref="A257:C257"/>
    <mergeCell ref="A253:C253"/>
    <mergeCell ref="A138:C138"/>
    <mergeCell ref="D138:E138"/>
    <mergeCell ref="G138:H138"/>
    <mergeCell ref="I138:J138"/>
    <mergeCell ref="A261:C261"/>
    <mergeCell ref="D261:E261"/>
    <mergeCell ref="G261:H261"/>
    <mergeCell ref="I261:J261"/>
    <mergeCell ref="A142:C142"/>
    <mergeCell ref="D142:E142"/>
    <mergeCell ref="G142:H142"/>
    <mergeCell ref="I142:J142"/>
    <mergeCell ref="A157:C157"/>
    <mergeCell ref="D157:E157"/>
    <mergeCell ref="G157:H157"/>
    <mergeCell ref="I157:J157"/>
    <mergeCell ref="D258:E258"/>
    <mergeCell ref="G258:H258"/>
    <mergeCell ref="I258:J258"/>
    <mergeCell ref="A259:C259"/>
    <mergeCell ref="D259:E259"/>
    <mergeCell ref="G259:H259"/>
    <mergeCell ref="I259:J259"/>
    <mergeCell ref="A256:C256"/>
    <mergeCell ref="A120:C120"/>
    <mergeCell ref="D120:E120"/>
    <mergeCell ref="G120:H120"/>
    <mergeCell ref="I120:J120"/>
    <mergeCell ref="A136:C136"/>
    <mergeCell ref="D136:E136"/>
    <mergeCell ref="G136:H136"/>
    <mergeCell ref="I136:J136"/>
    <mergeCell ref="G102:H102"/>
    <mergeCell ref="I102:J102"/>
    <mergeCell ref="A119:C119"/>
    <mergeCell ref="D119:E119"/>
    <mergeCell ref="G119:H119"/>
    <mergeCell ref="I119:J119"/>
    <mergeCell ref="A135:C135"/>
    <mergeCell ref="D135:E135"/>
    <mergeCell ref="G135:H135"/>
    <mergeCell ref="I135:J135"/>
    <mergeCell ref="A131:C131"/>
    <mergeCell ref="D131:E131"/>
    <mergeCell ref="G131:H131"/>
    <mergeCell ref="I131:J131"/>
    <mergeCell ref="A132:C132"/>
    <mergeCell ref="D132:E132"/>
    <mergeCell ref="A41:C41"/>
    <mergeCell ref="D41:E41"/>
    <mergeCell ref="G41:H41"/>
    <mergeCell ref="I41:J41"/>
    <mergeCell ref="A102:C102"/>
    <mergeCell ref="D102:E102"/>
    <mergeCell ref="A270:J270"/>
    <mergeCell ref="A269:E269"/>
    <mergeCell ref="I269:J269"/>
    <mergeCell ref="A268:C268"/>
    <mergeCell ref="D268:E268"/>
    <mergeCell ref="G268:H268"/>
    <mergeCell ref="I268:J268"/>
    <mergeCell ref="A267:H267"/>
    <mergeCell ref="A266:C266"/>
    <mergeCell ref="D266:E266"/>
    <mergeCell ref="G266:H266"/>
    <mergeCell ref="I266:J266"/>
    <mergeCell ref="A264:C264"/>
    <mergeCell ref="D264:E264"/>
    <mergeCell ref="G264:H264"/>
    <mergeCell ref="I264:J264"/>
    <mergeCell ref="A265:C265"/>
    <mergeCell ref="D265:E265"/>
    <mergeCell ref="G246:H246"/>
    <mergeCell ref="I246:J246"/>
    <mergeCell ref="G265:H265"/>
    <mergeCell ref="I265:J265"/>
    <mergeCell ref="A262:C262"/>
    <mergeCell ref="D262:E262"/>
    <mergeCell ref="G262:H262"/>
    <mergeCell ref="I262:J262"/>
    <mergeCell ref="A263:C263"/>
    <mergeCell ref="D263:E263"/>
    <mergeCell ref="G263:H263"/>
    <mergeCell ref="I263:J263"/>
    <mergeCell ref="I251:J251"/>
    <mergeCell ref="A252:C252"/>
    <mergeCell ref="D252:E252"/>
    <mergeCell ref="G252:H252"/>
    <mergeCell ref="I252:J252"/>
    <mergeCell ref="I248:J248"/>
    <mergeCell ref="A247:C247"/>
    <mergeCell ref="D247:E247"/>
    <mergeCell ref="G247:H247"/>
    <mergeCell ref="I247:J247"/>
    <mergeCell ref="D253:E253"/>
    <mergeCell ref="G253:H253"/>
    <mergeCell ref="A242:C242"/>
    <mergeCell ref="D242:E242"/>
    <mergeCell ref="G242:H242"/>
    <mergeCell ref="I242:J242"/>
    <mergeCell ref="A244:C244"/>
    <mergeCell ref="D244:E244"/>
    <mergeCell ref="G244:H244"/>
    <mergeCell ref="I244:J244"/>
    <mergeCell ref="A243:C243"/>
    <mergeCell ref="D243:E243"/>
    <mergeCell ref="G243:H243"/>
    <mergeCell ref="I243:J243"/>
    <mergeCell ref="A245:C245"/>
    <mergeCell ref="D245:E245"/>
    <mergeCell ref="G245:H245"/>
    <mergeCell ref="I245:J245"/>
    <mergeCell ref="A246:C246"/>
    <mergeCell ref="D246:E246"/>
    <mergeCell ref="I241:J241"/>
    <mergeCell ref="A231:C231"/>
    <mergeCell ref="D231:E231"/>
    <mergeCell ref="G231:H231"/>
    <mergeCell ref="I231:J231"/>
    <mergeCell ref="A232:E232"/>
    <mergeCell ref="I232:J232"/>
    <mergeCell ref="A240:C240"/>
    <mergeCell ref="D240:E240"/>
    <mergeCell ref="G240:H240"/>
    <mergeCell ref="I240:J240"/>
    <mergeCell ref="D236:E236"/>
    <mergeCell ref="G236:H236"/>
    <mergeCell ref="I236:J236"/>
    <mergeCell ref="A237:C237"/>
    <mergeCell ref="D237:E237"/>
    <mergeCell ref="G237:H237"/>
    <mergeCell ref="I237:J237"/>
    <mergeCell ref="F233:J233"/>
    <mergeCell ref="A235:C235"/>
    <mergeCell ref="D235:E235"/>
    <mergeCell ref="G235:H235"/>
    <mergeCell ref="I235:J235"/>
    <mergeCell ref="G238:H238"/>
    <mergeCell ref="G226:H226"/>
    <mergeCell ref="I226:J226"/>
    <mergeCell ref="A227:C227"/>
    <mergeCell ref="D227:E227"/>
    <mergeCell ref="G227:H227"/>
    <mergeCell ref="I227:J227"/>
    <mergeCell ref="I238:J238"/>
    <mergeCell ref="A236:C236"/>
    <mergeCell ref="A229:C229"/>
    <mergeCell ref="D229:E229"/>
    <mergeCell ref="G229:H229"/>
    <mergeCell ref="I229:J229"/>
    <mergeCell ref="A230:C230"/>
    <mergeCell ref="D230:E230"/>
    <mergeCell ref="G230:H230"/>
    <mergeCell ref="I230:J230"/>
    <mergeCell ref="A228:C228"/>
    <mergeCell ref="D228:E228"/>
    <mergeCell ref="A224:C224"/>
    <mergeCell ref="D224:E224"/>
    <mergeCell ref="G224:H224"/>
    <mergeCell ref="I224:J224"/>
    <mergeCell ref="A225:C225"/>
    <mergeCell ref="D225:E225"/>
    <mergeCell ref="G225:H225"/>
    <mergeCell ref="I225:J225"/>
    <mergeCell ref="A222:C222"/>
    <mergeCell ref="D222:E222"/>
    <mergeCell ref="G222:H222"/>
    <mergeCell ref="I222:J222"/>
    <mergeCell ref="A223:C223"/>
    <mergeCell ref="D223:E223"/>
    <mergeCell ref="G223:H223"/>
    <mergeCell ref="I223:J223"/>
    <mergeCell ref="A221:C221"/>
    <mergeCell ref="D221:E221"/>
    <mergeCell ref="G221:H221"/>
    <mergeCell ref="I221:J221"/>
    <mergeCell ref="A214:C214"/>
    <mergeCell ref="D214:E214"/>
    <mergeCell ref="G214:H214"/>
    <mergeCell ref="I214:J214"/>
    <mergeCell ref="A220:C220"/>
    <mergeCell ref="D220:E220"/>
    <mergeCell ref="G220:H220"/>
    <mergeCell ref="I220:J220"/>
    <mergeCell ref="A216:C216"/>
    <mergeCell ref="D216:E216"/>
    <mergeCell ref="A215:C215"/>
    <mergeCell ref="D215:E215"/>
    <mergeCell ref="G215:H215"/>
    <mergeCell ref="I215:J215"/>
    <mergeCell ref="G216:H216"/>
    <mergeCell ref="I216:J216"/>
    <mergeCell ref="A217:C217"/>
    <mergeCell ref="D217:E217"/>
    <mergeCell ref="G217:H217"/>
    <mergeCell ref="I217:J217"/>
    <mergeCell ref="A209:C209"/>
    <mergeCell ref="D209:E209"/>
    <mergeCell ref="G209:H209"/>
    <mergeCell ref="I209:J209"/>
    <mergeCell ref="A211:C211"/>
    <mergeCell ref="D211:E211"/>
    <mergeCell ref="G211:H211"/>
    <mergeCell ref="I211:J211"/>
    <mergeCell ref="A210:C210"/>
    <mergeCell ref="D210:E210"/>
    <mergeCell ref="G210:H210"/>
    <mergeCell ref="I210:J210"/>
    <mergeCell ref="A206:C206"/>
    <mergeCell ref="D206:E206"/>
    <mergeCell ref="G206:H206"/>
    <mergeCell ref="I206:J206"/>
    <mergeCell ref="A208:C208"/>
    <mergeCell ref="D208:E208"/>
    <mergeCell ref="G208:H208"/>
    <mergeCell ref="I208:J208"/>
    <mergeCell ref="A204:C204"/>
    <mergeCell ref="D204:E204"/>
    <mergeCell ref="G204:H204"/>
    <mergeCell ref="I204:J204"/>
    <mergeCell ref="A205:C205"/>
    <mergeCell ref="D205:E205"/>
    <mergeCell ref="G205:H205"/>
    <mergeCell ref="I205:J205"/>
    <mergeCell ref="A207:J207"/>
    <mergeCell ref="A202:C202"/>
    <mergeCell ref="D202:E202"/>
    <mergeCell ref="G202:H202"/>
    <mergeCell ref="I202:J202"/>
    <mergeCell ref="A203:C203"/>
    <mergeCell ref="D203:E203"/>
    <mergeCell ref="G203:H203"/>
    <mergeCell ref="I203:J203"/>
    <mergeCell ref="A201:C201"/>
    <mergeCell ref="D201:E201"/>
    <mergeCell ref="G201:H201"/>
    <mergeCell ref="I201:J201"/>
    <mergeCell ref="A199:C199"/>
    <mergeCell ref="D199:E199"/>
    <mergeCell ref="G199:H199"/>
    <mergeCell ref="I199:J199"/>
    <mergeCell ref="A200:C200"/>
    <mergeCell ref="D200:E200"/>
    <mergeCell ref="G200:H200"/>
    <mergeCell ref="I200:J200"/>
    <mergeCell ref="A197:C197"/>
    <mergeCell ref="D197:E197"/>
    <mergeCell ref="G197:H197"/>
    <mergeCell ref="I197:J197"/>
    <mergeCell ref="A198:C198"/>
    <mergeCell ref="D198:E198"/>
    <mergeCell ref="G198:H198"/>
    <mergeCell ref="I198:J198"/>
    <mergeCell ref="A196:C196"/>
    <mergeCell ref="D196:E196"/>
    <mergeCell ref="G196:H196"/>
    <mergeCell ref="I196:J196"/>
    <mergeCell ref="A194:C194"/>
    <mergeCell ref="D194:E194"/>
    <mergeCell ref="G194:H194"/>
    <mergeCell ref="I194:J194"/>
    <mergeCell ref="A195:C195"/>
    <mergeCell ref="D195:E195"/>
    <mergeCell ref="G195:H195"/>
    <mergeCell ref="I195:J195"/>
    <mergeCell ref="A192:C192"/>
    <mergeCell ref="D192:E192"/>
    <mergeCell ref="G192:H192"/>
    <mergeCell ref="I192:J192"/>
    <mergeCell ref="A193:C193"/>
    <mergeCell ref="D193:E193"/>
    <mergeCell ref="G193:H193"/>
    <mergeCell ref="I193:J193"/>
    <mergeCell ref="A190:C190"/>
    <mergeCell ref="D190:E190"/>
    <mergeCell ref="G190:H190"/>
    <mergeCell ref="I190:J190"/>
    <mergeCell ref="A191:C191"/>
    <mergeCell ref="D191:E191"/>
    <mergeCell ref="G191:H191"/>
    <mergeCell ref="I191:J191"/>
    <mergeCell ref="A188:C188"/>
    <mergeCell ref="D188:E188"/>
    <mergeCell ref="G188:H188"/>
    <mergeCell ref="I188:J188"/>
    <mergeCell ref="A189:C189"/>
    <mergeCell ref="D189:E189"/>
    <mergeCell ref="G189:H189"/>
    <mergeCell ref="I189:J189"/>
    <mergeCell ref="A186:C186"/>
    <mergeCell ref="D186:E186"/>
    <mergeCell ref="G186:H186"/>
    <mergeCell ref="I186:J186"/>
    <mergeCell ref="A187:C187"/>
    <mergeCell ref="D187:E187"/>
    <mergeCell ref="G187:H187"/>
    <mergeCell ref="I187:J187"/>
    <mergeCell ref="A184:C184"/>
    <mergeCell ref="D184:E184"/>
    <mergeCell ref="G184:H184"/>
    <mergeCell ref="I184:J184"/>
    <mergeCell ref="A185:C185"/>
    <mergeCell ref="D185:E185"/>
    <mergeCell ref="G185:H185"/>
    <mergeCell ref="I185:J185"/>
    <mergeCell ref="A182:C182"/>
    <mergeCell ref="D182:E182"/>
    <mergeCell ref="G182:H182"/>
    <mergeCell ref="I182:J182"/>
    <mergeCell ref="A183:C183"/>
    <mergeCell ref="D183:E183"/>
    <mergeCell ref="G183:H183"/>
    <mergeCell ref="I183:J183"/>
    <mergeCell ref="A180:C180"/>
    <mergeCell ref="D180:E180"/>
    <mergeCell ref="G180:H180"/>
    <mergeCell ref="I180:J180"/>
    <mergeCell ref="A181:C181"/>
    <mergeCell ref="D181:E181"/>
    <mergeCell ref="G181:H181"/>
    <mergeCell ref="I181:J181"/>
    <mergeCell ref="A178:C178"/>
    <mergeCell ref="D178:E178"/>
    <mergeCell ref="G178:H178"/>
    <mergeCell ref="I178:J178"/>
    <mergeCell ref="A179:C179"/>
    <mergeCell ref="D179:E179"/>
    <mergeCell ref="G179:H179"/>
    <mergeCell ref="I179:J179"/>
    <mergeCell ref="A176:C176"/>
    <mergeCell ref="D176:E176"/>
    <mergeCell ref="G176:H176"/>
    <mergeCell ref="I176:J176"/>
    <mergeCell ref="A177:C177"/>
    <mergeCell ref="D177:E177"/>
    <mergeCell ref="G177:H177"/>
    <mergeCell ref="I177:J177"/>
    <mergeCell ref="A174:C174"/>
    <mergeCell ref="D174:E174"/>
    <mergeCell ref="G174:H174"/>
    <mergeCell ref="I174:J174"/>
    <mergeCell ref="A175:C175"/>
    <mergeCell ref="D175:E175"/>
    <mergeCell ref="G175:H175"/>
    <mergeCell ref="I175:J175"/>
    <mergeCell ref="A172:C172"/>
    <mergeCell ref="D172:E172"/>
    <mergeCell ref="G172:H172"/>
    <mergeCell ref="I172:J172"/>
    <mergeCell ref="A173:C173"/>
    <mergeCell ref="D173:E173"/>
    <mergeCell ref="G173:H173"/>
    <mergeCell ref="I173:J173"/>
    <mergeCell ref="A170:C170"/>
    <mergeCell ref="D170:E170"/>
    <mergeCell ref="G170:H170"/>
    <mergeCell ref="I170:J170"/>
    <mergeCell ref="A171:C171"/>
    <mergeCell ref="D171:E171"/>
    <mergeCell ref="G171:H171"/>
    <mergeCell ref="I171:J171"/>
    <mergeCell ref="A168:C168"/>
    <mergeCell ref="D168:E168"/>
    <mergeCell ref="G168:H168"/>
    <mergeCell ref="I168:J168"/>
    <mergeCell ref="A169:C169"/>
    <mergeCell ref="D169:E169"/>
    <mergeCell ref="G169:H169"/>
    <mergeCell ref="I169:J169"/>
    <mergeCell ref="A166:C166"/>
    <mergeCell ref="D166:E166"/>
    <mergeCell ref="G166:H166"/>
    <mergeCell ref="I166:J166"/>
    <mergeCell ref="A167:C167"/>
    <mergeCell ref="D167:E167"/>
    <mergeCell ref="G167:H167"/>
    <mergeCell ref="I167:J167"/>
    <mergeCell ref="A164:C164"/>
    <mergeCell ref="D164:E164"/>
    <mergeCell ref="G164:H164"/>
    <mergeCell ref="I164:J164"/>
    <mergeCell ref="A165:C165"/>
    <mergeCell ref="D165:E165"/>
    <mergeCell ref="G165:H165"/>
    <mergeCell ref="I165:J165"/>
    <mergeCell ref="A162:C162"/>
    <mergeCell ref="D162:E162"/>
    <mergeCell ref="G162:H162"/>
    <mergeCell ref="I162:J162"/>
    <mergeCell ref="A163:C163"/>
    <mergeCell ref="D163:E163"/>
    <mergeCell ref="G163:H163"/>
    <mergeCell ref="I163:J163"/>
    <mergeCell ref="A160:C160"/>
    <mergeCell ref="D160:E160"/>
    <mergeCell ref="G160:H160"/>
    <mergeCell ref="I160:J160"/>
    <mergeCell ref="A161:C161"/>
    <mergeCell ref="D161:E161"/>
    <mergeCell ref="G161:H161"/>
    <mergeCell ref="I161:J161"/>
    <mergeCell ref="A158:C158"/>
    <mergeCell ref="D158:E158"/>
    <mergeCell ref="G158:H158"/>
    <mergeCell ref="I158:J158"/>
    <mergeCell ref="A159:C159"/>
    <mergeCell ref="D159:E159"/>
    <mergeCell ref="G159:H159"/>
    <mergeCell ref="I159:J159"/>
    <mergeCell ref="A155:C155"/>
    <mergeCell ref="D155:E155"/>
    <mergeCell ref="G155:H155"/>
    <mergeCell ref="I155:J155"/>
    <mergeCell ref="A156:C156"/>
    <mergeCell ref="D156:E156"/>
    <mergeCell ref="G156:H156"/>
    <mergeCell ref="I156:J156"/>
    <mergeCell ref="A153:C153"/>
    <mergeCell ref="D153:E153"/>
    <mergeCell ref="G153:H153"/>
    <mergeCell ref="I153:J153"/>
    <mergeCell ref="A154:C154"/>
    <mergeCell ref="D154:E154"/>
    <mergeCell ref="G154:H154"/>
    <mergeCell ref="I154:J154"/>
    <mergeCell ref="A151:C151"/>
    <mergeCell ref="D151:E151"/>
    <mergeCell ref="G151:H151"/>
    <mergeCell ref="I151:J151"/>
    <mergeCell ref="A152:C152"/>
    <mergeCell ref="D152:E152"/>
    <mergeCell ref="G152:H152"/>
    <mergeCell ref="I152:J152"/>
    <mergeCell ref="A149:C149"/>
    <mergeCell ref="D149:E149"/>
    <mergeCell ref="G149:H149"/>
    <mergeCell ref="I149:J149"/>
    <mergeCell ref="A150:C150"/>
    <mergeCell ref="D150:E150"/>
    <mergeCell ref="G150:H150"/>
    <mergeCell ref="I150:J150"/>
    <mergeCell ref="A148:C148"/>
    <mergeCell ref="D148:E148"/>
    <mergeCell ref="G148:H148"/>
    <mergeCell ref="I148:J148"/>
    <mergeCell ref="A146:C146"/>
    <mergeCell ref="D146:E146"/>
    <mergeCell ref="G146:H146"/>
    <mergeCell ref="I146:J146"/>
    <mergeCell ref="A147:C147"/>
    <mergeCell ref="D147:E147"/>
    <mergeCell ref="G147:H147"/>
    <mergeCell ref="I147:J147"/>
    <mergeCell ref="A144:C144"/>
    <mergeCell ref="D144:E144"/>
    <mergeCell ref="G144:H144"/>
    <mergeCell ref="I144:J144"/>
    <mergeCell ref="A145:C145"/>
    <mergeCell ref="D145:E145"/>
    <mergeCell ref="G145:H145"/>
    <mergeCell ref="I145:J145"/>
    <mergeCell ref="A143:C143"/>
    <mergeCell ref="D143:E143"/>
    <mergeCell ref="G143:H143"/>
    <mergeCell ref="I143:J143"/>
    <mergeCell ref="A141:C141"/>
    <mergeCell ref="D141:E141"/>
    <mergeCell ref="G141:H141"/>
    <mergeCell ref="I141:J141"/>
    <mergeCell ref="A137:C137"/>
    <mergeCell ref="D137:E137"/>
    <mergeCell ref="A133:C133"/>
    <mergeCell ref="D133:E133"/>
    <mergeCell ref="G133:H133"/>
    <mergeCell ref="I133:J133"/>
    <mergeCell ref="A134:C134"/>
    <mergeCell ref="D134:E134"/>
    <mergeCell ref="G134:H134"/>
    <mergeCell ref="I134:J134"/>
    <mergeCell ref="A139:C139"/>
    <mergeCell ref="D139:E139"/>
    <mergeCell ref="G139:H139"/>
    <mergeCell ref="I139:J139"/>
    <mergeCell ref="A140:C140"/>
    <mergeCell ref="D140:E140"/>
    <mergeCell ref="G140:H140"/>
    <mergeCell ref="I140:J140"/>
    <mergeCell ref="G137:H137"/>
    <mergeCell ref="I137:J137"/>
    <mergeCell ref="G132:H132"/>
    <mergeCell ref="I132:J132"/>
    <mergeCell ref="A129:C129"/>
    <mergeCell ref="D129:E129"/>
    <mergeCell ref="G129:H129"/>
    <mergeCell ref="I129:J129"/>
    <mergeCell ref="A130:C130"/>
    <mergeCell ref="D130:E130"/>
    <mergeCell ref="G130:H130"/>
    <mergeCell ref="I130:J130"/>
    <mergeCell ref="A127:C127"/>
    <mergeCell ref="D127:E127"/>
    <mergeCell ref="G127:H127"/>
    <mergeCell ref="I127:J127"/>
    <mergeCell ref="A128:C128"/>
    <mergeCell ref="D128:E128"/>
    <mergeCell ref="G128:H128"/>
    <mergeCell ref="I128:J128"/>
    <mergeCell ref="A125:C125"/>
    <mergeCell ref="D125:E125"/>
    <mergeCell ref="G125:H125"/>
    <mergeCell ref="I125:J125"/>
    <mergeCell ref="A126:C126"/>
    <mergeCell ref="D126:E126"/>
    <mergeCell ref="G126:H126"/>
    <mergeCell ref="I126:J126"/>
    <mergeCell ref="A123:C123"/>
    <mergeCell ref="D123:E123"/>
    <mergeCell ref="G123:H123"/>
    <mergeCell ref="I123:J123"/>
    <mergeCell ref="A124:C124"/>
    <mergeCell ref="D124:E124"/>
    <mergeCell ref="G124:H124"/>
    <mergeCell ref="I124:J124"/>
    <mergeCell ref="A121:C121"/>
    <mergeCell ref="D121:E121"/>
    <mergeCell ref="G121:H121"/>
    <mergeCell ref="I121:J121"/>
    <mergeCell ref="A122:C122"/>
    <mergeCell ref="D122:E122"/>
    <mergeCell ref="G122:H122"/>
    <mergeCell ref="I122:J122"/>
    <mergeCell ref="A117:C117"/>
    <mergeCell ref="D117:E117"/>
    <mergeCell ref="G117:H117"/>
    <mergeCell ref="I117:J117"/>
    <mergeCell ref="A118:C118"/>
    <mergeCell ref="D118:E118"/>
    <mergeCell ref="G118:H118"/>
    <mergeCell ref="I118:J118"/>
    <mergeCell ref="A115:C115"/>
    <mergeCell ref="D115:E115"/>
    <mergeCell ref="G115:H115"/>
    <mergeCell ref="I115:J115"/>
    <mergeCell ref="A116:C116"/>
    <mergeCell ref="D116:E116"/>
    <mergeCell ref="G116:H116"/>
    <mergeCell ref="I116:J116"/>
    <mergeCell ref="A112:C112"/>
    <mergeCell ref="D112:E112"/>
    <mergeCell ref="G112:H112"/>
    <mergeCell ref="I112:J112"/>
    <mergeCell ref="A113:E113"/>
    <mergeCell ref="A114:C114"/>
    <mergeCell ref="D114:E114"/>
    <mergeCell ref="G114:H114"/>
    <mergeCell ref="I114:J114"/>
    <mergeCell ref="A110:C110"/>
    <mergeCell ref="D110:E110"/>
    <mergeCell ref="G110:H110"/>
    <mergeCell ref="I110:J110"/>
    <mergeCell ref="A111:C111"/>
    <mergeCell ref="D111:E111"/>
    <mergeCell ref="G111:H111"/>
    <mergeCell ref="I111:J111"/>
    <mergeCell ref="A108:C108"/>
    <mergeCell ref="D108:E108"/>
    <mergeCell ref="G108:H108"/>
    <mergeCell ref="I108:J108"/>
    <mergeCell ref="A109:C109"/>
    <mergeCell ref="D109:E109"/>
    <mergeCell ref="G109:H109"/>
    <mergeCell ref="I109:J109"/>
    <mergeCell ref="A106:C106"/>
    <mergeCell ref="D106:E106"/>
    <mergeCell ref="G106:H106"/>
    <mergeCell ref="I106:J106"/>
    <mergeCell ref="A107:C107"/>
    <mergeCell ref="D107:E107"/>
    <mergeCell ref="G107:H107"/>
    <mergeCell ref="I107:J107"/>
    <mergeCell ref="A104:C104"/>
    <mergeCell ref="D104:E104"/>
    <mergeCell ref="G104:H104"/>
    <mergeCell ref="I104:J104"/>
    <mergeCell ref="A105:C105"/>
    <mergeCell ref="D105:E105"/>
    <mergeCell ref="G105:H105"/>
    <mergeCell ref="I105:J105"/>
    <mergeCell ref="A103:C103"/>
    <mergeCell ref="D103:E103"/>
    <mergeCell ref="G103:H103"/>
    <mergeCell ref="I103:J103"/>
    <mergeCell ref="A99:C99"/>
    <mergeCell ref="A100:C100"/>
    <mergeCell ref="D100:E100"/>
    <mergeCell ref="G100:H100"/>
    <mergeCell ref="I100:J100"/>
    <mergeCell ref="A101:C101"/>
    <mergeCell ref="D101:E101"/>
    <mergeCell ref="G101:H101"/>
    <mergeCell ref="I101:J101"/>
    <mergeCell ref="A97:E97"/>
    <mergeCell ref="I97:J97"/>
    <mergeCell ref="A95:C95"/>
    <mergeCell ref="D95:E95"/>
    <mergeCell ref="G95:H95"/>
    <mergeCell ref="I95:J95"/>
    <mergeCell ref="A96:C96"/>
    <mergeCell ref="D96:E96"/>
    <mergeCell ref="G96:H96"/>
    <mergeCell ref="I96:J96"/>
    <mergeCell ref="A93:C93"/>
    <mergeCell ref="D93:E93"/>
    <mergeCell ref="G93:H93"/>
    <mergeCell ref="I93:J93"/>
    <mergeCell ref="A94:C94"/>
    <mergeCell ref="D94:E94"/>
    <mergeCell ref="G94:H94"/>
    <mergeCell ref="I94:J94"/>
    <mergeCell ref="A91:C91"/>
    <mergeCell ref="D91:E91"/>
    <mergeCell ref="G91:H91"/>
    <mergeCell ref="I91:J91"/>
    <mergeCell ref="A92:C92"/>
    <mergeCell ref="D92:E92"/>
    <mergeCell ref="G92:H92"/>
    <mergeCell ref="I92:J92"/>
    <mergeCell ref="A89:C89"/>
    <mergeCell ref="D89:E89"/>
    <mergeCell ref="G89:H89"/>
    <mergeCell ref="I89:J89"/>
    <mergeCell ref="A90:C90"/>
    <mergeCell ref="D90:E90"/>
    <mergeCell ref="G90:H90"/>
    <mergeCell ref="I90:J90"/>
    <mergeCell ref="A87:C87"/>
    <mergeCell ref="D87:E87"/>
    <mergeCell ref="G87:H87"/>
    <mergeCell ref="I87:J87"/>
    <mergeCell ref="A88:C88"/>
    <mergeCell ref="D88:E88"/>
    <mergeCell ref="G88:H88"/>
    <mergeCell ref="I88:J88"/>
    <mergeCell ref="A85:C85"/>
    <mergeCell ref="D85:E85"/>
    <mergeCell ref="G85:H85"/>
    <mergeCell ref="I85:J85"/>
    <mergeCell ref="A86:C86"/>
    <mergeCell ref="D86:E86"/>
    <mergeCell ref="G86:H86"/>
    <mergeCell ref="I86:J86"/>
    <mergeCell ref="A83:C83"/>
    <mergeCell ref="D83:E83"/>
    <mergeCell ref="G83:H83"/>
    <mergeCell ref="I83:J83"/>
    <mergeCell ref="A84:C84"/>
    <mergeCell ref="D84:E84"/>
    <mergeCell ref="G84:H84"/>
    <mergeCell ref="I84:J84"/>
    <mergeCell ref="A82:C82"/>
    <mergeCell ref="D82:E82"/>
    <mergeCell ref="G82:H82"/>
    <mergeCell ref="I82:J82"/>
    <mergeCell ref="A80:C80"/>
    <mergeCell ref="D80:E80"/>
    <mergeCell ref="G80:H80"/>
    <mergeCell ref="I80:J80"/>
    <mergeCell ref="A81:C81"/>
    <mergeCell ref="D81:E81"/>
    <mergeCell ref="G81:H81"/>
    <mergeCell ref="I81:J81"/>
    <mergeCell ref="A78:C78"/>
    <mergeCell ref="D78:E78"/>
    <mergeCell ref="G78:H78"/>
    <mergeCell ref="I78:J78"/>
    <mergeCell ref="A79:C79"/>
    <mergeCell ref="D79:E79"/>
    <mergeCell ref="G79:H79"/>
    <mergeCell ref="I79:J79"/>
    <mergeCell ref="A76:C76"/>
    <mergeCell ref="D76:E76"/>
    <mergeCell ref="G76:H76"/>
    <mergeCell ref="I76:J76"/>
    <mergeCell ref="A77:C77"/>
    <mergeCell ref="D77:E77"/>
    <mergeCell ref="G77:H77"/>
    <mergeCell ref="I77:J77"/>
    <mergeCell ref="A74:E74"/>
    <mergeCell ref="I74:J74"/>
    <mergeCell ref="A75:C75"/>
    <mergeCell ref="D75:E75"/>
    <mergeCell ref="G75:H75"/>
    <mergeCell ref="I75:J75"/>
    <mergeCell ref="A71:C71"/>
    <mergeCell ref="D71:E71"/>
    <mergeCell ref="G71:H71"/>
    <mergeCell ref="I71:J71"/>
    <mergeCell ref="A72:E72"/>
    <mergeCell ref="I72:J72"/>
    <mergeCell ref="A69:C69"/>
    <mergeCell ref="D69:E69"/>
    <mergeCell ref="G69:H69"/>
    <mergeCell ref="I69:J69"/>
    <mergeCell ref="A70:C70"/>
    <mergeCell ref="D70:E70"/>
    <mergeCell ref="G70:H70"/>
    <mergeCell ref="I70:J70"/>
    <mergeCell ref="A67:C67"/>
    <mergeCell ref="D67:E67"/>
    <mergeCell ref="G67:H67"/>
    <mergeCell ref="I67:J67"/>
    <mergeCell ref="A68:C68"/>
    <mergeCell ref="D68:E68"/>
    <mergeCell ref="G68:H68"/>
    <mergeCell ref="I68:J68"/>
    <mergeCell ref="A65:C65"/>
    <mergeCell ref="D65:E65"/>
    <mergeCell ref="G65:H65"/>
    <mergeCell ref="I65:J65"/>
    <mergeCell ref="A66:C66"/>
    <mergeCell ref="D66:E66"/>
    <mergeCell ref="G66:H66"/>
    <mergeCell ref="I66:J66"/>
    <mergeCell ref="A63:C63"/>
    <mergeCell ref="D63:E63"/>
    <mergeCell ref="G63:H63"/>
    <mergeCell ref="I63:J63"/>
    <mergeCell ref="A64:C64"/>
    <mergeCell ref="D64:E64"/>
    <mergeCell ref="G64:H64"/>
    <mergeCell ref="I64:J64"/>
    <mergeCell ref="A61:C61"/>
    <mergeCell ref="D61:E61"/>
    <mergeCell ref="G61:H61"/>
    <mergeCell ref="I61:J61"/>
    <mergeCell ref="A62:C62"/>
    <mergeCell ref="D62:E62"/>
    <mergeCell ref="G62:H62"/>
    <mergeCell ref="I62:J62"/>
    <mergeCell ref="A56:C56"/>
    <mergeCell ref="D56:E56"/>
    <mergeCell ref="G56:H56"/>
    <mergeCell ref="I56:J56"/>
    <mergeCell ref="A60:C60"/>
    <mergeCell ref="D60:E60"/>
    <mergeCell ref="G60:H60"/>
    <mergeCell ref="I60:J60"/>
    <mergeCell ref="I59:J59"/>
    <mergeCell ref="A58:C58"/>
    <mergeCell ref="D58:E58"/>
    <mergeCell ref="G58:H58"/>
    <mergeCell ref="I58:J58"/>
    <mergeCell ref="A54:C54"/>
    <mergeCell ref="D54:E54"/>
    <mergeCell ref="G54:H54"/>
    <mergeCell ref="I54:J54"/>
    <mergeCell ref="A55:C55"/>
    <mergeCell ref="D55:E55"/>
    <mergeCell ref="G55:H55"/>
    <mergeCell ref="I55:J55"/>
    <mergeCell ref="A53:C53"/>
    <mergeCell ref="D53:E53"/>
    <mergeCell ref="G53:H53"/>
    <mergeCell ref="I53:J53"/>
    <mergeCell ref="A51:C51"/>
    <mergeCell ref="D51:E51"/>
    <mergeCell ref="G51:H51"/>
    <mergeCell ref="I51:J51"/>
    <mergeCell ref="A52:C52"/>
    <mergeCell ref="D52:E52"/>
    <mergeCell ref="G52:H52"/>
    <mergeCell ref="I52:J52"/>
    <mergeCell ref="A49:C49"/>
    <mergeCell ref="D49:E49"/>
    <mergeCell ref="G49:H49"/>
    <mergeCell ref="I49:J49"/>
    <mergeCell ref="A50:C50"/>
    <mergeCell ref="D50:E50"/>
    <mergeCell ref="G50:H50"/>
    <mergeCell ref="I50:J50"/>
    <mergeCell ref="A47:C47"/>
    <mergeCell ref="D47:E47"/>
    <mergeCell ref="G47:H47"/>
    <mergeCell ref="I47:J47"/>
    <mergeCell ref="A48:C48"/>
    <mergeCell ref="D48:E48"/>
    <mergeCell ref="G48:H48"/>
    <mergeCell ref="I48:J48"/>
    <mergeCell ref="A44:C44"/>
    <mergeCell ref="D44:E44"/>
    <mergeCell ref="G44:H44"/>
    <mergeCell ref="I44:J44"/>
    <mergeCell ref="A45:C45"/>
    <mergeCell ref="D45:E45"/>
    <mergeCell ref="G45:H45"/>
    <mergeCell ref="I45:J45"/>
    <mergeCell ref="A39:C39"/>
    <mergeCell ref="D39:E39"/>
    <mergeCell ref="G39:H39"/>
    <mergeCell ref="I39:J39"/>
    <mergeCell ref="A40:C40"/>
    <mergeCell ref="D40:E40"/>
    <mergeCell ref="G40:H40"/>
    <mergeCell ref="I40:J40"/>
    <mergeCell ref="A37:C37"/>
    <mergeCell ref="D37:E37"/>
    <mergeCell ref="G37:H37"/>
    <mergeCell ref="I37:J37"/>
    <mergeCell ref="A38:C38"/>
    <mergeCell ref="D38:E38"/>
    <mergeCell ref="G38:H38"/>
    <mergeCell ref="I38:J38"/>
    <mergeCell ref="I28:J28"/>
    <mergeCell ref="A36:C36"/>
    <mergeCell ref="D36:E36"/>
    <mergeCell ref="G36:H36"/>
    <mergeCell ref="I36:J36"/>
    <mergeCell ref="A35:C35"/>
    <mergeCell ref="D35:E35"/>
    <mergeCell ref="G35:H35"/>
    <mergeCell ref="I35:J35"/>
    <mergeCell ref="A33:C33"/>
    <mergeCell ref="D33:E33"/>
    <mergeCell ref="G33:H33"/>
    <mergeCell ref="I33:J33"/>
    <mergeCell ref="A34:C34"/>
    <mergeCell ref="D34:E34"/>
    <mergeCell ref="G34:H34"/>
    <mergeCell ref="I34:J34"/>
    <mergeCell ref="I18:J18"/>
    <mergeCell ref="A23:E23"/>
    <mergeCell ref="F23:H23"/>
    <mergeCell ref="I23:J23"/>
    <mergeCell ref="A25:E25"/>
    <mergeCell ref="F25:H25"/>
    <mergeCell ref="I25:J25"/>
    <mergeCell ref="A21:E21"/>
    <mergeCell ref="F21:H21"/>
    <mergeCell ref="I21:J21"/>
    <mergeCell ref="A22:E22"/>
    <mergeCell ref="F22:H22"/>
    <mergeCell ref="I22:J22"/>
    <mergeCell ref="C14:E14"/>
    <mergeCell ref="A46:C46"/>
    <mergeCell ref="D46:E46"/>
    <mergeCell ref="G46:H46"/>
    <mergeCell ref="I46:J46"/>
    <mergeCell ref="A42:C42"/>
    <mergeCell ref="D42:E42"/>
    <mergeCell ref="G42:H42"/>
    <mergeCell ref="I42:J42"/>
    <mergeCell ref="A43:C43"/>
    <mergeCell ref="D43:E43"/>
    <mergeCell ref="G43:H43"/>
    <mergeCell ref="I43:J43"/>
    <mergeCell ref="A19:E19"/>
    <mergeCell ref="F19:H19"/>
    <mergeCell ref="I19:J19"/>
    <mergeCell ref="A20:E20"/>
    <mergeCell ref="F20:H20"/>
    <mergeCell ref="I20:J20"/>
    <mergeCell ref="A15:B15"/>
    <mergeCell ref="C15:E15"/>
    <mergeCell ref="A17:E17"/>
    <mergeCell ref="A18:E18"/>
    <mergeCell ref="F18:H18"/>
    <mergeCell ref="A213:C213"/>
    <mergeCell ref="D213:E213"/>
    <mergeCell ref="G213:H213"/>
    <mergeCell ref="I213:J213"/>
    <mergeCell ref="A24:E24"/>
    <mergeCell ref="F24:H24"/>
    <mergeCell ref="I24:J24"/>
    <mergeCell ref="A212:C212"/>
    <mergeCell ref="D212:E212"/>
    <mergeCell ref="G212:H212"/>
    <mergeCell ref="I212:J212"/>
    <mergeCell ref="F29:H29"/>
    <mergeCell ref="I29:J29"/>
    <mergeCell ref="A31:E31"/>
    <mergeCell ref="I31:J31"/>
    <mergeCell ref="A32:C32"/>
    <mergeCell ref="D32:E32"/>
    <mergeCell ref="G32:H32"/>
    <mergeCell ref="I32:J32"/>
    <mergeCell ref="F26:H26"/>
    <mergeCell ref="I26:J26"/>
    <mergeCell ref="F27:H27"/>
    <mergeCell ref="I27:J27"/>
    <mergeCell ref="F28:H28"/>
  </mergeCells>
  <phoneticPr fontId="3"/>
  <pageMargins left="0.7" right="0.7" top="0.75" bottom="0.75" header="0.3" footer="0.3"/>
  <pageSetup paperSize="9" scale="72" orientation="portrait" r:id="rId1"/>
  <rowBreaks count="1" manualBreakCount="1">
    <brk id="30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381C8C-9309-4757-A294-0EBBD4C74B69}">
  <dimension ref="A1:K273"/>
  <sheetViews>
    <sheetView tabSelected="1" view="pageBreakPreview" zoomScale="88" zoomScaleNormal="100" zoomScaleSheetLayoutView="88" workbookViewId="0">
      <selection activeCell="C11" sqref="C11"/>
    </sheetView>
  </sheetViews>
  <sheetFormatPr defaultColWidth="11.75" defaultRowHeight="30" customHeight="1" x14ac:dyDescent="0.4"/>
  <cols>
    <col min="1" max="3" width="11.375" style="1" customWidth="1"/>
    <col min="4" max="4" width="23.875" style="1" customWidth="1"/>
    <col min="5" max="5" width="6.625" style="1" customWidth="1"/>
    <col min="6" max="6" width="7.25" style="1" customWidth="1"/>
    <col min="7" max="7" width="4" style="1" customWidth="1"/>
    <col min="8" max="8" width="5.5" style="1" customWidth="1"/>
    <col min="9" max="9" width="5.125" style="1" customWidth="1"/>
    <col min="10" max="10" width="20" style="1" customWidth="1"/>
    <col min="11" max="11" width="4.25" style="10" customWidth="1"/>
    <col min="12" max="12" width="10.875" style="1" customWidth="1"/>
    <col min="13" max="13" width="10.75" style="1" customWidth="1"/>
    <col min="14" max="14" width="10.25" style="1" customWidth="1"/>
    <col min="15" max="16" width="6.25" style="1" customWidth="1"/>
    <col min="17" max="26" width="2.875" style="1" customWidth="1"/>
    <col min="27" max="27" width="2.75" style="1" customWidth="1"/>
    <col min="28" max="253" width="11.75" style="1"/>
    <col min="254" max="254" width="3.875" style="1" customWidth="1"/>
    <col min="255" max="255" width="6.375" style="1" customWidth="1"/>
    <col min="256" max="258" width="11.375" style="1" customWidth="1"/>
    <col min="259" max="260" width="6.625" style="1" customWidth="1"/>
    <col min="261" max="261" width="7.25" style="1" customWidth="1"/>
    <col min="262" max="265" width="6.5" style="1" customWidth="1"/>
    <col min="266" max="266" width="3.125" style="1" customWidth="1"/>
    <col min="267" max="267" width="6.375" style="1" customWidth="1"/>
    <col min="268" max="268" width="10.875" style="1" customWidth="1"/>
    <col min="269" max="269" width="10.75" style="1" customWidth="1"/>
    <col min="270" max="270" width="10.25" style="1" customWidth="1"/>
    <col min="271" max="272" width="6.25" style="1" customWidth="1"/>
    <col min="273" max="273" width="7.25" style="1" customWidth="1"/>
    <col min="274" max="275" width="6.25" style="1" customWidth="1"/>
    <col min="276" max="277" width="6.625" style="1" customWidth="1"/>
    <col min="278" max="509" width="11.75" style="1"/>
    <col min="510" max="510" width="3.875" style="1" customWidth="1"/>
    <col min="511" max="511" width="6.375" style="1" customWidth="1"/>
    <col min="512" max="514" width="11.375" style="1" customWidth="1"/>
    <col min="515" max="516" width="6.625" style="1" customWidth="1"/>
    <col min="517" max="517" width="7.25" style="1" customWidth="1"/>
    <col min="518" max="521" width="6.5" style="1" customWidth="1"/>
    <col min="522" max="522" width="3.125" style="1" customWidth="1"/>
    <col min="523" max="523" width="6.375" style="1" customWidth="1"/>
    <col min="524" max="524" width="10.875" style="1" customWidth="1"/>
    <col min="525" max="525" width="10.75" style="1" customWidth="1"/>
    <col min="526" max="526" width="10.25" style="1" customWidth="1"/>
    <col min="527" max="528" width="6.25" style="1" customWidth="1"/>
    <col min="529" max="529" width="7.25" style="1" customWidth="1"/>
    <col min="530" max="531" width="6.25" style="1" customWidth="1"/>
    <col min="532" max="533" width="6.625" style="1" customWidth="1"/>
    <col min="534" max="765" width="11.75" style="1"/>
    <col min="766" max="766" width="3.875" style="1" customWidth="1"/>
    <col min="767" max="767" width="6.375" style="1" customWidth="1"/>
    <col min="768" max="770" width="11.375" style="1" customWidth="1"/>
    <col min="771" max="772" width="6.625" style="1" customWidth="1"/>
    <col min="773" max="773" width="7.25" style="1" customWidth="1"/>
    <col min="774" max="777" width="6.5" style="1" customWidth="1"/>
    <col min="778" max="778" width="3.125" style="1" customWidth="1"/>
    <col min="779" max="779" width="6.375" style="1" customWidth="1"/>
    <col min="780" max="780" width="10.875" style="1" customWidth="1"/>
    <col min="781" max="781" width="10.75" style="1" customWidth="1"/>
    <col min="782" max="782" width="10.25" style="1" customWidth="1"/>
    <col min="783" max="784" width="6.25" style="1" customWidth="1"/>
    <col min="785" max="785" width="7.25" style="1" customWidth="1"/>
    <col min="786" max="787" width="6.25" style="1" customWidth="1"/>
    <col min="788" max="789" width="6.625" style="1" customWidth="1"/>
    <col min="790" max="1021" width="11.75" style="1"/>
    <col min="1022" max="1022" width="3.875" style="1" customWidth="1"/>
    <col min="1023" max="1023" width="6.375" style="1" customWidth="1"/>
    <col min="1024" max="1026" width="11.375" style="1" customWidth="1"/>
    <col min="1027" max="1028" width="6.625" style="1" customWidth="1"/>
    <col min="1029" max="1029" width="7.25" style="1" customWidth="1"/>
    <col min="1030" max="1033" width="6.5" style="1" customWidth="1"/>
    <col min="1034" max="1034" width="3.125" style="1" customWidth="1"/>
    <col min="1035" max="1035" width="6.375" style="1" customWidth="1"/>
    <col min="1036" max="1036" width="10.875" style="1" customWidth="1"/>
    <col min="1037" max="1037" width="10.75" style="1" customWidth="1"/>
    <col min="1038" max="1038" width="10.25" style="1" customWidth="1"/>
    <col min="1039" max="1040" width="6.25" style="1" customWidth="1"/>
    <col min="1041" max="1041" width="7.25" style="1" customWidth="1"/>
    <col min="1042" max="1043" width="6.25" style="1" customWidth="1"/>
    <col min="1044" max="1045" width="6.625" style="1" customWidth="1"/>
    <col min="1046" max="1277" width="11.75" style="1"/>
    <col min="1278" max="1278" width="3.875" style="1" customWidth="1"/>
    <col min="1279" max="1279" width="6.375" style="1" customWidth="1"/>
    <col min="1280" max="1282" width="11.375" style="1" customWidth="1"/>
    <col min="1283" max="1284" width="6.625" style="1" customWidth="1"/>
    <col min="1285" max="1285" width="7.25" style="1" customWidth="1"/>
    <col min="1286" max="1289" width="6.5" style="1" customWidth="1"/>
    <col min="1290" max="1290" width="3.125" style="1" customWidth="1"/>
    <col min="1291" max="1291" width="6.375" style="1" customWidth="1"/>
    <col min="1292" max="1292" width="10.875" style="1" customWidth="1"/>
    <col min="1293" max="1293" width="10.75" style="1" customWidth="1"/>
    <col min="1294" max="1294" width="10.25" style="1" customWidth="1"/>
    <col min="1295" max="1296" width="6.25" style="1" customWidth="1"/>
    <col min="1297" max="1297" width="7.25" style="1" customWidth="1"/>
    <col min="1298" max="1299" width="6.25" style="1" customWidth="1"/>
    <col min="1300" max="1301" width="6.625" style="1" customWidth="1"/>
    <col min="1302" max="1533" width="11.75" style="1"/>
    <col min="1534" max="1534" width="3.875" style="1" customWidth="1"/>
    <col min="1535" max="1535" width="6.375" style="1" customWidth="1"/>
    <col min="1536" max="1538" width="11.375" style="1" customWidth="1"/>
    <col min="1539" max="1540" width="6.625" style="1" customWidth="1"/>
    <col min="1541" max="1541" width="7.25" style="1" customWidth="1"/>
    <col min="1542" max="1545" width="6.5" style="1" customWidth="1"/>
    <col min="1546" max="1546" width="3.125" style="1" customWidth="1"/>
    <col min="1547" max="1547" width="6.375" style="1" customWidth="1"/>
    <col min="1548" max="1548" width="10.875" style="1" customWidth="1"/>
    <col min="1549" max="1549" width="10.75" style="1" customWidth="1"/>
    <col min="1550" max="1550" width="10.25" style="1" customWidth="1"/>
    <col min="1551" max="1552" width="6.25" style="1" customWidth="1"/>
    <col min="1553" max="1553" width="7.25" style="1" customWidth="1"/>
    <col min="1554" max="1555" width="6.25" style="1" customWidth="1"/>
    <col min="1556" max="1557" width="6.625" style="1" customWidth="1"/>
    <col min="1558" max="1789" width="11.75" style="1"/>
    <col min="1790" max="1790" width="3.875" style="1" customWidth="1"/>
    <col min="1791" max="1791" width="6.375" style="1" customWidth="1"/>
    <col min="1792" max="1794" width="11.375" style="1" customWidth="1"/>
    <col min="1795" max="1796" width="6.625" style="1" customWidth="1"/>
    <col min="1797" max="1797" width="7.25" style="1" customWidth="1"/>
    <col min="1798" max="1801" width="6.5" style="1" customWidth="1"/>
    <col min="1802" max="1802" width="3.125" style="1" customWidth="1"/>
    <col min="1803" max="1803" width="6.375" style="1" customWidth="1"/>
    <col min="1804" max="1804" width="10.875" style="1" customWidth="1"/>
    <col min="1805" max="1805" width="10.75" style="1" customWidth="1"/>
    <col min="1806" max="1806" width="10.25" style="1" customWidth="1"/>
    <col min="1807" max="1808" width="6.25" style="1" customWidth="1"/>
    <col min="1809" max="1809" width="7.25" style="1" customWidth="1"/>
    <col min="1810" max="1811" width="6.25" style="1" customWidth="1"/>
    <col min="1812" max="1813" width="6.625" style="1" customWidth="1"/>
    <col min="1814" max="2045" width="11.75" style="1"/>
    <col min="2046" max="2046" width="3.875" style="1" customWidth="1"/>
    <col min="2047" max="2047" width="6.375" style="1" customWidth="1"/>
    <col min="2048" max="2050" width="11.375" style="1" customWidth="1"/>
    <col min="2051" max="2052" width="6.625" style="1" customWidth="1"/>
    <col min="2053" max="2053" width="7.25" style="1" customWidth="1"/>
    <col min="2054" max="2057" width="6.5" style="1" customWidth="1"/>
    <col min="2058" max="2058" width="3.125" style="1" customWidth="1"/>
    <col min="2059" max="2059" width="6.375" style="1" customWidth="1"/>
    <col min="2060" max="2060" width="10.875" style="1" customWidth="1"/>
    <col min="2061" max="2061" width="10.75" style="1" customWidth="1"/>
    <col min="2062" max="2062" width="10.25" style="1" customWidth="1"/>
    <col min="2063" max="2064" width="6.25" style="1" customWidth="1"/>
    <col min="2065" max="2065" width="7.25" style="1" customWidth="1"/>
    <col min="2066" max="2067" width="6.25" style="1" customWidth="1"/>
    <col min="2068" max="2069" width="6.625" style="1" customWidth="1"/>
    <col min="2070" max="2301" width="11.75" style="1"/>
    <col min="2302" max="2302" width="3.875" style="1" customWidth="1"/>
    <col min="2303" max="2303" width="6.375" style="1" customWidth="1"/>
    <col min="2304" max="2306" width="11.375" style="1" customWidth="1"/>
    <col min="2307" max="2308" width="6.625" style="1" customWidth="1"/>
    <col min="2309" max="2309" width="7.25" style="1" customWidth="1"/>
    <col min="2310" max="2313" width="6.5" style="1" customWidth="1"/>
    <col min="2314" max="2314" width="3.125" style="1" customWidth="1"/>
    <col min="2315" max="2315" width="6.375" style="1" customWidth="1"/>
    <col min="2316" max="2316" width="10.875" style="1" customWidth="1"/>
    <col min="2317" max="2317" width="10.75" style="1" customWidth="1"/>
    <col min="2318" max="2318" width="10.25" style="1" customWidth="1"/>
    <col min="2319" max="2320" width="6.25" style="1" customWidth="1"/>
    <col min="2321" max="2321" width="7.25" style="1" customWidth="1"/>
    <col min="2322" max="2323" width="6.25" style="1" customWidth="1"/>
    <col min="2324" max="2325" width="6.625" style="1" customWidth="1"/>
    <col min="2326" max="2557" width="11.75" style="1"/>
    <col min="2558" max="2558" width="3.875" style="1" customWidth="1"/>
    <col min="2559" max="2559" width="6.375" style="1" customWidth="1"/>
    <col min="2560" max="2562" width="11.375" style="1" customWidth="1"/>
    <col min="2563" max="2564" width="6.625" style="1" customWidth="1"/>
    <col min="2565" max="2565" width="7.25" style="1" customWidth="1"/>
    <col min="2566" max="2569" width="6.5" style="1" customWidth="1"/>
    <col min="2570" max="2570" width="3.125" style="1" customWidth="1"/>
    <col min="2571" max="2571" width="6.375" style="1" customWidth="1"/>
    <col min="2572" max="2572" width="10.875" style="1" customWidth="1"/>
    <col min="2573" max="2573" width="10.75" style="1" customWidth="1"/>
    <col min="2574" max="2574" width="10.25" style="1" customWidth="1"/>
    <col min="2575" max="2576" width="6.25" style="1" customWidth="1"/>
    <col min="2577" max="2577" width="7.25" style="1" customWidth="1"/>
    <col min="2578" max="2579" width="6.25" style="1" customWidth="1"/>
    <col min="2580" max="2581" width="6.625" style="1" customWidth="1"/>
    <col min="2582" max="2813" width="11.75" style="1"/>
    <col min="2814" max="2814" width="3.875" style="1" customWidth="1"/>
    <col min="2815" max="2815" width="6.375" style="1" customWidth="1"/>
    <col min="2816" max="2818" width="11.375" style="1" customWidth="1"/>
    <col min="2819" max="2820" width="6.625" style="1" customWidth="1"/>
    <col min="2821" max="2821" width="7.25" style="1" customWidth="1"/>
    <col min="2822" max="2825" width="6.5" style="1" customWidth="1"/>
    <col min="2826" max="2826" width="3.125" style="1" customWidth="1"/>
    <col min="2827" max="2827" width="6.375" style="1" customWidth="1"/>
    <col min="2828" max="2828" width="10.875" style="1" customWidth="1"/>
    <col min="2829" max="2829" width="10.75" style="1" customWidth="1"/>
    <col min="2830" max="2830" width="10.25" style="1" customWidth="1"/>
    <col min="2831" max="2832" width="6.25" style="1" customWidth="1"/>
    <col min="2833" max="2833" width="7.25" style="1" customWidth="1"/>
    <col min="2834" max="2835" width="6.25" style="1" customWidth="1"/>
    <col min="2836" max="2837" width="6.625" style="1" customWidth="1"/>
    <col min="2838" max="3069" width="11.75" style="1"/>
    <col min="3070" max="3070" width="3.875" style="1" customWidth="1"/>
    <col min="3071" max="3071" width="6.375" style="1" customWidth="1"/>
    <col min="3072" max="3074" width="11.375" style="1" customWidth="1"/>
    <col min="3075" max="3076" width="6.625" style="1" customWidth="1"/>
    <col min="3077" max="3077" width="7.25" style="1" customWidth="1"/>
    <col min="3078" max="3081" width="6.5" style="1" customWidth="1"/>
    <col min="3082" max="3082" width="3.125" style="1" customWidth="1"/>
    <col min="3083" max="3083" width="6.375" style="1" customWidth="1"/>
    <col min="3084" max="3084" width="10.875" style="1" customWidth="1"/>
    <col min="3085" max="3085" width="10.75" style="1" customWidth="1"/>
    <col min="3086" max="3086" width="10.25" style="1" customWidth="1"/>
    <col min="3087" max="3088" width="6.25" style="1" customWidth="1"/>
    <col min="3089" max="3089" width="7.25" style="1" customWidth="1"/>
    <col min="3090" max="3091" width="6.25" style="1" customWidth="1"/>
    <col min="3092" max="3093" width="6.625" style="1" customWidth="1"/>
    <col min="3094" max="3325" width="11.75" style="1"/>
    <col min="3326" max="3326" width="3.875" style="1" customWidth="1"/>
    <col min="3327" max="3327" width="6.375" style="1" customWidth="1"/>
    <col min="3328" max="3330" width="11.375" style="1" customWidth="1"/>
    <col min="3331" max="3332" width="6.625" style="1" customWidth="1"/>
    <col min="3333" max="3333" width="7.25" style="1" customWidth="1"/>
    <col min="3334" max="3337" width="6.5" style="1" customWidth="1"/>
    <col min="3338" max="3338" width="3.125" style="1" customWidth="1"/>
    <col min="3339" max="3339" width="6.375" style="1" customWidth="1"/>
    <col min="3340" max="3340" width="10.875" style="1" customWidth="1"/>
    <col min="3341" max="3341" width="10.75" style="1" customWidth="1"/>
    <col min="3342" max="3342" width="10.25" style="1" customWidth="1"/>
    <col min="3343" max="3344" width="6.25" style="1" customWidth="1"/>
    <col min="3345" max="3345" width="7.25" style="1" customWidth="1"/>
    <col min="3346" max="3347" width="6.25" style="1" customWidth="1"/>
    <col min="3348" max="3349" width="6.625" style="1" customWidth="1"/>
    <col min="3350" max="3581" width="11.75" style="1"/>
    <col min="3582" max="3582" width="3.875" style="1" customWidth="1"/>
    <col min="3583" max="3583" width="6.375" style="1" customWidth="1"/>
    <col min="3584" max="3586" width="11.375" style="1" customWidth="1"/>
    <col min="3587" max="3588" width="6.625" style="1" customWidth="1"/>
    <col min="3589" max="3589" width="7.25" style="1" customWidth="1"/>
    <col min="3590" max="3593" width="6.5" style="1" customWidth="1"/>
    <col min="3594" max="3594" width="3.125" style="1" customWidth="1"/>
    <col min="3595" max="3595" width="6.375" style="1" customWidth="1"/>
    <col min="3596" max="3596" width="10.875" style="1" customWidth="1"/>
    <col min="3597" max="3597" width="10.75" style="1" customWidth="1"/>
    <col min="3598" max="3598" width="10.25" style="1" customWidth="1"/>
    <col min="3599" max="3600" width="6.25" style="1" customWidth="1"/>
    <col min="3601" max="3601" width="7.25" style="1" customWidth="1"/>
    <col min="3602" max="3603" width="6.25" style="1" customWidth="1"/>
    <col min="3604" max="3605" width="6.625" style="1" customWidth="1"/>
    <col min="3606" max="3837" width="11.75" style="1"/>
    <col min="3838" max="3838" width="3.875" style="1" customWidth="1"/>
    <col min="3839" max="3839" width="6.375" style="1" customWidth="1"/>
    <col min="3840" max="3842" width="11.375" style="1" customWidth="1"/>
    <col min="3843" max="3844" width="6.625" style="1" customWidth="1"/>
    <col min="3845" max="3845" width="7.25" style="1" customWidth="1"/>
    <col min="3846" max="3849" width="6.5" style="1" customWidth="1"/>
    <col min="3850" max="3850" width="3.125" style="1" customWidth="1"/>
    <col min="3851" max="3851" width="6.375" style="1" customWidth="1"/>
    <col min="3852" max="3852" width="10.875" style="1" customWidth="1"/>
    <col min="3853" max="3853" width="10.75" style="1" customWidth="1"/>
    <col min="3854" max="3854" width="10.25" style="1" customWidth="1"/>
    <col min="3855" max="3856" width="6.25" style="1" customWidth="1"/>
    <col min="3857" max="3857" width="7.25" style="1" customWidth="1"/>
    <col min="3858" max="3859" width="6.25" style="1" customWidth="1"/>
    <col min="3860" max="3861" width="6.625" style="1" customWidth="1"/>
    <col min="3862" max="4093" width="11.75" style="1"/>
    <col min="4094" max="4094" width="3.875" style="1" customWidth="1"/>
    <col min="4095" max="4095" width="6.375" style="1" customWidth="1"/>
    <col min="4096" max="4098" width="11.375" style="1" customWidth="1"/>
    <col min="4099" max="4100" width="6.625" style="1" customWidth="1"/>
    <col min="4101" max="4101" width="7.25" style="1" customWidth="1"/>
    <col min="4102" max="4105" width="6.5" style="1" customWidth="1"/>
    <col min="4106" max="4106" width="3.125" style="1" customWidth="1"/>
    <col min="4107" max="4107" width="6.375" style="1" customWidth="1"/>
    <col min="4108" max="4108" width="10.875" style="1" customWidth="1"/>
    <col min="4109" max="4109" width="10.75" style="1" customWidth="1"/>
    <col min="4110" max="4110" width="10.25" style="1" customWidth="1"/>
    <col min="4111" max="4112" width="6.25" style="1" customWidth="1"/>
    <col min="4113" max="4113" width="7.25" style="1" customWidth="1"/>
    <col min="4114" max="4115" width="6.25" style="1" customWidth="1"/>
    <col min="4116" max="4117" width="6.625" style="1" customWidth="1"/>
    <col min="4118" max="4349" width="11.75" style="1"/>
    <col min="4350" max="4350" width="3.875" style="1" customWidth="1"/>
    <col min="4351" max="4351" width="6.375" style="1" customWidth="1"/>
    <col min="4352" max="4354" width="11.375" style="1" customWidth="1"/>
    <col min="4355" max="4356" width="6.625" style="1" customWidth="1"/>
    <col min="4357" max="4357" width="7.25" style="1" customWidth="1"/>
    <col min="4358" max="4361" width="6.5" style="1" customWidth="1"/>
    <col min="4362" max="4362" width="3.125" style="1" customWidth="1"/>
    <col min="4363" max="4363" width="6.375" style="1" customWidth="1"/>
    <col min="4364" max="4364" width="10.875" style="1" customWidth="1"/>
    <col min="4365" max="4365" width="10.75" style="1" customWidth="1"/>
    <col min="4366" max="4366" width="10.25" style="1" customWidth="1"/>
    <col min="4367" max="4368" width="6.25" style="1" customWidth="1"/>
    <col min="4369" max="4369" width="7.25" style="1" customWidth="1"/>
    <col min="4370" max="4371" width="6.25" style="1" customWidth="1"/>
    <col min="4372" max="4373" width="6.625" style="1" customWidth="1"/>
    <col min="4374" max="4605" width="11.75" style="1"/>
    <col min="4606" max="4606" width="3.875" style="1" customWidth="1"/>
    <col min="4607" max="4607" width="6.375" style="1" customWidth="1"/>
    <col min="4608" max="4610" width="11.375" style="1" customWidth="1"/>
    <col min="4611" max="4612" width="6.625" style="1" customWidth="1"/>
    <col min="4613" max="4613" width="7.25" style="1" customWidth="1"/>
    <col min="4614" max="4617" width="6.5" style="1" customWidth="1"/>
    <col min="4618" max="4618" width="3.125" style="1" customWidth="1"/>
    <col min="4619" max="4619" width="6.375" style="1" customWidth="1"/>
    <col min="4620" max="4620" width="10.875" style="1" customWidth="1"/>
    <col min="4621" max="4621" width="10.75" style="1" customWidth="1"/>
    <col min="4622" max="4622" width="10.25" style="1" customWidth="1"/>
    <col min="4623" max="4624" width="6.25" style="1" customWidth="1"/>
    <col min="4625" max="4625" width="7.25" style="1" customWidth="1"/>
    <col min="4626" max="4627" width="6.25" style="1" customWidth="1"/>
    <col min="4628" max="4629" width="6.625" style="1" customWidth="1"/>
    <col min="4630" max="4861" width="11.75" style="1"/>
    <col min="4862" max="4862" width="3.875" style="1" customWidth="1"/>
    <col min="4863" max="4863" width="6.375" style="1" customWidth="1"/>
    <col min="4864" max="4866" width="11.375" style="1" customWidth="1"/>
    <col min="4867" max="4868" width="6.625" style="1" customWidth="1"/>
    <col min="4869" max="4869" width="7.25" style="1" customWidth="1"/>
    <col min="4870" max="4873" width="6.5" style="1" customWidth="1"/>
    <col min="4874" max="4874" width="3.125" style="1" customWidth="1"/>
    <col min="4875" max="4875" width="6.375" style="1" customWidth="1"/>
    <col min="4876" max="4876" width="10.875" style="1" customWidth="1"/>
    <col min="4877" max="4877" width="10.75" style="1" customWidth="1"/>
    <col min="4878" max="4878" width="10.25" style="1" customWidth="1"/>
    <col min="4879" max="4880" width="6.25" style="1" customWidth="1"/>
    <col min="4881" max="4881" width="7.25" style="1" customWidth="1"/>
    <col min="4882" max="4883" width="6.25" style="1" customWidth="1"/>
    <col min="4884" max="4885" width="6.625" style="1" customWidth="1"/>
    <col min="4886" max="5117" width="11.75" style="1"/>
    <col min="5118" max="5118" width="3.875" style="1" customWidth="1"/>
    <col min="5119" max="5119" width="6.375" style="1" customWidth="1"/>
    <col min="5120" max="5122" width="11.375" style="1" customWidth="1"/>
    <col min="5123" max="5124" width="6.625" style="1" customWidth="1"/>
    <col min="5125" max="5125" width="7.25" style="1" customWidth="1"/>
    <col min="5126" max="5129" width="6.5" style="1" customWidth="1"/>
    <col min="5130" max="5130" width="3.125" style="1" customWidth="1"/>
    <col min="5131" max="5131" width="6.375" style="1" customWidth="1"/>
    <col min="5132" max="5132" width="10.875" style="1" customWidth="1"/>
    <col min="5133" max="5133" width="10.75" style="1" customWidth="1"/>
    <col min="5134" max="5134" width="10.25" style="1" customWidth="1"/>
    <col min="5135" max="5136" width="6.25" style="1" customWidth="1"/>
    <col min="5137" max="5137" width="7.25" style="1" customWidth="1"/>
    <col min="5138" max="5139" width="6.25" style="1" customWidth="1"/>
    <col min="5140" max="5141" width="6.625" style="1" customWidth="1"/>
    <col min="5142" max="5373" width="11.75" style="1"/>
    <col min="5374" max="5374" width="3.875" style="1" customWidth="1"/>
    <col min="5375" max="5375" width="6.375" style="1" customWidth="1"/>
    <col min="5376" max="5378" width="11.375" style="1" customWidth="1"/>
    <col min="5379" max="5380" width="6.625" style="1" customWidth="1"/>
    <col min="5381" max="5381" width="7.25" style="1" customWidth="1"/>
    <col min="5382" max="5385" width="6.5" style="1" customWidth="1"/>
    <col min="5386" max="5386" width="3.125" style="1" customWidth="1"/>
    <col min="5387" max="5387" width="6.375" style="1" customWidth="1"/>
    <col min="5388" max="5388" width="10.875" style="1" customWidth="1"/>
    <col min="5389" max="5389" width="10.75" style="1" customWidth="1"/>
    <col min="5390" max="5390" width="10.25" style="1" customWidth="1"/>
    <col min="5391" max="5392" width="6.25" style="1" customWidth="1"/>
    <col min="5393" max="5393" width="7.25" style="1" customWidth="1"/>
    <col min="5394" max="5395" width="6.25" style="1" customWidth="1"/>
    <col min="5396" max="5397" width="6.625" style="1" customWidth="1"/>
    <col min="5398" max="5629" width="11.75" style="1"/>
    <col min="5630" max="5630" width="3.875" style="1" customWidth="1"/>
    <col min="5631" max="5631" width="6.375" style="1" customWidth="1"/>
    <col min="5632" max="5634" width="11.375" style="1" customWidth="1"/>
    <col min="5635" max="5636" width="6.625" style="1" customWidth="1"/>
    <col min="5637" max="5637" width="7.25" style="1" customWidth="1"/>
    <col min="5638" max="5641" width="6.5" style="1" customWidth="1"/>
    <col min="5642" max="5642" width="3.125" style="1" customWidth="1"/>
    <col min="5643" max="5643" width="6.375" style="1" customWidth="1"/>
    <col min="5644" max="5644" width="10.875" style="1" customWidth="1"/>
    <col min="5645" max="5645" width="10.75" style="1" customWidth="1"/>
    <col min="5646" max="5646" width="10.25" style="1" customWidth="1"/>
    <col min="5647" max="5648" width="6.25" style="1" customWidth="1"/>
    <col min="5649" max="5649" width="7.25" style="1" customWidth="1"/>
    <col min="5650" max="5651" width="6.25" style="1" customWidth="1"/>
    <col min="5652" max="5653" width="6.625" style="1" customWidth="1"/>
    <col min="5654" max="5885" width="11.75" style="1"/>
    <col min="5886" max="5886" width="3.875" style="1" customWidth="1"/>
    <col min="5887" max="5887" width="6.375" style="1" customWidth="1"/>
    <col min="5888" max="5890" width="11.375" style="1" customWidth="1"/>
    <col min="5891" max="5892" width="6.625" style="1" customWidth="1"/>
    <col min="5893" max="5893" width="7.25" style="1" customWidth="1"/>
    <col min="5894" max="5897" width="6.5" style="1" customWidth="1"/>
    <col min="5898" max="5898" width="3.125" style="1" customWidth="1"/>
    <col min="5899" max="5899" width="6.375" style="1" customWidth="1"/>
    <col min="5900" max="5900" width="10.875" style="1" customWidth="1"/>
    <col min="5901" max="5901" width="10.75" style="1" customWidth="1"/>
    <col min="5902" max="5902" width="10.25" style="1" customWidth="1"/>
    <col min="5903" max="5904" width="6.25" style="1" customWidth="1"/>
    <col min="5905" max="5905" width="7.25" style="1" customWidth="1"/>
    <col min="5906" max="5907" width="6.25" style="1" customWidth="1"/>
    <col min="5908" max="5909" width="6.625" style="1" customWidth="1"/>
    <col min="5910" max="6141" width="11.75" style="1"/>
    <col min="6142" max="6142" width="3.875" style="1" customWidth="1"/>
    <col min="6143" max="6143" width="6.375" style="1" customWidth="1"/>
    <col min="6144" max="6146" width="11.375" style="1" customWidth="1"/>
    <col min="6147" max="6148" width="6.625" style="1" customWidth="1"/>
    <col min="6149" max="6149" width="7.25" style="1" customWidth="1"/>
    <col min="6150" max="6153" width="6.5" style="1" customWidth="1"/>
    <col min="6154" max="6154" width="3.125" style="1" customWidth="1"/>
    <col min="6155" max="6155" width="6.375" style="1" customWidth="1"/>
    <col min="6156" max="6156" width="10.875" style="1" customWidth="1"/>
    <col min="6157" max="6157" width="10.75" style="1" customWidth="1"/>
    <col min="6158" max="6158" width="10.25" style="1" customWidth="1"/>
    <col min="6159" max="6160" width="6.25" style="1" customWidth="1"/>
    <col min="6161" max="6161" width="7.25" style="1" customWidth="1"/>
    <col min="6162" max="6163" width="6.25" style="1" customWidth="1"/>
    <col min="6164" max="6165" width="6.625" style="1" customWidth="1"/>
    <col min="6166" max="6397" width="11.75" style="1"/>
    <col min="6398" max="6398" width="3.875" style="1" customWidth="1"/>
    <col min="6399" max="6399" width="6.375" style="1" customWidth="1"/>
    <col min="6400" max="6402" width="11.375" style="1" customWidth="1"/>
    <col min="6403" max="6404" width="6.625" style="1" customWidth="1"/>
    <col min="6405" max="6405" width="7.25" style="1" customWidth="1"/>
    <col min="6406" max="6409" width="6.5" style="1" customWidth="1"/>
    <col min="6410" max="6410" width="3.125" style="1" customWidth="1"/>
    <col min="6411" max="6411" width="6.375" style="1" customWidth="1"/>
    <col min="6412" max="6412" width="10.875" style="1" customWidth="1"/>
    <col min="6413" max="6413" width="10.75" style="1" customWidth="1"/>
    <col min="6414" max="6414" width="10.25" style="1" customWidth="1"/>
    <col min="6415" max="6416" width="6.25" style="1" customWidth="1"/>
    <col min="6417" max="6417" width="7.25" style="1" customWidth="1"/>
    <col min="6418" max="6419" width="6.25" style="1" customWidth="1"/>
    <col min="6420" max="6421" width="6.625" style="1" customWidth="1"/>
    <col min="6422" max="6653" width="11.75" style="1"/>
    <col min="6654" max="6654" width="3.875" style="1" customWidth="1"/>
    <col min="6655" max="6655" width="6.375" style="1" customWidth="1"/>
    <col min="6656" max="6658" width="11.375" style="1" customWidth="1"/>
    <col min="6659" max="6660" width="6.625" style="1" customWidth="1"/>
    <col min="6661" max="6661" width="7.25" style="1" customWidth="1"/>
    <col min="6662" max="6665" width="6.5" style="1" customWidth="1"/>
    <col min="6666" max="6666" width="3.125" style="1" customWidth="1"/>
    <col min="6667" max="6667" width="6.375" style="1" customWidth="1"/>
    <col min="6668" max="6668" width="10.875" style="1" customWidth="1"/>
    <col min="6669" max="6669" width="10.75" style="1" customWidth="1"/>
    <col min="6670" max="6670" width="10.25" style="1" customWidth="1"/>
    <col min="6671" max="6672" width="6.25" style="1" customWidth="1"/>
    <col min="6673" max="6673" width="7.25" style="1" customWidth="1"/>
    <col min="6674" max="6675" width="6.25" style="1" customWidth="1"/>
    <col min="6676" max="6677" width="6.625" style="1" customWidth="1"/>
    <col min="6678" max="6909" width="11.75" style="1"/>
    <col min="6910" max="6910" width="3.875" style="1" customWidth="1"/>
    <col min="6911" max="6911" width="6.375" style="1" customWidth="1"/>
    <col min="6912" max="6914" width="11.375" style="1" customWidth="1"/>
    <col min="6915" max="6916" width="6.625" style="1" customWidth="1"/>
    <col min="6917" max="6917" width="7.25" style="1" customWidth="1"/>
    <col min="6918" max="6921" width="6.5" style="1" customWidth="1"/>
    <col min="6922" max="6922" width="3.125" style="1" customWidth="1"/>
    <col min="6923" max="6923" width="6.375" style="1" customWidth="1"/>
    <col min="6924" max="6924" width="10.875" style="1" customWidth="1"/>
    <col min="6925" max="6925" width="10.75" style="1" customWidth="1"/>
    <col min="6926" max="6926" width="10.25" style="1" customWidth="1"/>
    <col min="6927" max="6928" width="6.25" style="1" customWidth="1"/>
    <col min="6929" max="6929" width="7.25" style="1" customWidth="1"/>
    <col min="6930" max="6931" width="6.25" style="1" customWidth="1"/>
    <col min="6932" max="6933" width="6.625" style="1" customWidth="1"/>
    <col min="6934" max="7165" width="11.75" style="1"/>
    <col min="7166" max="7166" width="3.875" style="1" customWidth="1"/>
    <col min="7167" max="7167" width="6.375" style="1" customWidth="1"/>
    <col min="7168" max="7170" width="11.375" style="1" customWidth="1"/>
    <col min="7171" max="7172" width="6.625" style="1" customWidth="1"/>
    <col min="7173" max="7173" width="7.25" style="1" customWidth="1"/>
    <col min="7174" max="7177" width="6.5" style="1" customWidth="1"/>
    <col min="7178" max="7178" width="3.125" style="1" customWidth="1"/>
    <col min="7179" max="7179" width="6.375" style="1" customWidth="1"/>
    <col min="7180" max="7180" width="10.875" style="1" customWidth="1"/>
    <col min="7181" max="7181" width="10.75" style="1" customWidth="1"/>
    <col min="7182" max="7182" width="10.25" style="1" customWidth="1"/>
    <col min="7183" max="7184" width="6.25" style="1" customWidth="1"/>
    <col min="7185" max="7185" width="7.25" style="1" customWidth="1"/>
    <col min="7186" max="7187" width="6.25" style="1" customWidth="1"/>
    <col min="7188" max="7189" width="6.625" style="1" customWidth="1"/>
    <col min="7190" max="7421" width="11.75" style="1"/>
    <col min="7422" max="7422" width="3.875" style="1" customWidth="1"/>
    <col min="7423" max="7423" width="6.375" style="1" customWidth="1"/>
    <col min="7424" max="7426" width="11.375" style="1" customWidth="1"/>
    <col min="7427" max="7428" width="6.625" style="1" customWidth="1"/>
    <col min="7429" max="7429" width="7.25" style="1" customWidth="1"/>
    <col min="7430" max="7433" width="6.5" style="1" customWidth="1"/>
    <col min="7434" max="7434" width="3.125" style="1" customWidth="1"/>
    <col min="7435" max="7435" width="6.375" style="1" customWidth="1"/>
    <col min="7436" max="7436" width="10.875" style="1" customWidth="1"/>
    <col min="7437" max="7437" width="10.75" style="1" customWidth="1"/>
    <col min="7438" max="7438" width="10.25" style="1" customWidth="1"/>
    <col min="7439" max="7440" width="6.25" style="1" customWidth="1"/>
    <col min="7441" max="7441" width="7.25" style="1" customWidth="1"/>
    <col min="7442" max="7443" width="6.25" style="1" customWidth="1"/>
    <col min="7444" max="7445" width="6.625" style="1" customWidth="1"/>
    <col min="7446" max="7677" width="11.75" style="1"/>
    <col min="7678" max="7678" width="3.875" style="1" customWidth="1"/>
    <col min="7679" max="7679" width="6.375" style="1" customWidth="1"/>
    <col min="7680" max="7682" width="11.375" style="1" customWidth="1"/>
    <col min="7683" max="7684" width="6.625" style="1" customWidth="1"/>
    <col min="7685" max="7685" width="7.25" style="1" customWidth="1"/>
    <col min="7686" max="7689" width="6.5" style="1" customWidth="1"/>
    <col min="7690" max="7690" width="3.125" style="1" customWidth="1"/>
    <col min="7691" max="7691" width="6.375" style="1" customWidth="1"/>
    <col min="7692" max="7692" width="10.875" style="1" customWidth="1"/>
    <col min="7693" max="7693" width="10.75" style="1" customWidth="1"/>
    <col min="7694" max="7694" width="10.25" style="1" customWidth="1"/>
    <col min="7695" max="7696" width="6.25" style="1" customWidth="1"/>
    <col min="7697" max="7697" width="7.25" style="1" customWidth="1"/>
    <col min="7698" max="7699" width="6.25" style="1" customWidth="1"/>
    <col min="7700" max="7701" width="6.625" style="1" customWidth="1"/>
    <col min="7702" max="7933" width="11.75" style="1"/>
    <col min="7934" max="7934" width="3.875" style="1" customWidth="1"/>
    <col min="7935" max="7935" width="6.375" style="1" customWidth="1"/>
    <col min="7936" max="7938" width="11.375" style="1" customWidth="1"/>
    <col min="7939" max="7940" width="6.625" style="1" customWidth="1"/>
    <col min="7941" max="7941" width="7.25" style="1" customWidth="1"/>
    <col min="7942" max="7945" width="6.5" style="1" customWidth="1"/>
    <col min="7946" max="7946" width="3.125" style="1" customWidth="1"/>
    <col min="7947" max="7947" width="6.375" style="1" customWidth="1"/>
    <col min="7948" max="7948" width="10.875" style="1" customWidth="1"/>
    <col min="7949" max="7949" width="10.75" style="1" customWidth="1"/>
    <col min="7950" max="7950" width="10.25" style="1" customWidth="1"/>
    <col min="7951" max="7952" width="6.25" style="1" customWidth="1"/>
    <col min="7953" max="7953" width="7.25" style="1" customWidth="1"/>
    <col min="7954" max="7955" width="6.25" style="1" customWidth="1"/>
    <col min="7956" max="7957" width="6.625" style="1" customWidth="1"/>
    <col min="7958" max="8189" width="11.75" style="1"/>
    <col min="8190" max="8190" width="3.875" style="1" customWidth="1"/>
    <col min="8191" max="8191" width="6.375" style="1" customWidth="1"/>
    <col min="8192" max="8194" width="11.375" style="1" customWidth="1"/>
    <col min="8195" max="8196" width="6.625" style="1" customWidth="1"/>
    <col min="8197" max="8197" width="7.25" style="1" customWidth="1"/>
    <col min="8198" max="8201" width="6.5" style="1" customWidth="1"/>
    <col min="8202" max="8202" width="3.125" style="1" customWidth="1"/>
    <col min="8203" max="8203" width="6.375" style="1" customWidth="1"/>
    <col min="8204" max="8204" width="10.875" style="1" customWidth="1"/>
    <col min="8205" max="8205" width="10.75" style="1" customWidth="1"/>
    <col min="8206" max="8206" width="10.25" style="1" customWidth="1"/>
    <col min="8207" max="8208" width="6.25" style="1" customWidth="1"/>
    <col min="8209" max="8209" width="7.25" style="1" customWidth="1"/>
    <col min="8210" max="8211" width="6.25" style="1" customWidth="1"/>
    <col min="8212" max="8213" width="6.625" style="1" customWidth="1"/>
    <col min="8214" max="8445" width="11.75" style="1"/>
    <col min="8446" max="8446" width="3.875" style="1" customWidth="1"/>
    <col min="8447" max="8447" width="6.375" style="1" customWidth="1"/>
    <col min="8448" max="8450" width="11.375" style="1" customWidth="1"/>
    <col min="8451" max="8452" width="6.625" style="1" customWidth="1"/>
    <col min="8453" max="8453" width="7.25" style="1" customWidth="1"/>
    <col min="8454" max="8457" width="6.5" style="1" customWidth="1"/>
    <col min="8458" max="8458" width="3.125" style="1" customWidth="1"/>
    <col min="8459" max="8459" width="6.375" style="1" customWidth="1"/>
    <col min="8460" max="8460" width="10.875" style="1" customWidth="1"/>
    <col min="8461" max="8461" width="10.75" style="1" customWidth="1"/>
    <col min="8462" max="8462" width="10.25" style="1" customWidth="1"/>
    <col min="8463" max="8464" width="6.25" style="1" customWidth="1"/>
    <col min="8465" max="8465" width="7.25" style="1" customWidth="1"/>
    <col min="8466" max="8467" width="6.25" style="1" customWidth="1"/>
    <col min="8468" max="8469" width="6.625" style="1" customWidth="1"/>
    <col min="8470" max="8701" width="11.75" style="1"/>
    <col min="8702" max="8702" width="3.875" style="1" customWidth="1"/>
    <col min="8703" max="8703" width="6.375" style="1" customWidth="1"/>
    <col min="8704" max="8706" width="11.375" style="1" customWidth="1"/>
    <col min="8707" max="8708" width="6.625" style="1" customWidth="1"/>
    <col min="8709" max="8709" width="7.25" style="1" customWidth="1"/>
    <col min="8710" max="8713" width="6.5" style="1" customWidth="1"/>
    <col min="8714" max="8714" width="3.125" style="1" customWidth="1"/>
    <col min="8715" max="8715" width="6.375" style="1" customWidth="1"/>
    <col min="8716" max="8716" width="10.875" style="1" customWidth="1"/>
    <col min="8717" max="8717" width="10.75" style="1" customWidth="1"/>
    <col min="8718" max="8718" width="10.25" style="1" customWidth="1"/>
    <col min="8719" max="8720" width="6.25" style="1" customWidth="1"/>
    <col min="8721" max="8721" width="7.25" style="1" customWidth="1"/>
    <col min="8722" max="8723" width="6.25" style="1" customWidth="1"/>
    <col min="8724" max="8725" width="6.625" style="1" customWidth="1"/>
    <col min="8726" max="8957" width="11.75" style="1"/>
    <col min="8958" max="8958" width="3.875" style="1" customWidth="1"/>
    <col min="8959" max="8959" width="6.375" style="1" customWidth="1"/>
    <col min="8960" max="8962" width="11.375" style="1" customWidth="1"/>
    <col min="8963" max="8964" width="6.625" style="1" customWidth="1"/>
    <col min="8965" max="8965" width="7.25" style="1" customWidth="1"/>
    <col min="8966" max="8969" width="6.5" style="1" customWidth="1"/>
    <col min="8970" max="8970" width="3.125" style="1" customWidth="1"/>
    <col min="8971" max="8971" width="6.375" style="1" customWidth="1"/>
    <col min="8972" max="8972" width="10.875" style="1" customWidth="1"/>
    <col min="8973" max="8973" width="10.75" style="1" customWidth="1"/>
    <col min="8974" max="8974" width="10.25" style="1" customWidth="1"/>
    <col min="8975" max="8976" width="6.25" style="1" customWidth="1"/>
    <col min="8977" max="8977" width="7.25" style="1" customWidth="1"/>
    <col min="8978" max="8979" width="6.25" style="1" customWidth="1"/>
    <col min="8980" max="8981" width="6.625" style="1" customWidth="1"/>
    <col min="8982" max="9213" width="11.75" style="1"/>
    <col min="9214" max="9214" width="3.875" style="1" customWidth="1"/>
    <col min="9215" max="9215" width="6.375" style="1" customWidth="1"/>
    <col min="9216" max="9218" width="11.375" style="1" customWidth="1"/>
    <col min="9219" max="9220" width="6.625" style="1" customWidth="1"/>
    <col min="9221" max="9221" width="7.25" style="1" customWidth="1"/>
    <col min="9222" max="9225" width="6.5" style="1" customWidth="1"/>
    <col min="9226" max="9226" width="3.125" style="1" customWidth="1"/>
    <col min="9227" max="9227" width="6.375" style="1" customWidth="1"/>
    <col min="9228" max="9228" width="10.875" style="1" customWidth="1"/>
    <col min="9229" max="9229" width="10.75" style="1" customWidth="1"/>
    <col min="9230" max="9230" width="10.25" style="1" customWidth="1"/>
    <col min="9231" max="9232" width="6.25" style="1" customWidth="1"/>
    <col min="9233" max="9233" width="7.25" style="1" customWidth="1"/>
    <col min="9234" max="9235" width="6.25" style="1" customWidth="1"/>
    <col min="9236" max="9237" width="6.625" style="1" customWidth="1"/>
    <col min="9238" max="9469" width="11.75" style="1"/>
    <col min="9470" max="9470" width="3.875" style="1" customWidth="1"/>
    <col min="9471" max="9471" width="6.375" style="1" customWidth="1"/>
    <col min="9472" max="9474" width="11.375" style="1" customWidth="1"/>
    <col min="9475" max="9476" width="6.625" style="1" customWidth="1"/>
    <col min="9477" max="9477" width="7.25" style="1" customWidth="1"/>
    <col min="9478" max="9481" width="6.5" style="1" customWidth="1"/>
    <col min="9482" max="9482" width="3.125" style="1" customWidth="1"/>
    <col min="9483" max="9483" width="6.375" style="1" customWidth="1"/>
    <col min="9484" max="9484" width="10.875" style="1" customWidth="1"/>
    <col min="9485" max="9485" width="10.75" style="1" customWidth="1"/>
    <col min="9486" max="9486" width="10.25" style="1" customWidth="1"/>
    <col min="9487" max="9488" width="6.25" style="1" customWidth="1"/>
    <col min="9489" max="9489" width="7.25" style="1" customWidth="1"/>
    <col min="9490" max="9491" width="6.25" style="1" customWidth="1"/>
    <col min="9492" max="9493" width="6.625" style="1" customWidth="1"/>
    <col min="9494" max="9725" width="11.75" style="1"/>
    <col min="9726" max="9726" width="3.875" style="1" customWidth="1"/>
    <col min="9727" max="9727" width="6.375" style="1" customWidth="1"/>
    <col min="9728" max="9730" width="11.375" style="1" customWidth="1"/>
    <col min="9731" max="9732" width="6.625" style="1" customWidth="1"/>
    <col min="9733" max="9733" width="7.25" style="1" customWidth="1"/>
    <col min="9734" max="9737" width="6.5" style="1" customWidth="1"/>
    <col min="9738" max="9738" width="3.125" style="1" customWidth="1"/>
    <col min="9739" max="9739" width="6.375" style="1" customWidth="1"/>
    <col min="9740" max="9740" width="10.875" style="1" customWidth="1"/>
    <col min="9741" max="9741" width="10.75" style="1" customWidth="1"/>
    <col min="9742" max="9742" width="10.25" style="1" customWidth="1"/>
    <col min="9743" max="9744" width="6.25" style="1" customWidth="1"/>
    <col min="9745" max="9745" width="7.25" style="1" customWidth="1"/>
    <col min="9746" max="9747" width="6.25" style="1" customWidth="1"/>
    <col min="9748" max="9749" width="6.625" style="1" customWidth="1"/>
    <col min="9750" max="9981" width="11.75" style="1"/>
    <col min="9982" max="9982" width="3.875" style="1" customWidth="1"/>
    <col min="9983" max="9983" width="6.375" style="1" customWidth="1"/>
    <col min="9984" max="9986" width="11.375" style="1" customWidth="1"/>
    <col min="9987" max="9988" width="6.625" style="1" customWidth="1"/>
    <col min="9989" max="9989" width="7.25" style="1" customWidth="1"/>
    <col min="9990" max="9993" width="6.5" style="1" customWidth="1"/>
    <col min="9994" max="9994" width="3.125" style="1" customWidth="1"/>
    <col min="9995" max="9995" width="6.375" style="1" customWidth="1"/>
    <col min="9996" max="9996" width="10.875" style="1" customWidth="1"/>
    <col min="9997" max="9997" width="10.75" style="1" customWidth="1"/>
    <col min="9998" max="9998" width="10.25" style="1" customWidth="1"/>
    <col min="9999" max="10000" width="6.25" style="1" customWidth="1"/>
    <col min="10001" max="10001" width="7.25" style="1" customWidth="1"/>
    <col min="10002" max="10003" width="6.25" style="1" customWidth="1"/>
    <col min="10004" max="10005" width="6.625" style="1" customWidth="1"/>
    <col min="10006" max="10237" width="11.75" style="1"/>
    <col min="10238" max="10238" width="3.875" style="1" customWidth="1"/>
    <col min="10239" max="10239" width="6.375" style="1" customWidth="1"/>
    <col min="10240" max="10242" width="11.375" style="1" customWidth="1"/>
    <col min="10243" max="10244" width="6.625" style="1" customWidth="1"/>
    <col min="10245" max="10245" width="7.25" style="1" customWidth="1"/>
    <col min="10246" max="10249" width="6.5" style="1" customWidth="1"/>
    <col min="10250" max="10250" width="3.125" style="1" customWidth="1"/>
    <col min="10251" max="10251" width="6.375" style="1" customWidth="1"/>
    <col min="10252" max="10252" width="10.875" style="1" customWidth="1"/>
    <col min="10253" max="10253" width="10.75" style="1" customWidth="1"/>
    <col min="10254" max="10254" width="10.25" style="1" customWidth="1"/>
    <col min="10255" max="10256" width="6.25" style="1" customWidth="1"/>
    <col min="10257" max="10257" width="7.25" style="1" customWidth="1"/>
    <col min="10258" max="10259" width="6.25" style="1" customWidth="1"/>
    <col min="10260" max="10261" width="6.625" style="1" customWidth="1"/>
    <col min="10262" max="10493" width="11.75" style="1"/>
    <col min="10494" max="10494" width="3.875" style="1" customWidth="1"/>
    <col min="10495" max="10495" width="6.375" style="1" customWidth="1"/>
    <col min="10496" max="10498" width="11.375" style="1" customWidth="1"/>
    <col min="10499" max="10500" width="6.625" style="1" customWidth="1"/>
    <col min="10501" max="10501" width="7.25" style="1" customWidth="1"/>
    <col min="10502" max="10505" width="6.5" style="1" customWidth="1"/>
    <col min="10506" max="10506" width="3.125" style="1" customWidth="1"/>
    <col min="10507" max="10507" width="6.375" style="1" customWidth="1"/>
    <col min="10508" max="10508" width="10.875" style="1" customWidth="1"/>
    <col min="10509" max="10509" width="10.75" style="1" customWidth="1"/>
    <col min="10510" max="10510" width="10.25" style="1" customWidth="1"/>
    <col min="10511" max="10512" width="6.25" style="1" customWidth="1"/>
    <col min="10513" max="10513" width="7.25" style="1" customWidth="1"/>
    <col min="10514" max="10515" width="6.25" style="1" customWidth="1"/>
    <col min="10516" max="10517" width="6.625" style="1" customWidth="1"/>
    <col min="10518" max="10749" width="11.75" style="1"/>
    <col min="10750" max="10750" width="3.875" style="1" customWidth="1"/>
    <col min="10751" max="10751" width="6.375" style="1" customWidth="1"/>
    <col min="10752" max="10754" width="11.375" style="1" customWidth="1"/>
    <col min="10755" max="10756" width="6.625" style="1" customWidth="1"/>
    <col min="10757" max="10757" width="7.25" style="1" customWidth="1"/>
    <col min="10758" max="10761" width="6.5" style="1" customWidth="1"/>
    <col min="10762" max="10762" width="3.125" style="1" customWidth="1"/>
    <col min="10763" max="10763" width="6.375" style="1" customWidth="1"/>
    <col min="10764" max="10764" width="10.875" style="1" customWidth="1"/>
    <col min="10765" max="10765" width="10.75" style="1" customWidth="1"/>
    <col min="10766" max="10766" width="10.25" style="1" customWidth="1"/>
    <col min="10767" max="10768" width="6.25" style="1" customWidth="1"/>
    <col min="10769" max="10769" width="7.25" style="1" customWidth="1"/>
    <col min="10770" max="10771" width="6.25" style="1" customWidth="1"/>
    <col min="10772" max="10773" width="6.625" style="1" customWidth="1"/>
    <col min="10774" max="11005" width="11.75" style="1"/>
    <col min="11006" max="11006" width="3.875" style="1" customWidth="1"/>
    <col min="11007" max="11007" width="6.375" style="1" customWidth="1"/>
    <col min="11008" max="11010" width="11.375" style="1" customWidth="1"/>
    <col min="11011" max="11012" width="6.625" style="1" customWidth="1"/>
    <col min="11013" max="11013" width="7.25" style="1" customWidth="1"/>
    <col min="11014" max="11017" width="6.5" style="1" customWidth="1"/>
    <col min="11018" max="11018" width="3.125" style="1" customWidth="1"/>
    <col min="11019" max="11019" width="6.375" style="1" customWidth="1"/>
    <col min="11020" max="11020" width="10.875" style="1" customWidth="1"/>
    <col min="11021" max="11021" width="10.75" style="1" customWidth="1"/>
    <col min="11022" max="11022" width="10.25" style="1" customWidth="1"/>
    <col min="11023" max="11024" width="6.25" style="1" customWidth="1"/>
    <col min="11025" max="11025" width="7.25" style="1" customWidth="1"/>
    <col min="11026" max="11027" width="6.25" style="1" customWidth="1"/>
    <col min="11028" max="11029" width="6.625" style="1" customWidth="1"/>
    <col min="11030" max="11261" width="11.75" style="1"/>
    <col min="11262" max="11262" width="3.875" style="1" customWidth="1"/>
    <col min="11263" max="11263" width="6.375" style="1" customWidth="1"/>
    <col min="11264" max="11266" width="11.375" style="1" customWidth="1"/>
    <col min="11267" max="11268" width="6.625" style="1" customWidth="1"/>
    <col min="11269" max="11269" width="7.25" style="1" customWidth="1"/>
    <col min="11270" max="11273" width="6.5" style="1" customWidth="1"/>
    <col min="11274" max="11274" width="3.125" style="1" customWidth="1"/>
    <col min="11275" max="11275" width="6.375" style="1" customWidth="1"/>
    <col min="11276" max="11276" width="10.875" style="1" customWidth="1"/>
    <col min="11277" max="11277" width="10.75" style="1" customWidth="1"/>
    <col min="11278" max="11278" width="10.25" style="1" customWidth="1"/>
    <col min="11279" max="11280" width="6.25" style="1" customWidth="1"/>
    <col min="11281" max="11281" width="7.25" style="1" customWidth="1"/>
    <col min="11282" max="11283" width="6.25" style="1" customWidth="1"/>
    <col min="11284" max="11285" width="6.625" style="1" customWidth="1"/>
    <col min="11286" max="11517" width="11.75" style="1"/>
    <col min="11518" max="11518" width="3.875" style="1" customWidth="1"/>
    <col min="11519" max="11519" width="6.375" style="1" customWidth="1"/>
    <col min="11520" max="11522" width="11.375" style="1" customWidth="1"/>
    <col min="11523" max="11524" width="6.625" style="1" customWidth="1"/>
    <col min="11525" max="11525" width="7.25" style="1" customWidth="1"/>
    <col min="11526" max="11529" width="6.5" style="1" customWidth="1"/>
    <col min="11530" max="11530" width="3.125" style="1" customWidth="1"/>
    <col min="11531" max="11531" width="6.375" style="1" customWidth="1"/>
    <col min="11532" max="11532" width="10.875" style="1" customWidth="1"/>
    <col min="11533" max="11533" width="10.75" style="1" customWidth="1"/>
    <col min="11534" max="11534" width="10.25" style="1" customWidth="1"/>
    <col min="11535" max="11536" width="6.25" style="1" customWidth="1"/>
    <col min="11537" max="11537" width="7.25" style="1" customWidth="1"/>
    <col min="11538" max="11539" width="6.25" style="1" customWidth="1"/>
    <col min="11540" max="11541" width="6.625" style="1" customWidth="1"/>
    <col min="11542" max="11773" width="11.75" style="1"/>
    <col min="11774" max="11774" width="3.875" style="1" customWidth="1"/>
    <col min="11775" max="11775" width="6.375" style="1" customWidth="1"/>
    <col min="11776" max="11778" width="11.375" style="1" customWidth="1"/>
    <col min="11779" max="11780" width="6.625" style="1" customWidth="1"/>
    <col min="11781" max="11781" width="7.25" style="1" customWidth="1"/>
    <col min="11782" max="11785" width="6.5" style="1" customWidth="1"/>
    <col min="11786" max="11786" width="3.125" style="1" customWidth="1"/>
    <col min="11787" max="11787" width="6.375" style="1" customWidth="1"/>
    <col min="11788" max="11788" width="10.875" style="1" customWidth="1"/>
    <col min="11789" max="11789" width="10.75" style="1" customWidth="1"/>
    <col min="11790" max="11790" width="10.25" style="1" customWidth="1"/>
    <col min="11791" max="11792" width="6.25" style="1" customWidth="1"/>
    <col min="11793" max="11793" width="7.25" style="1" customWidth="1"/>
    <col min="11794" max="11795" width="6.25" style="1" customWidth="1"/>
    <col min="11796" max="11797" width="6.625" style="1" customWidth="1"/>
    <col min="11798" max="12029" width="11.75" style="1"/>
    <col min="12030" max="12030" width="3.875" style="1" customWidth="1"/>
    <col min="12031" max="12031" width="6.375" style="1" customWidth="1"/>
    <col min="12032" max="12034" width="11.375" style="1" customWidth="1"/>
    <col min="12035" max="12036" width="6.625" style="1" customWidth="1"/>
    <col min="12037" max="12037" width="7.25" style="1" customWidth="1"/>
    <col min="12038" max="12041" width="6.5" style="1" customWidth="1"/>
    <col min="12042" max="12042" width="3.125" style="1" customWidth="1"/>
    <col min="12043" max="12043" width="6.375" style="1" customWidth="1"/>
    <col min="12044" max="12044" width="10.875" style="1" customWidth="1"/>
    <col min="12045" max="12045" width="10.75" style="1" customWidth="1"/>
    <col min="12046" max="12046" width="10.25" style="1" customWidth="1"/>
    <col min="12047" max="12048" width="6.25" style="1" customWidth="1"/>
    <col min="12049" max="12049" width="7.25" style="1" customWidth="1"/>
    <col min="12050" max="12051" width="6.25" style="1" customWidth="1"/>
    <col min="12052" max="12053" width="6.625" style="1" customWidth="1"/>
    <col min="12054" max="12285" width="11.75" style="1"/>
    <col min="12286" max="12286" width="3.875" style="1" customWidth="1"/>
    <col min="12287" max="12287" width="6.375" style="1" customWidth="1"/>
    <col min="12288" max="12290" width="11.375" style="1" customWidth="1"/>
    <col min="12291" max="12292" width="6.625" style="1" customWidth="1"/>
    <col min="12293" max="12293" width="7.25" style="1" customWidth="1"/>
    <col min="12294" max="12297" width="6.5" style="1" customWidth="1"/>
    <col min="12298" max="12298" width="3.125" style="1" customWidth="1"/>
    <col min="12299" max="12299" width="6.375" style="1" customWidth="1"/>
    <col min="12300" max="12300" width="10.875" style="1" customWidth="1"/>
    <col min="12301" max="12301" width="10.75" style="1" customWidth="1"/>
    <col min="12302" max="12302" width="10.25" style="1" customWidth="1"/>
    <col min="12303" max="12304" width="6.25" style="1" customWidth="1"/>
    <col min="12305" max="12305" width="7.25" style="1" customWidth="1"/>
    <col min="12306" max="12307" width="6.25" style="1" customWidth="1"/>
    <col min="12308" max="12309" width="6.625" style="1" customWidth="1"/>
    <col min="12310" max="12541" width="11.75" style="1"/>
    <col min="12542" max="12542" width="3.875" style="1" customWidth="1"/>
    <col min="12543" max="12543" width="6.375" style="1" customWidth="1"/>
    <col min="12544" max="12546" width="11.375" style="1" customWidth="1"/>
    <col min="12547" max="12548" width="6.625" style="1" customWidth="1"/>
    <col min="12549" max="12549" width="7.25" style="1" customWidth="1"/>
    <col min="12550" max="12553" width="6.5" style="1" customWidth="1"/>
    <col min="12554" max="12554" width="3.125" style="1" customWidth="1"/>
    <col min="12555" max="12555" width="6.375" style="1" customWidth="1"/>
    <col min="12556" max="12556" width="10.875" style="1" customWidth="1"/>
    <col min="12557" max="12557" width="10.75" style="1" customWidth="1"/>
    <col min="12558" max="12558" width="10.25" style="1" customWidth="1"/>
    <col min="12559" max="12560" width="6.25" style="1" customWidth="1"/>
    <col min="12561" max="12561" width="7.25" style="1" customWidth="1"/>
    <col min="12562" max="12563" width="6.25" style="1" customWidth="1"/>
    <col min="12564" max="12565" width="6.625" style="1" customWidth="1"/>
    <col min="12566" max="12797" width="11.75" style="1"/>
    <col min="12798" max="12798" width="3.875" style="1" customWidth="1"/>
    <col min="12799" max="12799" width="6.375" style="1" customWidth="1"/>
    <col min="12800" max="12802" width="11.375" style="1" customWidth="1"/>
    <col min="12803" max="12804" width="6.625" style="1" customWidth="1"/>
    <col min="12805" max="12805" width="7.25" style="1" customWidth="1"/>
    <col min="12806" max="12809" width="6.5" style="1" customWidth="1"/>
    <col min="12810" max="12810" width="3.125" style="1" customWidth="1"/>
    <col min="12811" max="12811" width="6.375" style="1" customWidth="1"/>
    <col min="12812" max="12812" width="10.875" style="1" customWidth="1"/>
    <col min="12813" max="12813" width="10.75" style="1" customWidth="1"/>
    <col min="12814" max="12814" width="10.25" style="1" customWidth="1"/>
    <col min="12815" max="12816" width="6.25" style="1" customWidth="1"/>
    <col min="12817" max="12817" width="7.25" style="1" customWidth="1"/>
    <col min="12818" max="12819" width="6.25" style="1" customWidth="1"/>
    <col min="12820" max="12821" width="6.625" style="1" customWidth="1"/>
    <col min="12822" max="13053" width="11.75" style="1"/>
    <col min="13054" max="13054" width="3.875" style="1" customWidth="1"/>
    <col min="13055" max="13055" width="6.375" style="1" customWidth="1"/>
    <col min="13056" max="13058" width="11.375" style="1" customWidth="1"/>
    <col min="13059" max="13060" width="6.625" style="1" customWidth="1"/>
    <col min="13061" max="13061" width="7.25" style="1" customWidth="1"/>
    <col min="13062" max="13065" width="6.5" style="1" customWidth="1"/>
    <col min="13066" max="13066" width="3.125" style="1" customWidth="1"/>
    <col min="13067" max="13067" width="6.375" style="1" customWidth="1"/>
    <col min="13068" max="13068" width="10.875" style="1" customWidth="1"/>
    <col min="13069" max="13069" width="10.75" style="1" customWidth="1"/>
    <col min="13070" max="13070" width="10.25" style="1" customWidth="1"/>
    <col min="13071" max="13072" width="6.25" style="1" customWidth="1"/>
    <col min="13073" max="13073" width="7.25" style="1" customWidth="1"/>
    <col min="13074" max="13075" width="6.25" style="1" customWidth="1"/>
    <col min="13076" max="13077" width="6.625" style="1" customWidth="1"/>
    <col min="13078" max="13309" width="11.75" style="1"/>
    <col min="13310" max="13310" width="3.875" style="1" customWidth="1"/>
    <col min="13311" max="13311" width="6.375" style="1" customWidth="1"/>
    <col min="13312" max="13314" width="11.375" style="1" customWidth="1"/>
    <col min="13315" max="13316" width="6.625" style="1" customWidth="1"/>
    <col min="13317" max="13317" width="7.25" style="1" customWidth="1"/>
    <col min="13318" max="13321" width="6.5" style="1" customWidth="1"/>
    <col min="13322" max="13322" width="3.125" style="1" customWidth="1"/>
    <col min="13323" max="13323" width="6.375" style="1" customWidth="1"/>
    <col min="13324" max="13324" width="10.875" style="1" customWidth="1"/>
    <col min="13325" max="13325" width="10.75" style="1" customWidth="1"/>
    <col min="13326" max="13326" width="10.25" style="1" customWidth="1"/>
    <col min="13327" max="13328" width="6.25" style="1" customWidth="1"/>
    <col min="13329" max="13329" width="7.25" style="1" customWidth="1"/>
    <col min="13330" max="13331" width="6.25" style="1" customWidth="1"/>
    <col min="13332" max="13333" width="6.625" style="1" customWidth="1"/>
    <col min="13334" max="13565" width="11.75" style="1"/>
    <col min="13566" max="13566" width="3.875" style="1" customWidth="1"/>
    <col min="13567" max="13567" width="6.375" style="1" customWidth="1"/>
    <col min="13568" max="13570" width="11.375" style="1" customWidth="1"/>
    <col min="13571" max="13572" width="6.625" style="1" customWidth="1"/>
    <col min="13573" max="13573" width="7.25" style="1" customWidth="1"/>
    <col min="13574" max="13577" width="6.5" style="1" customWidth="1"/>
    <col min="13578" max="13578" width="3.125" style="1" customWidth="1"/>
    <col min="13579" max="13579" width="6.375" style="1" customWidth="1"/>
    <col min="13580" max="13580" width="10.875" style="1" customWidth="1"/>
    <col min="13581" max="13581" width="10.75" style="1" customWidth="1"/>
    <col min="13582" max="13582" width="10.25" style="1" customWidth="1"/>
    <col min="13583" max="13584" width="6.25" style="1" customWidth="1"/>
    <col min="13585" max="13585" width="7.25" style="1" customWidth="1"/>
    <col min="13586" max="13587" width="6.25" style="1" customWidth="1"/>
    <col min="13588" max="13589" width="6.625" style="1" customWidth="1"/>
    <col min="13590" max="13821" width="11.75" style="1"/>
    <col min="13822" max="13822" width="3.875" style="1" customWidth="1"/>
    <col min="13823" max="13823" width="6.375" style="1" customWidth="1"/>
    <col min="13824" max="13826" width="11.375" style="1" customWidth="1"/>
    <col min="13827" max="13828" width="6.625" style="1" customWidth="1"/>
    <col min="13829" max="13829" width="7.25" style="1" customWidth="1"/>
    <col min="13830" max="13833" width="6.5" style="1" customWidth="1"/>
    <col min="13834" max="13834" width="3.125" style="1" customWidth="1"/>
    <col min="13835" max="13835" width="6.375" style="1" customWidth="1"/>
    <col min="13836" max="13836" width="10.875" style="1" customWidth="1"/>
    <col min="13837" max="13837" width="10.75" style="1" customWidth="1"/>
    <col min="13838" max="13838" width="10.25" style="1" customWidth="1"/>
    <col min="13839" max="13840" width="6.25" style="1" customWidth="1"/>
    <col min="13841" max="13841" width="7.25" style="1" customWidth="1"/>
    <col min="13842" max="13843" width="6.25" style="1" customWidth="1"/>
    <col min="13844" max="13845" width="6.625" style="1" customWidth="1"/>
    <col min="13846" max="14077" width="11.75" style="1"/>
    <col min="14078" max="14078" width="3.875" style="1" customWidth="1"/>
    <col min="14079" max="14079" width="6.375" style="1" customWidth="1"/>
    <col min="14080" max="14082" width="11.375" style="1" customWidth="1"/>
    <col min="14083" max="14084" width="6.625" style="1" customWidth="1"/>
    <col min="14085" max="14085" width="7.25" style="1" customWidth="1"/>
    <col min="14086" max="14089" width="6.5" style="1" customWidth="1"/>
    <col min="14090" max="14090" width="3.125" style="1" customWidth="1"/>
    <col min="14091" max="14091" width="6.375" style="1" customWidth="1"/>
    <col min="14092" max="14092" width="10.875" style="1" customWidth="1"/>
    <col min="14093" max="14093" width="10.75" style="1" customWidth="1"/>
    <col min="14094" max="14094" width="10.25" style="1" customWidth="1"/>
    <col min="14095" max="14096" width="6.25" style="1" customWidth="1"/>
    <col min="14097" max="14097" width="7.25" style="1" customWidth="1"/>
    <col min="14098" max="14099" width="6.25" style="1" customWidth="1"/>
    <col min="14100" max="14101" width="6.625" style="1" customWidth="1"/>
    <col min="14102" max="14333" width="11.75" style="1"/>
    <col min="14334" max="14334" width="3.875" style="1" customWidth="1"/>
    <col min="14335" max="14335" width="6.375" style="1" customWidth="1"/>
    <col min="14336" max="14338" width="11.375" style="1" customWidth="1"/>
    <col min="14339" max="14340" width="6.625" style="1" customWidth="1"/>
    <col min="14341" max="14341" width="7.25" style="1" customWidth="1"/>
    <col min="14342" max="14345" width="6.5" style="1" customWidth="1"/>
    <col min="14346" max="14346" width="3.125" style="1" customWidth="1"/>
    <col min="14347" max="14347" width="6.375" style="1" customWidth="1"/>
    <col min="14348" max="14348" width="10.875" style="1" customWidth="1"/>
    <col min="14349" max="14349" width="10.75" style="1" customWidth="1"/>
    <col min="14350" max="14350" width="10.25" style="1" customWidth="1"/>
    <col min="14351" max="14352" width="6.25" style="1" customWidth="1"/>
    <col min="14353" max="14353" width="7.25" style="1" customWidth="1"/>
    <col min="14354" max="14355" width="6.25" style="1" customWidth="1"/>
    <col min="14356" max="14357" width="6.625" style="1" customWidth="1"/>
    <col min="14358" max="14589" width="11.75" style="1"/>
    <col min="14590" max="14590" width="3.875" style="1" customWidth="1"/>
    <col min="14591" max="14591" width="6.375" style="1" customWidth="1"/>
    <col min="14592" max="14594" width="11.375" style="1" customWidth="1"/>
    <col min="14595" max="14596" width="6.625" style="1" customWidth="1"/>
    <col min="14597" max="14597" width="7.25" style="1" customWidth="1"/>
    <col min="14598" max="14601" width="6.5" style="1" customWidth="1"/>
    <col min="14602" max="14602" width="3.125" style="1" customWidth="1"/>
    <col min="14603" max="14603" width="6.375" style="1" customWidth="1"/>
    <col min="14604" max="14604" width="10.875" style="1" customWidth="1"/>
    <col min="14605" max="14605" width="10.75" style="1" customWidth="1"/>
    <col min="14606" max="14606" width="10.25" style="1" customWidth="1"/>
    <col min="14607" max="14608" width="6.25" style="1" customWidth="1"/>
    <col min="14609" max="14609" width="7.25" style="1" customWidth="1"/>
    <col min="14610" max="14611" width="6.25" style="1" customWidth="1"/>
    <col min="14612" max="14613" width="6.625" style="1" customWidth="1"/>
    <col min="14614" max="14845" width="11.75" style="1"/>
    <col min="14846" max="14846" width="3.875" style="1" customWidth="1"/>
    <col min="14847" max="14847" width="6.375" style="1" customWidth="1"/>
    <col min="14848" max="14850" width="11.375" style="1" customWidth="1"/>
    <col min="14851" max="14852" width="6.625" style="1" customWidth="1"/>
    <col min="14853" max="14853" width="7.25" style="1" customWidth="1"/>
    <col min="14854" max="14857" width="6.5" style="1" customWidth="1"/>
    <col min="14858" max="14858" width="3.125" style="1" customWidth="1"/>
    <col min="14859" max="14859" width="6.375" style="1" customWidth="1"/>
    <col min="14860" max="14860" width="10.875" style="1" customWidth="1"/>
    <col min="14861" max="14861" width="10.75" style="1" customWidth="1"/>
    <col min="14862" max="14862" width="10.25" style="1" customWidth="1"/>
    <col min="14863" max="14864" width="6.25" style="1" customWidth="1"/>
    <col min="14865" max="14865" width="7.25" style="1" customWidth="1"/>
    <col min="14866" max="14867" width="6.25" style="1" customWidth="1"/>
    <col min="14868" max="14869" width="6.625" style="1" customWidth="1"/>
    <col min="14870" max="15101" width="11.75" style="1"/>
    <col min="15102" max="15102" width="3.875" style="1" customWidth="1"/>
    <col min="15103" max="15103" width="6.375" style="1" customWidth="1"/>
    <col min="15104" max="15106" width="11.375" style="1" customWidth="1"/>
    <col min="15107" max="15108" width="6.625" style="1" customWidth="1"/>
    <col min="15109" max="15109" width="7.25" style="1" customWidth="1"/>
    <col min="15110" max="15113" width="6.5" style="1" customWidth="1"/>
    <col min="15114" max="15114" width="3.125" style="1" customWidth="1"/>
    <col min="15115" max="15115" width="6.375" style="1" customWidth="1"/>
    <col min="15116" max="15116" width="10.875" style="1" customWidth="1"/>
    <col min="15117" max="15117" width="10.75" style="1" customWidth="1"/>
    <col min="15118" max="15118" width="10.25" style="1" customWidth="1"/>
    <col min="15119" max="15120" width="6.25" style="1" customWidth="1"/>
    <col min="15121" max="15121" width="7.25" style="1" customWidth="1"/>
    <col min="15122" max="15123" width="6.25" style="1" customWidth="1"/>
    <col min="15124" max="15125" width="6.625" style="1" customWidth="1"/>
    <col min="15126" max="15357" width="11.75" style="1"/>
    <col min="15358" max="15358" width="3.875" style="1" customWidth="1"/>
    <col min="15359" max="15359" width="6.375" style="1" customWidth="1"/>
    <col min="15360" max="15362" width="11.375" style="1" customWidth="1"/>
    <col min="15363" max="15364" width="6.625" style="1" customWidth="1"/>
    <col min="15365" max="15365" width="7.25" style="1" customWidth="1"/>
    <col min="15366" max="15369" width="6.5" style="1" customWidth="1"/>
    <col min="15370" max="15370" width="3.125" style="1" customWidth="1"/>
    <col min="15371" max="15371" width="6.375" style="1" customWidth="1"/>
    <col min="15372" max="15372" width="10.875" style="1" customWidth="1"/>
    <col min="15373" max="15373" width="10.75" style="1" customWidth="1"/>
    <col min="15374" max="15374" width="10.25" style="1" customWidth="1"/>
    <col min="15375" max="15376" width="6.25" style="1" customWidth="1"/>
    <col min="15377" max="15377" width="7.25" style="1" customWidth="1"/>
    <col min="15378" max="15379" width="6.25" style="1" customWidth="1"/>
    <col min="15380" max="15381" width="6.625" style="1" customWidth="1"/>
    <col min="15382" max="15613" width="11.75" style="1"/>
    <col min="15614" max="15614" width="3.875" style="1" customWidth="1"/>
    <col min="15615" max="15615" width="6.375" style="1" customWidth="1"/>
    <col min="15616" max="15618" width="11.375" style="1" customWidth="1"/>
    <col min="15619" max="15620" width="6.625" style="1" customWidth="1"/>
    <col min="15621" max="15621" width="7.25" style="1" customWidth="1"/>
    <col min="15622" max="15625" width="6.5" style="1" customWidth="1"/>
    <col min="15626" max="15626" width="3.125" style="1" customWidth="1"/>
    <col min="15627" max="15627" width="6.375" style="1" customWidth="1"/>
    <col min="15628" max="15628" width="10.875" style="1" customWidth="1"/>
    <col min="15629" max="15629" width="10.75" style="1" customWidth="1"/>
    <col min="15630" max="15630" width="10.25" style="1" customWidth="1"/>
    <col min="15631" max="15632" width="6.25" style="1" customWidth="1"/>
    <col min="15633" max="15633" width="7.25" style="1" customWidth="1"/>
    <col min="15634" max="15635" width="6.25" style="1" customWidth="1"/>
    <col min="15636" max="15637" width="6.625" style="1" customWidth="1"/>
    <col min="15638" max="15869" width="11.75" style="1"/>
    <col min="15870" max="15870" width="3.875" style="1" customWidth="1"/>
    <col min="15871" max="15871" width="6.375" style="1" customWidth="1"/>
    <col min="15872" max="15874" width="11.375" style="1" customWidth="1"/>
    <col min="15875" max="15876" width="6.625" style="1" customWidth="1"/>
    <col min="15877" max="15877" width="7.25" style="1" customWidth="1"/>
    <col min="15878" max="15881" width="6.5" style="1" customWidth="1"/>
    <col min="15882" max="15882" width="3.125" style="1" customWidth="1"/>
    <col min="15883" max="15883" width="6.375" style="1" customWidth="1"/>
    <col min="15884" max="15884" width="10.875" style="1" customWidth="1"/>
    <col min="15885" max="15885" width="10.75" style="1" customWidth="1"/>
    <col min="15886" max="15886" width="10.25" style="1" customWidth="1"/>
    <col min="15887" max="15888" width="6.25" style="1" customWidth="1"/>
    <col min="15889" max="15889" width="7.25" style="1" customWidth="1"/>
    <col min="15890" max="15891" width="6.25" style="1" customWidth="1"/>
    <col min="15892" max="15893" width="6.625" style="1" customWidth="1"/>
    <col min="15894" max="16125" width="11.75" style="1"/>
    <col min="16126" max="16126" width="3.875" style="1" customWidth="1"/>
    <col min="16127" max="16127" width="6.375" style="1" customWidth="1"/>
    <col min="16128" max="16130" width="11.375" style="1" customWidth="1"/>
    <col min="16131" max="16132" width="6.625" style="1" customWidth="1"/>
    <col min="16133" max="16133" width="7.25" style="1" customWidth="1"/>
    <col min="16134" max="16137" width="6.5" style="1" customWidth="1"/>
    <col min="16138" max="16138" width="3.125" style="1" customWidth="1"/>
    <col min="16139" max="16139" width="6.375" style="1" customWidth="1"/>
    <col min="16140" max="16140" width="10.875" style="1" customWidth="1"/>
    <col min="16141" max="16141" width="10.75" style="1" customWidth="1"/>
    <col min="16142" max="16142" width="10.25" style="1" customWidth="1"/>
    <col min="16143" max="16144" width="6.25" style="1" customWidth="1"/>
    <col min="16145" max="16145" width="7.25" style="1" customWidth="1"/>
    <col min="16146" max="16147" width="6.25" style="1" customWidth="1"/>
    <col min="16148" max="16149" width="6.625" style="1" customWidth="1"/>
    <col min="16150" max="16384" width="11.75" style="1"/>
  </cols>
  <sheetData>
    <row r="1" spans="1:11" ht="30" customHeight="1" x14ac:dyDescent="0.4">
      <c r="G1" s="216" t="s">
        <v>0</v>
      </c>
      <c r="H1" s="216"/>
      <c r="I1" s="216"/>
      <c r="J1" s="216"/>
      <c r="K1" s="216"/>
    </row>
    <row r="2" spans="1:11" ht="30" customHeight="1" x14ac:dyDescent="0.4">
      <c r="G2" s="2"/>
      <c r="H2" s="2"/>
      <c r="I2" s="2"/>
      <c r="J2" s="2"/>
      <c r="K2" s="2"/>
    </row>
    <row r="3" spans="1:11" ht="30" customHeight="1" thickBot="1" x14ac:dyDescent="0.45">
      <c r="A3" s="222" t="s">
        <v>234</v>
      </c>
      <c r="B3" s="222"/>
      <c r="C3" s="222"/>
      <c r="D3" s="222"/>
      <c r="E3" s="222"/>
      <c r="F3" s="222"/>
      <c r="G3" s="222"/>
      <c r="H3" s="222"/>
      <c r="I3" s="222"/>
      <c r="J3" s="222"/>
      <c r="K3" s="222"/>
    </row>
    <row r="4" spans="1:11" ht="30" customHeight="1" thickTop="1" x14ac:dyDescent="0.4">
      <c r="C4" s="3"/>
      <c r="D4" s="4"/>
      <c r="E4" s="4"/>
      <c r="F4" s="4"/>
      <c r="G4" s="4"/>
      <c r="H4" s="4"/>
      <c r="I4" s="4"/>
      <c r="K4" s="1"/>
    </row>
    <row r="5" spans="1:11" ht="30" customHeight="1" x14ac:dyDescent="0.4">
      <c r="K5" s="1"/>
    </row>
    <row r="6" spans="1:11" ht="30" customHeight="1" x14ac:dyDescent="0.4">
      <c r="A6" s="58" t="s">
        <v>1</v>
      </c>
      <c r="B6" s="59"/>
      <c r="C6" s="59"/>
      <c r="D6" s="59"/>
      <c r="K6" s="1"/>
    </row>
    <row r="7" spans="1:11" ht="30" customHeight="1" x14ac:dyDescent="0.4">
      <c r="K7" s="1"/>
    </row>
    <row r="8" spans="1:11" ht="30" customHeight="1" x14ac:dyDescent="0.4">
      <c r="K8" s="1"/>
    </row>
    <row r="9" spans="1:11" ht="30" customHeight="1" x14ac:dyDescent="0.4">
      <c r="K9" s="1"/>
    </row>
    <row r="10" spans="1:11" ht="30" customHeight="1" x14ac:dyDescent="0.4">
      <c r="K10" s="1"/>
    </row>
    <row r="11" spans="1:11" ht="30" customHeight="1" x14ac:dyDescent="0.4">
      <c r="A11" s="5"/>
      <c r="B11" s="6"/>
      <c r="K11" s="1"/>
    </row>
    <row r="12" spans="1:11" ht="30" customHeight="1" x14ac:dyDescent="0.4">
      <c r="C12" s="60"/>
      <c r="D12" s="60"/>
      <c r="E12" s="61"/>
      <c r="F12" s="61"/>
      <c r="G12" s="61"/>
      <c r="H12" s="61"/>
      <c r="K12" s="1"/>
    </row>
    <row r="13" spans="1:11" ht="30" customHeight="1" thickBot="1" x14ac:dyDescent="0.45">
      <c r="D13" s="7"/>
      <c r="E13" s="7"/>
      <c r="F13" s="7"/>
      <c r="G13" s="7"/>
      <c r="H13" s="7"/>
      <c r="I13" s="7"/>
    </row>
    <row r="14" spans="1:11" ht="30" customHeight="1" thickBot="1" x14ac:dyDescent="0.45">
      <c r="A14" s="8" t="s">
        <v>2</v>
      </c>
      <c r="B14" s="9"/>
      <c r="C14" s="97">
        <f>I29</f>
        <v>51282000</v>
      </c>
      <c r="D14" s="97"/>
      <c r="E14" s="98"/>
      <c r="F14" s="7"/>
      <c r="G14" s="7"/>
      <c r="H14" s="7"/>
      <c r="I14" s="7"/>
    </row>
    <row r="15" spans="1:11" ht="30" customHeight="1" thickBot="1" x14ac:dyDescent="0.45">
      <c r="A15" s="110" t="s">
        <v>3</v>
      </c>
      <c r="B15" s="111"/>
      <c r="C15" s="112">
        <f>SUM(C14:E14)</f>
        <v>51282000</v>
      </c>
      <c r="D15" s="113"/>
      <c r="E15" s="114"/>
    </row>
    <row r="16" spans="1:11" ht="30" customHeight="1" x14ac:dyDescent="0.4">
      <c r="A16" s="10"/>
      <c r="B16" s="10"/>
      <c r="C16" s="10"/>
      <c r="D16" s="10"/>
      <c r="E16" s="10"/>
    </row>
    <row r="17" spans="1:11" ht="30" customHeight="1" thickBot="1" x14ac:dyDescent="0.45">
      <c r="A17" s="115" t="s">
        <v>4</v>
      </c>
      <c r="B17" s="115"/>
      <c r="C17" s="115"/>
      <c r="D17" s="115"/>
      <c r="E17" s="115"/>
    </row>
    <row r="18" spans="1:11" ht="30" customHeight="1" x14ac:dyDescent="0.4">
      <c r="A18" s="116" t="str">
        <f>A31</f>
        <v>内訳１　Ｇ・Ｈ・椅子席、桟敷席、エグゼクティブ・カップル　　</v>
      </c>
      <c r="B18" s="117"/>
      <c r="C18" s="117"/>
      <c r="D18" s="117"/>
      <c r="E18" s="117"/>
      <c r="F18" s="91" t="str">
        <f>A72</f>
        <v>合計１</v>
      </c>
      <c r="G18" s="91"/>
      <c r="H18" s="91"/>
      <c r="I18" s="118">
        <f>I72</f>
        <v>24006444</v>
      </c>
      <c r="J18" s="119"/>
    </row>
    <row r="19" spans="1:11" s="13" customFormat="1" ht="30" customHeight="1" x14ac:dyDescent="0.4">
      <c r="A19" s="101" t="str">
        <f>A74</f>
        <v>内訳２　浜大津アーカス有料観覧席関係</v>
      </c>
      <c r="B19" s="69"/>
      <c r="C19" s="69"/>
      <c r="D19" s="69"/>
      <c r="E19" s="69"/>
      <c r="F19" s="70" t="str">
        <f>A97</f>
        <v>合計２</v>
      </c>
      <c r="G19" s="70"/>
      <c r="H19" s="70"/>
      <c r="I19" s="71">
        <f>I97</f>
        <v>4278120</v>
      </c>
      <c r="J19" s="72"/>
      <c r="K19" s="10"/>
    </row>
    <row r="20" spans="1:11" s="13" customFormat="1" ht="30" customHeight="1" x14ac:dyDescent="0.4">
      <c r="A20" s="102" t="str">
        <f>A99</f>
        <v>内訳３　駅チカシート</v>
      </c>
      <c r="B20" s="103"/>
      <c r="C20" s="103"/>
      <c r="D20" s="103"/>
      <c r="E20" s="104"/>
      <c r="F20" s="105" t="str">
        <f>A111</f>
        <v>合計３</v>
      </c>
      <c r="G20" s="106"/>
      <c r="H20" s="107"/>
      <c r="I20" s="108">
        <f>I111</f>
        <v>1228260</v>
      </c>
      <c r="J20" s="109"/>
      <c r="K20" s="10"/>
    </row>
    <row r="21" spans="1:11" s="13" customFormat="1" ht="30" customHeight="1" x14ac:dyDescent="0.4">
      <c r="A21" s="101" t="str">
        <f>A113</f>
        <v>内訳４　全体放送設備</v>
      </c>
      <c r="B21" s="69"/>
      <c r="C21" s="69"/>
      <c r="D21" s="69"/>
      <c r="E21" s="69"/>
      <c r="F21" s="70" t="str">
        <f>A202</f>
        <v>合計４</v>
      </c>
      <c r="G21" s="70"/>
      <c r="H21" s="70"/>
      <c r="I21" s="71">
        <f>I202</f>
        <v>4724270</v>
      </c>
      <c r="J21" s="72"/>
      <c r="K21" s="10"/>
    </row>
    <row r="22" spans="1:11" s="13" customFormat="1" ht="30" customHeight="1" x14ac:dyDescent="0.4">
      <c r="A22" s="102" t="str">
        <f>A205</f>
        <v>内訳５　電気工事</v>
      </c>
      <c r="B22" s="103"/>
      <c r="C22" s="103"/>
      <c r="D22" s="103"/>
      <c r="E22" s="104"/>
      <c r="F22" s="105" t="str">
        <f>A232</f>
        <v>合計５</v>
      </c>
      <c r="G22" s="106"/>
      <c r="H22" s="107"/>
      <c r="I22" s="108">
        <f>I232</f>
        <v>6087400</v>
      </c>
      <c r="J22" s="109"/>
      <c r="K22" s="10"/>
    </row>
    <row r="23" spans="1:11" s="13" customFormat="1" ht="30" customHeight="1" x14ac:dyDescent="0.4">
      <c r="A23" s="101" t="str">
        <f>A234</f>
        <v>内訳６　売店・物産関係・喫煙所・その他機材</v>
      </c>
      <c r="B23" s="69"/>
      <c r="C23" s="69"/>
      <c r="D23" s="69"/>
      <c r="E23" s="69"/>
      <c r="F23" s="70" t="str">
        <f>A248</f>
        <v>合計６</v>
      </c>
      <c r="G23" s="70"/>
      <c r="H23" s="70"/>
      <c r="I23" s="71">
        <f>I248</f>
        <v>2699400</v>
      </c>
      <c r="J23" s="72"/>
      <c r="K23" s="10"/>
    </row>
    <row r="24" spans="1:11" s="13" customFormat="1" ht="30" customHeight="1" x14ac:dyDescent="0.4">
      <c r="A24" s="68" t="str">
        <f>B251</f>
        <v>びわこボート団体専用席関係</v>
      </c>
      <c r="B24" s="69"/>
      <c r="C24" s="69"/>
      <c r="D24" s="69"/>
      <c r="E24" s="69"/>
      <c r="F24" s="70" t="str">
        <f>A269</f>
        <v>合計７</v>
      </c>
      <c r="G24" s="70"/>
      <c r="H24" s="70"/>
      <c r="I24" s="71">
        <v>3672280</v>
      </c>
      <c r="J24" s="72"/>
      <c r="K24" s="10"/>
    </row>
    <row r="25" spans="1:11" s="13" customFormat="1" ht="30" customHeight="1" thickBot="1" x14ac:dyDescent="0.45">
      <c r="A25" s="120"/>
      <c r="B25" s="121"/>
      <c r="C25" s="121"/>
      <c r="D25" s="121"/>
      <c r="E25" s="122"/>
      <c r="F25" s="123"/>
      <c r="G25" s="121"/>
      <c r="H25" s="122"/>
      <c r="I25" s="124">
        <f>SUM(I18:J24)</f>
        <v>46696174</v>
      </c>
      <c r="J25" s="125"/>
      <c r="K25" s="10"/>
    </row>
    <row r="26" spans="1:11" s="13" customFormat="1" ht="30" customHeight="1" x14ac:dyDescent="0.4">
      <c r="A26" s="11"/>
      <c r="B26" s="11"/>
      <c r="C26" s="11"/>
      <c r="D26" s="11"/>
      <c r="E26" s="11"/>
      <c r="F26" s="90" t="s">
        <v>5</v>
      </c>
      <c r="G26" s="91"/>
      <c r="H26" s="91"/>
      <c r="I26" s="92">
        <v>-76174</v>
      </c>
      <c r="J26" s="93"/>
      <c r="K26" s="10"/>
    </row>
    <row r="27" spans="1:11" s="13" customFormat="1" ht="30" customHeight="1" x14ac:dyDescent="0.4">
      <c r="A27" s="11"/>
      <c r="B27" s="11"/>
      <c r="C27" s="11"/>
      <c r="D27" s="11"/>
      <c r="E27" s="11"/>
      <c r="F27" s="94" t="s">
        <v>233</v>
      </c>
      <c r="G27" s="70"/>
      <c r="H27" s="70"/>
      <c r="I27" s="71">
        <f>SUM(I25:J26)</f>
        <v>46620000</v>
      </c>
      <c r="J27" s="72"/>
      <c r="K27" s="10"/>
    </row>
    <row r="28" spans="1:11" s="13" customFormat="1" ht="30" customHeight="1" thickBot="1" x14ac:dyDescent="0.45">
      <c r="A28" s="11"/>
      <c r="B28" s="11"/>
      <c r="C28" s="11"/>
      <c r="D28" s="11"/>
      <c r="E28" s="11"/>
      <c r="F28" s="95" t="s">
        <v>6</v>
      </c>
      <c r="G28" s="96"/>
      <c r="H28" s="96"/>
      <c r="I28" s="126">
        <f>I27*0.1</f>
        <v>4662000</v>
      </c>
      <c r="J28" s="127"/>
      <c r="K28" s="10"/>
    </row>
    <row r="29" spans="1:11" s="13" customFormat="1" ht="30" customHeight="1" thickBot="1" x14ac:dyDescent="0.45">
      <c r="A29" s="11"/>
      <c r="B29" s="11"/>
      <c r="C29" s="11"/>
      <c r="D29" s="11"/>
      <c r="E29" s="11"/>
      <c r="F29" s="82" t="s">
        <v>7</v>
      </c>
      <c r="G29" s="83"/>
      <c r="H29" s="83"/>
      <c r="I29" s="84">
        <f>SUM(I27:J28)</f>
        <v>51282000</v>
      </c>
      <c r="J29" s="85"/>
      <c r="K29" s="10"/>
    </row>
    <row r="30" spans="1:11" s="13" customFormat="1" ht="21.95" customHeight="1" x14ac:dyDescent="0.4">
      <c r="A30" s="1"/>
      <c r="B30" s="1"/>
      <c r="C30" s="1"/>
      <c r="D30" s="1"/>
      <c r="E30" s="1"/>
      <c r="F30" s="1"/>
      <c r="G30" s="1"/>
      <c r="H30" s="1"/>
      <c r="I30" s="1"/>
      <c r="J30" s="1"/>
      <c r="K30" s="10"/>
    </row>
    <row r="31" spans="1:11" s="13" customFormat="1" ht="21.95" customHeight="1" thickBot="1" x14ac:dyDescent="0.45">
      <c r="A31" s="86" t="s">
        <v>213</v>
      </c>
      <c r="B31" s="86"/>
      <c r="C31" s="86"/>
      <c r="D31" s="86"/>
      <c r="E31" s="86"/>
      <c r="F31" s="12"/>
      <c r="I31" s="87"/>
      <c r="J31" s="87"/>
      <c r="K31" s="48"/>
    </row>
    <row r="32" spans="1:11" s="13" customFormat="1" ht="21.95" customHeight="1" thickBot="1" x14ac:dyDescent="0.45">
      <c r="A32" s="88" t="s">
        <v>8</v>
      </c>
      <c r="B32" s="88"/>
      <c r="C32" s="88"/>
      <c r="D32" s="88" t="s">
        <v>9</v>
      </c>
      <c r="E32" s="88"/>
      <c r="F32" s="14" t="s">
        <v>10</v>
      </c>
      <c r="G32" s="88" t="s">
        <v>11</v>
      </c>
      <c r="H32" s="88"/>
      <c r="I32" s="88" t="s">
        <v>12</v>
      </c>
      <c r="J32" s="89"/>
      <c r="K32" s="49" t="s">
        <v>176</v>
      </c>
    </row>
    <row r="33" spans="1:11" s="13" customFormat="1" ht="21.95" customHeight="1" x14ac:dyDescent="0.4">
      <c r="A33" s="128" t="s">
        <v>13</v>
      </c>
      <c r="B33" s="129"/>
      <c r="C33" s="129"/>
      <c r="D33" s="130"/>
      <c r="E33" s="130"/>
      <c r="F33" s="15"/>
      <c r="G33" s="131"/>
      <c r="H33" s="131"/>
      <c r="I33" s="131"/>
      <c r="J33" s="132"/>
      <c r="K33" s="50"/>
    </row>
    <row r="34" spans="1:11" s="13" customFormat="1" ht="21.95" customHeight="1" x14ac:dyDescent="0.4">
      <c r="A34" s="133" t="s">
        <v>14</v>
      </c>
      <c r="B34" s="134"/>
      <c r="C34" s="134"/>
      <c r="D34" s="64"/>
      <c r="E34" s="64"/>
      <c r="F34" s="17">
        <v>3120</v>
      </c>
      <c r="G34" s="65">
        <v>300</v>
      </c>
      <c r="H34" s="65"/>
      <c r="I34" s="66">
        <f>F34*G34</f>
        <v>936000</v>
      </c>
      <c r="J34" s="67"/>
      <c r="K34" s="51">
        <v>0.1</v>
      </c>
    </row>
    <row r="35" spans="1:11" s="13" customFormat="1" ht="21.95" customHeight="1" x14ac:dyDescent="0.4">
      <c r="A35" s="73" t="s">
        <v>15</v>
      </c>
      <c r="B35" s="74"/>
      <c r="C35" s="75"/>
      <c r="D35" s="76"/>
      <c r="E35" s="77"/>
      <c r="F35" s="17">
        <v>2692</v>
      </c>
      <c r="G35" s="65">
        <v>300</v>
      </c>
      <c r="H35" s="65"/>
      <c r="I35" s="66">
        <f t="shared" ref="I35" si="0">F35*G35</f>
        <v>807600</v>
      </c>
      <c r="J35" s="67"/>
      <c r="K35" s="51">
        <v>0.1</v>
      </c>
    </row>
    <row r="36" spans="1:11" s="13" customFormat="1" ht="21.95" customHeight="1" x14ac:dyDescent="0.4">
      <c r="A36" s="73" t="s">
        <v>16</v>
      </c>
      <c r="B36" s="74"/>
      <c r="C36" s="75"/>
      <c r="D36" s="76"/>
      <c r="E36" s="77"/>
      <c r="F36" s="17" t="s">
        <v>17</v>
      </c>
      <c r="G36" s="65"/>
      <c r="H36" s="65"/>
      <c r="I36" s="66">
        <v>120000</v>
      </c>
      <c r="J36" s="67"/>
      <c r="K36" s="51">
        <v>0.1</v>
      </c>
    </row>
    <row r="37" spans="1:11" s="13" customFormat="1" ht="21.95" customHeight="1" x14ac:dyDescent="0.4">
      <c r="A37" s="73" t="s">
        <v>18</v>
      </c>
      <c r="B37" s="74"/>
      <c r="C37" s="75"/>
      <c r="D37" s="76"/>
      <c r="E37" s="77"/>
      <c r="F37" s="17">
        <v>50</v>
      </c>
      <c r="G37" s="65">
        <v>300</v>
      </c>
      <c r="H37" s="65"/>
      <c r="I37" s="80">
        <f t="shared" ref="I37:I44" si="1">F37*G37</f>
        <v>15000</v>
      </c>
      <c r="J37" s="81"/>
      <c r="K37" s="51">
        <v>0.1</v>
      </c>
    </row>
    <row r="38" spans="1:11" s="13" customFormat="1" ht="21.95" customHeight="1" x14ac:dyDescent="0.4">
      <c r="A38" s="73" t="s">
        <v>19</v>
      </c>
      <c r="B38" s="74"/>
      <c r="C38" s="75"/>
      <c r="D38" s="76"/>
      <c r="E38" s="77"/>
      <c r="F38" s="17">
        <v>400</v>
      </c>
      <c r="G38" s="65">
        <v>2650</v>
      </c>
      <c r="H38" s="65"/>
      <c r="I38" s="80">
        <f t="shared" si="1"/>
        <v>1060000</v>
      </c>
      <c r="J38" s="81"/>
      <c r="K38" s="51">
        <v>0.1</v>
      </c>
    </row>
    <row r="39" spans="1:11" s="13" customFormat="1" ht="21.95" customHeight="1" x14ac:dyDescent="0.4">
      <c r="A39" s="73" t="s">
        <v>20</v>
      </c>
      <c r="B39" s="74"/>
      <c r="C39" s="75"/>
      <c r="D39" s="76"/>
      <c r="E39" s="77"/>
      <c r="F39" s="17">
        <v>132</v>
      </c>
      <c r="G39" s="65">
        <v>1150</v>
      </c>
      <c r="H39" s="65"/>
      <c r="I39" s="80">
        <f t="shared" si="1"/>
        <v>151800</v>
      </c>
      <c r="J39" s="81"/>
      <c r="K39" s="51">
        <v>0.1</v>
      </c>
    </row>
    <row r="40" spans="1:11" s="13" customFormat="1" ht="21.95" customHeight="1" x14ac:dyDescent="0.4">
      <c r="A40" s="73" t="s">
        <v>21</v>
      </c>
      <c r="B40" s="74"/>
      <c r="C40" s="75"/>
      <c r="D40" s="76" t="s">
        <v>168</v>
      </c>
      <c r="E40" s="77"/>
      <c r="F40" s="26">
        <v>100</v>
      </c>
      <c r="G40" s="99">
        <v>3200</v>
      </c>
      <c r="H40" s="100"/>
      <c r="I40" s="80">
        <f t="shared" si="1"/>
        <v>320000</v>
      </c>
      <c r="J40" s="81"/>
      <c r="K40" s="51">
        <v>0.1</v>
      </c>
    </row>
    <row r="41" spans="1:11" s="13" customFormat="1" ht="21.95" customHeight="1" x14ac:dyDescent="0.4">
      <c r="A41" s="73" t="s">
        <v>169</v>
      </c>
      <c r="B41" s="74"/>
      <c r="C41" s="75"/>
      <c r="D41" s="76" t="s">
        <v>168</v>
      </c>
      <c r="E41" s="77"/>
      <c r="F41" s="26">
        <v>50</v>
      </c>
      <c r="G41" s="99">
        <v>3200</v>
      </c>
      <c r="H41" s="100"/>
      <c r="I41" s="80">
        <f t="shared" si="1"/>
        <v>160000</v>
      </c>
      <c r="J41" s="81"/>
      <c r="K41" s="51">
        <v>0.1</v>
      </c>
    </row>
    <row r="42" spans="1:11" s="13" customFormat="1" ht="21.95" customHeight="1" x14ac:dyDescent="0.4">
      <c r="A42" s="73" t="s">
        <v>224</v>
      </c>
      <c r="B42" s="74"/>
      <c r="C42" s="75"/>
      <c r="D42" s="76"/>
      <c r="E42" s="77"/>
      <c r="F42" s="26">
        <v>600</v>
      </c>
      <c r="G42" s="99">
        <v>300</v>
      </c>
      <c r="H42" s="100"/>
      <c r="I42" s="80">
        <f t="shared" si="1"/>
        <v>180000</v>
      </c>
      <c r="J42" s="81"/>
      <c r="K42" s="51">
        <v>0.1</v>
      </c>
    </row>
    <row r="43" spans="1:11" s="13" customFormat="1" ht="21.95" customHeight="1" x14ac:dyDescent="0.4">
      <c r="A43" s="73" t="s">
        <v>225</v>
      </c>
      <c r="B43" s="74"/>
      <c r="C43" s="75"/>
      <c r="D43" s="76"/>
      <c r="E43" s="77"/>
      <c r="F43" s="26">
        <v>108</v>
      </c>
      <c r="G43" s="99">
        <v>2650</v>
      </c>
      <c r="H43" s="100"/>
      <c r="I43" s="80">
        <f t="shared" si="1"/>
        <v>286200</v>
      </c>
      <c r="J43" s="81"/>
      <c r="K43" s="51">
        <v>0.1</v>
      </c>
    </row>
    <row r="44" spans="1:11" s="13" customFormat="1" ht="21.95" customHeight="1" x14ac:dyDescent="0.4">
      <c r="A44" s="73" t="s">
        <v>22</v>
      </c>
      <c r="B44" s="74"/>
      <c r="C44" s="75"/>
      <c r="D44" s="76"/>
      <c r="E44" s="77"/>
      <c r="F44" s="26">
        <v>300</v>
      </c>
      <c r="G44" s="99">
        <v>1600</v>
      </c>
      <c r="H44" s="100"/>
      <c r="I44" s="80">
        <f t="shared" si="1"/>
        <v>480000</v>
      </c>
      <c r="J44" s="81"/>
      <c r="K44" s="51">
        <v>0.1</v>
      </c>
    </row>
    <row r="45" spans="1:11" s="13" customFormat="1" ht="21.95" customHeight="1" x14ac:dyDescent="0.4">
      <c r="A45" s="73" t="s">
        <v>170</v>
      </c>
      <c r="B45" s="74"/>
      <c r="C45" s="75"/>
      <c r="D45" s="76"/>
      <c r="E45" s="77"/>
      <c r="F45" s="19">
        <v>14</v>
      </c>
      <c r="G45" s="65">
        <v>92000</v>
      </c>
      <c r="H45" s="65"/>
      <c r="I45" s="80">
        <v>3200000</v>
      </c>
      <c r="J45" s="81"/>
      <c r="K45" s="51">
        <v>0.1</v>
      </c>
    </row>
    <row r="46" spans="1:11" s="13" customFormat="1" ht="21.95" customHeight="1" x14ac:dyDescent="0.4">
      <c r="A46" s="73" t="s">
        <v>223</v>
      </c>
      <c r="B46" s="74"/>
      <c r="C46" s="75"/>
      <c r="D46" s="76"/>
      <c r="E46" s="77"/>
      <c r="F46" s="18" t="s">
        <v>17</v>
      </c>
      <c r="G46" s="65"/>
      <c r="H46" s="65"/>
      <c r="I46" s="66">
        <v>150000</v>
      </c>
      <c r="J46" s="67"/>
      <c r="K46" s="51">
        <v>0.1</v>
      </c>
    </row>
    <row r="47" spans="1:11" s="13" customFormat="1" ht="21.95" customHeight="1" x14ac:dyDescent="0.4">
      <c r="A47" s="73" t="s">
        <v>23</v>
      </c>
      <c r="B47" s="74"/>
      <c r="C47" s="75"/>
      <c r="D47" s="76"/>
      <c r="E47" s="77"/>
      <c r="F47" s="18" t="s">
        <v>17</v>
      </c>
      <c r="G47" s="65"/>
      <c r="H47" s="65"/>
      <c r="I47" s="66">
        <v>1860000</v>
      </c>
      <c r="J47" s="67"/>
      <c r="K47" s="51">
        <v>0.1</v>
      </c>
    </row>
    <row r="48" spans="1:11" s="13" customFormat="1" ht="21.95" customHeight="1" x14ac:dyDescent="0.4">
      <c r="A48" s="73" t="s">
        <v>24</v>
      </c>
      <c r="B48" s="74"/>
      <c r="C48" s="75"/>
      <c r="D48" s="76"/>
      <c r="E48" s="77"/>
      <c r="F48" s="18" t="s">
        <v>17</v>
      </c>
      <c r="G48" s="65"/>
      <c r="H48" s="65"/>
      <c r="I48" s="80">
        <v>650000</v>
      </c>
      <c r="J48" s="81"/>
      <c r="K48" s="51">
        <v>0.1</v>
      </c>
    </row>
    <row r="49" spans="1:11" s="13" customFormat="1" ht="21.95" customHeight="1" x14ac:dyDescent="0.4">
      <c r="A49" s="138" t="s">
        <v>25</v>
      </c>
      <c r="B49" s="139"/>
      <c r="C49" s="139"/>
      <c r="D49" s="64"/>
      <c r="E49" s="64"/>
      <c r="F49" s="21"/>
      <c r="G49" s="65"/>
      <c r="H49" s="65"/>
      <c r="I49" s="140">
        <f>SUM(I34:J48)</f>
        <v>10376600</v>
      </c>
      <c r="J49" s="141"/>
      <c r="K49" s="51">
        <v>0.1</v>
      </c>
    </row>
    <row r="50" spans="1:11" s="13" customFormat="1" ht="21.95" customHeight="1" x14ac:dyDescent="0.4">
      <c r="A50" s="142"/>
      <c r="B50" s="143"/>
      <c r="C50" s="144"/>
      <c r="D50" s="76"/>
      <c r="E50" s="77"/>
      <c r="F50" s="21"/>
      <c r="G50" s="78"/>
      <c r="H50" s="79"/>
      <c r="I50" s="145"/>
      <c r="J50" s="146"/>
      <c r="K50" s="52"/>
    </row>
    <row r="51" spans="1:11" s="13" customFormat="1" ht="21.95" customHeight="1" x14ac:dyDescent="0.4">
      <c r="A51" s="135" t="s">
        <v>26</v>
      </c>
      <c r="B51" s="136"/>
      <c r="C51" s="137"/>
      <c r="D51" s="76"/>
      <c r="E51" s="77"/>
      <c r="F51" s="19"/>
      <c r="G51" s="65"/>
      <c r="H51" s="65"/>
      <c r="I51" s="80"/>
      <c r="J51" s="81"/>
      <c r="K51" s="52"/>
    </row>
    <row r="52" spans="1:11" s="13" customFormat="1" ht="21.95" customHeight="1" x14ac:dyDescent="0.4">
      <c r="A52" s="73" t="s">
        <v>214</v>
      </c>
      <c r="B52" s="74"/>
      <c r="C52" s="75"/>
      <c r="D52" s="76" t="s">
        <v>27</v>
      </c>
      <c r="E52" s="77"/>
      <c r="F52" s="22">
        <v>537.84</v>
      </c>
      <c r="G52" s="65">
        <v>6000</v>
      </c>
      <c r="H52" s="65"/>
      <c r="I52" s="80">
        <f t="shared" ref="I52:I55" si="2">F52*G52</f>
        <v>3227040</v>
      </c>
      <c r="J52" s="81"/>
      <c r="K52" s="51">
        <v>0.1</v>
      </c>
    </row>
    <row r="53" spans="1:11" s="13" customFormat="1" ht="21.95" customHeight="1" x14ac:dyDescent="0.4">
      <c r="A53" s="73" t="s">
        <v>215</v>
      </c>
      <c r="B53" s="74"/>
      <c r="C53" s="75"/>
      <c r="D53" s="76" t="s">
        <v>28</v>
      </c>
      <c r="E53" s="77"/>
      <c r="F53" s="23">
        <v>447.12</v>
      </c>
      <c r="G53" s="65">
        <v>6000</v>
      </c>
      <c r="H53" s="65"/>
      <c r="I53" s="80">
        <f t="shared" si="2"/>
        <v>2682720</v>
      </c>
      <c r="J53" s="81"/>
      <c r="K53" s="51">
        <v>0.1</v>
      </c>
    </row>
    <row r="54" spans="1:11" s="13" customFormat="1" ht="21.95" customHeight="1" x14ac:dyDescent="0.4">
      <c r="A54" s="73" t="s">
        <v>216</v>
      </c>
      <c r="B54" s="74"/>
      <c r="C54" s="75"/>
      <c r="D54" s="76" t="s">
        <v>217</v>
      </c>
      <c r="E54" s="77"/>
      <c r="F54" s="17">
        <v>608</v>
      </c>
      <c r="G54" s="65">
        <v>1200</v>
      </c>
      <c r="H54" s="65"/>
      <c r="I54" s="80">
        <f t="shared" si="2"/>
        <v>729600</v>
      </c>
      <c r="J54" s="81"/>
      <c r="K54" s="51"/>
    </row>
    <row r="55" spans="1:11" s="13" customFormat="1" ht="21.95" customHeight="1" x14ac:dyDescent="0.4">
      <c r="A55" s="147" t="s">
        <v>29</v>
      </c>
      <c r="B55" s="148"/>
      <c r="C55" s="148"/>
      <c r="D55" s="64" t="s">
        <v>30</v>
      </c>
      <c r="E55" s="64"/>
      <c r="F55" s="26">
        <v>273.60000000000002</v>
      </c>
      <c r="G55" s="65">
        <v>300</v>
      </c>
      <c r="H55" s="65"/>
      <c r="I55" s="80">
        <f t="shared" si="2"/>
        <v>82080</v>
      </c>
      <c r="J55" s="81"/>
      <c r="K55" s="51">
        <v>0.1</v>
      </c>
    </row>
    <row r="56" spans="1:11" s="13" customFormat="1" ht="21.95" customHeight="1" x14ac:dyDescent="0.4">
      <c r="A56" s="133" t="s">
        <v>31</v>
      </c>
      <c r="B56" s="134"/>
      <c r="C56" s="134"/>
      <c r="D56" s="64"/>
      <c r="E56" s="64"/>
      <c r="F56" s="18" t="s">
        <v>17</v>
      </c>
      <c r="G56" s="65"/>
      <c r="H56" s="65"/>
      <c r="I56" s="66">
        <v>160000</v>
      </c>
      <c r="J56" s="67"/>
      <c r="K56" s="51">
        <v>0.1</v>
      </c>
    </row>
    <row r="57" spans="1:11" s="13" customFormat="1" ht="21.95" customHeight="1" x14ac:dyDescent="0.4">
      <c r="A57" s="133" t="s">
        <v>219</v>
      </c>
      <c r="B57" s="134"/>
      <c r="C57" s="134"/>
      <c r="D57" s="64" t="s">
        <v>220</v>
      </c>
      <c r="E57" s="64"/>
      <c r="F57" s="18">
        <v>200</v>
      </c>
      <c r="G57" s="65">
        <v>450</v>
      </c>
      <c r="H57" s="65"/>
      <c r="I57" s="80">
        <f t="shared" ref="I57:I60" si="3">F57*G57</f>
        <v>90000</v>
      </c>
      <c r="J57" s="81"/>
      <c r="K57" s="51">
        <v>0.1</v>
      </c>
    </row>
    <row r="58" spans="1:11" s="13" customFormat="1" ht="21.95" customHeight="1" x14ac:dyDescent="0.4">
      <c r="A58" s="133" t="s">
        <v>219</v>
      </c>
      <c r="B58" s="134"/>
      <c r="C58" s="134"/>
      <c r="D58" s="64" t="s">
        <v>221</v>
      </c>
      <c r="E58" s="64"/>
      <c r="F58" s="18">
        <v>200</v>
      </c>
      <c r="G58" s="65">
        <v>300</v>
      </c>
      <c r="H58" s="65"/>
      <c r="I58" s="80">
        <f t="shared" si="3"/>
        <v>60000</v>
      </c>
      <c r="J58" s="81"/>
      <c r="K58" s="51"/>
    </row>
    <row r="59" spans="1:11" s="13" customFormat="1" ht="21.95" customHeight="1" x14ac:dyDescent="0.4">
      <c r="A59" s="133" t="s">
        <v>219</v>
      </c>
      <c r="B59" s="134"/>
      <c r="C59" s="134"/>
      <c r="D59" s="64" t="s">
        <v>222</v>
      </c>
      <c r="E59" s="64"/>
      <c r="F59" s="18">
        <v>20</v>
      </c>
      <c r="G59" s="65">
        <v>2000</v>
      </c>
      <c r="H59" s="65"/>
      <c r="I59" s="80">
        <f t="shared" si="3"/>
        <v>40000</v>
      </c>
      <c r="J59" s="81"/>
      <c r="K59" s="51">
        <v>0.1</v>
      </c>
    </row>
    <row r="60" spans="1:11" s="13" customFormat="1" ht="21.95" customHeight="1" x14ac:dyDescent="0.4">
      <c r="A60" s="133" t="s">
        <v>32</v>
      </c>
      <c r="B60" s="134"/>
      <c r="C60" s="134"/>
      <c r="D60" s="64"/>
      <c r="E60" s="64"/>
      <c r="F60" s="21">
        <v>8</v>
      </c>
      <c r="G60" s="65">
        <v>105000</v>
      </c>
      <c r="H60" s="65"/>
      <c r="I60" s="80">
        <f t="shared" si="3"/>
        <v>840000</v>
      </c>
      <c r="J60" s="81"/>
      <c r="K60" s="51">
        <v>0.1</v>
      </c>
    </row>
    <row r="61" spans="1:11" s="13" customFormat="1" ht="21.95" customHeight="1" x14ac:dyDescent="0.4">
      <c r="A61" s="133" t="s">
        <v>24</v>
      </c>
      <c r="B61" s="134"/>
      <c r="C61" s="134"/>
      <c r="D61" s="64"/>
      <c r="E61" s="64"/>
      <c r="F61" s="20" t="s">
        <v>17</v>
      </c>
      <c r="G61" s="65">
        <v>60000</v>
      </c>
      <c r="H61" s="65"/>
      <c r="I61" s="66">
        <f>G61</f>
        <v>60000</v>
      </c>
      <c r="J61" s="67"/>
      <c r="K61" s="51">
        <v>0.1</v>
      </c>
    </row>
    <row r="62" spans="1:11" s="13" customFormat="1" ht="21.95" customHeight="1" x14ac:dyDescent="0.4">
      <c r="A62" s="138" t="s">
        <v>33</v>
      </c>
      <c r="B62" s="139"/>
      <c r="C62" s="139"/>
      <c r="D62" s="64"/>
      <c r="E62" s="64"/>
      <c r="F62" s="21"/>
      <c r="G62" s="65"/>
      <c r="H62" s="65"/>
      <c r="I62" s="140">
        <f>SUM(I52:J61)</f>
        <v>7971440</v>
      </c>
      <c r="J62" s="141"/>
      <c r="K62" s="51">
        <v>0.1</v>
      </c>
    </row>
    <row r="63" spans="1:11" ht="21.95" customHeight="1" x14ac:dyDescent="0.4">
      <c r="A63" s="133"/>
      <c r="B63" s="134"/>
      <c r="C63" s="134"/>
      <c r="D63" s="64"/>
      <c r="E63" s="64"/>
      <c r="F63" s="21"/>
      <c r="G63" s="65"/>
      <c r="H63" s="65"/>
      <c r="I63" s="66"/>
      <c r="J63" s="67"/>
      <c r="K63" s="52"/>
    </row>
    <row r="64" spans="1:11" ht="21.95" customHeight="1" x14ac:dyDescent="0.4">
      <c r="A64" s="133"/>
      <c r="B64" s="134"/>
      <c r="C64" s="134"/>
      <c r="D64" s="64"/>
      <c r="E64" s="64"/>
      <c r="F64" s="21"/>
      <c r="G64" s="65"/>
      <c r="H64" s="65"/>
      <c r="I64" s="66"/>
      <c r="J64" s="67"/>
      <c r="K64" s="52"/>
    </row>
    <row r="65" spans="1:11" ht="21.95" customHeight="1" x14ac:dyDescent="0.4">
      <c r="A65" s="135" t="s">
        <v>34</v>
      </c>
      <c r="B65" s="136"/>
      <c r="C65" s="137"/>
      <c r="D65" s="76"/>
      <c r="E65" s="77"/>
      <c r="F65" s="21"/>
      <c r="G65" s="99"/>
      <c r="H65" s="100"/>
      <c r="I65" s="80"/>
      <c r="J65" s="81"/>
      <c r="K65" s="52"/>
    </row>
    <row r="66" spans="1:11" ht="21.95" customHeight="1" x14ac:dyDescent="0.4">
      <c r="A66" s="149" t="s">
        <v>35</v>
      </c>
      <c r="B66" s="150"/>
      <c r="C66" s="151"/>
      <c r="D66" s="76"/>
      <c r="E66" s="77"/>
      <c r="F66" s="19">
        <v>3</v>
      </c>
      <c r="G66" s="99">
        <v>32000</v>
      </c>
      <c r="H66" s="100"/>
      <c r="I66" s="80">
        <f t="shared" ref="I66:I67" si="4">F66*G66</f>
        <v>96000</v>
      </c>
      <c r="J66" s="81"/>
      <c r="K66" s="51">
        <v>0.1</v>
      </c>
    </row>
    <row r="67" spans="1:11" ht="21.95" customHeight="1" x14ac:dyDescent="0.4">
      <c r="A67" s="73" t="s">
        <v>36</v>
      </c>
      <c r="B67" s="74"/>
      <c r="C67" s="75"/>
      <c r="D67" s="76"/>
      <c r="E67" s="77"/>
      <c r="F67" s="19">
        <v>130</v>
      </c>
      <c r="G67" s="99">
        <v>26000</v>
      </c>
      <c r="H67" s="100"/>
      <c r="I67" s="80">
        <f t="shared" si="4"/>
        <v>3380000</v>
      </c>
      <c r="J67" s="81"/>
      <c r="K67" s="51">
        <v>0.1</v>
      </c>
    </row>
    <row r="68" spans="1:11" ht="21.95" customHeight="1" x14ac:dyDescent="0.4">
      <c r="A68" s="138" t="s">
        <v>37</v>
      </c>
      <c r="B68" s="139"/>
      <c r="C68" s="139"/>
      <c r="D68" s="64"/>
      <c r="E68" s="64"/>
      <c r="F68" s="21"/>
      <c r="G68" s="65"/>
      <c r="H68" s="65"/>
      <c r="I68" s="140">
        <f>SUM(I66:J67)</f>
        <v>3476000</v>
      </c>
      <c r="J68" s="141"/>
      <c r="K68" s="51">
        <v>0.1</v>
      </c>
    </row>
    <row r="69" spans="1:11" ht="21.95" customHeight="1" x14ac:dyDescent="0.4">
      <c r="A69" s="138" t="s">
        <v>38</v>
      </c>
      <c r="B69" s="139"/>
      <c r="C69" s="139"/>
      <c r="D69" s="64"/>
      <c r="E69" s="64"/>
      <c r="F69" s="21"/>
      <c r="G69" s="65"/>
      <c r="H69" s="65"/>
      <c r="I69" s="140">
        <f>I49+I62+I68</f>
        <v>21824040</v>
      </c>
      <c r="J69" s="141"/>
      <c r="K69" s="51">
        <v>0.1</v>
      </c>
    </row>
    <row r="70" spans="1:11" ht="21.95" customHeight="1" x14ac:dyDescent="0.4">
      <c r="A70" s="152" t="s">
        <v>39</v>
      </c>
      <c r="B70" s="153"/>
      <c r="C70" s="154"/>
      <c r="D70" s="155"/>
      <c r="E70" s="156"/>
      <c r="F70" s="27">
        <v>0.1</v>
      </c>
      <c r="G70" s="157"/>
      <c r="H70" s="158"/>
      <c r="I70" s="159">
        <f>I69*F70</f>
        <v>2182404</v>
      </c>
      <c r="J70" s="160"/>
      <c r="K70" s="51">
        <v>0.1</v>
      </c>
    </row>
    <row r="71" spans="1:11" ht="21.95" customHeight="1" thickBot="1" x14ac:dyDescent="0.45">
      <c r="A71" s="133"/>
      <c r="B71" s="134"/>
      <c r="C71" s="134"/>
      <c r="D71" s="64"/>
      <c r="E71" s="64"/>
      <c r="F71" s="21"/>
      <c r="G71" s="65"/>
      <c r="H71" s="65"/>
      <c r="I71" s="140">
        <f>SUM(I69:J70)</f>
        <v>24006444</v>
      </c>
      <c r="J71" s="141"/>
      <c r="K71" s="53">
        <v>0.1</v>
      </c>
    </row>
    <row r="72" spans="1:11" ht="21.95" customHeight="1" thickBot="1" x14ac:dyDescent="0.45">
      <c r="A72" s="162" t="s">
        <v>40</v>
      </c>
      <c r="B72" s="163"/>
      <c r="C72" s="163"/>
      <c r="D72" s="163"/>
      <c r="E72" s="163"/>
      <c r="F72" s="28"/>
      <c r="G72" s="28"/>
      <c r="H72" s="29"/>
      <c r="I72" s="164">
        <f>SUM(I71:J71)</f>
        <v>24006444</v>
      </c>
      <c r="J72" s="165"/>
      <c r="K72" s="54">
        <v>0.1</v>
      </c>
    </row>
    <row r="73" spans="1:11" ht="21.95" customHeight="1" x14ac:dyDescent="0.4">
      <c r="A73" s="11"/>
      <c r="B73" s="11"/>
      <c r="C73" s="11"/>
      <c r="D73" s="11"/>
      <c r="E73" s="11"/>
      <c r="F73" s="30"/>
      <c r="G73" s="30"/>
      <c r="H73" s="30"/>
      <c r="I73" s="31"/>
      <c r="J73" s="31"/>
      <c r="K73" s="48"/>
    </row>
    <row r="74" spans="1:11" ht="21.95" customHeight="1" thickBot="1" x14ac:dyDescent="0.45">
      <c r="A74" s="161" t="s">
        <v>41</v>
      </c>
      <c r="B74" s="161"/>
      <c r="C74" s="161"/>
      <c r="D74" s="161"/>
      <c r="E74" s="161"/>
      <c r="F74" s="33"/>
      <c r="G74" s="13"/>
      <c r="H74" s="13"/>
      <c r="I74" s="87"/>
      <c r="J74" s="87"/>
      <c r="K74" s="48"/>
    </row>
    <row r="75" spans="1:11" ht="21.95" customHeight="1" thickBot="1" x14ac:dyDescent="0.45">
      <c r="A75" s="88" t="s">
        <v>8</v>
      </c>
      <c r="B75" s="88"/>
      <c r="C75" s="88"/>
      <c r="D75" s="88" t="s">
        <v>9</v>
      </c>
      <c r="E75" s="88"/>
      <c r="F75" s="14" t="s">
        <v>10</v>
      </c>
      <c r="G75" s="88" t="s">
        <v>11</v>
      </c>
      <c r="H75" s="88"/>
      <c r="I75" s="88" t="s">
        <v>12</v>
      </c>
      <c r="J75" s="89"/>
      <c r="K75" s="49" t="s">
        <v>176</v>
      </c>
    </row>
    <row r="76" spans="1:11" ht="21.95" customHeight="1" x14ac:dyDescent="0.4">
      <c r="A76" s="166" t="s">
        <v>42</v>
      </c>
      <c r="B76" s="167"/>
      <c r="C76" s="167"/>
      <c r="D76" s="130"/>
      <c r="E76" s="130"/>
      <c r="F76" s="15">
        <v>1402</v>
      </c>
      <c r="G76" s="131">
        <v>300</v>
      </c>
      <c r="H76" s="131"/>
      <c r="I76" s="131">
        <f>F76*G76</f>
        <v>420600</v>
      </c>
      <c r="J76" s="132"/>
      <c r="K76" s="55">
        <v>0.1</v>
      </c>
    </row>
    <row r="77" spans="1:11" ht="21.95" customHeight="1" x14ac:dyDescent="0.4">
      <c r="A77" s="147" t="s">
        <v>43</v>
      </c>
      <c r="B77" s="148"/>
      <c r="C77" s="148"/>
      <c r="D77" s="64"/>
      <c r="E77" s="64"/>
      <c r="F77" s="34">
        <v>1</v>
      </c>
      <c r="G77" s="66">
        <v>8000</v>
      </c>
      <c r="H77" s="66"/>
      <c r="I77" s="66">
        <f>F77*G77</f>
        <v>8000</v>
      </c>
      <c r="J77" s="67"/>
      <c r="K77" s="51">
        <v>0.1</v>
      </c>
    </row>
    <row r="78" spans="1:11" ht="21.95" customHeight="1" x14ac:dyDescent="0.4">
      <c r="A78" s="147" t="s">
        <v>44</v>
      </c>
      <c r="B78" s="148"/>
      <c r="C78" s="148"/>
      <c r="D78" s="64"/>
      <c r="E78" s="64"/>
      <c r="F78" s="34">
        <v>1</v>
      </c>
      <c r="G78" s="66">
        <v>12000</v>
      </c>
      <c r="H78" s="66"/>
      <c r="I78" s="66">
        <f t="shared" ref="I78:I86" si="5">F78*G78</f>
        <v>12000</v>
      </c>
      <c r="J78" s="67"/>
      <c r="K78" s="51">
        <v>0.1</v>
      </c>
    </row>
    <row r="79" spans="1:11" ht="21.95" customHeight="1" x14ac:dyDescent="0.4">
      <c r="A79" s="147" t="s">
        <v>45</v>
      </c>
      <c r="B79" s="148"/>
      <c r="C79" s="148"/>
      <c r="D79" s="64"/>
      <c r="E79" s="64"/>
      <c r="F79" s="34">
        <v>2</v>
      </c>
      <c r="G79" s="66">
        <v>3000</v>
      </c>
      <c r="H79" s="66"/>
      <c r="I79" s="66">
        <f t="shared" si="5"/>
        <v>6000</v>
      </c>
      <c r="J79" s="67"/>
      <c r="K79" s="51">
        <v>0.1</v>
      </c>
    </row>
    <row r="80" spans="1:11" ht="21.95" customHeight="1" x14ac:dyDescent="0.4">
      <c r="A80" s="147" t="s">
        <v>46</v>
      </c>
      <c r="B80" s="148"/>
      <c r="C80" s="148"/>
      <c r="D80" s="64"/>
      <c r="E80" s="64"/>
      <c r="F80" s="34">
        <v>1</v>
      </c>
      <c r="G80" s="66">
        <v>1200</v>
      </c>
      <c r="H80" s="66"/>
      <c r="I80" s="66">
        <f t="shared" si="5"/>
        <v>1200</v>
      </c>
      <c r="J80" s="67"/>
      <c r="K80" s="51">
        <v>0.1</v>
      </c>
    </row>
    <row r="81" spans="1:11" ht="21.95" customHeight="1" x14ac:dyDescent="0.4">
      <c r="A81" s="147" t="s">
        <v>47</v>
      </c>
      <c r="B81" s="148"/>
      <c r="C81" s="148"/>
      <c r="D81" s="64"/>
      <c r="E81" s="64"/>
      <c r="F81" s="34">
        <v>4</v>
      </c>
      <c r="G81" s="66">
        <v>3500</v>
      </c>
      <c r="H81" s="66"/>
      <c r="I81" s="66">
        <f t="shared" si="5"/>
        <v>14000</v>
      </c>
      <c r="J81" s="67"/>
      <c r="K81" s="51">
        <v>0.1</v>
      </c>
    </row>
    <row r="82" spans="1:11" ht="21.95" customHeight="1" x14ac:dyDescent="0.4">
      <c r="A82" s="147" t="s">
        <v>48</v>
      </c>
      <c r="B82" s="148"/>
      <c r="C82" s="148"/>
      <c r="D82" s="64"/>
      <c r="E82" s="64"/>
      <c r="F82" s="34">
        <v>8</v>
      </c>
      <c r="G82" s="66">
        <v>1200</v>
      </c>
      <c r="H82" s="66"/>
      <c r="I82" s="66">
        <f t="shared" si="5"/>
        <v>9600</v>
      </c>
      <c r="J82" s="67"/>
      <c r="K82" s="51">
        <v>0.1</v>
      </c>
    </row>
    <row r="83" spans="1:11" ht="21.95" customHeight="1" x14ac:dyDescent="0.4">
      <c r="A83" s="147" t="s">
        <v>172</v>
      </c>
      <c r="B83" s="148"/>
      <c r="C83" s="148"/>
      <c r="D83" s="168" t="s">
        <v>173</v>
      </c>
      <c r="E83" s="168"/>
      <c r="F83" s="16" t="s">
        <v>49</v>
      </c>
      <c r="G83" s="66"/>
      <c r="H83" s="66"/>
      <c r="I83" s="66">
        <v>620000</v>
      </c>
      <c r="J83" s="67"/>
      <c r="K83" s="51">
        <v>0.1</v>
      </c>
    </row>
    <row r="84" spans="1:11" ht="21.95" customHeight="1" x14ac:dyDescent="0.4">
      <c r="A84" s="147" t="s">
        <v>50</v>
      </c>
      <c r="B84" s="148"/>
      <c r="C84" s="148"/>
      <c r="D84" s="64"/>
      <c r="E84" s="64"/>
      <c r="F84" s="34">
        <v>8</v>
      </c>
      <c r="G84" s="66">
        <v>3600</v>
      </c>
      <c r="H84" s="66"/>
      <c r="I84" s="66">
        <f t="shared" si="5"/>
        <v>28800</v>
      </c>
      <c r="J84" s="67"/>
      <c r="K84" s="51">
        <v>0.1</v>
      </c>
    </row>
    <row r="85" spans="1:11" ht="21.95" customHeight="1" x14ac:dyDescent="0.4">
      <c r="A85" s="147" t="s">
        <v>51</v>
      </c>
      <c r="B85" s="148"/>
      <c r="C85" s="148"/>
      <c r="D85" s="64"/>
      <c r="E85" s="64"/>
      <c r="F85" s="34">
        <v>8</v>
      </c>
      <c r="G85" s="66">
        <v>3000</v>
      </c>
      <c r="H85" s="66"/>
      <c r="I85" s="66">
        <f t="shared" si="5"/>
        <v>24000</v>
      </c>
      <c r="J85" s="67"/>
      <c r="K85" s="51">
        <v>0.1</v>
      </c>
    </row>
    <row r="86" spans="1:11" s="13" customFormat="1" ht="21.95" customHeight="1" x14ac:dyDescent="0.4">
      <c r="A86" s="147" t="s">
        <v>52</v>
      </c>
      <c r="B86" s="148"/>
      <c r="C86" s="148"/>
      <c r="D86" s="64"/>
      <c r="E86" s="64"/>
      <c r="F86" s="34">
        <v>8</v>
      </c>
      <c r="G86" s="66">
        <v>1000</v>
      </c>
      <c r="H86" s="66"/>
      <c r="I86" s="66">
        <f t="shared" si="5"/>
        <v>8000</v>
      </c>
      <c r="J86" s="67"/>
      <c r="K86" s="51">
        <v>0.1</v>
      </c>
    </row>
    <row r="87" spans="1:11" s="13" customFormat="1" ht="21.95" customHeight="1" x14ac:dyDescent="0.4">
      <c r="A87" s="147" t="s">
        <v>53</v>
      </c>
      <c r="B87" s="148"/>
      <c r="C87" s="148"/>
      <c r="D87" s="168" t="s">
        <v>174</v>
      </c>
      <c r="E87" s="168"/>
      <c r="F87" s="16" t="s">
        <v>49</v>
      </c>
      <c r="G87" s="66"/>
      <c r="H87" s="66"/>
      <c r="I87" s="66">
        <v>562000</v>
      </c>
      <c r="J87" s="67"/>
      <c r="K87" s="51">
        <v>0.1</v>
      </c>
    </row>
    <row r="88" spans="1:11" s="13" customFormat="1" ht="21.95" customHeight="1" x14ac:dyDescent="0.4">
      <c r="A88" s="147" t="s">
        <v>54</v>
      </c>
      <c r="B88" s="148"/>
      <c r="C88" s="148"/>
      <c r="D88" s="64"/>
      <c r="E88" s="64"/>
      <c r="F88" s="16" t="s">
        <v>49</v>
      </c>
      <c r="G88" s="66"/>
      <c r="H88" s="66"/>
      <c r="I88" s="66">
        <v>375000</v>
      </c>
      <c r="J88" s="67"/>
      <c r="K88" s="51">
        <v>0.1</v>
      </c>
    </row>
    <row r="89" spans="1:11" s="13" customFormat="1" ht="21.95" customHeight="1" x14ac:dyDescent="0.4">
      <c r="A89" s="147" t="s">
        <v>55</v>
      </c>
      <c r="B89" s="148"/>
      <c r="C89" s="148"/>
      <c r="D89" s="64"/>
      <c r="E89" s="64"/>
      <c r="F89" s="16" t="s">
        <v>49</v>
      </c>
      <c r="G89" s="66"/>
      <c r="H89" s="66"/>
      <c r="I89" s="66">
        <v>250000</v>
      </c>
      <c r="J89" s="67"/>
      <c r="K89" s="51">
        <v>0.1</v>
      </c>
    </row>
    <row r="90" spans="1:11" s="13" customFormat="1" ht="21.95" customHeight="1" x14ac:dyDescent="0.4">
      <c r="A90" s="147" t="s">
        <v>56</v>
      </c>
      <c r="B90" s="148"/>
      <c r="C90" s="148"/>
      <c r="D90" s="64"/>
      <c r="E90" s="64"/>
      <c r="F90" s="16" t="s">
        <v>49</v>
      </c>
      <c r="G90" s="66"/>
      <c r="H90" s="66"/>
      <c r="I90" s="66">
        <v>375000</v>
      </c>
      <c r="J90" s="67"/>
      <c r="K90" s="51">
        <v>0.1</v>
      </c>
    </row>
    <row r="91" spans="1:11" s="13" customFormat="1" ht="21.95" customHeight="1" x14ac:dyDescent="0.4">
      <c r="A91" s="147" t="s">
        <v>53</v>
      </c>
      <c r="B91" s="148"/>
      <c r="C91" s="148"/>
      <c r="D91" s="64"/>
      <c r="E91" s="64"/>
      <c r="F91" s="16" t="s">
        <v>49</v>
      </c>
      <c r="G91" s="66"/>
      <c r="H91" s="66"/>
      <c r="I91" s="66">
        <v>812500</v>
      </c>
      <c r="J91" s="67"/>
      <c r="K91" s="51">
        <v>0.1</v>
      </c>
    </row>
    <row r="92" spans="1:11" s="13" customFormat="1" ht="21.95" customHeight="1" x14ac:dyDescent="0.4">
      <c r="A92" s="173" t="s">
        <v>54</v>
      </c>
      <c r="B92" s="174"/>
      <c r="C92" s="174"/>
      <c r="D92" s="175"/>
      <c r="E92" s="175"/>
      <c r="F92" s="16" t="s">
        <v>49</v>
      </c>
      <c r="G92" s="176"/>
      <c r="H92" s="176"/>
      <c r="I92" s="66">
        <v>162500</v>
      </c>
      <c r="J92" s="67"/>
      <c r="K92" s="51">
        <v>0.1</v>
      </c>
    </row>
    <row r="93" spans="1:11" s="13" customFormat="1" ht="21.95" customHeight="1" x14ac:dyDescent="0.4">
      <c r="A93" s="133" t="s">
        <v>57</v>
      </c>
      <c r="B93" s="134"/>
      <c r="C93" s="134"/>
      <c r="D93" s="64"/>
      <c r="E93" s="64"/>
      <c r="F93" s="18" t="s">
        <v>17</v>
      </c>
      <c r="G93" s="65"/>
      <c r="H93" s="65"/>
      <c r="I93" s="66">
        <v>200000</v>
      </c>
      <c r="J93" s="67"/>
      <c r="K93" s="51">
        <v>0.1</v>
      </c>
    </row>
    <row r="94" spans="1:11" s="13" customFormat="1" ht="21.95" customHeight="1" x14ac:dyDescent="0.4">
      <c r="A94" s="169" t="s">
        <v>58</v>
      </c>
      <c r="B94" s="170"/>
      <c r="C94" s="170"/>
      <c r="D94" s="171"/>
      <c r="E94" s="171"/>
      <c r="F94" s="35"/>
      <c r="G94" s="172"/>
      <c r="H94" s="172"/>
      <c r="I94" s="140">
        <f>SUM(I76:J93)</f>
        <v>3889200</v>
      </c>
      <c r="J94" s="141"/>
      <c r="K94" s="51">
        <v>0.1</v>
      </c>
    </row>
    <row r="95" spans="1:11" s="13" customFormat="1" ht="21.95" customHeight="1" x14ac:dyDescent="0.4">
      <c r="A95" s="135" t="s">
        <v>59</v>
      </c>
      <c r="B95" s="136"/>
      <c r="C95" s="137"/>
      <c r="D95" s="171"/>
      <c r="E95" s="171"/>
      <c r="F95" s="36">
        <v>0.1</v>
      </c>
      <c r="G95" s="179"/>
      <c r="H95" s="180"/>
      <c r="I95" s="181">
        <f>I94*F95</f>
        <v>388920</v>
      </c>
      <c r="J95" s="182"/>
      <c r="K95" s="51">
        <v>0.1</v>
      </c>
    </row>
    <row r="96" spans="1:11" s="13" customFormat="1" ht="21.95" customHeight="1" thickBot="1" x14ac:dyDescent="0.45">
      <c r="A96" s="135" t="s">
        <v>60</v>
      </c>
      <c r="B96" s="136"/>
      <c r="C96" s="137"/>
      <c r="D96" s="171"/>
      <c r="E96" s="171"/>
      <c r="F96" s="35"/>
      <c r="G96" s="179"/>
      <c r="H96" s="180"/>
      <c r="I96" s="181">
        <f>SUM(I94:J95)</f>
        <v>4278120</v>
      </c>
      <c r="J96" s="182"/>
      <c r="K96" s="51">
        <v>0.1</v>
      </c>
    </row>
    <row r="97" spans="1:11" s="13" customFormat="1" ht="21.95" customHeight="1" thickBot="1" x14ac:dyDescent="0.45">
      <c r="A97" s="162" t="s">
        <v>61</v>
      </c>
      <c r="B97" s="163"/>
      <c r="C97" s="163"/>
      <c r="D97" s="163"/>
      <c r="E97" s="163"/>
      <c r="F97" s="28"/>
      <c r="G97" s="28"/>
      <c r="H97" s="29"/>
      <c r="I97" s="177">
        <f>I96</f>
        <v>4278120</v>
      </c>
      <c r="J97" s="178"/>
      <c r="K97" s="54">
        <v>0.1</v>
      </c>
    </row>
    <row r="98" spans="1:11" s="13" customFormat="1" ht="21.95" customHeight="1" x14ac:dyDescent="0.4">
      <c r="A98" s="11"/>
      <c r="B98" s="11"/>
      <c r="C98" s="11"/>
      <c r="D98" s="11"/>
      <c r="E98" s="11"/>
      <c r="F98" s="30"/>
      <c r="G98" s="30"/>
      <c r="H98" s="30"/>
      <c r="I98" s="31"/>
      <c r="J98" s="31"/>
      <c r="K98" s="48"/>
    </row>
    <row r="99" spans="1:11" s="13" customFormat="1" ht="21.95" customHeight="1" thickBot="1" x14ac:dyDescent="0.45">
      <c r="A99" s="183" t="s">
        <v>62</v>
      </c>
      <c r="B99" s="183"/>
      <c r="C99" s="183"/>
      <c r="D99" s="11"/>
      <c r="E99" s="11"/>
      <c r="F99" s="30"/>
      <c r="G99" s="30"/>
      <c r="H99" s="30"/>
      <c r="I99" s="31"/>
      <c r="J99" s="31"/>
      <c r="K99" s="48"/>
    </row>
    <row r="100" spans="1:11" s="13" customFormat="1" ht="21.95" customHeight="1" thickBot="1" x14ac:dyDescent="0.45">
      <c r="A100" s="184" t="s">
        <v>8</v>
      </c>
      <c r="B100" s="88"/>
      <c r="C100" s="88"/>
      <c r="D100" s="88" t="s">
        <v>9</v>
      </c>
      <c r="E100" s="88"/>
      <c r="F100" s="14" t="s">
        <v>10</v>
      </c>
      <c r="G100" s="88" t="s">
        <v>11</v>
      </c>
      <c r="H100" s="88"/>
      <c r="I100" s="88" t="s">
        <v>12</v>
      </c>
      <c r="J100" s="89"/>
      <c r="K100" s="49" t="s">
        <v>176</v>
      </c>
    </row>
    <row r="101" spans="1:11" s="13" customFormat="1" ht="21.95" customHeight="1" x14ac:dyDescent="0.4">
      <c r="A101" s="147" t="s">
        <v>42</v>
      </c>
      <c r="B101" s="148"/>
      <c r="C101" s="148"/>
      <c r="D101" s="64"/>
      <c r="E101" s="64"/>
      <c r="F101" s="37">
        <v>600</v>
      </c>
      <c r="G101" s="66">
        <v>300</v>
      </c>
      <c r="H101" s="66"/>
      <c r="I101" s="66">
        <f>F101*G101</f>
        <v>180000</v>
      </c>
      <c r="J101" s="67"/>
      <c r="K101" s="55">
        <v>0.1</v>
      </c>
    </row>
    <row r="102" spans="1:11" s="13" customFormat="1" ht="21.95" customHeight="1" x14ac:dyDescent="0.4">
      <c r="A102" s="73" t="s">
        <v>171</v>
      </c>
      <c r="B102" s="74"/>
      <c r="C102" s="75"/>
      <c r="D102" s="76"/>
      <c r="E102" s="77"/>
      <c r="F102" s="17">
        <v>102</v>
      </c>
      <c r="G102" s="65">
        <v>2500</v>
      </c>
      <c r="H102" s="65"/>
      <c r="I102" s="66">
        <f t="shared" ref="I102:I105" si="6">F102*G102</f>
        <v>255000</v>
      </c>
      <c r="J102" s="67"/>
      <c r="K102" s="51">
        <v>0.1</v>
      </c>
    </row>
    <row r="103" spans="1:11" s="13" customFormat="1" ht="21.95" customHeight="1" x14ac:dyDescent="0.4">
      <c r="A103" s="147" t="s">
        <v>20</v>
      </c>
      <c r="B103" s="148"/>
      <c r="C103" s="148"/>
      <c r="D103" s="64"/>
      <c r="E103" s="64"/>
      <c r="F103" s="37">
        <v>4</v>
      </c>
      <c r="G103" s="66">
        <v>1200</v>
      </c>
      <c r="H103" s="66"/>
      <c r="I103" s="66">
        <f t="shared" si="6"/>
        <v>4800</v>
      </c>
      <c r="J103" s="67"/>
      <c r="K103" s="51">
        <v>0.1</v>
      </c>
    </row>
    <row r="104" spans="1:11" s="13" customFormat="1" ht="21.95" customHeight="1" x14ac:dyDescent="0.4">
      <c r="A104" s="147" t="s">
        <v>63</v>
      </c>
      <c r="B104" s="148"/>
      <c r="C104" s="148"/>
      <c r="D104" s="64"/>
      <c r="E104" s="64"/>
      <c r="F104" s="37">
        <v>12</v>
      </c>
      <c r="G104" s="66">
        <v>1400</v>
      </c>
      <c r="H104" s="66"/>
      <c r="I104" s="66">
        <f t="shared" si="6"/>
        <v>16800</v>
      </c>
      <c r="J104" s="67"/>
      <c r="K104" s="51">
        <v>0.1</v>
      </c>
    </row>
    <row r="105" spans="1:11" s="13" customFormat="1" ht="21.95" customHeight="1" x14ac:dyDescent="0.4">
      <c r="A105" s="147" t="s">
        <v>64</v>
      </c>
      <c r="B105" s="148"/>
      <c r="C105" s="148"/>
      <c r="D105" s="64"/>
      <c r="E105" s="64"/>
      <c r="F105" s="37">
        <v>160</v>
      </c>
      <c r="G105" s="66">
        <v>300</v>
      </c>
      <c r="H105" s="66"/>
      <c r="I105" s="66">
        <f t="shared" si="6"/>
        <v>48000</v>
      </c>
      <c r="J105" s="67"/>
      <c r="K105" s="51">
        <v>0.1</v>
      </c>
    </row>
    <row r="106" spans="1:11" s="13" customFormat="1" ht="21.95" customHeight="1" x14ac:dyDescent="0.4">
      <c r="A106" s="147" t="s">
        <v>65</v>
      </c>
      <c r="B106" s="148"/>
      <c r="C106" s="148"/>
      <c r="D106" s="64"/>
      <c r="E106" s="64"/>
      <c r="F106" s="37" t="s">
        <v>17</v>
      </c>
      <c r="G106" s="66"/>
      <c r="H106" s="66"/>
      <c r="I106" s="66">
        <v>280000</v>
      </c>
      <c r="J106" s="67"/>
      <c r="K106" s="51">
        <v>0.1</v>
      </c>
    </row>
    <row r="107" spans="1:11" s="13" customFormat="1" ht="21.95" customHeight="1" x14ac:dyDescent="0.4">
      <c r="A107" s="147" t="s">
        <v>54</v>
      </c>
      <c r="B107" s="148"/>
      <c r="C107" s="148"/>
      <c r="D107" s="64"/>
      <c r="E107" s="64"/>
      <c r="F107" s="37">
        <v>2</v>
      </c>
      <c r="G107" s="66">
        <v>66000</v>
      </c>
      <c r="H107" s="66"/>
      <c r="I107" s="66">
        <f t="shared" ref="I107" si="7">F107*G107</f>
        <v>132000</v>
      </c>
      <c r="J107" s="67"/>
      <c r="K107" s="51">
        <v>0.1</v>
      </c>
    </row>
    <row r="108" spans="1:11" s="13" customFormat="1" ht="21.95" customHeight="1" x14ac:dyDescent="0.4">
      <c r="A108" s="149" t="s">
        <v>66</v>
      </c>
      <c r="B108" s="150"/>
      <c r="C108" s="151"/>
      <c r="D108" s="76"/>
      <c r="E108" s="77"/>
      <c r="F108" s="37" t="s">
        <v>17</v>
      </c>
      <c r="G108" s="80"/>
      <c r="H108" s="196"/>
      <c r="I108" s="80">
        <v>200000</v>
      </c>
      <c r="J108" s="81"/>
      <c r="K108" s="51">
        <v>0.1</v>
      </c>
    </row>
    <row r="109" spans="1:11" s="13" customFormat="1" ht="21.95" customHeight="1" x14ac:dyDescent="0.4">
      <c r="A109" s="147" t="s">
        <v>60</v>
      </c>
      <c r="B109" s="148"/>
      <c r="C109" s="148"/>
      <c r="D109" s="64"/>
      <c r="E109" s="64"/>
      <c r="F109" s="37"/>
      <c r="G109" s="197"/>
      <c r="H109" s="197"/>
      <c r="I109" s="66">
        <f>SUM(I101:J108)</f>
        <v>1116600</v>
      </c>
      <c r="J109" s="67"/>
      <c r="K109" s="51">
        <v>0.1</v>
      </c>
    </row>
    <row r="110" spans="1:11" s="13" customFormat="1" ht="21.95" customHeight="1" thickBot="1" x14ac:dyDescent="0.45">
      <c r="A110" s="185" t="s">
        <v>67</v>
      </c>
      <c r="B110" s="186"/>
      <c r="C110" s="186"/>
      <c r="D110" s="187"/>
      <c r="E110" s="187"/>
      <c r="F110" s="38">
        <v>0.1</v>
      </c>
      <c r="G110" s="188"/>
      <c r="H110" s="188"/>
      <c r="I110" s="189">
        <f>I109*F110</f>
        <v>111660</v>
      </c>
      <c r="J110" s="190"/>
      <c r="K110" s="53">
        <v>0.1</v>
      </c>
    </row>
    <row r="111" spans="1:11" s="13" customFormat="1" ht="21.95" customHeight="1" thickBot="1" x14ac:dyDescent="0.45">
      <c r="A111" s="191" t="s">
        <v>68</v>
      </c>
      <c r="B111" s="192"/>
      <c r="C111" s="192"/>
      <c r="D111" s="192"/>
      <c r="E111" s="192"/>
      <c r="F111" s="39"/>
      <c r="G111" s="193"/>
      <c r="H111" s="193"/>
      <c r="I111" s="194">
        <f>SUM(I109:J110)</f>
        <v>1228260</v>
      </c>
      <c r="J111" s="195"/>
      <c r="K111" s="54">
        <v>0.1</v>
      </c>
    </row>
    <row r="112" spans="1:11" s="13" customFormat="1" ht="21.95" customHeight="1" x14ac:dyDescent="0.4">
      <c r="A112" s="198"/>
      <c r="B112" s="198"/>
      <c r="C112" s="198"/>
      <c r="D112" s="198"/>
      <c r="E112" s="198"/>
      <c r="F112" s="40"/>
      <c r="G112" s="199"/>
      <c r="H112" s="199"/>
      <c r="I112" s="200"/>
      <c r="J112" s="200"/>
      <c r="K112" s="56"/>
    </row>
    <row r="113" spans="1:11" s="13" customFormat="1" ht="21.95" customHeight="1" thickBot="1" x14ac:dyDescent="0.45">
      <c r="A113" s="161" t="s">
        <v>69</v>
      </c>
      <c r="B113" s="161"/>
      <c r="C113" s="161"/>
      <c r="D113" s="161"/>
      <c r="E113" s="161"/>
      <c r="F113" s="12"/>
      <c r="I113" s="41"/>
      <c r="J113" s="41"/>
      <c r="K113" s="48"/>
    </row>
    <row r="114" spans="1:11" s="13" customFormat="1" ht="21.95" customHeight="1" thickBot="1" x14ac:dyDescent="0.45">
      <c r="A114" s="88" t="s">
        <v>8</v>
      </c>
      <c r="B114" s="88"/>
      <c r="C114" s="88"/>
      <c r="D114" s="88" t="s">
        <v>9</v>
      </c>
      <c r="E114" s="88"/>
      <c r="F114" s="14" t="s">
        <v>10</v>
      </c>
      <c r="G114" s="88" t="s">
        <v>11</v>
      </c>
      <c r="H114" s="88"/>
      <c r="I114" s="88" t="s">
        <v>12</v>
      </c>
      <c r="J114" s="89"/>
      <c r="K114" s="49" t="s">
        <v>176</v>
      </c>
    </row>
    <row r="115" spans="1:11" s="13" customFormat="1" ht="21.95" customHeight="1" x14ac:dyDescent="0.4">
      <c r="A115" s="166" t="s">
        <v>70</v>
      </c>
      <c r="B115" s="167"/>
      <c r="C115" s="167"/>
      <c r="D115" s="130"/>
      <c r="E115" s="130"/>
      <c r="F115" s="42"/>
      <c r="G115" s="131"/>
      <c r="H115" s="131"/>
      <c r="I115" s="131"/>
      <c r="J115" s="132"/>
      <c r="K115" s="55">
        <v>0.1</v>
      </c>
    </row>
    <row r="116" spans="1:11" s="13" customFormat="1" ht="21.95" customHeight="1" x14ac:dyDescent="0.4">
      <c r="A116" s="133" t="s">
        <v>71</v>
      </c>
      <c r="B116" s="134"/>
      <c r="C116" s="134"/>
      <c r="D116" s="64"/>
      <c r="E116" s="64"/>
      <c r="F116" s="19">
        <v>4</v>
      </c>
      <c r="G116" s="65">
        <v>10000</v>
      </c>
      <c r="H116" s="65"/>
      <c r="I116" s="66">
        <f>F116*G116</f>
        <v>40000</v>
      </c>
      <c r="J116" s="67"/>
      <c r="K116" s="51">
        <v>0.1</v>
      </c>
    </row>
    <row r="117" spans="1:11" s="13" customFormat="1" ht="21.95" customHeight="1" x14ac:dyDescent="0.4">
      <c r="A117" s="133" t="s">
        <v>72</v>
      </c>
      <c r="B117" s="134"/>
      <c r="C117" s="134"/>
      <c r="D117" s="64"/>
      <c r="E117" s="64"/>
      <c r="F117" s="19">
        <v>1</v>
      </c>
      <c r="G117" s="65">
        <v>18000</v>
      </c>
      <c r="H117" s="65"/>
      <c r="I117" s="66">
        <f>F117*G117</f>
        <v>18000</v>
      </c>
      <c r="J117" s="67"/>
      <c r="K117" s="51">
        <v>0.1</v>
      </c>
    </row>
    <row r="118" spans="1:11" s="13" customFormat="1" ht="21.95" customHeight="1" x14ac:dyDescent="0.4">
      <c r="A118" s="133" t="s">
        <v>73</v>
      </c>
      <c r="B118" s="134"/>
      <c r="C118" s="134"/>
      <c r="D118" s="64"/>
      <c r="E118" s="64"/>
      <c r="F118" s="19">
        <v>2</v>
      </c>
      <c r="G118" s="99">
        <v>3600</v>
      </c>
      <c r="H118" s="100"/>
      <c r="I118" s="80">
        <f t="shared" ref="I118:I134" si="8">F118*G118</f>
        <v>7200</v>
      </c>
      <c r="J118" s="81"/>
      <c r="K118" s="51">
        <v>0.1</v>
      </c>
    </row>
    <row r="119" spans="1:11" s="13" customFormat="1" ht="21.95" customHeight="1" x14ac:dyDescent="0.4">
      <c r="A119" s="73" t="s">
        <v>175</v>
      </c>
      <c r="B119" s="74"/>
      <c r="C119" s="75"/>
      <c r="D119" s="76"/>
      <c r="E119" s="77"/>
      <c r="F119" s="19">
        <v>2</v>
      </c>
      <c r="G119" s="99">
        <v>5600</v>
      </c>
      <c r="H119" s="100"/>
      <c r="I119" s="80">
        <f t="shared" si="8"/>
        <v>11200</v>
      </c>
      <c r="J119" s="81"/>
      <c r="K119" s="51">
        <v>0.1</v>
      </c>
    </row>
    <row r="120" spans="1:11" s="13" customFormat="1" ht="21.95" customHeight="1" x14ac:dyDescent="0.4">
      <c r="A120" s="73" t="s">
        <v>94</v>
      </c>
      <c r="B120" s="74"/>
      <c r="C120" s="75"/>
      <c r="D120" s="76"/>
      <c r="E120" s="77"/>
      <c r="F120" s="19">
        <v>1</v>
      </c>
      <c r="G120" s="99">
        <v>8750</v>
      </c>
      <c r="H120" s="100"/>
      <c r="I120" s="80">
        <f t="shared" si="8"/>
        <v>8750</v>
      </c>
      <c r="J120" s="81"/>
      <c r="K120" s="51">
        <v>0.1</v>
      </c>
    </row>
    <row r="121" spans="1:11" s="13" customFormat="1" ht="21.95" customHeight="1" x14ac:dyDescent="0.4">
      <c r="A121" s="133" t="s">
        <v>74</v>
      </c>
      <c r="B121" s="134"/>
      <c r="C121" s="134"/>
      <c r="D121" s="64"/>
      <c r="E121" s="64"/>
      <c r="F121" s="19">
        <v>1</v>
      </c>
      <c r="G121" s="65">
        <v>42000</v>
      </c>
      <c r="H121" s="65"/>
      <c r="I121" s="66">
        <f t="shared" si="8"/>
        <v>42000</v>
      </c>
      <c r="J121" s="67"/>
      <c r="K121" s="51">
        <v>0.1</v>
      </c>
    </row>
    <row r="122" spans="1:11" s="13" customFormat="1" ht="21.95" customHeight="1" x14ac:dyDescent="0.4">
      <c r="A122" s="133" t="s">
        <v>75</v>
      </c>
      <c r="B122" s="134"/>
      <c r="C122" s="134"/>
      <c r="D122" s="64"/>
      <c r="E122" s="64"/>
      <c r="F122" s="19">
        <v>2</v>
      </c>
      <c r="G122" s="65">
        <v>2400</v>
      </c>
      <c r="H122" s="65"/>
      <c r="I122" s="66">
        <f t="shared" si="8"/>
        <v>4800</v>
      </c>
      <c r="J122" s="67"/>
      <c r="K122" s="51">
        <v>0.1</v>
      </c>
    </row>
    <row r="123" spans="1:11" s="13" customFormat="1" ht="21.95" customHeight="1" x14ac:dyDescent="0.4">
      <c r="A123" s="133" t="s">
        <v>76</v>
      </c>
      <c r="B123" s="134"/>
      <c r="C123" s="134"/>
      <c r="D123" s="64"/>
      <c r="E123" s="64"/>
      <c r="F123" s="19">
        <v>2</v>
      </c>
      <c r="G123" s="65">
        <v>5760</v>
      </c>
      <c r="H123" s="65"/>
      <c r="I123" s="66">
        <f t="shared" si="8"/>
        <v>11520</v>
      </c>
      <c r="J123" s="67"/>
      <c r="K123" s="51">
        <v>0.1</v>
      </c>
    </row>
    <row r="124" spans="1:11" s="13" customFormat="1" ht="21.95" customHeight="1" x14ac:dyDescent="0.4">
      <c r="A124" s="133" t="s">
        <v>77</v>
      </c>
      <c r="B124" s="134"/>
      <c r="C124" s="134"/>
      <c r="D124" s="64" t="s">
        <v>177</v>
      </c>
      <c r="E124" s="64"/>
      <c r="F124" s="19">
        <v>2</v>
      </c>
      <c r="G124" s="65">
        <v>60000</v>
      </c>
      <c r="H124" s="65"/>
      <c r="I124" s="66">
        <f t="shared" si="8"/>
        <v>120000</v>
      </c>
      <c r="J124" s="67"/>
      <c r="K124" s="51">
        <v>0.1</v>
      </c>
    </row>
    <row r="125" spans="1:11" s="13" customFormat="1" ht="21.95" customHeight="1" x14ac:dyDescent="0.4">
      <c r="A125" s="133" t="s">
        <v>78</v>
      </c>
      <c r="B125" s="134"/>
      <c r="C125" s="134"/>
      <c r="D125" s="64"/>
      <c r="E125" s="64"/>
      <c r="F125" s="19">
        <v>1</v>
      </c>
      <c r="G125" s="65">
        <v>14400</v>
      </c>
      <c r="H125" s="65"/>
      <c r="I125" s="66">
        <f t="shared" si="8"/>
        <v>14400</v>
      </c>
      <c r="J125" s="67"/>
      <c r="K125" s="51">
        <v>0.1</v>
      </c>
    </row>
    <row r="126" spans="1:11" s="13" customFormat="1" ht="21.95" customHeight="1" x14ac:dyDescent="0.4">
      <c r="A126" s="133" t="s">
        <v>79</v>
      </c>
      <c r="B126" s="134"/>
      <c r="C126" s="134"/>
      <c r="D126" s="64"/>
      <c r="E126" s="64"/>
      <c r="F126" s="19">
        <v>2</v>
      </c>
      <c r="G126" s="65">
        <v>14400</v>
      </c>
      <c r="H126" s="65"/>
      <c r="I126" s="66">
        <f t="shared" si="8"/>
        <v>28800</v>
      </c>
      <c r="J126" s="67"/>
      <c r="K126" s="51">
        <v>0.1</v>
      </c>
    </row>
    <row r="127" spans="1:11" s="13" customFormat="1" ht="21.95" customHeight="1" x14ac:dyDescent="0.4">
      <c r="A127" s="133" t="s">
        <v>80</v>
      </c>
      <c r="B127" s="134"/>
      <c r="C127" s="134"/>
      <c r="D127" s="64"/>
      <c r="E127" s="64"/>
      <c r="F127" s="19">
        <v>1</v>
      </c>
      <c r="G127" s="65">
        <v>14400</v>
      </c>
      <c r="H127" s="65"/>
      <c r="I127" s="66">
        <f t="shared" si="8"/>
        <v>14400</v>
      </c>
      <c r="J127" s="67"/>
      <c r="K127" s="51">
        <v>0.1</v>
      </c>
    </row>
    <row r="128" spans="1:11" s="13" customFormat="1" ht="21.95" customHeight="1" x14ac:dyDescent="0.4">
      <c r="A128" s="133" t="s">
        <v>81</v>
      </c>
      <c r="B128" s="134"/>
      <c r="C128" s="134"/>
      <c r="D128" s="64"/>
      <c r="E128" s="64"/>
      <c r="F128" s="18" t="s">
        <v>49</v>
      </c>
      <c r="G128" s="65">
        <v>50000</v>
      </c>
      <c r="H128" s="65"/>
      <c r="I128" s="66">
        <v>50000</v>
      </c>
      <c r="J128" s="67"/>
      <c r="K128" s="51">
        <v>0.1</v>
      </c>
    </row>
    <row r="129" spans="1:11" s="13" customFormat="1" ht="21.95" customHeight="1" x14ac:dyDescent="0.4">
      <c r="A129" s="133" t="s">
        <v>82</v>
      </c>
      <c r="B129" s="134"/>
      <c r="C129" s="134"/>
      <c r="D129" s="64"/>
      <c r="E129" s="64"/>
      <c r="F129" s="19">
        <v>1</v>
      </c>
      <c r="G129" s="65">
        <v>48000</v>
      </c>
      <c r="H129" s="65"/>
      <c r="I129" s="66">
        <f t="shared" si="8"/>
        <v>48000</v>
      </c>
      <c r="J129" s="67"/>
      <c r="K129" s="51">
        <v>0.1</v>
      </c>
    </row>
    <row r="130" spans="1:11" s="13" customFormat="1" ht="21.95" customHeight="1" x14ac:dyDescent="0.4">
      <c r="A130" s="133" t="s">
        <v>83</v>
      </c>
      <c r="B130" s="134"/>
      <c r="C130" s="134"/>
      <c r="D130" s="64"/>
      <c r="E130" s="64"/>
      <c r="F130" s="19">
        <v>2</v>
      </c>
      <c r="G130" s="65">
        <v>42000</v>
      </c>
      <c r="H130" s="65"/>
      <c r="I130" s="66">
        <f t="shared" si="8"/>
        <v>84000</v>
      </c>
      <c r="J130" s="67"/>
      <c r="K130" s="51">
        <v>0.1</v>
      </c>
    </row>
    <row r="131" spans="1:11" s="13" customFormat="1" ht="21.95" customHeight="1" x14ac:dyDescent="0.4">
      <c r="A131" s="133" t="s">
        <v>84</v>
      </c>
      <c r="B131" s="134"/>
      <c r="C131" s="134"/>
      <c r="D131" s="64"/>
      <c r="E131" s="64"/>
      <c r="F131" s="19">
        <v>2</v>
      </c>
      <c r="G131" s="65">
        <v>48000</v>
      </c>
      <c r="H131" s="65"/>
      <c r="I131" s="66">
        <f t="shared" si="8"/>
        <v>96000</v>
      </c>
      <c r="J131" s="67"/>
      <c r="K131" s="51">
        <v>0.1</v>
      </c>
    </row>
    <row r="132" spans="1:11" s="13" customFormat="1" ht="21.95" customHeight="1" x14ac:dyDescent="0.4">
      <c r="A132" s="138" t="s">
        <v>85</v>
      </c>
      <c r="B132" s="139"/>
      <c r="C132" s="139"/>
      <c r="D132" s="64"/>
      <c r="E132" s="64"/>
      <c r="F132" s="19"/>
      <c r="G132" s="65"/>
      <c r="H132" s="65"/>
      <c r="I132" s="66"/>
      <c r="J132" s="67"/>
      <c r="K132" s="48"/>
    </row>
    <row r="133" spans="1:11" s="13" customFormat="1" ht="21.95" customHeight="1" x14ac:dyDescent="0.4">
      <c r="A133" s="133" t="s">
        <v>86</v>
      </c>
      <c r="B133" s="134"/>
      <c r="C133" s="134"/>
      <c r="D133" s="64"/>
      <c r="E133" s="64"/>
      <c r="F133" s="19">
        <v>8</v>
      </c>
      <c r="G133" s="65">
        <v>5400</v>
      </c>
      <c r="H133" s="65"/>
      <c r="I133" s="66">
        <f t="shared" si="8"/>
        <v>43200</v>
      </c>
      <c r="J133" s="67"/>
      <c r="K133" s="51">
        <v>0.1</v>
      </c>
    </row>
    <row r="134" spans="1:11" s="13" customFormat="1" ht="21.95" customHeight="1" x14ac:dyDescent="0.4">
      <c r="A134" s="133" t="s">
        <v>87</v>
      </c>
      <c r="B134" s="134"/>
      <c r="C134" s="134"/>
      <c r="D134" s="64"/>
      <c r="E134" s="64"/>
      <c r="F134" s="19">
        <v>1</v>
      </c>
      <c r="G134" s="65">
        <v>14400</v>
      </c>
      <c r="H134" s="65"/>
      <c r="I134" s="66">
        <f t="shared" si="8"/>
        <v>14400</v>
      </c>
      <c r="J134" s="67"/>
      <c r="K134" s="51">
        <v>0.1</v>
      </c>
    </row>
    <row r="135" spans="1:11" s="13" customFormat="1" ht="21.95" customHeight="1" x14ac:dyDescent="0.4">
      <c r="A135" s="133" t="s">
        <v>88</v>
      </c>
      <c r="B135" s="134"/>
      <c r="C135" s="134"/>
      <c r="D135" s="64"/>
      <c r="E135" s="64"/>
      <c r="F135" s="18" t="s">
        <v>89</v>
      </c>
      <c r="G135" s="65"/>
      <c r="H135" s="65"/>
      <c r="I135" s="66">
        <v>60000</v>
      </c>
      <c r="J135" s="67"/>
      <c r="K135" s="51">
        <v>0.1</v>
      </c>
    </row>
    <row r="136" spans="1:11" s="13" customFormat="1" ht="21.95" customHeight="1" x14ac:dyDescent="0.4">
      <c r="A136" s="138" t="s">
        <v>92</v>
      </c>
      <c r="B136" s="139"/>
      <c r="C136" s="139"/>
      <c r="D136" s="64"/>
      <c r="E136" s="64"/>
      <c r="F136" s="19"/>
      <c r="G136" s="65"/>
      <c r="H136" s="65"/>
      <c r="I136" s="66"/>
      <c r="J136" s="67"/>
      <c r="K136" s="48"/>
    </row>
    <row r="137" spans="1:11" s="13" customFormat="1" ht="21.95" customHeight="1" x14ac:dyDescent="0.4">
      <c r="A137" s="133" t="s">
        <v>93</v>
      </c>
      <c r="B137" s="134"/>
      <c r="C137" s="134"/>
      <c r="D137" s="64"/>
      <c r="E137" s="64"/>
      <c r="F137" s="19">
        <v>2</v>
      </c>
      <c r="G137" s="65">
        <v>4800</v>
      </c>
      <c r="H137" s="65"/>
      <c r="I137" s="66">
        <f t="shared" ref="I137:I139" si="9">F137*G137</f>
        <v>9600</v>
      </c>
      <c r="J137" s="67"/>
      <c r="K137" s="51">
        <v>0.1</v>
      </c>
    </row>
    <row r="138" spans="1:11" s="13" customFormat="1" ht="21.95" customHeight="1" x14ac:dyDescent="0.4">
      <c r="A138" s="133" t="s">
        <v>95</v>
      </c>
      <c r="B138" s="134"/>
      <c r="C138" s="134"/>
      <c r="D138" s="64"/>
      <c r="E138" s="64"/>
      <c r="F138" s="19">
        <v>1</v>
      </c>
      <c r="G138" s="65">
        <v>30000</v>
      </c>
      <c r="H138" s="65"/>
      <c r="I138" s="66">
        <f t="shared" si="9"/>
        <v>30000</v>
      </c>
      <c r="J138" s="67"/>
      <c r="K138" s="51">
        <v>0.1</v>
      </c>
    </row>
    <row r="139" spans="1:11" s="13" customFormat="1" ht="21.95" customHeight="1" x14ac:dyDescent="0.4">
      <c r="A139" s="133" t="s">
        <v>96</v>
      </c>
      <c r="B139" s="134"/>
      <c r="C139" s="134"/>
      <c r="D139" s="64"/>
      <c r="E139" s="64"/>
      <c r="F139" s="19">
        <v>1</v>
      </c>
      <c r="G139" s="65">
        <v>2400</v>
      </c>
      <c r="H139" s="65"/>
      <c r="I139" s="66">
        <f t="shared" si="9"/>
        <v>2400</v>
      </c>
      <c r="J139" s="67"/>
      <c r="K139" s="51">
        <v>0.1</v>
      </c>
    </row>
    <row r="140" spans="1:11" s="13" customFormat="1" ht="21.95" customHeight="1" x14ac:dyDescent="0.4">
      <c r="A140" s="133" t="s">
        <v>77</v>
      </c>
      <c r="B140" s="134"/>
      <c r="C140" s="134"/>
      <c r="D140" s="64" t="s">
        <v>178</v>
      </c>
      <c r="E140" s="64"/>
      <c r="F140" s="18" t="s">
        <v>89</v>
      </c>
      <c r="G140" s="65"/>
      <c r="H140" s="65"/>
      <c r="I140" s="66">
        <v>60000</v>
      </c>
      <c r="J140" s="67"/>
      <c r="K140" s="51">
        <v>0.1</v>
      </c>
    </row>
    <row r="141" spans="1:11" s="13" customFormat="1" ht="21.95" customHeight="1" x14ac:dyDescent="0.4">
      <c r="A141" s="133" t="s">
        <v>90</v>
      </c>
      <c r="B141" s="134"/>
      <c r="C141" s="134"/>
      <c r="D141" s="64" t="s">
        <v>181</v>
      </c>
      <c r="E141" s="64"/>
      <c r="F141" s="18" t="s">
        <v>89</v>
      </c>
      <c r="G141" s="65"/>
      <c r="H141" s="65"/>
      <c r="I141" s="66">
        <v>18000</v>
      </c>
      <c r="J141" s="67"/>
      <c r="K141" s="51">
        <v>0.1</v>
      </c>
    </row>
    <row r="142" spans="1:11" s="13" customFormat="1" ht="21.95" customHeight="1" x14ac:dyDescent="0.4">
      <c r="A142" s="133" t="s">
        <v>180</v>
      </c>
      <c r="B142" s="134"/>
      <c r="C142" s="134"/>
      <c r="D142" s="64" t="s">
        <v>182</v>
      </c>
      <c r="E142" s="64"/>
      <c r="F142" s="18" t="s">
        <v>89</v>
      </c>
      <c r="G142" s="65"/>
      <c r="H142" s="65"/>
      <c r="I142" s="66">
        <v>25000</v>
      </c>
      <c r="J142" s="67"/>
      <c r="K142" s="51">
        <v>0.1</v>
      </c>
    </row>
    <row r="143" spans="1:11" s="13" customFormat="1" ht="21.95" customHeight="1" x14ac:dyDescent="0.4">
      <c r="A143" s="133" t="s">
        <v>183</v>
      </c>
      <c r="B143" s="134"/>
      <c r="C143" s="134"/>
      <c r="D143" s="64"/>
      <c r="E143" s="64"/>
      <c r="F143" s="18" t="s">
        <v>89</v>
      </c>
      <c r="G143" s="65"/>
      <c r="H143" s="65"/>
      <c r="I143" s="66">
        <v>15000</v>
      </c>
      <c r="J143" s="67"/>
      <c r="K143" s="51">
        <v>0.1</v>
      </c>
    </row>
    <row r="144" spans="1:11" s="13" customFormat="1" ht="21.95" customHeight="1" x14ac:dyDescent="0.4">
      <c r="A144" s="133" t="s">
        <v>91</v>
      </c>
      <c r="B144" s="134"/>
      <c r="C144" s="134"/>
      <c r="D144" s="64"/>
      <c r="E144" s="64"/>
      <c r="F144" s="18" t="s">
        <v>179</v>
      </c>
      <c r="G144" s="65"/>
      <c r="H144" s="65"/>
      <c r="I144" s="66">
        <v>30000</v>
      </c>
      <c r="J144" s="67"/>
      <c r="K144" s="51">
        <v>0.1</v>
      </c>
    </row>
    <row r="145" spans="1:11" s="13" customFormat="1" ht="21.95" customHeight="1" x14ac:dyDescent="0.4">
      <c r="A145" s="133" t="s">
        <v>103</v>
      </c>
      <c r="B145" s="134"/>
      <c r="C145" s="134"/>
      <c r="D145" s="64"/>
      <c r="E145" s="64"/>
      <c r="F145" s="19">
        <v>1</v>
      </c>
      <c r="G145" s="65">
        <v>9600</v>
      </c>
      <c r="H145" s="65"/>
      <c r="I145" s="66">
        <f t="shared" ref="I145:I147" si="10">F145*G145</f>
        <v>9600</v>
      </c>
      <c r="J145" s="67"/>
      <c r="K145" s="51">
        <v>0.1</v>
      </c>
    </row>
    <row r="146" spans="1:11" s="13" customFormat="1" ht="21.95" customHeight="1" x14ac:dyDescent="0.4">
      <c r="A146" s="133" t="s">
        <v>97</v>
      </c>
      <c r="B146" s="134"/>
      <c r="C146" s="134"/>
      <c r="D146" s="64"/>
      <c r="E146" s="64"/>
      <c r="F146" s="19">
        <v>1</v>
      </c>
      <c r="G146" s="65">
        <v>45000</v>
      </c>
      <c r="H146" s="65"/>
      <c r="I146" s="66">
        <f t="shared" si="10"/>
        <v>45000</v>
      </c>
      <c r="J146" s="67"/>
      <c r="K146" s="51">
        <v>0.1</v>
      </c>
    </row>
    <row r="147" spans="1:11" s="13" customFormat="1" ht="21.95" customHeight="1" x14ac:dyDescent="0.4">
      <c r="A147" s="133" t="s">
        <v>83</v>
      </c>
      <c r="B147" s="134"/>
      <c r="C147" s="134"/>
      <c r="D147" s="64"/>
      <c r="E147" s="64"/>
      <c r="F147" s="19">
        <v>1</v>
      </c>
      <c r="G147" s="65">
        <v>42000</v>
      </c>
      <c r="H147" s="65"/>
      <c r="I147" s="66">
        <f t="shared" si="10"/>
        <v>42000</v>
      </c>
      <c r="J147" s="67"/>
      <c r="K147" s="51">
        <v>0.1</v>
      </c>
    </row>
    <row r="148" spans="1:11" s="13" customFormat="1" ht="21.95" customHeight="1" x14ac:dyDescent="0.4">
      <c r="A148" s="138" t="s">
        <v>184</v>
      </c>
      <c r="B148" s="139"/>
      <c r="C148" s="139"/>
      <c r="D148" s="64"/>
      <c r="E148" s="64"/>
      <c r="F148" s="19"/>
      <c r="G148" s="65"/>
      <c r="H148" s="65"/>
      <c r="I148" s="66"/>
      <c r="J148" s="67"/>
      <c r="K148" s="48"/>
    </row>
    <row r="149" spans="1:11" s="13" customFormat="1" ht="21.95" customHeight="1" x14ac:dyDescent="0.4">
      <c r="A149" s="133" t="s">
        <v>98</v>
      </c>
      <c r="B149" s="134"/>
      <c r="C149" s="134"/>
      <c r="D149" s="64"/>
      <c r="E149" s="64"/>
      <c r="F149" s="19">
        <v>8</v>
      </c>
      <c r="G149" s="65">
        <v>21600</v>
      </c>
      <c r="H149" s="65"/>
      <c r="I149" s="66">
        <f t="shared" ref="I149:I162" si="11">F149*G149</f>
        <v>172800</v>
      </c>
      <c r="J149" s="67"/>
      <c r="K149" s="51">
        <v>0.1</v>
      </c>
    </row>
    <row r="150" spans="1:11" s="13" customFormat="1" ht="21.95" customHeight="1" x14ac:dyDescent="0.4">
      <c r="A150" s="133" t="s">
        <v>99</v>
      </c>
      <c r="B150" s="134"/>
      <c r="C150" s="134"/>
      <c r="D150" s="64"/>
      <c r="E150" s="64"/>
      <c r="F150" s="19">
        <v>8</v>
      </c>
      <c r="G150" s="65">
        <v>6000</v>
      </c>
      <c r="H150" s="65"/>
      <c r="I150" s="66">
        <f t="shared" si="11"/>
        <v>48000</v>
      </c>
      <c r="J150" s="67"/>
      <c r="K150" s="51">
        <v>0.1</v>
      </c>
    </row>
    <row r="151" spans="1:11" s="13" customFormat="1" ht="21.95" customHeight="1" x14ac:dyDescent="0.4">
      <c r="A151" s="133" t="s">
        <v>100</v>
      </c>
      <c r="B151" s="134"/>
      <c r="C151" s="134"/>
      <c r="D151" s="64"/>
      <c r="E151" s="64"/>
      <c r="F151" s="19">
        <v>2</v>
      </c>
      <c r="G151" s="65">
        <v>21600</v>
      </c>
      <c r="H151" s="65"/>
      <c r="I151" s="66">
        <f t="shared" si="11"/>
        <v>43200</v>
      </c>
      <c r="J151" s="67"/>
      <c r="K151" s="51">
        <v>0.1</v>
      </c>
    </row>
    <row r="152" spans="1:11" s="13" customFormat="1" ht="21.95" customHeight="1" x14ac:dyDescent="0.4">
      <c r="A152" s="133" t="s">
        <v>101</v>
      </c>
      <c r="B152" s="134"/>
      <c r="C152" s="134"/>
      <c r="D152" s="64"/>
      <c r="E152" s="64"/>
      <c r="F152" s="19">
        <v>2</v>
      </c>
      <c r="G152" s="65">
        <v>9600</v>
      </c>
      <c r="H152" s="65"/>
      <c r="I152" s="66">
        <f t="shared" si="11"/>
        <v>19200</v>
      </c>
      <c r="J152" s="67"/>
      <c r="K152" s="51">
        <v>0.1</v>
      </c>
    </row>
    <row r="153" spans="1:11" s="13" customFormat="1" ht="21.95" customHeight="1" x14ac:dyDescent="0.4">
      <c r="A153" s="133" t="s">
        <v>185</v>
      </c>
      <c r="B153" s="134"/>
      <c r="C153" s="134"/>
      <c r="D153" s="64"/>
      <c r="E153" s="64"/>
      <c r="F153" s="19">
        <v>1</v>
      </c>
      <c r="G153" s="65">
        <v>9600</v>
      </c>
      <c r="H153" s="65"/>
      <c r="I153" s="66">
        <f t="shared" si="11"/>
        <v>9600</v>
      </c>
      <c r="J153" s="67"/>
      <c r="K153" s="51">
        <v>0.1</v>
      </c>
    </row>
    <row r="154" spans="1:11" s="13" customFormat="1" ht="21.95" customHeight="1" x14ac:dyDescent="0.4">
      <c r="A154" s="133" t="s">
        <v>102</v>
      </c>
      <c r="B154" s="134"/>
      <c r="C154" s="134"/>
      <c r="D154" s="64"/>
      <c r="E154" s="64"/>
      <c r="F154" s="19">
        <v>1</v>
      </c>
      <c r="G154" s="65">
        <v>18000</v>
      </c>
      <c r="H154" s="65"/>
      <c r="I154" s="66">
        <f t="shared" si="11"/>
        <v>18000</v>
      </c>
      <c r="J154" s="67"/>
      <c r="K154" s="51">
        <v>0.1</v>
      </c>
    </row>
    <row r="155" spans="1:11" s="13" customFormat="1" ht="21.95" customHeight="1" x14ac:dyDescent="0.4">
      <c r="A155" s="133" t="s">
        <v>109</v>
      </c>
      <c r="B155" s="134"/>
      <c r="C155" s="134"/>
      <c r="D155" s="64"/>
      <c r="E155" s="64"/>
      <c r="F155" s="19">
        <v>1</v>
      </c>
      <c r="G155" s="65">
        <v>14400</v>
      </c>
      <c r="H155" s="65"/>
      <c r="I155" s="66">
        <f t="shared" si="11"/>
        <v>14400</v>
      </c>
      <c r="J155" s="67"/>
      <c r="K155" s="51">
        <v>0.1</v>
      </c>
    </row>
    <row r="156" spans="1:11" s="13" customFormat="1" ht="21.95" customHeight="1" x14ac:dyDescent="0.4">
      <c r="A156" s="133" t="s">
        <v>103</v>
      </c>
      <c r="B156" s="134"/>
      <c r="C156" s="134"/>
      <c r="D156" s="64"/>
      <c r="E156" s="64"/>
      <c r="F156" s="19">
        <v>1</v>
      </c>
      <c r="G156" s="65">
        <v>9600</v>
      </c>
      <c r="H156" s="65"/>
      <c r="I156" s="66">
        <f t="shared" si="11"/>
        <v>9600</v>
      </c>
      <c r="J156" s="67"/>
      <c r="K156" s="51">
        <v>0.1</v>
      </c>
    </row>
    <row r="157" spans="1:11" s="13" customFormat="1" ht="21.95" customHeight="1" x14ac:dyDescent="0.4">
      <c r="A157" s="133" t="s">
        <v>94</v>
      </c>
      <c r="B157" s="134"/>
      <c r="C157" s="134"/>
      <c r="D157" s="64"/>
      <c r="E157" s="64"/>
      <c r="F157" s="19">
        <v>1</v>
      </c>
      <c r="G157" s="65">
        <v>9600</v>
      </c>
      <c r="H157" s="65"/>
      <c r="I157" s="66">
        <f t="shared" si="11"/>
        <v>9600</v>
      </c>
      <c r="J157" s="67"/>
      <c r="K157" s="51">
        <v>0.1</v>
      </c>
    </row>
    <row r="158" spans="1:11" s="13" customFormat="1" ht="21.95" customHeight="1" x14ac:dyDescent="0.4">
      <c r="A158" s="133" t="s">
        <v>104</v>
      </c>
      <c r="B158" s="134"/>
      <c r="C158" s="134"/>
      <c r="D158" s="64"/>
      <c r="E158" s="64"/>
      <c r="F158" s="19">
        <v>1</v>
      </c>
      <c r="G158" s="65">
        <v>60000</v>
      </c>
      <c r="H158" s="65"/>
      <c r="I158" s="66">
        <f t="shared" si="11"/>
        <v>60000</v>
      </c>
      <c r="J158" s="67"/>
      <c r="K158" s="51">
        <v>0.1</v>
      </c>
    </row>
    <row r="159" spans="1:11" s="13" customFormat="1" ht="21.95" customHeight="1" x14ac:dyDescent="0.4">
      <c r="A159" s="138" t="s">
        <v>105</v>
      </c>
      <c r="B159" s="139"/>
      <c r="C159" s="139"/>
      <c r="D159" s="64"/>
      <c r="E159" s="64"/>
      <c r="F159" s="19"/>
      <c r="G159" s="65"/>
      <c r="H159" s="65"/>
      <c r="I159" s="66"/>
      <c r="J159" s="67"/>
      <c r="K159" s="51">
        <v>0.1</v>
      </c>
    </row>
    <row r="160" spans="1:11" s="13" customFormat="1" ht="21.95" customHeight="1" x14ac:dyDescent="0.4">
      <c r="A160" s="147" t="s">
        <v>106</v>
      </c>
      <c r="B160" s="148"/>
      <c r="C160" s="148"/>
      <c r="D160" s="64"/>
      <c r="E160" s="64"/>
      <c r="F160" s="21">
        <v>4</v>
      </c>
      <c r="G160" s="65">
        <v>7200</v>
      </c>
      <c r="H160" s="65"/>
      <c r="I160" s="66">
        <f t="shared" si="11"/>
        <v>28800</v>
      </c>
      <c r="J160" s="67"/>
      <c r="K160" s="51">
        <v>0.1</v>
      </c>
    </row>
    <row r="161" spans="1:11" s="13" customFormat="1" ht="21.95" customHeight="1" x14ac:dyDescent="0.4">
      <c r="A161" s="147" t="s">
        <v>94</v>
      </c>
      <c r="B161" s="148"/>
      <c r="C161" s="148"/>
      <c r="D161" s="64"/>
      <c r="E161" s="64"/>
      <c r="F161" s="21">
        <v>1</v>
      </c>
      <c r="G161" s="65">
        <v>30000</v>
      </c>
      <c r="H161" s="65"/>
      <c r="I161" s="66">
        <f t="shared" si="11"/>
        <v>30000</v>
      </c>
      <c r="J161" s="67"/>
      <c r="K161" s="51">
        <v>0.1</v>
      </c>
    </row>
    <row r="162" spans="1:11" s="13" customFormat="1" ht="21.95" customHeight="1" x14ac:dyDescent="0.4">
      <c r="A162" s="147" t="s">
        <v>88</v>
      </c>
      <c r="B162" s="148"/>
      <c r="C162" s="148"/>
      <c r="D162" s="64"/>
      <c r="E162" s="64"/>
      <c r="F162" s="21">
        <v>1</v>
      </c>
      <c r="G162" s="65">
        <v>36000</v>
      </c>
      <c r="H162" s="65"/>
      <c r="I162" s="66">
        <f t="shared" si="11"/>
        <v>36000</v>
      </c>
      <c r="J162" s="67"/>
      <c r="K162" s="51">
        <v>0.1</v>
      </c>
    </row>
    <row r="163" spans="1:11" s="13" customFormat="1" ht="21.95" customHeight="1" x14ac:dyDescent="0.4">
      <c r="A163" s="169" t="s">
        <v>186</v>
      </c>
      <c r="B163" s="170"/>
      <c r="C163" s="170"/>
      <c r="D163" s="64"/>
      <c r="E163" s="64"/>
      <c r="F163" s="21"/>
      <c r="G163" s="65"/>
      <c r="H163" s="65"/>
      <c r="I163" s="66"/>
      <c r="J163" s="67"/>
      <c r="K163" s="48"/>
    </row>
    <row r="164" spans="1:11" s="13" customFormat="1" ht="21.95" customHeight="1" x14ac:dyDescent="0.4">
      <c r="A164" s="147" t="s">
        <v>106</v>
      </c>
      <c r="B164" s="148"/>
      <c r="C164" s="148"/>
      <c r="D164" s="64"/>
      <c r="E164" s="64"/>
      <c r="F164" s="21">
        <v>12</v>
      </c>
      <c r="G164" s="65">
        <v>7200</v>
      </c>
      <c r="H164" s="65"/>
      <c r="I164" s="66">
        <f t="shared" ref="I164:I172" si="12">F164*G164</f>
        <v>86400</v>
      </c>
      <c r="J164" s="67"/>
      <c r="K164" s="51">
        <v>0.1</v>
      </c>
    </row>
    <row r="165" spans="1:11" s="13" customFormat="1" ht="21.95" customHeight="1" x14ac:dyDescent="0.4">
      <c r="A165" s="147" t="s">
        <v>94</v>
      </c>
      <c r="B165" s="148"/>
      <c r="C165" s="148"/>
      <c r="D165" s="64"/>
      <c r="E165" s="64"/>
      <c r="F165" s="21">
        <v>2</v>
      </c>
      <c r="G165" s="65">
        <v>22500</v>
      </c>
      <c r="H165" s="65"/>
      <c r="I165" s="66">
        <f t="shared" si="12"/>
        <v>45000</v>
      </c>
      <c r="J165" s="67"/>
      <c r="K165" s="51">
        <v>0.1</v>
      </c>
    </row>
    <row r="166" spans="1:11" s="13" customFormat="1" ht="21.95" customHeight="1" x14ac:dyDescent="0.4">
      <c r="A166" s="147" t="s">
        <v>95</v>
      </c>
      <c r="B166" s="148"/>
      <c r="C166" s="148"/>
      <c r="D166" s="64"/>
      <c r="E166" s="64"/>
      <c r="F166" s="21">
        <v>1</v>
      </c>
      <c r="G166" s="65">
        <v>30000</v>
      </c>
      <c r="H166" s="65"/>
      <c r="I166" s="66">
        <f t="shared" si="12"/>
        <v>30000</v>
      </c>
      <c r="J166" s="67"/>
      <c r="K166" s="51">
        <v>0.1</v>
      </c>
    </row>
    <row r="167" spans="1:11" s="13" customFormat="1" ht="21.95" customHeight="1" x14ac:dyDescent="0.4">
      <c r="A167" s="147" t="s">
        <v>107</v>
      </c>
      <c r="B167" s="148"/>
      <c r="C167" s="148"/>
      <c r="D167" s="64"/>
      <c r="E167" s="64"/>
      <c r="F167" s="21">
        <v>1</v>
      </c>
      <c r="G167" s="65">
        <v>2400</v>
      </c>
      <c r="H167" s="65"/>
      <c r="I167" s="66">
        <f t="shared" si="12"/>
        <v>2400</v>
      </c>
      <c r="J167" s="67"/>
      <c r="K167" s="51">
        <v>0.1</v>
      </c>
    </row>
    <row r="168" spans="1:11" s="13" customFormat="1" ht="21.95" customHeight="1" x14ac:dyDescent="0.4">
      <c r="A168" s="147" t="s">
        <v>108</v>
      </c>
      <c r="B168" s="148"/>
      <c r="C168" s="148"/>
      <c r="D168" s="64"/>
      <c r="E168" s="64"/>
      <c r="F168" s="21">
        <v>1</v>
      </c>
      <c r="G168" s="65">
        <v>42000</v>
      </c>
      <c r="H168" s="65"/>
      <c r="I168" s="66">
        <f t="shared" si="12"/>
        <v>42000</v>
      </c>
      <c r="J168" s="67"/>
      <c r="K168" s="51">
        <v>0.1</v>
      </c>
    </row>
    <row r="169" spans="1:11" s="13" customFormat="1" ht="21.95" customHeight="1" x14ac:dyDescent="0.4">
      <c r="A169" s="147" t="s">
        <v>109</v>
      </c>
      <c r="B169" s="148"/>
      <c r="C169" s="148"/>
      <c r="D169" s="64"/>
      <c r="E169" s="64"/>
      <c r="F169" s="21">
        <v>1</v>
      </c>
      <c r="G169" s="65">
        <v>14400</v>
      </c>
      <c r="H169" s="65"/>
      <c r="I169" s="66">
        <f t="shared" si="12"/>
        <v>14400</v>
      </c>
      <c r="J169" s="67"/>
      <c r="K169" s="51">
        <v>0.1</v>
      </c>
    </row>
    <row r="170" spans="1:11" s="13" customFormat="1" ht="21.95" customHeight="1" x14ac:dyDescent="0.4">
      <c r="A170" s="147" t="s">
        <v>103</v>
      </c>
      <c r="B170" s="148"/>
      <c r="C170" s="148"/>
      <c r="D170" s="64"/>
      <c r="E170" s="64"/>
      <c r="F170" s="21">
        <v>1</v>
      </c>
      <c r="G170" s="65">
        <v>9600</v>
      </c>
      <c r="H170" s="65"/>
      <c r="I170" s="66">
        <f t="shared" si="12"/>
        <v>9600</v>
      </c>
      <c r="J170" s="67"/>
      <c r="K170" s="51">
        <v>0.1</v>
      </c>
    </row>
    <row r="171" spans="1:11" s="13" customFormat="1" ht="21.95" customHeight="1" x14ac:dyDescent="0.4">
      <c r="A171" s="147" t="s">
        <v>82</v>
      </c>
      <c r="B171" s="148"/>
      <c r="C171" s="148"/>
      <c r="D171" s="64"/>
      <c r="E171" s="64"/>
      <c r="F171" s="21">
        <v>1</v>
      </c>
      <c r="G171" s="65">
        <v>48000</v>
      </c>
      <c r="H171" s="65"/>
      <c r="I171" s="66">
        <f t="shared" si="12"/>
        <v>48000</v>
      </c>
      <c r="J171" s="67"/>
      <c r="K171" s="51">
        <v>0.1</v>
      </c>
    </row>
    <row r="172" spans="1:11" s="13" customFormat="1" ht="21.95" customHeight="1" x14ac:dyDescent="0.4">
      <c r="A172" s="147" t="s">
        <v>83</v>
      </c>
      <c r="B172" s="148"/>
      <c r="C172" s="148"/>
      <c r="D172" s="64"/>
      <c r="E172" s="64"/>
      <c r="F172" s="21">
        <v>1</v>
      </c>
      <c r="G172" s="65">
        <v>42000</v>
      </c>
      <c r="H172" s="65"/>
      <c r="I172" s="66">
        <f t="shared" si="12"/>
        <v>42000</v>
      </c>
      <c r="J172" s="67"/>
      <c r="K172" s="51">
        <v>0.1</v>
      </c>
    </row>
    <row r="173" spans="1:11" s="13" customFormat="1" ht="21.95" customHeight="1" x14ac:dyDescent="0.4">
      <c r="A173" s="147" t="s">
        <v>88</v>
      </c>
      <c r="B173" s="148"/>
      <c r="C173" s="148"/>
      <c r="D173" s="64"/>
      <c r="E173" s="64"/>
      <c r="F173" s="18" t="s">
        <v>89</v>
      </c>
      <c r="G173" s="65"/>
      <c r="H173" s="65"/>
      <c r="I173" s="66">
        <v>36000</v>
      </c>
      <c r="J173" s="67"/>
      <c r="K173" s="51">
        <v>0.1</v>
      </c>
    </row>
    <row r="174" spans="1:11" s="13" customFormat="1" ht="21.95" customHeight="1" x14ac:dyDescent="0.4">
      <c r="A174" s="201" t="s">
        <v>187</v>
      </c>
      <c r="B174" s="202"/>
      <c r="C174" s="203"/>
      <c r="D174" s="76"/>
      <c r="E174" s="77"/>
      <c r="F174" s="19"/>
      <c r="G174" s="99"/>
      <c r="H174" s="100"/>
      <c r="I174" s="66"/>
      <c r="J174" s="67"/>
      <c r="K174" s="48"/>
    </row>
    <row r="175" spans="1:11" s="13" customFormat="1" ht="21.95" customHeight="1" x14ac:dyDescent="0.4">
      <c r="A175" s="149" t="s">
        <v>110</v>
      </c>
      <c r="B175" s="150"/>
      <c r="C175" s="151"/>
      <c r="D175" s="76"/>
      <c r="E175" s="77"/>
      <c r="F175" s="19">
        <v>8</v>
      </c>
      <c r="G175" s="99">
        <v>9600</v>
      </c>
      <c r="H175" s="100"/>
      <c r="I175" s="66">
        <f t="shared" ref="I175:I184" si="13">F175*G175</f>
        <v>76800</v>
      </c>
      <c r="J175" s="67"/>
      <c r="K175" s="51">
        <v>0.1</v>
      </c>
    </row>
    <row r="176" spans="1:11" s="13" customFormat="1" ht="21.95" customHeight="1" x14ac:dyDescent="0.4">
      <c r="A176" s="149" t="s">
        <v>94</v>
      </c>
      <c r="B176" s="150"/>
      <c r="C176" s="151"/>
      <c r="D176" s="76"/>
      <c r="E176" s="77"/>
      <c r="F176" s="19">
        <v>2</v>
      </c>
      <c r="G176" s="99">
        <v>18000</v>
      </c>
      <c r="H176" s="100"/>
      <c r="I176" s="66">
        <f t="shared" si="13"/>
        <v>36000</v>
      </c>
      <c r="J176" s="67"/>
      <c r="K176" s="51">
        <v>0.1</v>
      </c>
    </row>
    <row r="177" spans="1:11" s="13" customFormat="1" ht="21.95" customHeight="1" x14ac:dyDescent="0.4">
      <c r="A177" s="133" t="s">
        <v>111</v>
      </c>
      <c r="B177" s="134"/>
      <c r="C177" s="134"/>
      <c r="D177" s="64"/>
      <c r="E177" s="64"/>
      <c r="F177" s="19">
        <v>2</v>
      </c>
      <c r="G177" s="65">
        <v>7200</v>
      </c>
      <c r="H177" s="65"/>
      <c r="I177" s="66">
        <f t="shared" si="13"/>
        <v>14400</v>
      </c>
      <c r="J177" s="67"/>
      <c r="K177" s="51">
        <v>0.1</v>
      </c>
    </row>
    <row r="178" spans="1:11" s="13" customFormat="1" ht="21.95" customHeight="1" x14ac:dyDescent="0.4">
      <c r="A178" s="147" t="s">
        <v>94</v>
      </c>
      <c r="B178" s="148"/>
      <c r="C178" s="148"/>
      <c r="D178" s="64"/>
      <c r="E178" s="64"/>
      <c r="F178" s="21">
        <v>1</v>
      </c>
      <c r="G178" s="65">
        <v>8400</v>
      </c>
      <c r="H178" s="65"/>
      <c r="I178" s="66">
        <f t="shared" si="13"/>
        <v>8400</v>
      </c>
      <c r="J178" s="67"/>
      <c r="K178" s="51">
        <v>0.1</v>
      </c>
    </row>
    <row r="179" spans="1:11" s="13" customFormat="1" ht="21.95" customHeight="1" x14ac:dyDescent="0.4">
      <c r="A179" s="147" t="s">
        <v>95</v>
      </c>
      <c r="B179" s="148"/>
      <c r="C179" s="148"/>
      <c r="D179" s="64"/>
      <c r="E179" s="64"/>
      <c r="F179" s="19">
        <v>1</v>
      </c>
      <c r="G179" s="65">
        <v>30000</v>
      </c>
      <c r="H179" s="65"/>
      <c r="I179" s="66">
        <f t="shared" si="13"/>
        <v>30000</v>
      </c>
      <c r="J179" s="67"/>
      <c r="K179" s="51">
        <v>0.1</v>
      </c>
    </row>
    <row r="180" spans="1:11" s="13" customFormat="1" ht="21.95" customHeight="1" x14ac:dyDescent="0.4">
      <c r="A180" s="147" t="s">
        <v>112</v>
      </c>
      <c r="B180" s="148"/>
      <c r="C180" s="148"/>
      <c r="D180" s="64"/>
      <c r="E180" s="64"/>
      <c r="F180" s="19">
        <v>1</v>
      </c>
      <c r="G180" s="65">
        <v>9600</v>
      </c>
      <c r="H180" s="65"/>
      <c r="I180" s="66">
        <f t="shared" si="13"/>
        <v>9600</v>
      </c>
      <c r="J180" s="67"/>
      <c r="K180" s="51">
        <v>0.1</v>
      </c>
    </row>
    <row r="181" spans="1:11" s="13" customFormat="1" ht="21.95" customHeight="1" x14ac:dyDescent="0.4">
      <c r="A181" s="149" t="s">
        <v>188</v>
      </c>
      <c r="B181" s="150"/>
      <c r="C181" s="151"/>
      <c r="D181" s="76"/>
      <c r="E181" s="77"/>
      <c r="F181" s="19">
        <v>1</v>
      </c>
      <c r="G181" s="99">
        <v>42000</v>
      </c>
      <c r="H181" s="100"/>
      <c r="I181" s="66">
        <f t="shared" si="13"/>
        <v>42000</v>
      </c>
      <c r="J181" s="67"/>
      <c r="K181" s="51">
        <v>0.1</v>
      </c>
    </row>
    <row r="182" spans="1:11" s="13" customFormat="1" ht="21.95" customHeight="1" x14ac:dyDescent="0.4">
      <c r="A182" s="62" t="s">
        <v>113</v>
      </c>
      <c r="B182" s="63"/>
      <c r="C182" s="63"/>
      <c r="D182" s="64"/>
      <c r="E182" s="64"/>
      <c r="F182" s="19">
        <v>1</v>
      </c>
      <c r="G182" s="65">
        <v>14400</v>
      </c>
      <c r="H182" s="65"/>
      <c r="I182" s="66">
        <f t="shared" si="13"/>
        <v>14400</v>
      </c>
      <c r="J182" s="67"/>
      <c r="K182" s="51">
        <v>0.1</v>
      </c>
    </row>
    <row r="183" spans="1:11" s="13" customFormat="1" ht="21.95" customHeight="1" x14ac:dyDescent="0.4">
      <c r="A183" s="62" t="s">
        <v>103</v>
      </c>
      <c r="B183" s="63"/>
      <c r="C183" s="63"/>
      <c r="D183" s="64"/>
      <c r="E183" s="64"/>
      <c r="F183" s="19">
        <v>1</v>
      </c>
      <c r="G183" s="65">
        <v>9600</v>
      </c>
      <c r="H183" s="65"/>
      <c r="I183" s="66">
        <f t="shared" si="13"/>
        <v>9600</v>
      </c>
      <c r="J183" s="67"/>
      <c r="K183" s="51">
        <v>0.1</v>
      </c>
    </row>
    <row r="184" spans="1:11" s="13" customFormat="1" ht="21.95" customHeight="1" x14ac:dyDescent="0.4">
      <c r="A184" s="62" t="s">
        <v>80</v>
      </c>
      <c r="B184" s="63"/>
      <c r="C184" s="63"/>
      <c r="D184" s="64"/>
      <c r="E184" s="64"/>
      <c r="F184" s="19">
        <v>1</v>
      </c>
      <c r="G184" s="65">
        <v>14400</v>
      </c>
      <c r="H184" s="65"/>
      <c r="I184" s="66">
        <f t="shared" si="13"/>
        <v>14400</v>
      </c>
      <c r="J184" s="67"/>
      <c r="K184" s="51">
        <v>0.1</v>
      </c>
    </row>
    <row r="185" spans="1:11" s="13" customFormat="1" ht="21.95" customHeight="1" x14ac:dyDescent="0.4">
      <c r="A185" s="62" t="s">
        <v>114</v>
      </c>
      <c r="B185" s="63"/>
      <c r="C185" s="63"/>
      <c r="D185" s="64"/>
      <c r="E185" s="64"/>
      <c r="F185" s="18" t="s">
        <v>17</v>
      </c>
      <c r="G185" s="65"/>
      <c r="H185" s="65"/>
      <c r="I185" s="66">
        <v>60000</v>
      </c>
      <c r="J185" s="67"/>
      <c r="K185" s="51">
        <v>0.1</v>
      </c>
    </row>
    <row r="186" spans="1:11" s="13" customFormat="1" ht="21.95" customHeight="1" x14ac:dyDescent="0.4">
      <c r="A186" s="62" t="s">
        <v>82</v>
      </c>
      <c r="B186" s="63"/>
      <c r="C186" s="63"/>
      <c r="D186" s="64"/>
      <c r="E186" s="64"/>
      <c r="F186" s="19">
        <v>1</v>
      </c>
      <c r="G186" s="65"/>
      <c r="H186" s="65"/>
      <c r="I186" s="66">
        <v>48000</v>
      </c>
      <c r="J186" s="67"/>
      <c r="K186" s="51">
        <v>0.1</v>
      </c>
    </row>
    <row r="187" spans="1:11" s="13" customFormat="1" ht="21.95" customHeight="1" x14ac:dyDescent="0.4">
      <c r="A187" s="62" t="s">
        <v>83</v>
      </c>
      <c r="B187" s="63"/>
      <c r="C187" s="63"/>
      <c r="D187" s="64"/>
      <c r="E187" s="64"/>
      <c r="F187" s="19">
        <v>1</v>
      </c>
      <c r="G187" s="65"/>
      <c r="H187" s="65"/>
      <c r="I187" s="66">
        <v>42000</v>
      </c>
      <c r="J187" s="67"/>
      <c r="K187" s="51">
        <v>0.1</v>
      </c>
    </row>
    <row r="188" spans="1:11" s="13" customFormat="1" ht="21.95" customHeight="1" x14ac:dyDescent="0.4">
      <c r="A188" s="204" t="s">
        <v>115</v>
      </c>
      <c r="B188" s="205"/>
      <c r="C188" s="205"/>
      <c r="D188" s="64"/>
      <c r="E188" s="64"/>
      <c r="F188" s="19"/>
      <c r="G188" s="65"/>
      <c r="H188" s="65"/>
      <c r="I188" s="206"/>
      <c r="J188" s="207"/>
      <c r="K188" s="48"/>
    </row>
    <row r="189" spans="1:11" s="13" customFormat="1" ht="21.95" customHeight="1" x14ac:dyDescent="0.4">
      <c r="A189" s="62" t="s">
        <v>106</v>
      </c>
      <c r="B189" s="63"/>
      <c r="C189" s="63"/>
      <c r="D189" s="64"/>
      <c r="E189" s="64"/>
      <c r="F189" s="19">
        <v>2</v>
      </c>
      <c r="G189" s="65">
        <v>7200</v>
      </c>
      <c r="H189" s="65"/>
      <c r="I189" s="66">
        <f t="shared" ref="I189:I190" si="14">F189*G189</f>
        <v>14400</v>
      </c>
      <c r="J189" s="67"/>
      <c r="K189" s="51">
        <v>0.1</v>
      </c>
    </row>
    <row r="190" spans="1:11" s="13" customFormat="1" ht="21.95" customHeight="1" x14ac:dyDescent="0.4">
      <c r="A190" s="62" t="s">
        <v>94</v>
      </c>
      <c r="B190" s="63"/>
      <c r="C190" s="63"/>
      <c r="D190" s="64"/>
      <c r="E190" s="64"/>
      <c r="F190" s="19">
        <v>1</v>
      </c>
      <c r="G190" s="65">
        <v>12000</v>
      </c>
      <c r="H190" s="65"/>
      <c r="I190" s="66">
        <f t="shared" si="14"/>
        <v>12000</v>
      </c>
      <c r="J190" s="67"/>
      <c r="K190" s="51">
        <v>0.1</v>
      </c>
    </row>
    <row r="191" spans="1:11" s="13" customFormat="1" ht="21.95" customHeight="1" x14ac:dyDescent="0.4">
      <c r="A191" s="62" t="s">
        <v>88</v>
      </c>
      <c r="B191" s="63"/>
      <c r="C191" s="63"/>
      <c r="D191" s="64"/>
      <c r="E191" s="64"/>
      <c r="F191" s="18" t="s">
        <v>89</v>
      </c>
      <c r="G191" s="65"/>
      <c r="H191" s="65"/>
      <c r="I191" s="66">
        <v>24000</v>
      </c>
      <c r="J191" s="67"/>
      <c r="K191" s="51">
        <v>0.1</v>
      </c>
    </row>
    <row r="192" spans="1:11" s="13" customFormat="1" ht="21.95" customHeight="1" x14ac:dyDescent="0.4">
      <c r="A192" s="204" t="s">
        <v>116</v>
      </c>
      <c r="B192" s="205"/>
      <c r="C192" s="205"/>
      <c r="D192" s="64"/>
      <c r="E192" s="64"/>
      <c r="F192" s="19"/>
      <c r="G192" s="65"/>
      <c r="H192" s="65"/>
      <c r="I192" s="206"/>
      <c r="J192" s="207"/>
      <c r="K192" s="48"/>
    </row>
    <row r="193" spans="1:11" s="13" customFormat="1" ht="21.95" customHeight="1" x14ac:dyDescent="0.4">
      <c r="A193" s="62" t="s">
        <v>117</v>
      </c>
      <c r="B193" s="63"/>
      <c r="C193" s="63"/>
      <c r="D193" s="64"/>
      <c r="E193" s="64"/>
      <c r="F193" s="18" t="s">
        <v>89</v>
      </c>
      <c r="G193" s="65"/>
      <c r="H193" s="65"/>
      <c r="I193" s="206">
        <v>288000</v>
      </c>
      <c r="J193" s="207"/>
      <c r="K193" s="51">
        <v>0.1</v>
      </c>
    </row>
    <row r="194" spans="1:11" ht="21.95" customHeight="1" x14ac:dyDescent="0.4">
      <c r="A194" s="62" t="s">
        <v>118</v>
      </c>
      <c r="B194" s="63"/>
      <c r="C194" s="63"/>
      <c r="D194" s="64"/>
      <c r="E194" s="64"/>
      <c r="F194" s="18" t="s">
        <v>89</v>
      </c>
      <c r="G194" s="65"/>
      <c r="H194" s="65"/>
      <c r="I194" s="206">
        <v>432000</v>
      </c>
      <c r="J194" s="207"/>
      <c r="K194" s="51">
        <v>0.1</v>
      </c>
    </row>
    <row r="195" spans="1:11" ht="21.95" customHeight="1" x14ac:dyDescent="0.4">
      <c r="A195" s="62" t="s">
        <v>119</v>
      </c>
      <c r="B195" s="63"/>
      <c r="C195" s="63"/>
      <c r="D195" s="64"/>
      <c r="E195" s="64"/>
      <c r="F195" s="18" t="s">
        <v>89</v>
      </c>
      <c r="G195" s="65"/>
      <c r="H195" s="65"/>
      <c r="I195" s="206">
        <v>324000</v>
      </c>
      <c r="J195" s="207"/>
      <c r="K195" s="51">
        <v>0.1</v>
      </c>
    </row>
    <row r="196" spans="1:11" s="13" customFormat="1" ht="21.95" customHeight="1" x14ac:dyDescent="0.4">
      <c r="A196" s="62" t="s">
        <v>120</v>
      </c>
      <c r="B196" s="63"/>
      <c r="C196" s="63"/>
      <c r="D196" s="64"/>
      <c r="E196" s="64"/>
      <c r="F196" s="18" t="s">
        <v>89</v>
      </c>
      <c r="G196" s="65"/>
      <c r="H196" s="65"/>
      <c r="I196" s="66">
        <v>360000</v>
      </c>
      <c r="J196" s="67"/>
      <c r="K196" s="51">
        <v>0.1</v>
      </c>
    </row>
    <row r="197" spans="1:11" s="13" customFormat="1" ht="21.95" customHeight="1" x14ac:dyDescent="0.4">
      <c r="A197" s="209" t="s">
        <v>121</v>
      </c>
      <c r="B197" s="210"/>
      <c r="C197" s="210"/>
      <c r="D197" s="175"/>
      <c r="E197" s="175"/>
      <c r="F197" s="43"/>
      <c r="G197" s="208"/>
      <c r="H197" s="208"/>
      <c r="I197" s="159"/>
      <c r="J197" s="160"/>
      <c r="K197" s="48"/>
    </row>
    <row r="198" spans="1:11" s="13" customFormat="1" ht="21.95" customHeight="1" x14ac:dyDescent="0.4">
      <c r="A198" s="173" t="s">
        <v>122</v>
      </c>
      <c r="B198" s="174"/>
      <c r="C198" s="174"/>
      <c r="D198" s="175"/>
      <c r="E198" s="175"/>
      <c r="F198" s="43">
        <v>2</v>
      </c>
      <c r="G198" s="208">
        <v>78000</v>
      </c>
      <c r="H198" s="208"/>
      <c r="I198" s="66">
        <f t="shared" ref="I198" si="15">F198*G198</f>
        <v>156000</v>
      </c>
      <c r="J198" s="67"/>
      <c r="K198" s="51">
        <v>0.1</v>
      </c>
    </row>
    <row r="199" spans="1:11" s="13" customFormat="1" ht="21.95" customHeight="1" x14ac:dyDescent="0.4">
      <c r="A199" s="173" t="s">
        <v>123</v>
      </c>
      <c r="B199" s="174"/>
      <c r="C199" s="174"/>
      <c r="D199" s="175"/>
      <c r="E199" s="175"/>
      <c r="F199" s="43"/>
      <c r="G199" s="208"/>
      <c r="H199" s="208"/>
      <c r="I199" s="66">
        <v>220000</v>
      </c>
      <c r="J199" s="67"/>
      <c r="K199" s="51">
        <v>0.1</v>
      </c>
    </row>
    <row r="200" spans="1:11" s="13" customFormat="1" ht="21.95" customHeight="1" x14ac:dyDescent="0.4">
      <c r="A200" s="149" t="s">
        <v>124</v>
      </c>
      <c r="B200" s="150"/>
      <c r="C200" s="151"/>
      <c r="D200" s="175"/>
      <c r="E200" s="175"/>
      <c r="F200" s="44" t="s">
        <v>89</v>
      </c>
      <c r="G200" s="208"/>
      <c r="H200" s="208"/>
      <c r="I200" s="80">
        <v>180000</v>
      </c>
      <c r="J200" s="81"/>
      <c r="K200" s="51">
        <v>0.1</v>
      </c>
    </row>
    <row r="201" spans="1:11" s="13" customFormat="1" ht="21.95" customHeight="1" x14ac:dyDescent="0.4">
      <c r="A201" s="173" t="s">
        <v>189</v>
      </c>
      <c r="B201" s="174"/>
      <c r="C201" s="174"/>
      <c r="D201" s="175" t="s">
        <v>190</v>
      </c>
      <c r="E201" s="175"/>
      <c r="F201" s="57">
        <v>45</v>
      </c>
      <c r="G201" s="208">
        <v>10000</v>
      </c>
      <c r="H201" s="208"/>
      <c r="I201" s="66">
        <f>F201*G201</f>
        <v>450000</v>
      </c>
      <c r="J201" s="67"/>
      <c r="K201" s="51">
        <v>0.1</v>
      </c>
    </row>
    <row r="202" spans="1:11" s="13" customFormat="1" ht="21.95" customHeight="1" x14ac:dyDescent="0.4">
      <c r="A202" s="211" t="s">
        <v>125</v>
      </c>
      <c r="B202" s="212"/>
      <c r="C202" s="212"/>
      <c r="D202" s="212"/>
      <c r="E202" s="212"/>
      <c r="F202" s="45"/>
      <c r="G202" s="213"/>
      <c r="H202" s="213"/>
      <c r="I202" s="140">
        <f>SUM(I115:J201)</f>
        <v>4724270</v>
      </c>
      <c r="J202" s="141"/>
      <c r="K202" s="51">
        <v>0.1</v>
      </c>
    </row>
    <row r="203" spans="1:11" s="13" customFormat="1" ht="21.95" customHeight="1" x14ac:dyDescent="0.4">
      <c r="A203" s="173"/>
      <c r="B203" s="174"/>
      <c r="C203" s="174"/>
      <c r="D203" s="175"/>
      <c r="E203" s="175"/>
      <c r="F203" s="43"/>
      <c r="G203" s="208"/>
      <c r="H203" s="208"/>
      <c r="I203" s="159"/>
      <c r="J203" s="160"/>
      <c r="K203" s="48"/>
    </row>
    <row r="204" spans="1:11" s="13" customFormat="1" ht="21.95" customHeight="1" x14ac:dyDescent="0.4">
      <c r="A204" s="149"/>
      <c r="B204" s="150"/>
      <c r="C204" s="151"/>
      <c r="D204" s="64"/>
      <c r="E204" s="64"/>
      <c r="F204" s="19"/>
      <c r="G204" s="65"/>
      <c r="H204" s="65"/>
      <c r="I204" s="66"/>
      <c r="J204" s="67"/>
      <c r="K204" s="48"/>
    </row>
    <row r="205" spans="1:11" s="13" customFormat="1" ht="21.95" customHeight="1" thickBot="1" x14ac:dyDescent="0.45">
      <c r="A205" s="169" t="s">
        <v>126</v>
      </c>
      <c r="B205" s="170"/>
      <c r="C205" s="170"/>
      <c r="D205" s="64"/>
      <c r="E205" s="64"/>
      <c r="F205" s="19"/>
      <c r="G205" s="65"/>
      <c r="H205" s="65"/>
      <c r="I205" s="66"/>
      <c r="J205" s="67"/>
      <c r="K205" s="48"/>
    </row>
    <row r="206" spans="1:11" s="13" customFormat="1" ht="21.95" customHeight="1" thickBot="1" x14ac:dyDescent="0.45">
      <c r="A206" s="88" t="s">
        <v>8</v>
      </c>
      <c r="B206" s="88"/>
      <c r="C206" s="88"/>
      <c r="D206" s="88" t="s">
        <v>9</v>
      </c>
      <c r="E206" s="88"/>
      <c r="F206" s="14" t="s">
        <v>10</v>
      </c>
      <c r="G206" s="88" t="s">
        <v>11</v>
      </c>
      <c r="H206" s="88"/>
      <c r="I206" s="88" t="s">
        <v>12</v>
      </c>
      <c r="J206" s="89"/>
      <c r="K206" s="10"/>
    </row>
    <row r="207" spans="1:11" s="13" customFormat="1" ht="21.95" customHeight="1" x14ac:dyDescent="0.4">
      <c r="A207" s="214" t="s">
        <v>200</v>
      </c>
      <c r="B207" s="214"/>
      <c r="C207" s="214"/>
      <c r="D207" s="214"/>
      <c r="E207" s="214"/>
      <c r="F207" s="214"/>
      <c r="G207" s="214"/>
      <c r="H207" s="214"/>
      <c r="I207" s="214"/>
      <c r="J207" s="215"/>
      <c r="K207" s="10"/>
    </row>
    <row r="208" spans="1:11" s="13" customFormat="1" ht="21.95" customHeight="1" x14ac:dyDescent="0.4">
      <c r="A208" s="133" t="s">
        <v>127</v>
      </c>
      <c r="B208" s="134"/>
      <c r="C208" s="134"/>
      <c r="D208" s="64" t="s">
        <v>128</v>
      </c>
      <c r="E208" s="64"/>
      <c r="F208" s="21">
        <v>106</v>
      </c>
      <c r="G208" s="65">
        <v>3600</v>
      </c>
      <c r="H208" s="65"/>
      <c r="I208" s="66">
        <f t="shared" ref="I208:I229" si="16">F208*G208</f>
        <v>381600</v>
      </c>
      <c r="J208" s="67"/>
      <c r="K208" s="51">
        <v>0.1</v>
      </c>
    </row>
    <row r="209" spans="1:11" s="13" customFormat="1" ht="21.95" customHeight="1" x14ac:dyDescent="0.4">
      <c r="A209" s="133" t="s">
        <v>226</v>
      </c>
      <c r="B209" s="134"/>
      <c r="C209" s="134"/>
      <c r="D209" s="64" t="s">
        <v>129</v>
      </c>
      <c r="E209" s="64"/>
      <c r="F209" s="21">
        <v>79</v>
      </c>
      <c r="G209" s="65">
        <v>7200</v>
      </c>
      <c r="H209" s="65"/>
      <c r="I209" s="66">
        <f t="shared" si="16"/>
        <v>568800</v>
      </c>
      <c r="J209" s="67"/>
      <c r="K209" s="51">
        <v>0.1</v>
      </c>
    </row>
    <row r="210" spans="1:11" s="13" customFormat="1" ht="21.95" customHeight="1" x14ac:dyDescent="0.4">
      <c r="A210" s="133" t="s">
        <v>194</v>
      </c>
      <c r="B210" s="134"/>
      <c r="C210" s="134"/>
      <c r="D210" s="64" t="s">
        <v>195</v>
      </c>
      <c r="E210" s="64"/>
      <c r="F210" s="21">
        <v>14</v>
      </c>
      <c r="G210" s="65">
        <v>14400</v>
      </c>
      <c r="H210" s="65"/>
      <c r="I210" s="66">
        <f t="shared" si="16"/>
        <v>201600</v>
      </c>
      <c r="J210" s="67"/>
      <c r="K210" s="51">
        <v>0.1</v>
      </c>
    </row>
    <row r="211" spans="1:11" s="13" customFormat="1" ht="21.95" customHeight="1" x14ac:dyDescent="0.4">
      <c r="A211" s="73" t="s">
        <v>130</v>
      </c>
      <c r="B211" s="74"/>
      <c r="C211" s="75"/>
      <c r="D211" s="64" t="s">
        <v>129</v>
      </c>
      <c r="E211" s="64"/>
      <c r="F211" s="26">
        <v>134</v>
      </c>
      <c r="G211" s="99">
        <v>3000</v>
      </c>
      <c r="H211" s="100"/>
      <c r="I211" s="66">
        <f t="shared" si="16"/>
        <v>402000</v>
      </c>
      <c r="J211" s="67"/>
      <c r="K211" s="51">
        <v>0.1</v>
      </c>
    </row>
    <row r="212" spans="1:11" s="13" customFormat="1" ht="21.95" customHeight="1" x14ac:dyDescent="0.4">
      <c r="A212" s="73" t="s">
        <v>231</v>
      </c>
      <c r="B212" s="74"/>
      <c r="C212" s="75"/>
      <c r="D212" s="76" t="s">
        <v>232</v>
      </c>
      <c r="E212" s="77"/>
      <c r="F212" s="26">
        <v>134</v>
      </c>
      <c r="G212" s="78">
        <v>8500</v>
      </c>
      <c r="H212" s="79"/>
      <c r="I212" s="80">
        <f t="shared" si="16"/>
        <v>1139000</v>
      </c>
      <c r="J212" s="81"/>
      <c r="K212" s="51">
        <v>0.1</v>
      </c>
    </row>
    <row r="213" spans="1:11" s="13" customFormat="1" ht="21.95" customHeight="1" x14ac:dyDescent="0.4">
      <c r="A213" s="62" t="s">
        <v>227</v>
      </c>
      <c r="B213" s="63"/>
      <c r="C213" s="63"/>
      <c r="D213" s="64" t="s">
        <v>228</v>
      </c>
      <c r="E213" s="64"/>
      <c r="F213" s="19">
        <v>4</v>
      </c>
      <c r="G213" s="65">
        <v>18000</v>
      </c>
      <c r="H213" s="65"/>
      <c r="I213" s="66">
        <f t="shared" si="16"/>
        <v>72000</v>
      </c>
      <c r="J213" s="67"/>
      <c r="K213" s="51">
        <v>0.1</v>
      </c>
    </row>
    <row r="214" spans="1:11" s="13" customFormat="1" ht="21.95" customHeight="1" x14ac:dyDescent="0.4">
      <c r="A214" s="62" t="s">
        <v>196</v>
      </c>
      <c r="B214" s="63"/>
      <c r="C214" s="63"/>
      <c r="D214" s="64" t="s">
        <v>131</v>
      </c>
      <c r="E214" s="64"/>
      <c r="F214" s="19">
        <v>1</v>
      </c>
      <c r="G214" s="65">
        <v>750000</v>
      </c>
      <c r="H214" s="65"/>
      <c r="I214" s="66">
        <f t="shared" si="16"/>
        <v>750000</v>
      </c>
      <c r="J214" s="67"/>
      <c r="K214" s="51">
        <v>0.1</v>
      </c>
    </row>
    <row r="215" spans="1:11" ht="21.95" customHeight="1" x14ac:dyDescent="0.4">
      <c r="A215" s="62" t="s">
        <v>197</v>
      </c>
      <c r="B215" s="63"/>
      <c r="C215" s="63"/>
      <c r="D215" s="64"/>
      <c r="E215" s="64"/>
      <c r="F215" s="18" t="s">
        <v>89</v>
      </c>
      <c r="G215" s="65"/>
      <c r="H215" s="65"/>
      <c r="I215" s="66">
        <v>96000</v>
      </c>
      <c r="J215" s="67"/>
      <c r="K215" s="51">
        <v>0.1</v>
      </c>
    </row>
    <row r="216" spans="1:11" ht="21.95" customHeight="1" x14ac:dyDescent="0.4">
      <c r="A216" s="62" t="s">
        <v>198</v>
      </c>
      <c r="B216" s="63"/>
      <c r="C216" s="63"/>
      <c r="D216" s="64"/>
      <c r="E216" s="64"/>
      <c r="F216" s="18" t="s">
        <v>89</v>
      </c>
      <c r="G216" s="65"/>
      <c r="H216" s="65"/>
      <c r="I216" s="66">
        <v>340000</v>
      </c>
      <c r="J216" s="67"/>
      <c r="K216" s="51">
        <v>0.1</v>
      </c>
    </row>
    <row r="217" spans="1:11" ht="21.95" customHeight="1" x14ac:dyDescent="0.4">
      <c r="A217" s="62" t="s">
        <v>199</v>
      </c>
      <c r="B217" s="63"/>
      <c r="C217" s="63"/>
      <c r="D217" s="64"/>
      <c r="E217" s="64"/>
      <c r="F217" s="18" t="s">
        <v>89</v>
      </c>
      <c r="G217" s="65"/>
      <c r="H217" s="65"/>
      <c r="I217" s="66">
        <v>180000</v>
      </c>
      <c r="J217" s="67"/>
      <c r="K217" s="51">
        <v>0.1</v>
      </c>
    </row>
    <row r="218" spans="1:11" ht="21.95" customHeight="1" x14ac:dyDescent="0.4">
      <c r="A218" s="62"/>
      <c r="B218" s="63"/>
      <c r="C218" s="63"/>
      <c r="D218" s="64"/>
      <c r="E218" s="64"/>
      <c r="F218" s="19"/>
      <c r="G218" s="65"/>
      <c r="H218" s="65"/>
      <c r="I218" s="66"/>
      <c r="J218" s="67"/>
      <c r="K218" s="48"/>
    </row>
    <row r="219" spans="1:11" ht="21.95" customHeight="1" x14ac:dyDescent="0.4">
      <c r="A219" s="223" t="s">
        <v>201</v>
      </c>
      <c r="B219" s="224"/>
      <c r="C219" s="224"/>
      <c r="D219" s="224"/>
      <c r="E219" s="224"/>
      <c r="F219" s="224"/>
      <c r="G219" s="224"/>
      <c r="H219" s="224"/>
      <c r="I219" s="224"/>
      <c r="J219" s="225"/>
      <c r="K219" s="48"/>
    </row>
    <row r="220" spans="1:11" ht="21.95" customHeight="1" x14ac:dyDescent="0.4">
      <c r="A220" s="147" t="s">
        <v>194</v>
      </c>
      <c r="B220" s="148"/>
      <c r="C220" s="148"/>
      <c r="D220" s="64" t="s">
        <v>132</v>
      </c>
      <c r="E220" s="64"/>
      <c r="F220" s="19">
        <v>6</v>
      </c>
      <c r="G220" s="65">
        <v>12000</v>
      </c>
      <c r="H220" s="65"/>
      <c r="I220" s="66">
        <f t="shared" si="16"/>
        <v>72000</v>
      </c>
      <c r="J220" s="67"/>
      <c r="K220" s="51">
        <v>0.1</v>
      </c>
    </row>
    <row r="221" spans="1:11" ht="21.95" customHeight="1" x14ac:dyDescent="0.4">
      <c r="A221" s="133" t="s">
        <v>202</v>
      </c>
      <c r="B221" s="134"/>
      <c r="C221" s="134"/>
      <c r="D221" s="64"/>
      <c r="E221" s="64"/>
      <c r="F221" s="18" t="s">
        <v>89</v>
      </c>
      <c r="G221" s="65"/>
      <c r="H221" s="65"/>
      <c r="I221" s="66">
        <v>240000</v>
      </c>
      <c r="J221" s="67"/>
      <c r="K221" s="51">
        <v>0.1</v>
      </c>
    </row>
    <row r="222" spans="1:11" ht="21.95" customHeight="1" x14ac:dyDescent="0.4">
      <c r="A222" s="147" t="s">
        <v>133</v>
      </c>
      <c r="B222" s="148"/>
      <c r="C222" s="148"/>
      <c r="D222" s="64" t="s">
        <v>134</v>
      </c>
      <c r="E222" s="64"/>
      <c r="F222" s="21">
        <v>60</v>
      </c>
      <c r="G222" s="65">
        <v>12000</v>
      </c>
      <c r="H222" s="65"/>
      <c r="I222" s="66">
        <f t="shared" si="16"/>
        <v>720000</v>
      </c>
      <c r="J222" s="67"/>
      <c r="K222" s="51">
        <v>0.1</v>
      </c>
    </row>
    <row r="223" spans="1:11" ht="21.95" customHeight="1" x14ac:dyDescent="0.4">
      <c r="A223" s="147" t="s">
        <v>133</v>
      </c>
      <c r="B223" s="148"/>
      <c r="C223" s="148"/>
      <c r="D223" s="64" t="s">
        <v>135</v>
      </c>
      <c r="E223" s="64"/>
      <c r="F223" s="19">
        <v>1</v>
      </c>
      <c r="G223" s="65">
        <v>36000</v>
      </c>
      <c r="H223" s="65"/>
      <c r="I223" s="66">
        <f t="shared" si="16"/>
        <v>36000</v>
      </c>
      <c r="J223" s="67"/>
      <c r="K223" s="51">
        <v>0.1</v>
      </c>
    </row>
    <row r="224" spans="1:11" ht="21.95" customHeight="1" x14ac:dyDescent="0.4">
      <c r="A224" s="147" t="s">
        <v>133</v>
      </c>
      <c r="B224" s="148"/>
      <c r="C224" s="148"/>
      <c r="D224" s="64" t="s">
        <v>136</v>
      </c>
      <c r="E224" s="64"/>
      <c r="F224" s="19">
        <v>1</v>
      </c>
      <c r="G224" s="65">
        <v>54000</v>
      </c>
      <c r="H224" s="65"/>
      <c r="I224" s="66">
        <f t="shared" si="16"/>
        <v>54000</v>
      </c>
      <c r="J224" s="67"/>
      <c r="K224" s="51">
        <v>0.1</v>
      </c>
    </row>
    <row r="225" spans="1:11" ht="21.95" customHeight="1" x14ac:dyDescent="0.4">
      <c r="A225" s="133" t="s">
        <v>137</v>
      </c>
      <c r="B225" s="134"/>
      <c r="C225" s="134"/>
      <c r="D225" s="64"/>
      <c r="E225" s="64"/>
      <c r="F225" s="21">
        <v>62</v>
      </c>
      <c r="G225" s="65">
        <v>1200</v>
      </c>
      <c r="H225" s="65"/>
      <c r="I225" s="66">
        <f t="shared" si="16"/>
        <v>74400</v>
      </c>
      <c r="J225" s="67"/>
      <c r="K225" s="51">
        <v>0.1</v>
      </c>
    </row>
    <row r="226" spans="1:11" ht="21.95" customHeight="1" x14ac:dyDescent="0.4">
      <c r="A226" s="147" t="s">
        <v>138</v>
      </c>
      <c r="B226" s="148"/>
      <c r="C226" s="148"/>
      <c r="D226" s="64" t="s">
        <v>131</v>
      </c>
      <c r="E226" s="64"/>
      <c r="F226" s="19">
        <v>1</v>
      </c>
      <c r="G226" s="65">
        <v>180000</v>
      </c>
      <c r="H226" s="65"/>
      <c r="I226" s="66">
        <f t="shared" si="16"/>
        <v>180000</v>
      </c>
      <c r="J226" s="67"/>
      <c r="K226" s="51">
        <v>0.1</v>
      </c>
    </row>
    <row r="227" spans="1:11" ht="21.95" customHeight="1" x14ac:dyDescent="0.4">
      <c r="A227" s="62" t="s">
        <v>139</v>
      </c>
      <c r="B227" s="63"/>
      <c r="C227" s="63"/>
      <c r="D227" s="64" t="s">
        <v>131</v>
      </c>
      <c r="E227" s="64"/>
      <c r="F227" s="19">
        <v>1</v>
      </c>
      <c r="G227" s="65">
        <v>280000</v>
      </c>
      <c r="H227" s="65"/>
      <c r="I227" s="66">
        <f t="shared" si="16"/>
        <v>280000</v>
      </c>
      <c r="J227" s="67"/>
      <c r="K227" s="51">
        <v>0.1</v>
      </c>
    </row>
    <row r="228" spans="1:11" ht="21.95" customHeight="1" x14ac:dyDescent="0.4">
      <c r="A228" s="73" t="s">
        <v>140</v>
      </c>
      <c r="B228" s="74"/>
      <c r="C228" s="75"/>
      <c r="D228" s="76" t="s">
        <v>131</v>
      </c>
      <c r="E228" s="77"/>
      <c r="F228" s="19">
        <v>1</v>
      </c>
      <c r="G228" s="99">
        <v>180000</v>
      </c>
      <c r="H228" s="100"/>
      <c r="I228" s="66">
        <f t="shared" si="16"/>
        <v>180000</v>
      </c>
      <c r="J228" s="67"/>
      <c r="K228" s="51">
        <v>0.1</v>
      </c>
    </row>
    <row r="229" spans="1:11" ht="21.95" customHeight="1" x14ac:dyDescent="0.4">
      <c r="A229" s="73" t="s">
        <v>141</v>
      </c>
      <c r="B229" s="74"/>
      <c r="C229" s="75"/>
      <c r="D229" s="76" t="s">
        <v>142</v>
      </c>
      <c r="E229" s="77"/>
      <c r="F229" s="19">
        <v>3</v>
      </c>
      <c r="G229" s="99">
        <v>40000</v>
      </c>
      <c r="H229" s="100"/>
      <c r="I229" s="80">
        <f t="shared" si="16"/>
        <v>120000</v>
      </c>
      <c r="J229" s="81"/>
      <c r="K229" s="51">
        <v>0.1</v>
      </c>
    </row>
    <row r="230" spans="1:11" ht="21.95" customHeight="1" x14ac:dyDescent="0.4">
      <c r="A230" s="133" t="s">
        <v>33</v>
      </c>
      <c r="B230" s="134"/>
      <c r="C230" s="134"/>
      <c r="D230" s="64"/>
      <c r="E230" s="64"/>
      <c r="F230" s="46"/>
      <c r="G230" s="65"/>
      <c r="H230" s="65"/>
      <c r="I230" s="140">
        <f>SUM(I208:J229)</f>
        <v>6087400</v>
      </c>
      <c r="J230" s="141"/>
      <c r="K230" s="51">
        <v>0.1</v>
      </c>
    </row>
    <row r="231" spans="1:11" ht="21.95" customHeight="1" thickBot="1" x14ac:dyDescent="0.45">
      <c r="A231" s="133" t="s">
        <v>143</v>
      </c>
      <c r="B231" s="134"/>
      <c r="C231" s="134"/>
      <c r="D231" s="64"/>
      <c r="E231" s="64"/>
      <c r="F231" s="46"/>
      <c r="G231" s="65"/>
      <c r="H231" s="65"/>
      <c r="I231" s="140">
        <f>I203+I230</f>
        <v>6087400</v>
      </c>
      <c r="J231" s="141"/>
      <c r="K231" s="51">
        <v>0.1</v>
      </c>
    </row>
    <row r="232" spans="1:11" ht="21.95" customHeight="1" thickBot="1" x14ac:dyDescent="0.45">
      <c r="A232" s="162" t="s">
        <v>144</v>
      </c>
      <c r="B232" s="163"/>
      <c r="C232" s="163"/>
      <c r="D232" s="163"/>
      <c r="E232" s="163"/>
      <c r="F232" s="28"/>
      <c r="G232" s="28"/>
      <c r="H232" s="29"/>
      <c r="I232" s="164">
        <f>I231+I197</f>
        <v>6087400</v>
      </c>
      <c r="J232" s="165"/>
      <c r="K232" s="51">
        <v>0.1</v>
      </c>
    </row>
    <row r="233" spans="1:11" ht="21.95" customHeight="1" x14ac:dyDescent="0.4">
      <c r="F233" s="216"/>
      <c r="G233" s="216"/>
      <c r="H233" s="216"/>
      <c r="I233" s="216"/>
      <c r="J233" s="216"/>
    </row>
    <row r="234" spans="1:11" ht="21.95" customHeight="1" thickBot="1" x14ac:dyDescent="0.45">
      <c r="A234" s="32" t="s">
        <v>210</v>
      </c>
      <c r="B234" s="32"/>
      <c r="C234" s="32"/>
      <c r="D234" s="32"/>
      <c r="E234" s="47"/>
      <c r="F234" s="47"/>
      <c r="G234" s="13"/>
      <c r="H234" s="13"/>
      <c r="I234" s="41"/>
      <c r="J234" s="41"/>
    </row>
    <row r="235" spans="1:11" ht="21.95" customHeight="1" thickBot="1" x14ac:dyDescent="0.45">
      <c r="A235" s="88" t="s">
        <v>8</v>
      </c>
      <c r="B235" s="88"/>
      <c r="C235" s="88"/>
      <c r="D235" s="88" t="s">
        <v>9</v>
      </c>
      <c r="E235" s="88"/>
      <c r="F235" s="14" t="s">
        <v>10</v>
      </c>
      <c r="G235" s="88" t="s">
        <v>11</v>
      </c>
      <c r="H235" s="88"/>
      <c r="I235" s="88" t="s">
        <v>12</v>
      </c>
      <c r="J235" s="89"/>
    </row>
    <row r="236" spans="1:11" ht="21.95" customHeight="1" x14ac:dyDescent="0.4">
      <c r="A236" s="133" t="s">
        <v>145</v>
      </c>
      <c r="B236" s="134"/>
      <c r="C236" s="134"/>
      <c r="D236" s="64" t="s">
        <v>205</v>
      </c>
      <c r="E236" s="64"/>
      <c r="F236" s="19">
        <v>15</v>
      </c>
      <c r="G236" s="65">
        <v>22000</v>
      </c>
      <c r="H236" s="65"/>
      <c r="I236" s="66">
        <f>F236*G236</f>
        <v>330000</v>
      </c>
      <c r="J236" s="67"/>
      <c r="K236" s="51">
        <v>0.1</v>
      </c>
    </row>
    <row r="237" spans="1:11" ht="21.95" customHeight="1" x14ac:dyDescent="0.4">
      <c r="A237" s="133" t="s">
        <v>145</v>
      </c>
      <c r="B237" s="134"/>
      <c r="C237" s="134"/>
      <c r="D237" s="64" t="s">
        <v>206</v>
      </c>
      <c r="E237" s="64"/>
      <c r="F237" s="19">
        <v>13</v>
      </c>
      <c r="G237" s="99">
        <v>16000</v>
      </c>
      <c r="H237" s="100"/>
      <c r="I237" s="66">
        <f>F237*G237</f>
        <v>208000</v>
      </c>
      <c r="J237" s="67"/>
      <c r="K237" s="51">
        <v>0.1</v>
      </c>
    </row>
    <row r="238" spans="1:11" s="13" customFormat="1" ht="21.95" customHeight="1" x14ac:dyDescent="0.4">
      <c r="A238" s="133" t="s">
        <v>203</v>
      </c>
      <c r="B238" s="134"/>
      <c r="C238" s="134"/>
      <c r="D238" s="64" t="s">
        <v>204</v>
      </c>
      <c r="E238" s="64"/>
      <c r="F238" s="19">
        <v>6</v>
      </c>
      <c r="G238" s="99">
        <v>10800</v>
      </c>
      <c r="H238" s="100"/>
      <c r="I238" s="66">
        <f t="shared" ref="I238:I240" si="17">F238*G238</f>
        <v>64800</v>
      </c>
      <c r="J238" s="67"/>
      <c r="K238" s="51">
        <v>0.1</v>
      </c>
    </row>
    <row r="239" spans="1:11" s="13" customFormat="1" ht="21.95" customHeight="1" x14ac:dyDescent="0.4">
      <c r="A239" s="133" t="s">
        <v>43</v>
      </c>
      <c r="B239" s="134"/>
      <c r="C239" s="134"/>
      <c r="D239" s="64" t="s">
        <v>207</v>
      </c>
      <c r="E239" s="64"/>
      <c r="F239" s="19">
        <v>5</v>
      </c>
      <c r="G239" s="99">
        <v>12000</v>
      </c>
      <c r="H239" s="100"/>
      <c r="I239" s="66">
        <f t="shared" si="17"/>
        <v>60000</v>
      </c>
      <c r="J239" s="67"/>
      <c r="K239" s="51">
        <v>0.1</v>
      </c>
    </row>
    <row r="240" spans="1:11" s="13" customFormat="1" ht="21.95" customHeight="1" x14ac:dyDescent="0.4">
      <c r="A240" s="133" t="s">
        <v>208</v>
      </c>
      <c r="B240" s="134"/>
      <c r="C240" s="134"/>
      <c r="D240" s="64" t="s">
        <v>209</v>
      </c>
      <c r="E240" s="64"/>
      <c r="F240" s="19">
        <v>8</v>
      </c>
      <c r="G240" s="99">
        <v>13200</v>
      </c>
      <c r="H240" s="100"/>
      <c r="I240" s="66">
        <f t="shared" si="17"/>
        <v>105600</v>
      </c>
      <c r="J240" s="67"/>
      <c r="K240" s="51">
        <v>0.1</v>
      </c>
    </row>
    <row r="241" spans="1:11" s="13" customFormat="1" ht="21.95" customHeight="1" x14ac:dyDescent="0.4">
      <c r="A241" s="147" t="s">
        <v>146</v>
      </c>
      <c r="B241" s="148"/>
      <c r="C241" s="148"/>
      <c r="D241" s="64"/>
      <c r="E241" s="64"/>
      <c r="F241" s="21">
        <v>150</v>
      </c>
      <c r="G241" s="65">
        <v>1200</v>
      </c>
      <c r="H241" s="65"/>
      <c r="I241" s="66">
        <f>F241*G241</f>
        <v>180000</v>
      </c>
      <c r="J241" s="67"/>
      <c r="K241" s="51">
        <v>0.1</v>
      </c>
    </row>
    <row r="242" spans="1:11" s="13" customFormat="1" ht="21.95" customHeight="1" x14ac:dyDescent="0.4">
      <c r="A242" s="147" t="s">
        <v>147</v>
      </c>
      <c r="B242" s="148"/>
      <c r="C242" s="148"/>
      <c r="D242" s="64"/>
      <c r="E242" s="64"/>
      <c r="F242" s="19">
        <v>250</v>
      </c>
      <c r="G242" s="65">
        <v>300</v>
      </c>
      <c r="H242" s="65"/>
      <c r="I242" s="66">
        <f t="shared" ref="I242:I245" si="18">F242*G242</f>
        <v>75000</v>
      </c>
      <c r="J242" s="67"/>
      <c r="K242" s="51">
        <v>0.1</v>
      </c>
    </row>
    <row r="243" spans="1:11" s="13" customFormat="1" ht="21.95" customHeight="1" x14ac:dyDescent="0.4">
      <c r="A243" s="147" t="s">
        <v>211</v>
      </c>
      <c r="B243" s="148"/>
      <c r="C243" s="148"/>
      <c r="D243" s="64"/>
      <c r="E243" s="64"/>
      <c r="F243" s="19">
        <v>300</v>
      </c>
      <c r="G243" s="65">
        <v>1620</v>
      </c>
      <c r="H243" s="65"/>
      <c r="I243" s="66">
        <f t="shared" si="18"/>
        <v>486000</v>
      </c>
      <c r="J243" s="67"/>
      <c r="K243" s="51">
        <v>0.1</v>
      </c>
    </row>
    <row r="244" spans="1:11" s="13" customFormat="1" ht="21.95" customHeight="1" x14ac:dyDescent="0.4">
      <c r="A244" s="147" t="s">
        <v>212</v>
      </c>
      <c r="B244" s="148"/>
      <c r="C244" s="148"/>
      <c r="D244" s="64"/>
      <c r="E244" s="64"/>
      <c r="F244" s="19">
        <v>12</v>
      </c>
      <c r="G244" s="65">
        <v>1500</v>
      </c>
      <c r="H244" s="65"/>
      <c r="I244" s="66">
        <f t="shared" si="18"/>
        <v>18000</v>
      </c>
      <c r="J244" s="67"/>
      <c r="K244" s="51">
        <v>0.1</v>
      </c>
    </row>
    <row r="245" spans="1:11" s="13" customFormat="1" ht="21.95" customHeight="1" x14ac:dyDescent="0.4">
      <c r="A245" s="147" t="s">
        <v>32</v>
      </c>
      <c r="B245" s="148"/>
      <c r="C245" s="148"/>
      <c r="D245" s="64"/>
      <c r="E245" s="64"/>
      <c r="F245" s="19">
        <v>6</v>
      </c>
      <c r="G245" s="65">
        <v>72000</v>
      </c>
      <c r="H245" s="65"/>
      <c r="I245" s="66">
        <f t="shared" si="18"/>
        <v>432000</v>
      </c>
      <c r="J245" s="67"/>
      <c r="K245" s="51">
        <v>0.1</v>
      </c>
    </row>
    <row r="246" spans="1:11" s="13" customFormat="1" ht="21.95" customHeight="1" x14ac:dyDescent="0.4">
      <c r="A246" s="147" t="s">
        <v>23</v>
      </c>
      <c r="B246" s="148"/>
      <c r="C246" s="148"/>
      <c r="D246" s="64" t="s">
        <v>131</v>
      </c>
      <c r="E246" s="64"/>
      <c r="F246" s="19">
        <v>1</v>
      </c>
      <c r="G246" s="65"/>
      <c r="H246" s="65"/>
      <c r="I246" s="66">
        <v>420000</v>
      </c>
      <c r="J246" s="67"/>
      <c r="K246" s="51">
        <v>0.1</v>
      </c>
    </row>
    <row r="247" spans="1:11" s="13" customFormat="1" ht="21.95" customHeight="1" thickBot="1" x14ac:dyDescent="0.45">
      <c r="A247" s="147" t="s">
        <v>235</v>
      </c>
      <c r="B247" s="148"/>
      <c r="C247" s="148"/>
      <c r="D247" s="64" t="s">
        <v>131</v>
      </c>
      <c r="E247" s="64"/>
      <c r="F247" s="19">
        <v>1</v>
      </c>
      <c r="G247" s="65"/>
      <c r="H247" s="65"/>
      <c r="I247" s="66">
        <v>320000</v>
      </c>
      <c r="J247" s="67"/>
      <c r="K247" s="51">
        <v>0.1</v>
      </c>
    </row>
    <row r="248" spans="1:11" s="13" customFormat="1" ht="21.95" customHeight="1" thickBot="1" x14ac:dyDescent="0.45">
      <c r="A248" s="162" t="s">
        <v>148</v>
      </c>
      <c r="B248" s="163"/>
      <c r="C248" s="163"/>
      <c r="D248" s="163"/>
      <c r="E248" s="163"/>
      <c r="F248" s="28"/>
      <c r="G248" s="28"/>
      <c r="H248" s="29"/>
      <c r="I248" s="164">
        <f>SUM(I236:J247)</f>
        <v>2699400</v>
      </c>
      <c r="J248" s="165"/>
      <c r="K248" s="51">
        <v>0.1</v>
      </c>
    </row>
    <row r="249" spans="1:11" s="13" customFormat="1" ht="21.95" customHeight="1" x14ac:dyDescent="0.4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0"/>
    </row>
    <row r="250" spans="1:11" s="13" customFormat="1" ht="21.95" customHeight="1" x14ac:dyDescent="0.4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0"/>
    </row>
    <row r="251" spans="1:11" s="13" customFormat="1" ht="21.95" customHeight="1" thickBot="1" x14ac:dyDescent="0.45">
      <c r="A251" s="41" t="s">
        <v>230</v>
      </c>
      <c r="B251" s="41" t="s">
        <v>149</v>
      </c>
      <c r="C251" s="33"/>
      <c r="D251" s="33"/>
      <c r="E251" s="33"/>
      <c r="F251" s="33"/>
      <c r="I251" s="87"/>
      <c r="J251" s="87"/>
      <c r="K251" s="48"/>
    </row>
    <row r="252" spans="1:11" s="13" customFormat="1" ht="21.95" customHeight="1" thickBot="1" x14ac:dyDescent="0.45">
      <c r="A252" s="88" t="s">
        <v>8</v>
      </c>
      <c r="B252" s="88"/>
      <c r="C252" s="88"/>
      <c r="D252" s="88" t="s">
        <v>9</v>
      </c>
      <c r="E252" s="88"/>
      <c r="F252" s="14" t="s">
        <v>10</v>
      </c>
      <c r="G252" s="88" t="s">
        <v>11</v>
      </c>
      <c r="H252" s="88"/>
      <c r="I252" s="88" t="s">
        <v>12</v>
      </c>
      <c r="J252" s="89"/>
      <c r="K252" s="48"/>
    </row>
    <row r="253" spans="1:11" s="13" customFormat="1" ht="21.95" customHeight="1" x14ac:dyDescent="0.4">
      <c r="A253" s="166" t="s">
        <v>150</v>
      </c>
      <c r="B253" s="167"/>
      <c r="C253" s="167"/>
      <c r="D253" s="130"/>
      <c r="E253" s="130"/>
      <c r="F253" s="15"/>
      <c r="G253" s="131"/>
      <c r="H253" s="131"/>
      <c r="I253" s="131"/>
      <c r="J253" s="132"/>
      <c r="K253" s="48"/>
    </row>
    <row r="254" spans="1:11" s="13" customFormat="1" ht="21.95" customHeight="1" x14ac:dyDescent="0.4">
      <c r="A254" s="133" t="s">
        <v>151</v>
      </c>
      <c r="B254" s="134"/>
      <c r="C254" s="134"/>
      <c r="D254" s="64" t="s">
        <v>152</v>
      </c>
      <c r="E254" s="64"/>
      <c r="F254" s="19">
        <v>3020</v>
      </c>
      <c r="G254" s="66">
        <v>300</v>
      </c>
      <c r="H254" s="66"/>
      <c r="I254" s="66">
        <f>F254*G254</f>
        <v>906000</v>
      </c>
      <c r="J254" s="67"/>
      <c r="K254" s="51">
        <v>0.1</v>
      </c>
    </row>
    <row r="255" spans="1:11" s="13" customFormat="1" ht="21.95" customHeight="1" x14ac:dyDescent="0.4">
      <c r="A255" s="73" t="s">
        <v>153</v>
      </c>
      <c r="B255" s="74"/>
      <c r="C255" s="75"/>
      <c r="D255" s="76" t="s">
        <v>154</v>
      </c>
      <c r="E255" s="77"/>
      <c r="F255" s="19">
        <v>62</v>
      </c>
      <c r="G255" s="80">
        <v>1450</v>
      </c>
      <c r="H255" s="196"/>
      <c r="I255" s="66">
        <f>F255*G255</f>
        <v>89900</v>
      </c>
      <c r="J255" s="67"/>
      <c r="K255" s="51">
        <v>0.1</v>
      </c>
    </row>
    <row r="256" spans="1:11" s="13" customFormat="1" ht="21.95" customHeight="1" x14ac:dyDescent="0.4">
      <c r="A256" s="147" t="s">
        <v>155</v>
      </c>
      <c r="B256" s="148"/>
      <c r="C256" s="148"/>
      <c r="D256" s="64" t="s">
        <v>156</v>
      </c>
      <c r="E256" s="64"/>
      <c r="F256" s="19">
        <v>32</v>
      </c>
      <c r="G256" s="66">
        <v>3000</v>
      </c>
      <c r="H256" s="66"/>
      <c r="I256" s="66">
        <f t="shared" ref="I256:I263" si="19">F256*G256</f>
        <v>96000</v>
      </c>
      <c r="J256" s="67"/>
      <c r="K256" s="51">
        <v>0.1</v>
      </c>
    </row>
    <row r="257" spans="1:11" s="13" customFormat="1" ht="21.95" customHeight="1" x14ac:dyDescent="0.4">
      <c r="A257" s="133" t="s">
        <v>157</v>
      </c>
      <c r="B257" s="134"/>
      <c r="C257" s="134"/>
      <c r="D257" s="64"/>
      <c r="E257" s="64"/>
      <c r="F257" s="19">
        <v>35</v>
      </c>
      <c r="G257" s="66">
        <v>2000</v>
      </c>
      <c r="H257" s="66"/>
      <c r="I257" s="66">
        <f t="shared" si="19"/>
        <v>70000</v>
      </c>
      <c r="J257" s="67"/>
      <c r="K257" s="51">
        <v>0.1</v>
      </c>
    </row>
    <row r="258" spans="1:11" ht="21.95" customHeight="1" x14ac:dyDescent="0.4">
      <c r="A258" s="24" t="s">
        <v>158</v>
      </c>
      <c r="B258" s="25"/>
      <c r="C258" s="25"/>
      <c r="D258" s="76" t="s">
        <v>156</v>
      </c>
      <c r="E258" s="77"/>
      <c r="F258" s="21">
        <v>45</v>
      </c>
      <c r="G258" s="80">
        <v>2000</v>
      </c>
      <c r="H258" s="196"/>
      <c r="I258" s="80">
        <f t="shared" si="19"/>
        <v>90000</v>
      </c>
      <c r="J258" s="81"/>
      <c r="K258" s="51">
        <v>0.1</v>
      </c>
    </row>
    <row r="259" spans="1:11" ht="21.95" customHeight="1" x14ac:dyDescent="0.4">
      <c r="A259" s="149" t="s">
        <v>159</v>
      </c>
      <c r="B259" s="150"/>
      <c r="C259" s="151"/>
      <c r="D259" s="76" t="s">
        <v>160</v>
      </c>
      <c r="E259" s="77"/>
      <c r="F259" s="19">
        <v>24</v>
      </c>
      <c r="G259" s="80">
        <v>1620</v>
      </c>
      <c r="H259" s="196"/>
      <c r="I259" s="80">
        <f t="shared" si="19"/>
        <v>38880</v>
      </c>
      <c r="J259" s="81"/>
      <c r="K259" s="51">
        <v>0.1</v>
      </c>
    </row>
    <row r="260" spans="1:11" ht="21.95" customHeight="1" x14ac:dyDescent="0.4">
      <c r="A260" s="149" t="s">
        <v>192</v>
      </c>
      <c r="B260" s="150"/>
      <c r="C260" s="151"/>
      <c r="D260" s="76" t="s">
        <v>154</v>
      </c>
      <c r="E260" s="77"/>
      <c r="F260" s="19">
        <v>1</v>
      </c>
      <c r="G260" s="80">
        <v>18000</v>
      </c>
      <c r="H260" s="196"/>
      <c r="I260" s="80">
        <f t="shared" si="19"/>
        <v>18000</v>
      </c>
      <c r="J260" s="81"/>
      <c r="K260" s="51">
        <v>0.1</v>
      </c>
    </row>
    <row r="261" spans="1:11" ht="21.95" customHeight="1" x14ac:dyDescent="0.4">
      <c r="A261" s="149" t="s">
        <v>193</v>
      </c>
      <c r="B261" s="150"/>
      <c r="C261" s="151"/>
      <c r="D261" s="76"/>
      <c r="E261" s="77"/>
      <c r="F261" s="19">
        <v>4</v>
      </c>
      <c r="G261" s="80">
        <v>3000</v>
      </c>
      <c r="H261" s="196"/>
      <c r="I261" s="80">
        <f t="shared" si="19"/>
        <v>12000</v>
      </c>
      <c r="J261" s="81"/>
      <c r="K261" s="51">
        <v>0.1</v>
      </c>
    </row>
    <row r="262" spans="1:11" ht="21.95" customHeight="1" x14ac:dyDescent="0.4">
      <c r="A262" s="133" t="s">
        <v>161</v>
      </c>
      <c r="B262" s="134"/>
      <c r="C262" s="134"/>
      <c r="D262" s="64"/>
      <c r="E262" s="64"/>
      <c r="F262" s="19">
        <v>5</v>
      </c>
      <c r="G262" s="66">
        <v>1500</v>
      </c>
      <c r="H262" s="66"/>
      <c r="I262" s="66">
        <f t="shared" si="19"/>
        <v>7500</v>
      </c>
      <c r="J262" s="67"/>
      <c r="K262" s="51">
        <v>0.1</v>
      </c>
    </row>
    <row r="263" spans="1:11" ht="21.95" customHeight="1" x14ac:dyDescent="0.4">
      <c r="A263" s="133" t="s">
        <v>162</v>
      </c>
      <c r="B263" s="134"/>
      <c r="C263" s="134"/>
      <c r="D263" s="64"/>
      <c r="E263" s="64"/>
      <c r="F263" s="21">
        <v>1</v>
      </c>
      <c r="G263" s="66">
        <v>4000</v>
      </c>
      <c r="H263" s="66"/>
      <c r="I263" s="66">
        <f t="shared" si="19"/>
        <v>4000</v>
      </c>
      <c r="J263" s="67"/>
      <c r="K263" s="51">
        <v>0.1</v>
      </c>
    </row>
    <row r="264" spans="1:11" ht="21.95" customHeight="1" x14ac:dyDescent="0.4">
      <c r="A264" s="133" t="s">
        <v>163</v>
      </c>
      <c r="B264" s="134"/>
      <c r="C264" s="134"/>
      <c r="D264" s="64"/>
      <c r="E264" s="64"/>
      <c r="F264" s="19">
        <v>8</v>
      </c>
      <c r="G264" s="66">
        <v>100000</v>
      </c>
      <c r="H264" s="66"/>
      <c r="I264" s="66">
        <f>F264*G264</f>
        <v>800000</v>
      </c>
      <c r="J264" s="67"/>
      <c r="K264" s="51">
        <v>0.1</v>
      </c>
    </row>
    <row r="265" spans="1:11" ht="21.95" customHeight="1" x14ac:dyDescent="0.4">
      <c r="A265" s="133" t="s">
        <v>164</v>
      </c>
      <c r="B265" s="134"/>
      <c r="C265" s="134"/>
      <c r="D265" s="64" t="s">
        <v>165</v>
      </c>
      <c r="E265" s="64"/>
      <c r="F265" s="19"/>
      <c r="G265" s="66"/>
      <c r="H265" s="66"/>
      <c r="I265" s="66">
        <v>950000</v>
      </c>
      <c r="J265" s="67"/>
      <c r="K265" s="51">
        <v>0.1</v>
      </c>
    </row>
    <row r="266" spans="1:11" ht="21.95" customHeight="1" x14ac:dyDescent="0.4">
      <c r="A266" s="133" t="s">
        <v>166</v>
      </c>
      <c r="B266" s="134"/>
      <c r="C266" s="134"/>
      <c r="D266" s="64"/>
      <c r="E266" s="64"/>
      <c r="F266" s="19">
        <v>15</v>
      </c>
      <c r="G266" s="66">
        <v>26000</v>
      </c>
      <c r="H266" s="66"/>
      <c r="I266" s="66">
        <f>F266*G266</f>
        <v>390000</v>
      </c>
      <c r="J266" s="67"/>
      <c r="K266" s="51">
        <v>0.1</v>
      </c>
    </row>
    <row r="267" spans="1:11" ht="21.95" customHeight="1" x14ac:dyDescent="0.4">
      <c r="A267" s="142" t="s">
        <v>191</v>
      </c>
      <c r="B267" s="143"/>
      <c r="C267" s="143"/>
      <c r="D267" s="143"/>
      <c r="E267" s="143"/>
      <c r="F267" s="143"/>
      <c r="G267" s="143"/>
      <c r="H267" s="143"/>
      <c r="I267" s="143"/>
      <c r="J267" s="221"/>
      <c r="K267" s="48"/>
    </row>
    <row r="268" spans="1:11" ht="21.95" customHeight="1" thickBot="1" x14ac:dyDescent="0.45">
      <c r="A268" s="135" t="s">
        <v>167</v>
      </c>
      <c r="B268" s="136"/>
      <c r="C268" s="137"/>
      <c r="D268" s="64"/>
      <c r="E268" s="64"/>
      <c r="F268" s="46" t="s">
        <v>17</v>
      </c>
      <c r="G268" s="220"/>
      <c r="H268" s="220"/>
      <c r="I268" s="140">
        <v>200000</v>
      </c>
      <c r="J268" s="141"/>
      <c r="K268" s="51">
        <v>0.1</v>
      </c>
    </row>
    <row r="269" spans="1:11" ht="21.95" customHeight="1" thickBot="1" x14ac:dyDescent="0.45">
      <c r="A269" s="162" t="s">
        <v>229</v>
      </c>
      <c r="B269" s="163"/>
      <c r="C269" s="163"/>
      <c r="D269" s="163"/>
      <c r="E269" s="163"/>
      <c r="F269" s="28"/>
      <c r="G269" s="28"/>
      <c r="H269" s="29"/>
      <c r="I269" s="218">
        <f>SUM(I254:J268)</f>
        <v>3672280</v>
      </c>
      <c r="J269" s="219"/>
      <c r="K269" s="51">
        <v>0.1</v>
      </c>
    </row>
    <row r="270" spans="1:11" ht="21.95" customHeight="1" x14ac:dyDescent="0.4">
      <c r="A270" s="217"/>
      <c r="B270" s="217"/>
      <c r="C270" s="217"/>
      <c r="D270" s="217"/>
      <c r="E270" s="217"/>
      <c r="F270" s="217"/>
      <c r="G270" s="217"/>
      <c r="H270" s="217"/>
      <c r="I270" s="217"/>
      <c r="J270" s="217"/>
    </row>
    <row r="272" spans="1:11" ht="30" customHeight="1" x14ac:dyDescent="0.4">
      <c r="A272" s="11"/>
      <c r="B272" s="11"/>
      <c r="C272" s="11"/>
      <c r="D272" s="11"/>
      <c r="E272" s="11"/>
      <c r="F272" s="11"/>
      <c r="G272" s="11"/>
      <c r="H272" s="11"/>
      <c r="I272" s="11"/>
      <c r="J272" s="31"/>
    </row>
    <row r="273" spans="1:10" ht="30" customHeight="1" x14ac:dyDescent="0.4">
      <c r="A273" s="11"/>
      <c r="B273" s="11"/>
      <c r="C273" s="11"/>
      <c r="D273" s="11"/>
      <c r="E273" s="11"/>
      <c r="F273" s="11"/>
      <c r="G273" s="11"/>
      <c r="H273" s="11"/>
      <c r="I273" s="11"/>
      <c r="J273" s="31"/>
    </row>
  </sheetData>
  <mergeCells count="940">
    <mergeCell ref="G1:K1"/>
    <mergeCell ref="A3:K3"/>
    <mergeCell ref="C14:E14"/>
    <mergeCell ref="A15:B15"/>
    <mergeCell ref="C15:E15"/>
    <mergeCell ref="A17:E17"/>
    <mergeCell ref="A20:E20"/>
    <mergeCell ref="F20:H20"/>
    <mergeCell ref="I20:J20"/>
    <mergeCell ref="A21:E21"/>
    <mergeCell ref="F21:H21"/>
    <mergeCell ref="I21:J21"/>
    <mergeCell ref="A18:E18"/>
    <mergeCell ref="F18:H18"/>
    <mergeCell ref="I18:J18"/>
    <mergeCell ref="A19:E19"/>
    <mergeCell ref="F19:H19"/>
    <mergeCell ref="I19:J19"/>
    <mergeCell ref="A24:E24"/>
    <mergeCell ref="F24:H24"/>
    <mergeCell ref="I24:J24"/>
    <mergeCell ref="A25:E25"/>
    <mergeCell ref="F25:H25"/>
    <mergeCell ref="I25:J25"/>
    <mergeCell ref="A22:E22"/>
    <mergeCell ref="F22:H22"/>
    <mergeCell ref="I22:J22"/>
    <mergeCell ref="A23:E23"/>
    <mergeCell ref="F23:H23"/>
    <mergeCell ref="I23:J23"/>
    <mergeCell ref="F29:H29"/>
    <mergeCell ref="I29:J29"/>
    <mergeCell ref="A31:E31"/>
    <mergeCell ref="I31:J31"/>
    <mergeCell ref="A32:C32"/>
    <mergeCell ref="D32:E32"/>
    <mergeCell ref="G32:H32"/>
    <mergeCell ref="I32:J32"/>
    <mergeCell ref="F26:H26"/>
    <mergeCell ref="I26:J26"/>
    <mergeCell ref="F27:H27"/>
    <mergeCell ref="I27:J27"/>
    <mergeCell ref="F28:H28"/>
    <mergeCell ref="I28:J28"/>
    <mergeCell ref="A35:C35"/>
    <mergeCell ref="D35:E35"/>
    <mergeCell ref="G35:H35"/>
    <mergeCell ref="I35:J35"/>
    <mergeCell ref="A36:C36"/>
    <mergeCell ref="D36:E36"/>
    <mergeCell ref="G36:H36"/>
    <mergeCell ref="I36:J36"/>
    <mergeCell ref="A33:C33"/>
    <mergeCell ref="D33:E33"/>
    <mergeCell ref="G33:H33"/>
    <mergeCell ref="I33:J33"/>
    <mergeCell ref="A34:C34"/>
    <mergeCell ref="D34:E34"/>
    <mergeCell ref="G34:H34"/>
    <mergeCell ref="I34:J34"/>
    <mergeCell ref="A39:C39"/>
    <mergeCell ref="D39:E39"/>
    <mergeCell ref="G39:H39"/>
    <mergeCell ref="I39:J39"/>
    <mergeCell ref="A40:C40"/>
    <mergeCell ref="D40:E40"/>
    <mergeCell ref="G40:H40"/>
    <mergeCell ref="I40:J40"/>
    <mergeCell ref="A37:C37"/>
    <mergeCell ref="D37:E37"/>
    <mergeCell ref="G37:H37"/>
    <mergeCell ref="I37:J37"/>
    <mergeCell ref="A38:C38"/>
    <mergeCell ref="D38:E38"/>
    <mergeCell ref="G38:H38"/>
    <mergeCell ref="I38:J38"/>
    <mergeCell ref="A43:C43"/>
    <mergeCell ref="D43:E43"/>
    <mergeCell ref="G43:H43"/>
    <mergeCell ref="I43:J43"/>
    <mergeCell ref="A44:C44"/>
    <mergeCell ref="D44:E44"/>
    <mergeCell ref="G44:H44"/>
    <mergeCell ref="I44:J44"/>
    <mergeCell ref="A41:C41"/>
    <mergeCell ref="D41:E41"/>
    <mergeCell ref="G41:H41"/>
    <mergeCell ref="I41:J41"/>
    <mergeCell ref="A42:C42"/>
    <mergeCell ref="D42:E42"/>
    <mergeCell ref="G42:H42"/>
    <mergeCell ref="I42:J42"/>
    <mergeCell ref="A47:C47"/>
    <mergeCell ref="D47:E47"/>
    <mergeCell ref="G47:H47"/>
    <mergeCell ref="I47:J47"/>
    <mergeCell ref="A48:C48"/>
    <mergeCell ref="D48:E48"/>
    <mergeCell ref="G48:H48"/>
    <mergeCell ref="I48:J48"/>
    <mergeCell ref="A45:C45"/>
    <mergeCell ref="D45:E45"/>
    <mergeCell ref="G45:H45"/>
    <mergeCell ref="I45:J45"/>
    <mergeCell ref="A46:C46"/>
    <mergeCell ref="D46:E46"/>
    <mergeCell ref="G46:H46"/>
    <mergeCell ref="I46:J46"/>
    <mergeCell ref="A51:C51"/>
    <mergeCell ref="D51:E51"/>
    <mergeCell ref="G51:H51"/>
    <mergeCell ref="I51:J51"/>
    <mergeCell ref="A52:C52"/>
    <mergeCell ref="D52:E52"/>
    <mergeCell ref="G52:H52"/>
    <mergeCell ref="I52:J52"/>
    <mergeCell ref="A49:C49"/>
    <mergeCell ref="D49:E49"/>
    <mergeCell ref="G49:H49"/>
    <mergeCell ref="I49:J49"/>
    <mergeCell ref="A50:C50"/>
    <mergeCell ref="D50:E50"/>
    <mergeCell ref="G50:H50"/>
    <mergeCell ref="I50:J50"/>
    <mergeCell ref="A55:C55"/>
    <mergeCell ref="D55:E55"/>
    <mergeCell ref="G55:H55"/>
    <mergeCell ref="I55:J55"/>
    <mergeCell ref="A56:C56"/>
    <mergeCell ref="D56:E56"/>
    <mergeCell ref="G56:H56"/>
    <mergeCell ref="I56:J56"/>
    <mergeCell ref="A53:C53"/>
    <mergeCell ref="D53:E53"/>
    <mergeCell ref="G53:H53"/>
    <mergeCell ref="I53:J53"/>
    <mergeCell ref="A54:C54"/>
    <mergeCell ref="D54:E54"/>
    <mergeCell ref="G54:H54"/>
    <mergeCell ref="I54:J54"/>
    <mergeCell ref="A59:C59"/>
    <mergeCell ref="D59:E59"/>
    <mergeCell ref="G59:H59"/>
    <mergeCell ref="I59:J59"/>
    <mergeCell ref="A60:C60"/>
    <mergeCell ref="D60:E60"/>
    <mergeCell ref="G60:H60"/>
    <mergeCell ref="I60:J60"/>
    <mergeCell ref="A57:C57"/>
    <mergeCell ref="D57:E57"/>
    <mergeCell ref="G57:H57"/>
    <mergeCell ref="I57:J57"/>
    <mergeCell ref="A58:C58"/>
    <mergeCell ref="D58:E58"/>
    <mergeCell ref="G58:H58"/>
    <mergeCell ref="I58:J58"/>
    <mergeCell ref="A63:C63"/>
    <mergeCell ref="D63:E63"/>
    <mergeCell ref="G63:H63"/>
    <mergeCell ref="I63:J63"/>
    <mergeCell ref="A64:C64"/>
    <mergeCell ref="D64:E64"/>
    <mergeCell ref="G64:H64"/>
    <mergeCell ref="I64:J64"/>
    <mergeCell ref="A61:C61"/>
    <mergeCell ref="D61:E61"/>
    <mergeCell ref="G61:H61"/>
    <mergeCell ref="I61:J61"/>
    <mergeCell ref="A62:C62"/>
    <mergeCell ref="D62:E62"/>
    <mergeCell ref="G62:H62"/>
    <mergeCell ref="I62:J62"/>
    <mergeCell ref="A67:C67"/>
    <mergeCell ref="D67:E67"/>
    <mergeCell ref="G67:H67"/>
    <mergeCell ref="I67:J67"/>
    <mergeCell ref="A68:C68"/>
    <mergeCell ref="D68:E68"/>
    <mergeCell ref="G68:H68"/>
    <mergeCell ref="I68:J68"/>
    <mergeCell ref="A65:C65"/>
    <mergeCell ref="D65:E65"/>
    <mergeCell ref="G65:H65"/>
    <mergeCell ref="I65:J65"/>
    <mergeCell ref="A66:C66"/>
    <mergeCell ref="D66:E66"/>
    <mergeCell ref="G66:H66"/>
    <mergeCell ref="I66:J66"/>
    <mergeCell ref="A71:C71"/>
    <mergeCell ref="D71:E71"/>
    <mergeCell ref="G71:H71"/>
    <mergeCell ref="I71:J71"/>
    <mergeCell ref="A72:E72"/>
    <mergeCell ref="I72:J72"/>
    <mergeCell ref="A69:C69"/>
    <mergeCell ref="D69:E69"/>
    <mergeCell ref="G69:H69"/>
    <mergeCell ref="I69:J69"/>
    <mergeCell ref="A70:C70"/>
    <mergeCell ref="D70:E70"/>
    <mergeCell ref="G70:H70"/>
    <mergeCell ref="I70:J70"/>
    <mergeCell ref="A76:C76"/>
    <mergeCell ref="D76:E76"/>
    <mergeCell ref="G76:H76"/>
    <mergeCell ref="I76:J76"/>
    <mergeCell ref="A77:C77"/>
    <mergeCell ref="D77:E77"/>
    <mergeCell ref="G77:H77"/>
    <mergeCell ref="I77:J77"/>
    <mergeCell ref="A74:E74"/>
    <mergeCell ref="I74:J74"/>
    <mergeCell ref="A75:C75"/>
    <mergeCell ref="D75:E75"/>
    <mergeCell ref="G75:H75"/>
    <mergeCell ref="I75:J75"/>
    <mergeCell ref="A80:C80"/>
    <mergeCell ref="D80:E80"/>
    <mergeCell ref="G80:H80"/>
    <mergeCell ref="I80:J80"/>
    <mergeCell ref="A81:C81"/>
    <mergeCell ref="D81:E81"/>
    <mergeCell ref="G81:H81"/>
    <mergeCell ref="I81:J81"/>
    <mergeCell ref="A78:C78"/>
    <mergeCell ref="D78:E78"/>
    <mergeCell ref="G78:H78"/>
    <mergeCell ref="I78:J78"/>
    <mergeCell ref="A79:C79"/>
    <mergeCell ref="D79:E79"/>
    <mergeCell ref="G79:H79"/>
    <mergeCell ref="I79:J79"/>
    <mergeCell ref="A84:C84"/>
    <mergeCell ref="D84:E84"/>
    <mergeCell ref="G84:H84"/>
    <mergeCell ref="I84:J84"/>
    <mergeCell ref="A85:C85"/>
    <mergeCell ref="D85:E85"/>
    <mergeCell ref="G85:H85"/>
    <mergeCell ref="I85:J85"/>
    <mergeCell ref="A82:C82"/>
    <mergeCell ref="D82:E82"/>
    <mergeCell ref="G82:H82"/>
    <mergeCell ref="I82:J82"/>
    <mergeCell ref="A83:C83"/>
    <mergeCell ref="D83:E83"/>
    <mergeCell ref="G83:H83"/>
    <mergeCell ref="I83:J83"/>
    <mergeCell ref="A88:C88"/>
    <mergeCell ref="D88:E88"/>
    <mergeCell ref="G88:H88"/>
    <mergeCell ref="I88:J88"/>
    <mergeCell ref="A89:C89"/>
    <mergeCell ref="D89:E89"/>
    <mergeCell ref="G89:H89"/>
    <mergeCell ref="I89:J89"/>
    <mergeCell ref="A86:C86"/>
    <mergeCell ref="D86:E86"/>
    <mergeCell ref="G86:H86"/>
    <mergeCell ref="I86:J86"/>
    <mergeCell ref="A87:C87"/>
    <mergeCell ref="D87:E87"/>
    <mergeCell ref="G87:H87"/>
    <mergeCell ref="I87:J87"/>
    <mergeCell ref="A92:C92"/>
    <mergeCell ref="D92:E92"/>
    <mergeCell ref="G92:H92"/>
    <mergeCell ref="I92:J92"/>
    <mergeCell ref="A93:C93"/>
    <mergeCell ref="D93:E93"/>
    <mergeCell ref="G93:H93"/>
    <mergeCell ref="I93:J93"/>
    <mergeCell ref="A90:C90"/>
    <mergeCell ref="D90:E90"/>
    <mergeCell ref="G90:H90"/>
    <mergeCell ref="I90:J90"/>
    <mergeCell ref="A91:C91"/>
    <mergeCell ref="D91:E91"/>
    <mergeCell ref="G91:H91"/>
    <mergeCell ref="I91:J91"/>
    <mergeCell ref="A96:C96"/>
    <mergeCell ref="D96:E96"/>
    <mergeCell ref="G96:H96"/>
    <mergeCell ref="I96:J96"/>
    <mergeCell ref="A97:E97"/>
    <mergeCell ref="I97:J97"/>
    <mergeCell ref="A94:C94"/>
    <mergeCell ref="D94:E94"/>
    <mergeCell ref="G94:H94"/>
    <mergeCell ref="I94:J94"/>
    <mergeCell ref="A95:C95"/>
    <mergeCell ref="D95:E95"/>
    <mergeCell ref="G95:H95"/>
    <mergeCell ref="I95:J95"/>
    <mergeCell ref="A102:C102"/>
    <mergeCell ref="D102:E102"/>
    <mergeCell ref="G102:H102"/>
    <mergeCell ref="I102:J102"/>
    <mergeCell ref="A103:C103"/>
    <mergeCell ref="D103:E103"/>
    <mergeCell ref="G103:H103"/>
    <mergeCell ref="I103:J103"/>
    <mergeCell ref="A99:C99"/>
    <mergeCell ref="A100:C100"/>
    <mergeCell ref="D100:E100"/>
    <mergeCell ref="G100:H100"/>
    <mergeCell ref="I100:J100"/>
    <mergeCell ref="A101:C101"/>
    <mergeCell ref="D101:E101"/>
    <mergeCell ref="G101:H101"/>
    <mergeCell ref="I101:J101"/>
    <mergeCell ref="A106:C106"/>
    <mergeCell ref="D106:E106"/>
    <mergeCell ref="G106:H106"/>
    <mergeCell ref="I106:J106"/>
    <mergeCell ref="A107:C107"/>
    <mergeCell ref="D107:E107"/>
    <mergeCell ref="G107:H107"/>
    <mergeCell ref="I107:J107"/>
    <mergeCell ref="A104:C104"/>
    <mergeCell ref="D104:E104"/>
    <mergeCell ref="G104:H104"/>
    <mergeCell ref="I104:J104"/>
    <mergeCell ref="A105:C105"/>
    <mergeCell ref="D105:E105"/>
    <mergeCell ref="G105:H105"/>
    <mergeCell ref="I105:J105"/>
    <mergeCell ref="A110:C110"/>
    <mergeCell ref="D110:E110"/>
    <mergeCell ref="G110:H110"/>
    <mergeCell ref="I110:J110"/>
    <mergeCell ref="A111:C111"/>
    <mergeCell ref="D111:E111"/>
    <mergeCell ref="G111:H111"/>
    <mergeCell ref="I111:J111"/>
    <mergeCell ref="A108:C108"/>
    <mergeCell ref="D108:E108"/>
    <mergeCell ref="G108:H108"/>
    <mergeCell ref="I108:J108"/>
    <mergeCell ref="A109:C109"/>
    <mergeCell ref="D109:E109"/>
    <mergeCell ref="G109:H109"/>
    <mergeCell ref="I109:J109"/>
    <mergeCell ref="A112:C112"/>
    <mergeCell ref="D112:E112"/>
    <mergeCell ref="G112:H112"/>
    <mergeCell ref="I112:J112"/>
    <mergeCell ref="A113:E113"/>
    <mergeCell ref="A114:C114"/>
    <mergeCell ref="D114:E114"/>
    <mergeCell ref="G114:H114"/>
    <mergeCell ref="I114:J114"/>
    <mergeCell ref="A117:C117"/>
    <mergeCell ref="D117:E117"/>
    <mergeCell ref="G117:H117"/>
    <mergeCell ref="I117:J117"/>
    <mergeCell ref="A118:C118"/>
    <mergeCell ref="D118:E118"/>
    <mergeCell ref="G118:H118"/>
    <mergeCell ref="I118:J118"/>
    <mergeCell ref="A115:C115"/>
    <mergeCell ref="D115:E115"/>
    <mergeCell ref="G115:H115"/>
    <mergeCell ref="I115:J115"/>
    <mergeCell ref="A116:C116"/>
    <mergeCell ref="D116:E116"/>
    <mergeCell ref="G116:H116"/>
    <mergeCell ref="I116:J116"/>
    <mergeCell ref="A121:C121"/>
    <mergeCell ref="D121:E121"/>
    <mergeCell ref="G121:H121"/>
    <mergeCell ref="I121:J121"/>
    <mergeCell ref="A122:C122"/>
    <mergeCell ref="D122:E122"/>
    <mergeCell ref="G122:H122"/>
    <mergeCell ref="I122:J122"/>
    <mergeCell ref="A119:C119"/>
    <mergeCell ref="D119:E119"/>
    <mergeCell ref="G119:H119"/>
    <mergeCell ref="I119:J119"/>
    <mergeCell ref="A120:C120"/>
    <mergeCell ref="D120:E120"/>
    <mergeCell ref="G120:H120"/>
    <mergeCell ref="I120:J120"/>
    <mergeCell ref="A125:C125"/>
    <mergeCell ref="D125:E125"/>
    <mergeCell ref="G125:H125"/>
    <mergeCell ref="I125:J125"/>
    <mergeCell ref="A126:C126"/>
    <mergeCell ref="D126:E126"/>
    <mergeCell ref="G126:H126"/>
    <mergeCell ref="I126:J126"/>
    <mergeCell ref="A123:C123"/>
    <mergeCell ref="D123:E123"/>
    <mergeCell ref="G123:H123"/>
    <mergeCell ref="I123:J123"/>
    <mergeCell ref="A124:C124"/>
    <mergeCell ref="D124:E124"/>
    <mergeCell ref="G124:H124"/>
    <mergeCell ref="I124:J124"/>
    <mergeCell ref="A129:C129"/>
    <mergeCell ref="D129:E129"/>
    <mergeCell ref="G129:H129"/>
    <mergeCell ref="I129:J129"/>
    <mergeCell ref="A130:C130"/>
    <mergeCell ref="D130:E130"/>
    <mergeCell ref="G130:H130"/>
    <mergeCell ref="I130:J130"/>
    <mergeCell ref="A127:C127"/>
    <mergeCell ref="D127:E127"/>
    <mergeCell ref="G127:H127"/>
    <mergeCell ref="I127:J127"/>
    <mergeCell ref="A128:C128"/>
    <mergeCell ref="D128:E128"/>
    <mergeCell ref="G128:H128"/>
    <mergeCell ref="I128:J128"/>
    <mergeCell ref="A133:C133"/>
    <mergeCell ref="D133:E133"/>
    <mergeCell ref="G133:H133"/>
    <mergeCell ref="I133:J133"/>
    <mergeCell ref="A134:C134"/>
    <mergeCell ref="D134:E134"/>
    <mergeCell ref="G134:H134"/>
    <mergeCell ref="I134:J134"/>
    <mergeCell ref="A131:C131"/>
    <mergeCell ref="D131:E131"/>
    <mergeCell ref="G131:H131"/>
    <mergeCell ref="I131:J131"/>
    <mergeCell ref="A132:C132"/>
    <mergeCell ref="D132:E132"/>
    <mergeCell ref="G132:H132"/>
    <mergeCell ref="I132:J132"/>
    <mergeCell ref="A137:C137"/>
    <mergeCell ref="D137:E137"/>
    <mergeCell ref="G137:H137"/>
    <mergeCell ref="I137:J137"/>
    <mergeCell ref="A138:C138"/>
    <mergeCell ref="D138:E138"/>
    <mergeCell ref="G138:H138"/>
    <mergeCell ref="I138:J138"/>
    <mergeCell ref="A135:C135"/>
    <mergeCell ref="D135:E135"/>
    <mergeCell ref="G135:H135"/>
    <mergeCell ref="I135:J135"/>
    <mergeCell ref="A136:C136"/>
    <mergeCell ref="D136:E136"/>
    <mergeCell ref="G136:H136"/>
    <mergeCell ref="I136:J136"/>
    <mergeCell ref="A141:C141"/>
    <mergeCell ref="D141:E141"/>
    <mergeCell ref="G141:H141"/>
    <mergeCell ref="I141:J141"/>
    <mergeCell ref="A142:C142"/>
    <mergeCell ref="D142:E142"/>
    <mergeCell ref="G142:H142"/>
    <mergeCell ref="I142:J142"/>
    <mergeCell ref="A139:C139"/>
    <mergeCell ref="D139:E139"/>
    <mergeCell ref="G139:H139"/>
    <mergeCell ref="I139:J139"/>
    <mergeCell ref="A140:C140"/>
    <mergeCell ref="D140:E140"/>
    <mergeCell ref="G140:H140"/>
    <mergeCell ref="I140:J140"/>
    <mergeCell ref="A145:C145"/>
    <mergeCell ref="D145:E145"/>
    <mergeCell ref="G145:H145"/>
    <mergeCell ref="I145:J145"/>
    <mergeCell ref="A146:C146"/>
    <mergeCell ref="D146:E146"/>
    <mergeCell ref="G146:H146"/>
    <mergeCell ref="I146:J146"/>
    <mergeCell ref="A143:C143"/>
    <mergeCell ref="D143:E143"/>
    <mergeCell ref="G143:H143"/>
    <mergeCell ref="I143:J143"/>
    <mergeCell ref="A144:C144"/>
    <mergeCell ref="D144:E144"/>
    <mergeCell ref="G144:H144"/>
    <mergeCell ref="I144:J144"/>
    <mergeCell ref="A149:C149"/>
    <mergeCell ref="D149:E149"/>
    <mergeCell ref="G149:H149"/>
    <mergeCell ref="I149:J149"/>
    <mergeCell ref="A150:C150"/>
    <mergeCell ref="D150:E150"/>
    <mergeCell ref="G150:H150"/>
    <mergeCell ref="I150:J150"/>
    <mergeCell ref="A147:C147"/>
    <mergeCell ref="D147:E147"/>
    <mergeCell ref="G147:H147"/>
    <mergeCell ref="I147:J147"/>
    <mergeCell ref="A148:C148"/>
    <mergeCell ref="D148:E148"/>
    <mergeCell ref="G148:H148"/>
    <mergeCell ref="I148:J148"/>
    <mergeCell ref="A153:C153"/>
    <mergeCell ref="D153:E153"/>
    <mergeCell ref="G153:H153"/>
    <mergeCell ref="I153:J153"/>
    <mergeCell ref="A154:C154"/>
    <mergeCell ref="D154:E154"/>
    <mergeCell ref="G154:H154"/>
    <mergeCell ref="I154:J154"/>
    <mergeCell ref="A151:C151"/>
    <mergeCell ref="D151:E151"/>
    <mergeCell ref="G151:H151"/>
    <mergeCell ref="I151:J151"/>
    <mergeCell ref="A152:C152"/>
    <mergeCell ref="D152:E152"/>
    <mergeCell ref="G152:H152"/>
    <mergeCell ref="I152:J152"/>
    <mergeCell ref="A157:C157"/>
    <mergeCell ref="D157:E157"/>
    <mergeCell ref="G157:H157"/>
    <mergeCell ref="I157:J157"/>
    <mergeCell ref="A158:C158"/>
    <mergeCell ref="D158:E158"/>
    <mergeCell ref="G158:H158"/>
    <mergeCell ref="I158:J158"/>
    <mergeCell ref="A155:C155"/>
    <mergeCell ref="D155:E155"/>
    <mergeCell ref="G155:H155"/>
    <mergeCell ref="I155:J155"/>
    <mergeCell ref="A156:C156"/>
    <mergeCell ref="D156:E156"/>
    <mergeCell ref="G156:H156"/>
    <mergeCell ref="I156:J156"/>
    <mergeCell ref="A161:C161"/>
    <mergeCell ref="D161:E161"/>
    <mergeCell ref="G161:H161"/>
    <mergeCell ref="I161:J161"/>
    <mergeCell ref="A162:C162"/>
    <mergeCell ref="D162:E162"/>
    <mergeCell ref="G162:H162"/>
    <mergeCell ref="I162:J162"/>
    <mergeCell ref="A159:C159"/>
    <mergeCell ref="D159:E159"/>
    <mergeCell ref="G159:H159"/>
    <mergeCell ref="I159:J159"/>
    <mergeCell ref="A160:C160"/>
    <mergeCell ref="D160:E160"/>
    <mergeCell ref="G160:H160"/>
    <mergeCell ref="I160:J160"/>
    <mergeCell ref="A165:C165"/>
    <mergeCell ref="D165:E165"/>
    <mergeCell ref="G165:H165"/>
    <mergeCell ref="I165:J165"/>
    <mergeCell ref="A166:C166"/>
    <mergeCell ref="D166:E166"/>
    <mergeCell ref="G166:H166"/>
    <mergeCell ref="I166:J166"/>
    <mergeCell ref="A163:C163"/>
    <mergeCell ref="D163:E163"/>
    <mergeCell ref="G163:H163"/>
    <mergeCell ref="I163:J163"/>
    <mergeCell ref="A164:C164"/>
    <mergeCell ref="D164:E164"/>
    <mergeCell ref="G164:H164"/>
    <mergeCell ref="I164:J164"/>
    <mergeCell ref="A169:C169"/>
    <mergeCell ref="D169:E169"/>
    <mergeCell ref="G169:H169"/>
    <mergeCell ref="I169:J169"/>
    <mergeCell ref="A170:C170"/>
    <mergeCell ref="D170:E170"/>
    <mergeCell ref="G170:H170"/>
    <mergeCell ref="I170:J170"/>
    <mergeCell ref="A167:C167"/>
    <mergeCell ref="D167:E167"/>
    <mergeCell ref="G167:H167"/>
    <mergeCell ref="I167:J167"/>
    <mergeCell ref="A168:C168"/>
    <mergeCell ref="D168:E168"/>
    <mergeCell ref="G168:H168"/>
    <mergeCell ref="I168:J168"/>
    <mergeCell ref="A173:C173"/>
    <mergeCell ref="D173:E173"/>
    <mergeCell ref="G173:H173"/>
    <mergeCell ref="I173:J173"/>
    <mergeCell ref="A174:C174"/>
    <mergeCell ref="D174:E174"/>
    <mergeCell ref="G174:H174"/>
    <mergeCell ref="I174:J174"/>
    <mergeCell ref="A171:C171"/>
    <mergeCell ref="D171:E171"/>
    <mergeCell ref="G171:H171"/>
    <mergeCell ref="I171:J171"/>
    <mergeCell ref="A172:C172"/>
    <mergeCell ref="D172:E172"/>
    <mergeCell ref="G172:H172"/>
    <mergeCell ref="I172:J172"/>
    <mergeCell ref="A177:C177"/>
    <mergeCell ref="D177:E177"/>
    <mergeCell ref="G177:H177"/>
    <mergeCell ref="I177:J177"/>
    <mergeCell ref="A178:C178"/>
    <mergeCell ref="D178:E178"/>
    <mergeCell ref="G178:H178"/>
    <mergeCell ref="I178:J178"/>
    <mergeCell ref="A175:C175"/>
    <mergeCell ref="D175:E175"/>
    <mergeCell ref="G175:H175"/>
    <mergeCell ref="I175:J175"/>
    <mergeCell ref="A176:C176"/>
    <mergeCell ref="D176:E176"/>
    <mergeCell ref="G176:H176"/>
    <mergeCell ref="I176:J176"/>
    <mergeCell ref="A181:C181"/>
    <mergeCell ref="D181:E181"/>
    <mergeCell ref="G181:H181"/>
    <mergeCell ref="I181:J181"/>
    <mergeCell ref="A182:C182"/>
    <mergeCell ref="D182:E182"/>
    <mergeCell ref="G182:H182"/>
    <mergeCell ref="I182:J182"/>
    <mergeCell ref="A179:C179"/>
    <mergeCell ref="D179:E179"/>
    <mergeCell ref="G179:H179"/>
    <mergeCell ref="I179:J179"/>
    <mergeCell ref="A180:C180"/>
    <mergeCell ref="D180:E180"/>
    <mergeCell ref="G180:H180"/>
    <mergeCell ref="I180:J180"/>
    <mergeCell ref="A185:C185"/>
    <mergeCell ref="D185:E185"/>
    <mergeCell ref="G185:H185"/>
    <mergeCell ref="I185:J185"/>
    <mergeCell ref="A186:C186"/>
    <mergeCell ref="D186:E186"/>
    <mergeCell ref="G186:H186"/>
    <mergeCell ref="I186:J186"/>
    <mergeCell ref="A183:C183"/>
    <mergeCell ref="D183:E183"/>
    <mergeCell ref="G183:H183"/>
    <mergeCell ref="I183:J183"/>
    <mergeCell ref="A184:C184"/>
    <mergeCell ref="D184:E184"/>
    <mergeCell ref="G184:H184"/>
    <mergeCell ref="I184:J184"/>
    <mergeCell ref="A189:C189"/>
    <mergeCell ref="D189:E189"/>
    <mergeCell ref="G189:H189"/>
    <mergeCell ref="I189:J189"/>
    <mergeCell ref="A190:C190"/>
    <mergeCell ref="D190:E190"/>
    <mergeCell ref="G190:H190"/>
    <mergeCell ref="I190:J190"/>
    <mergeCell ref="A187:C187"/>
    <mergeCell ref="D187:E187"/>
    <mergeCell ref="G187:H187"/>
    <mergeCell ref="I187:J187"/>
    <mergeCell ref="A188:C188"/>
    <mergeCell ref="D188:E188"/>
    <mergeCell ref="G188:H188"/>
    <mergeCell ref="I188:J188"/>
    <mergeCell ref="A193:C193"/>
    <mergeCell ref="D193:E193"/>
    <mergeCell ref="G193:H193"/>
    <mergeCell ref="I193:J193"/>
    <mergeCell ref="A194:C194"/>
    <mergeCell ref="D194:E194"/>
    <mergeCell ref="G194:H194"/>
    <mergeCell ref="I194:J194"/>
    <mergeCell ref="A191:C191"/>
    <mergeCell ref="D191:E191"/>
    <mergeCell ref="G191:H191"/>
    <mergeCell ref="I191:J191"/>
    <mergeCell ref="A192:C192"/>
    <mergeCell ref="D192:E192"/>
    <mergeCell ref="G192:H192"/>
    <mergeCell ref="I192:J192"/>
    <mergeCell ref="A197:C197"/>
    <mergeCell ref="D197:E197"/>
    <mergeCell ref="G197:H197"/>
    <mergeCell ref="I197:J197"/>
    <mergeCell ref="A198:C198"/>
    <mergeCell ref="D198:E198"/>
    <mergeCell ref="G198:H198"/>
    <mergeCell ref="I198:J198"/>
    <mergeCell ref="A195:C195"/>
    <mergeCell ref="D195:E195"/>
    <mergeCell ref="G195:H195"/>
    <mergeCell ref="I195:J195"/>
    <mergeCell ref="A196:C196"/>
    <mergeCell ref="D196:E196"/>
    <mergeCell ref="G196:H196"/>
    <mergeCell ref="I196:J196"/>
    <mergeCell ref="A201:C201"/>
    <mergeCell ref="D201:E201"/>
    <mergeCell ref="G201:H201"/>
    <mergeCell ref="I201:J201"/>
    <mergeCell ref="A202:C202"/>
    <mergeCell ref="D202:E202"/>
    <mergeCell ref="G202:H202"/>
    <mergeCell ref="I202:J202"/>
    <mergeCell ref="A199:C199"/>
    <mergeCell ref="D199:E199"/>
    <mergeCell ref="G199:H199"/>
    <mergeCell ref="I199:J199"/>
    <mergeCell ref="A200:C200"/>
    <mergeCell ref="D200:E200"/>
    <mergeCell ref="G200:H200"/>
    <mergeCell ref="I200:J200"/>
    <mergeCell ref="A205:C205"/>
    <mergeCell ref="D205:E205"/>
    <mergeCell ref="G205:H205"/>
    <mergeCell ref="I205:J205"/>
    <mergeCell ref="A206:C206"/>
    <mergeCell ref="D206:E206"/>
    <mergeCell ref="G206:H206"/>
    <mergeCell ref="I206:J206"/>
    <mergeCell ref="A203:C203"/>
    <mergeCell ref="D203:E203"/>
    <mergeCell ref="G203:H203"/>
    <mergeCell ref="I203:J203"/>
    <mergeCell ref="A204:C204"/>
    <mergeCell ref="D204:E204"/>
    <mergeCell ref="G204:H204"/>
    <mergeCell ref="I204:J204"/>
    <mergeCell ref="A207:J207"/>
    <mergeCell ref="A208:C208"/>
    <mergeCell ref="D208:E208"/>
    <mergeCell ref="G208:H208"/>
    <mergeCell ref="I208:J208"/>
    <mergeCell ref="A209:C209"/>
    <mergeCell ref="D209:E209"/>
    <mergeCell ref="G209:H209"/>
    <mergeCell ref="I209:J209"/>
    <mergeCell ref="A212:C212"/>
    <mergeCell ref="D212:E212"/>
    <mergeCell ref="G212:H212"/>
    <mergeCell ref="I212:J212"/>
    <mergeCell ref="A213:C213"/>
    <mergeCell ref="D213:E213"/>
    <mergeCell ref="G213:H213"/>
    <mergeCell ref="I213:J213"/>
    <mergeCell ref="A210:C210"/>
    <mergeCell ref="D210:E210"/>
    <mergeCell ref="G210:H210"/>
    <mergeCell ref="I210:J210"/>
    <mergeCell ref="A211:C211"/>
    <mergeCell ref="D211:E211"/>
    <mergeCell ref="G211:H211"/>
    <mergeCell ref="I211:J211"/>
    <mergeCell ref="A216:C216"/>
    <mergeCell ref="D216:E216"/>
    <mergeCell ref="G216:H216"/>
    <mergeCell ref="I216:J216"/>
    <mergeCell ref="A217:C217"/>
    <mergeCell ref="D217:E217"/>
    <mergeCell ref="G217:H217"/>
    <mergeCell ref="I217:J217"/>
    <mergeCell ref="A214:C214"/>
    <mergeCell ref="D214:E214"/>
    <mergeCell ref="G214:H214"/>
    <mergeCell ref="I214:J214"/>
    <mergeCell ref="A215:C215"/>
    <mergeCell ref="D215:E215"/>
    <mergeCell ref="G215:H215"/>
    <mergeCell ref="I215:J215"/>
    <mergeCell ref="A218:C218"/>
    <mergeCell ref="D218:E218"/>
    <mergeCell ref="G218:H218"/>
    <mergeCell ref="I218:J218"/>
    <mergeCell ref="A219:J219"/>
    <mergeCell ref="A220:C220"/>
    <mergeCell ref="D220:E220"/>
    <mergeCell ref="G220:H220"/>
    <mergeCell ref="I220:J220"/>
    <mergeCell ref="A223:C223"/>
    <mergeCell ref="D223:E223"/>
    <mergeCell ref="G223:H223"/>
    <mergeCell ref="I223:J223"/>
    <mergeCell ref="A224:C224"/>
    <mergeCell ref="D224:E224"/>
    <mergeCell ref="G224:H224"/>
    <mergeCell ref="I224:J224"/>
    <mergeCell ref="A221:C221"/>
    <mergeCell ref="D221:E221"/>
    <mergeCell ref="G221:H221"/>
    <mergeCell ref="I221:J221"/>
    <mergeCell ref="A222:C222"/>
    <mergeCell ref="D222:E222"/>
    <mergeCell ref="G222:H222"/>
    <mergeCell ref="I222:J222"/>
    <mergeCell ref="A227:C227"/>
    <mergeCell ref="D227:E227"/>
    <mergeCell ref="G227:H227"/>
    <mergeCell ref="I227:J227"/>
    <mergeCell ref="A228:C228"/>
    <mergeCell ref="D228:E228"/>
    <mergeCell ref="G228:H228"/>
    <mergeCell ref="I228:J228"/>
    <mergeCell ref="A225:C225"/>
    <mergeCell ref="D225:E225"/>
    <mergeCell ref="G225:H225"/>
    <mergeCell ref="I225:J225"/>
    <mergeCell ref="A226:C226"/>
    <mergeCell ref="D226:E226"/>
    <mergeCell ref="G226:H226"/>
    <mergeCell ref="I226:J226"/>
    <mergeCell ref="A231:C231"/>
    <mergeCell ref="D231:E231"/>
    <mergeCell ref="G231:H231"/>
    <mergeCell ref="I231:J231"/>
    <mergeCell ref="A232:E232"/>
    <mergeCell ref="I232:J232"/>
    <mergeCell ref="A229:C229"/>
    <mergeCell ref="D229:E229"/>
    <mergeCell ref="G229:H229"/>
    <mergeCell ref="I229:J229"/>
    <mergeCell ref="A230:C230"/>
    <mergeCell ref="D230:E230"/>
    <mergeCell ref="G230:H230"/>
    <mergeCell ref="I230:J230"/>
    <mergeCell ref="A237:C237"/>
    <mergeCell ref="D237:E237"/>
    <mergeCell ref="G237:H237"/>
    <mergeCell ref="I237:J237"/>
    <mergeCell ref="A238:C238"/>
    <mergeCell ref="D238:E238"/>
    <mergeCell ref="G238:H238"/>
    <mergeCell ref="I238:J238"/>
    <mergeCell ref="F233:J233"/>
    <mergeCell ref="A235:C235"/>
    <mergeCell ref="D235:E235"/>
    <mergeCell ref="G235:H235"/>
    <mergeCell ref="I235:J235"/>
    <mergeCell ref="A236:C236"/>
    <mergeCell ref="D236:E236"/>
    <mergeCell ref="G236:H236"/>
    <mergeCell ref="I236:J236"/>
    <mergeCell ref="A241:C241"/>
    <mergeCell ref="D241:E241"/>
    <mergeCell ref="G241:H241"/>
    <mergeCell ref="I241:J241"/>
    <mergeCell ref="A242:C242"/>
    <mergeCell ref="D242:E242"/>
    <mergeCell ref="G242:H242"/>
    <mergeCell ref="I242:J242"/>
    <mergeCell ref="A239:C239"/>
    <mergeCell ref="D239:E239"/>
    <mergeCell ref="G239:H239"/>
    <mergeCell ref="I239:J239"/>
    <mergeCell ref="A240:C240"/>
    <mergeCell ref="D240:E240"/>
    <mergeCell ref="G240:H240"/>
    <mergeCell ref="I240:J240"/>
    <mergeCell ref="A245:C245"/>
    <mergeCell ref="D245:E245"/>
    <mergeCell ref="G245:H245"/>
    <mergeCell ref="I245:J245"/>
    <mergeCell ref="A247:C247"/>
    <mergeCell ref="D247:E247"/>
    <mergeCell ref="G247:H247"/>
    <mergeCell ref="I247:J247"/>
    <mergeCell ref="A243:C243"/>
    <mergeCell ref="D243:E243"/>
    <mergeCell ref="G243:H243"/>
    <mergeCell ref="I243:J243"/>
    <mergeCell ref="A244:C244"/>
    <mergeCell ref="D244:E244"/>
    <mergeCell ref="G244:H244"/>
    <mergeCell ref="I244:J244"/>
    <mergeCell ref="A246:C246"/>
    <mergeCell ref="D246:E246"/>
    <mergeCell ref="G246:H246"/>
    <mergeCell ref="I246:J246"/>
    <mergeCell ref="A253:C253"/>
    <mergeCell ref="D253:E253"/>
    <mergeCell ref="G253:H253"/>
    <mergeCell ref="I253:J253"/>
    <mergeCell ref="A254:C254"/>
    <mergeCell ref="D254:E254"/>
    <mergeCell ref="G254:H254"/>
    <mergeCell ref="I254:J254"/>
    <mergeCell ref="A248:E248"/>
    <mergeCell ref="I248:J248"/>
    <mergeCell ref="I251:J251"/>
    <mergeCell ref="A252:C252"/>
    <mergeCell ref="D252:E252"/>
    <mergeCell ref="G252:H252"/>
    <mergeCell ref="I252:J252"/>
    <mergeCell ref="A257:C257"/>
    <mergeCell ref="D257:E257"/>
    <mergeCell ref="G257:H257"/>
    <mergeCell ref="I257:J257"/>
    <mergeCell ref="D258:E258"/>
    <mergeCell ref="G258:H258"/>
    <mergeCell ref="I258:J258"/>
    <mergeCell ref="A255:C255"/>
    <mergeCell ref="D255:E255"/>
    <mergeCell ref="G255:H255"/>
    <mergeCell ref="I255:J255"/>
    <mergeCell ref="A256:C256"/>
    <mergeCell ref="D256:E256"/>
    <mergeCell ref="G256:H256"/>
    <mergeCell ref="I256:J256"/>
    <mergeCell ref="A261:C261"/>
    <mergeCell ref="D261:E261"/>
    <mergeCell ref="G261:H261"/>
    <mergeCell ref="I261:J261"/>
    <mergeCell ref="A262:C262"/>
    <mergeCell ref="D262:E262"/>
    <mergeCell ref="G262:H262"/>
    <mergeCell ref="I262:J262"/>
    <mergeCell ref="A259:C259"/>
    <mergeCell ref="D259:E259"/>
    <mergeCell ref="G259:H259"/>
    <mergeCell ref="I259:J259"/>
    <mergeCell ref="A260:C260"/>
    <mergeCell ref="D260:E260"/>
    <mergeCell ref="G260:H260"/>
    <mergeCell ref="I260:J260"/>
    <mergeCell ref="A265:C265"/>
    <mergeCell ref="D265:E265"/>
    <mergeCell ref="G265:H265"/>
    <mergeCell ref="I265:J265"/>
    <mergeCell ref="A266:C266"/>
    <mergeCell ref="D266:E266"/>
    <mergeCell ref="G266:H266"/>
    <mergeCell ref="I266:J266"/>
    <mergeCell ref="A263:C263"/>
    <mergeCell ref="D263:E263"/>
    <mergeCell ref="G263:H263"/>
    <mergeCell ref="I263:J263"/>
    <mergeCell ref="A264:C264"/>
    <mergeCell ref="D264:E264"/>
    <mergeCell ref="G264:H264"/>
    <mergeCell ref="I264:J264"/>
    <mergeCell ref="A269:E269"/>
    <mergeCell ref="I269:J269"/>
    <mergeCell ref="A270:J270"/>
    <mergeCell ref="A267:H267"/>
    <mergeCell ref="I267:J267"/>
    <mergeCell ref="A268:C268"/>
    <mergeCell ref="D268:E268"/>
    <mergeCell ref="G268:H268"/>
    <mergeCell ref="I268:J268"/>
  </mergeCells>
  <phoneticPr fontId="3"/>
  <pageMargins left="0.7" right="0.7" top="0.75" bottom="0.75" header="0.3" footer="0.3"/>
  <pageSetup paperSize="9" scale="72" orientation="portrait" r:id="rId1"/>
  <rowBreaks count="4" manualBreakCount="4">
    <brk id="29" max="16383" man="1"/>
    <brk id="73" max="16383" man="1"/>
    <brk id="205" max="16383" man="1"/>
    <brk id="250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見積</vt:lpstr>
      <vt:lpstr>請求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Katsumi Maekawa</dc:creator>
  <cp:lastModifiedBy>恵子 大崎</cp:lastModifiedBy>
  <cp:lastPrinted>2024-08-20T12:38:08Z</cp:lastPrinted>
  <dcterms:created xsi:type="dcterms:W3CDTF">2024-08-17T04:41:43Z</dcterms:created>
  <dcterms:modified xsi:type="dcterms:W3CDTF">2024-08-20T12:38:14Z</dcterms:modified>
</cp:coreProperties>
</file>