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BAC725BB-B073-4092-9B63-766B44617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" sheetId="1" r:id="rId1"/>
    <sheet name="単価表" sheetId="2" r:id="rId2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G15" i="1" l="1"/>
  <c r="H15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H27" i="1" l="1"/>
  <c r="E5" i="1" s="1"/>
</calcChain>
</file>

<file path=xl/sharedStrings.xml><?xml version="1.0" encoding="utf-8"?>
<sst xmlns="http://schemas.openxmlformats.org/spreadsheetml/2006/main" count="39" uniqueCount="34">
  <si>
    <t>詳　細</t>
    <rPh sb="0" eb="1">
      <t>ショウ</t>
    </rPh>
    <rPh sb="2" eb="3">
      <t>ホソ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</si>
  <si>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</si>
  <si>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</si>
  <si>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</si>
  <si>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</si>
  <si>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</si>
  <si>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</si>
  <si>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</si>
  <si>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</si>
  <si>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（単位：円）</t>
    <rPh sb="1" eb="3">
      <t>タンイ</t>
    </rPh>
    <rPh sb="4" eb="5">
      <t>エン</t>
    </rPh>
    <phoneticPr fontId="3"/>
  </si>
  <si>
    <t>御中</t>
  </si>
  <si>
    <t>詳細</t>
    <rPh sb="0" eb="2">
      <t>ショウサイ</t>
    </rPh>
    <phoneticPr fontId="3"/>
  </si>
  <si>
    <t>No.</t>
    <phoneticPr fontId="3"/>
  </si>
  <si>
    <t>作成日：</t>
    <rPh sb="0" eb="2">
      <t>サクセイ</t>
    </rPh>
    <rPh sb="2" eb="3">
      <t>ビ</t>
    </rPh>
    <phoneticPr fontId="3"/>
  </si>
  <si>
    <t>消費税(10%)</t>
    <rPh sb="0" eb="3">
      <t>ショウヒゼイ</t>
    </rPh>
    <phoneticPr fontId="3"/>
  </si>
  <si>
    <t>株式会社CSILead</t>
    <rPh sb="0" eb="4">
      <t>カブシキガイシャ</t>
    </rPh>
    <phoneticPr fontId="3"/>
  </si>
  <si>
    <t>担当</t>
    <rPh sb="0" eb="2">
      <t>タントウ</t>
    </rPh>
    <phoneticPr fontId="3"/>
  </si>
  <si>
    <t>御請求書</t>
    <rPh sb="0" eb="4">
      <t>ゴセイキュウショ</t>
    </rPh>
    <phoneticPr fontId="3"/>
  </si>
  <si>
    <t>株式会社マルゴー</t>
    <rPh sb="0" eb="4">
      <t>カブシキガイシャ</t>
    </rPh>
    <phoneticPr fontId="3"/>
  </si>
  <si>
    <t>森本静香</t>
    <rPh sb="0" eb="4">
      <t>モリモトシズカ</t>
    </rPh>
    <phoneticPr fontId="3"/>
  </si>
  <si>
    <t>東京出張経費</t>
    <rPh sb="0" eb="4">
      <t>トウキョウシュッチョウ</t>
    </rPh>
    <rPh sb="4" eb="6">
      <t>ケイヒ</t>
    </rPh>
    <phoneticPr fontId="3"/>
  </si>
  <si>
    <t>姫路⇒東京</t>
    <rPh sb="0" eb="2">
      <t>ヒメジ</t>
    </rPh>
    <rPh sb="3" eb="5">
      <t>トウキョウ</t>
    </rPh>
    <phoneticPr fontId="3"/>
  </si>
  <si>
    <t>東京⇒姫路</t>
    <rPh sb="0" eb="2">
      <t>トウキョウ</t>
    </rPh>
    <rPh sb="3" eb="5">
      <t>ヒメジ</t>
    </rPh>
    <phoneticPr fontId="3"/>
  </si>
  <si>
    <t>交通費（のぞみ指定席）</t>
    <rPh sb="0" eb="3">
      <t>コウツウヒ</t>
    </rPh>
    <rPh sb="7" eb="10">
      <t>シテイセキ</t>
    </rPh>
    <phoneticPr fontId="3"/>
  </si>
  <si>
    <t>宿泊費</t>
    <rPh sb="0" eb="3">
      <t>シュクハクヒ</t>
    </rPh>
    <phoneticPr fontId="3"/>
  </si>
  <si>
    <t>アパホテル</t>
  </si>
  <si>
    <t>アパホテル</t>
    <phoneticPr fontId="3"/>
  </si>
  <si>
    <t>込み</t>
    <rPh sb="0" eb="1">
      <t>コ</t>
    </rPh>
    <phoneticPr fontId="3"/>
  </si>
  <si>
    <t>6月２日～６月４日</t>
    <rPh sb="1" eb="2">
      <t>ガツ</t>
    </rPh>
    <rPh sb="3" eb="4">
      <t>ヒ</t>
    </rPh>
    <rPh sb="6" eb="7">
      <t>ガツ</t>
    </rPh>
    <rPh sb="8" eb="9">
      <t>ヒ</t>
    </rPh>
    <phoneticPr fontId="3"/>
  </si>
  <si>
    <t>御請求金額</t>
    <rPh sb="1" eb="3">
      <t>セイキュウ</t>
    </rPh>
    <rPh sb="3" eb="4">
      <t>キン</t>
    </rPh>
    <phoneticPr fontId="3"/>
  </si>
  <si>
    <t>内訳</t>
    <rPh sb="0" eb="2">
      <t>ウチワケ</t>
    </rPh>
    <phoneticPr fontId="3"/>
  </si>
  <si>
    <t>　　　　　　　</t>
    <phoneticPr fontId="3"/>
  </si>
  <si>
    <t>　　振込先</t>
    <rPh sb="2" eb="5">
      <t>フリコミサキ</t>
    </rPh>
    <phoneticPr fontId="3"/>
  </si>
  <si>
    <t>姫路信用金庫　加西支店（普）　0145459</t>
    <rPh sb="0" eb="6">
      <t>ヒメジシンヨウキンコ</t>
    </rPh>
    <rPh sb="7" eb="11">
      <t>カサイシテン</t>
    </rPh>
    <rPh sb="12" eb="13">
      <t>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</si>
</sst>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19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21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30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5" tint="0.39991454817346722"/>
      </top>
      <bottom/>
      <diagonal/>
    </border>
    <border>
      <left/>
      <right/>
      <top style="thick">
        <color theme="0"/>
      </top>
      <bottom style="thick">
        <color theme="5" tint="0.39994506668294322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5" fillId="0" borderId="0" xfId="0" applyFont="1">
      <alignment vertical="center"/>
    </xf>
    <xf numFmtId="0" fontId="6" fillId="5" borderId="0" xfId="2" applyFont="1" applyFill="1" applyBorder="1" applyAlignment="1">
      <alignment horizontal="right" vertical="center"/>
    </xf>
    <xf numFmtId="0" fontId="6" fillId="5" borderId="0" xfId="2" applyFont="1" applyFill="1" applyBorder="1" applyAlignment="1">
      <alignment vertical="center"/>
    </xf>
    <xf numFmtId="176" fontId="7" fillId="5" borderId="0" xfId="2" applyNumberFormat="1" applyFont="1" applyFill="1" applyBorder="1" applyAlignment="1">
      <alignment horizontal="centerContinuous" vertical="center"/>
    </xf>
    <xf numFmtId="176" fontId="7" fillId="5" borderId="0" xfId="2" applyNumberFormat="1" applyFont="1" applyFill="1" applyAlignment="1">
      <alignment horizontal="centerContinuous" vertical="center"/>
    </xf>
    <xf numFmtId="0" fontId="7" fillId="5" borderId="0" xfId="2" applyFont="1" applyFill="1">
      <alignment vertical="center"/>
    </xf>
    <xf numFmtId="0" fontId="6" fillId="5" borderId="0" xfId="2" applyFont="1" applyFill="1" applyAlignment="1">
      <alignment horizontal="right" vertical="center"/>
    </xf>
    <xf numFmtId="177" fontId="6" fillId="5" borderId="0" xfId="2" applyNumberFormat="1" applyFont="1" applyFill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11" fillId="0" borderId="25" xfId="0" applyFont="1" applyBorder="1" applyAlignment="1">
      <alignment horizontal="center"/>
    </xf>
    <xf numFmtId="0" fontId="12" fillId="0" borderId="25" xfId="0" applyFont="1" applyBorder="1" applyAlignment="1">
      <alignment horizontal="left"/>
    </xf>
    <xf numFmtId="0" fontId="14" fillId="0" borderId="0" xfId="0" applyFont="1" applyAlignment="1">
      <alignment horizontal="centerContinuous"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5" borderId="16" xfId="2" applyFont="1" applyFill="1" applyBorder="1" applyAlignment="1">
      <alignment horizontal="center" vertical="center"/>
    </xf>
    <xf numFmtId="0" fontId="6" fillId="5" borderId="14" xfId="2" applyFont="1" applyFill="1" applyBorder="1" applyAlignment="1">
      <alignment horizontal="center" vertical="center"/>
    </xf>
    <xf numFmtId="0" fontId="5" fillId="6" borderId="0" xfId="3" applyFont="1" applyFill="1" applyBorder="1" applyAlignment="1">
      <alignment horizontal="right" vertical="center"/>
    </xf>
    <xf numFmtId="0" fontId="5" fillId="6" borderId="10" xfId="3" applyFont="1" applyFill="1" applyBorder="1" applyAlignment="1">
      <alignment horizontal="right" vertical="center"/>
    </xf>
    <xf numFmtId="0" fontId="5" fillId="6" borderId="0" xfId="3" applyFont="1" applyFill="1" applyBorder="1" applyAlignment="1">
      <alignment horizontal="left" vertical="center"/>
    </xf>
    <xf numFmtId="0" fontId="5" fillId="6" borderId="11" xfId="3" applyFont="1" applyFill="1" applyBorder="1" applyAlignment="1">
      <alignment horizontal="center" vertical="center"/>
    </xf>
    <xf numFmtId="0" fontId="5" fillId="6" borderId="2" xfId="3" applyFont="1" applyFill="1" applyBorder="1" applyAlignment="1">
      <alignment horizontal="center" vertical="center"/>
    </xf>
    <xf numFmtId="0" fontId="5" fillId="6" borderId="12" xfId="3" applyFont="1" applyFill="1" applyBorder="1" applyAlignment="1">
      <alignment horizontal="center" vertical="center"/>
    </xf>
    <xf numFmtId="0" fontId="5" fillId="6" borderId="9" xfId="3" applyFont="1" applyFill="1" applyBorder="1" applyAlignment="1">
      <alignment horizontal="center" vertical="center"/>
    </xf>
    <xf numFmtId="176" fontId="5" fillId="6" borderId="0" xfId="3" applyNumberFormat="1" applyFont="1" applyFill="1" applyBorder="1" applyAlignment="1">
      <alignment horizontal="left" vertical="center"/>
    </xf>
    <xf numFmtId="0" fontId="5" fillId="6" borderId="13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/>
    </xf>
    <xf numFmtId="0" fontId="15" fillId="5" borderId="14" xfId="2" applyFont="1" applyFill="1" applyBorder="1" applyAlignment="1">
      <alignment horizontal="centerContinuous" vertical="center"/>
    </xf>
    <xf numFmtId="0" fontId="15" fillId="5" borderId="14" xfId="2" applyFont="1" applyFill="1" applyBorder="1" applyAlignment="1">
      <alignment horizontal="centerContinuous"/>
    </xf>
    <xf numFmtId="0" fontId="15" fillId="5" borderId="16" xfId="2" applyFont="1" applyFill="1" applyBorder="1" applyAlignment="1">
      <alignment horizontal="centerContinuous"/>
    </xf>
    <xf numFmtId="0" fontId="15" fillId="5" borderId="18" xfId="2" applyFont="1" applyFill="1" applyBorder="1" applyAlignment="1">
      <alignment horizontal="center" vertical="center"/>
    </xf>
    <xf numFmtId="0" fontId="15" fillId="5" borderId="14" xfId="2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 indent="1"/>
    </xf>
    <xf numFmtId="49" fontId="13" fillId="0" borderId="10" xfId="0" applyNumberFormat="1" applyFont="1" applyBorder="1" applyAlignment="1">
      <alignment horizontal="left" vertical="center" indent="1"/>
    </xf>
    <xf numFmtId="0" fontId="13" fillId="0" borderId="17" xfId="0" applyFont="1" applyBorder="1" applyAlignment="1">
      <alignment horizontal="right" vertical="center"/>
    </xf>
    <xf numFmtId="38" fontId="13" fillId="0" borderId="17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0" fontId="13" fillId="6" borderId="0" xfId="3" applyFont="1" applyFill="1" applyBorder="1" applyAlignment="1">
      <alignment horizontal="left" vertical="center" indent="1"/>
    </xf>
    <xf numFmtId="0" fontId="13" fillId="6" borderId="10" xfId="3" applyFont="1" applyFill="1" applyBorder="1" applyAlignment="1">
      <alignment horizontal="left" vertical="center" indent="1"/>
    </xf>
    <xf numFmtId="0" fontId="13" fillId="6" borderId="17" xfId="3" applyFont="1" applyFill="1" applyBorder="1">
      <alignment vertical="center"/>
    </xf>
    <xf numFmtId="38" fontId="13" fillId="6" borderId="17" xfId="3" applyNumberFormat="1" applyFont="1" applyFill="1" applyBorder="1">
      <alignment vertical="center"/>
    </xf>
    <xf numFmtId="38" fontId="13" fillId="6" borderId="0" xfId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5" fillId="5" borderId="16" xfId="2" applyFont="1" applyFill="1" applyBorder="1" applyAlignment="1">
      <alignment horizontal="center" vertical="center"/>
    </xf>
    <xf numFmtId="38" fontId="13" fillId="6" borderId="20" xfId="3" applyNumberFormat="1" applyFont="1" applyFill="1" applyBorder="1" applyAlignment="1">
      <alignment horizontal="right" vertical="center"/>
    </xf>
    <xf numFmtId="0" fontId="13" fillId="6" borderId="15" xfId="3" applyFont="1" applyFill="1" applyBorder="1" applyAlignment="1">
      <alignment horizontal="right" vertical="center"/>
    </xf>
    <xf numFmtId="56" fontId="5" fillId="6" borderId="27" xfId="3" applyNumberFormat="1" applyFont="1" applyFill="1" applyBorder="1" applyAlignment="1">
      <alignment horizontal="center" vertical="center" wrapText="1"/>
    </xf>
    <xf numFmtId="0" fontId="15" fillId="5" borderId="19" xfId="2" applyFont="1" applyFill="1" applyBorder="1" applyAlignment="1">
      <alignment horizontal="center" vertical="center"/>
    </xf>
    <xf numFmtId="38" fontId="13" fillId="6" borderId="21" xfId="3" applyNumberFormat="1" applyFont="1" applyFill="1" applyBorder="1" applyAlignment="1">
      <alignment horizontal="right" vertical="center"/>
    </xf>
    <xf numFmtId="38" fontId="13" fillId="6" borderId="22" xfId="3" applyNumberFormat="1" applyFont="1" applyFill="1" applyBorder="1" applyAlignment="1">
      <alignment horizontal="right" vertical="center"/>
    </xf>
    <xf numFmtId="0" fontId="15" fillId="7" borderId="19" xfId="2" applyFont="1" applyFill="1" applyBorder="1" applyAlignment="1">
      <alignment horizontal="center" vertical="center"/>
    </xf>
    <xf numFmtId="38" fontId="13" fillId="6" borderId="23" xfId="3" applyNumberFormat="1" applyFont="1" applyFill="1" applyBorder="1" applyAlignment="1">
      <alignment horizontal="right" vertical="center"/>
    </xf>
    <xf numFmtId="0" fontId="13" fillId="6" borderId="22" xfId="3" applyFont="1" applyFill="1" applyBorder="1" applyAlignment="1">
      <alignment horizontal="right" vertical="center"/>
    </xf>
    <xf numFmtId="0" fontId="5" fillId="6" borderId="24" xfId="3" applyFont="1" applyFill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9" xfId="0" applyFont="1" applyBorder="1" applyAlignment="1">
      <alignment horizontal="right" vertical="center"/>
    </xf>
    <xf numFmtId="42" fontId="16" fillId="0" borderId="26" xfId="1" applyNumberFormat="1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2" fillId="0" borderId="26" xfId="0" applyFont="1" applyBorder="1" applyAlignment="1">
      <alignment horizontal="center"/>
    </xf>
    <xf numFmtId="0" fontId="17" fillId="0" borderId="2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56" fontId="5" fillId="6" borderId="27" xfId="3" applyNumberFormat="1" applyFont="1" applyFill="1" applyBorder="1" applyAlignment="1">
      <alignment horizontal="left" vertical="center" wrapText="1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950620" y="583406"/>
          <a:ext cx="1743074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654847</xdr:colOff>
      <xdr:row>4</xdr:row>
      <xdr:rowOff>42012</xdr:rowOff>
    </xdr:from>
    <xdr:to>
      <xdr:col>8</xdr:col>
      <xdr:colOff>590551</xdr:colOff>
      <xdr:row>4</xdr:row>
      <xdr:rowOff>716755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3622" y="2680437"/>
          <a:ext cx="678654" cy="674743"/>
        </a:xfrm>
        <a:prstGeom prst="rect">
          <a:avLst/>
        </a:prstGeom>
      </xdr:spPr>
    </xdr:pic>
    <xdr:clientData/>
  </xdr:twoCellAnchor>
  <xdr:oneCellAnchor>
    <xdr:from>
      <xdr:col>1</xdr:col>
      <xdr:colOff>154781</xdr:colOff>
      <xdr:row>3</xdr:row>
      <xdr:rowOff>166688</xdr:rowOff>
    </xdr:from>
    <xdr:ext cx="3083718" cy="72628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C8CB4C4-EB7F-99F5-68EF-0C80C2D3F925}"/>
            </a:ext>
          </a:extLst>
        </xdr:cNvPr>
        <xdr:cNvSpPr txBox="1"/>
      </xdr:nvSpPr>
      <xdr:spPr>
        <a:xfrm>
          <a:off x="511969" y="2274094"/>
          <a:ext cx="3083718" cy="7262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下記の通り、ご請求申し上げますので、</a:t>
          </a:r>
          <a:endParaRPr kumimoji="1" lang="en-US" altLang="ja-JP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ご査収の程よろしくお願いいたします</a:t>
          </a:r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</a:p>
      </xdr:txBody>
    </xdr:sp>
    <xdr:clientData/>
  </xdr:oneCellAnchor>
  <xdr:oneCellAnchor>
    <xdr:from>
      <xdr:col>6</xdr:col>
      <xdr:colOff>95250</xdr:colOff>
      <xdr:row>4</xdr:row>
      <xdr:rowOff>66675</xdr:rowOff>
    </xdr:from>
    <xdr:ext cx="3083718" cy="11049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CC331D6-59F9-4261-8681-3957DB43333F}"/>
            </a:ext>
          </a:extLst>
        </xdr:cNvPr>
        <xdr:cNvSpPr txBox="1"/>
      </xdr:nvSpPr>
      <xdr:spPr>
        <a:xfrm>
          <a:off x="4057650" y="2705100"/>
          <a:ext cx="3083718" cy="1104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〒</a:t>
          </a:r>
          <a:r>
            <a:rPr kumimoji="1" lang="en-US" altLang="ja-JP" sz="105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</a:p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r>
            <a:rPr kumimoji="1" lang="ja-JP" altLang="en-US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2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endParaRPr kumimoji="1" lang="en-US" altLang="ja-JP" sz="1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r>
            <a:rPr kumimoji="1" lang="ja-JP" altLang="en-US" sz="14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4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7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（シーエスアイリード）</a:t>
          </a:r>
          <a:endParaRPr kumimoji="1" lang="en-US" altLang="ja-JP" sz="7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　　☎</a:t>
          </a:r>
          <a:r>
            <a:rPr kumimoji="1" lang="en-US" altLang="ja-JP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9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2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440531</xdr:colOff>
      <xdr:row>2</xdr:row>
      <xdr:rowOff>435768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951A3778-9646-40F8-B25D-6B8CEB53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1285875"/>
          <a:ext cx="440531" cy="435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171450</xdr:colOff>
      <xdr:row>7</xdr:row>
      <xdr:rowOff>142875</xdr:rowOff>
    </xdr:from>
    <xdr:to>
      <xdr:col>8</xdr:col>
      <xdr:colOff>609539</xdr:colOff>
      <xdr:row>9</xdr:row>
      <xdr:rowOff>83342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E327A0D9-1919-4779-8BC7-87463359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5" y="4276725"/>
          <a:ext cx="438089" cy="435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152400</xdr:colOff>
      <xdr:row>7</xdr:row>
      <xdr:rowOff>133350</xdr:rowOff>
    </xdr:from>
    <xdr:to>
      <xdr:col>7</xdr:col>
      <xdr:colOff>608334</xdr:colOff>
      <xdr:row>9</xdr:row>
      <xdr:rowOff>95250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D42439B4-106C-4478-AD78-2B073D2B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4267200"/>
          <a:ext cx="45593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9"/>
  <sheetViews>
    <sheetView tabSelected="1" zoomScaleNormal="100" zoomScalePageLayoutView="68" workbookViewId="0">
      <selection activeCell="O9" sqref="O9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11.375" style="7" customWidth="1"/>
    <col min="5" max="5" width="12.2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9" ht="22.5" customHeight="1" x14ac:dyDescent="0.15">
      <c r="B1" s="8" t="s">
        <v>12</v>
      </c>
      <c r="C1" s="9"/>
      <c r="D1" s="10"/>
      <c r="E1" s="11"/>
      <c r="F1" s="12"/>
      <c r="G1" s="13" t="s">
        <v>13</v>
      </c>
      <c r="H1" s="14">
        <v>46178</v>
      </c>
      <c r="I1" s="14"/>
    </row>
    <row r="2" spans="2:9" ht="79.349999999999994" customHeight="1" thickBot="1" x14ac:dyDescent="0.4">
      <c r="B2" s="15" t="s">
        <v>17</v>
      </c>
      <c r="C2" s="15"/>
      <c r="D2" s="15"/>
      <c r="E2" s="15"/>
      <c r="F2" s="15"/>
      <c r="G2" s="16"/>
      <c r="H2" s="16"/>
      <c r="I2" s="17"/>
    </row>
    <row r="3" spans="2:9" ht="64.5" customHeight="1" thickTop="1" thickBot="1" x14ac:dyDescent="0.3">
      <c r="B3" s="18" t="s">
        <v>18</v>
      </c>
      <c r="C3" s="18"/>
      <c r="D3" s="18"/>
      <c r="E3" s="18"/>
      <c r="F3" s="19" t="s">
        <v>10</v>
      </c>
      <c r="H3" s="17"/>
      <c r="I3" s="17"/>
    </row>
    <row r="4" spans="2:9" ht="42.6" customHeight="1" thickTop="1" x14ac:dyDescent="0.2">
      <c r="B4" s="72" t="s">
        <v>31</v>
      </c>
      <c r="C4" s="72"/>
      <c r="D4" s="72"/>
      <c r="E4" s="72"/>
      <c r="F4" s="72"/>
      <c r="G4" s="73" t="s">
        <v>15</v>
      </c>
      <c r="H4" s="73"/>
      <c r="I4" s="73"/>
    </row>
    <row r="5" spans="2:9" ht="70.7" customHeight="1" thickBot="1" x14ac:dyDescent="0.25">
      <c r="B5" s="71" t="s">
        <v>29</v>
      </c>
      <c r="C5" s="71"/>
      <c r="D5" s="71"/>
      <c r="E5" s="69">
        <f>H27</f>
        <v>71280</v>
      </c>
      <c r="F5" s="69"/>
      <c r="G5" s="70"/>
      <c r="H5" s="70"/>
      <c r="I5" s="70"/>
    </row>
    <row r="6" spans="2:9" ht="28.35" customHeight="1" x14ac:dyDescent="0.15">
      <c r="B6" s="20"/>
      <c r="C6" s="20"/>
      <c r="D6" s="20"/>
      <c r="E6" s="21"/>
      <c r="F6" s="21"/>
      <c r="G6" s="22" t="s">
        <v>16</v>
      </c>
      <c r="H6" s="23" t="s">
        <v>19</v>
      </c>
      <c r="I6" s="23"/>
    </row>
    <row r="7" spans="2:9" ht="19.7" customHeight="1" thickBot="1" x14ac:dyDescent="0.2">
      <c r="B7" s="24"/>
      <c r="C7" s="25"/>
      <c r="D7" s="26"/>
      <c r="E7" s="26"/>
      <c r="F7" s="26"/>
      <c r="H7" s="27" t="s">
        <v>7</v>
      </c>
      <c r="I7" s="28" t="s">
        <v>8</v>
      </c>
    </row>
    <row r="8" spans="2:9" ht="19.7" customHeight="1" thickTop="1" thickBot="1" x14ac:dyDescent="0.2">
      <c r="B8" s="29" t="s">
        <v>30</v>
      </c>
      <c r="C8" s="30"/>
      <c r="D8" s="31" t="s">
        <v>20</v>
      </c>
      <c r="E8" s="31"/>
      <c r="F8" s="31"/>
      <c r="H8" s="32"/>
      <c r="I8" s="33"/>
    </row>
    <row r="9" spans="2:9" ht="19.7" customHeight="1" thickTop="1" thickBot="1" x14ac:dyDescent="0.2">
      <c r="B9" s="24"/>
      <c r="C9" s="25"/>
      <c r="D9" s="26"/>
      <c r="E9" s="26"/>
      <c r="F9" s="26"/>
      <c r="H9" s="34"/>
      <c r="I9" s="35"/>
    </row>
    <row r="10" spans="2:9" ht="19.7" customHeight="1" thickTop="1" x14ac:dyDescent="0.15">
      <c r="B10" s="29"/>
      <c r="C10" s="30"/>
      <c r="D10" s="36"/>
      <c r="E10" s="36"/>
      <c r="F10" s="36"/>
      <c r="H10" s="37"/>
      <c r="I10" s="38"/>
    </row>
    <row r="11" spans="2:9" ht="22.5" customHeight="1" x14ac:dyDescent="0.15"/>
    <row r="12" spans="2:9" ht="27.75" customHeight="1" thickBot="1" x14ac:dyDescent="0.2">
      <c r="B12" s="39" t="s">
        <v>0</v>
      </c>
      <c r="C12" s="39"/>
      <c r="D12" s="40"/>
      <c r="E12" s="41"/>
      <c r="F12" s="42" t="s">
        <v>1</v>
      </c>
      <c r="G12" s="42" t="s">
        <v>2</v>
      </c>
      <c r="H12" s="43" t="s">
        <v>3</v>
      </c>
      <c r="I12" s="43"/>
    </row>
    <row r="13" spans="2:9" ht="25.5" customHeight="1" thickTop="1" x14ac:dyDescent="0.15">
      <c r="B13" s="44" t="s">
        <v>23</v>
      </c>
      <c r="C13" s="44"/>
      <c r="D13" s="44"/>
      <c r="E13" s="45"/>
      <c r="F13" s="46"/>
      <c r="G13" s="47"/>
      <c r="H13" s="48"/>
      <c r="I13" s="48"/>
    </row>
    <row r="14" spans="2:9" ht="25.5" customHeight="1" x14ac:dyDescent="0.15">
      <c r="B14" s="49" t="s">
        <v>21</v>
      </c>
      <c r="C14" s="49"/>
      <c r="D14" s="49"/>
      <c r="E14" s="50"/>
      <c r="F14" s="51">
        <v>1</v>
      </c>
      <c r="G14" s="52">
        <v>22640</v>
      </c>
      <c r="H14" s="53">
        <v>22640</v>
      </c>
      <c r="I14" s="53"/>
    </row>
    <row r="15" spans="2:9" ht="25.5" customHeight="1" x14ac:dyDescent="0.15">
      <c r="B15" s="54" t="s">
        <v>22</v>
      </c>
      <c r="C15" s="54"/>
      <c r="D15" s="54"/>
      <c r="E15" s="55"/>
      <c r="F15" s="46">
        <v>1</v>
      </c>
      <c r="G15" s="47">
        <f t="shared" ref="G13:G23" si="0">IFERROR(VLOOKUP(B15,単価表,2,0),"")</f>
        <v>22640</v>
      </c>
      <c r="H15" s="48">
        <f t="shared" ref="H14:H23" si="1">IFERROR(IF(F15&gt;1,F15*G15,G15*1),"")</f>
        <v>22640</v>
      </c>
      <c r="I15" s="48"/>
    </row>
    <row r="16" spans="2:9" ht="25.5" customHeight="1" x14ac:dyDescent="0.15">
      <c r="B16" s="49" t="s">
        <v>24</v>
      </c>
      <c r="C16" s="49"/>
      <c r="D16" s="49"/>
      <c r="E16" s="50"/>
      <c r="F16" s="51"/>
      <c r="G16" s="52"/>
      <c r="H16" s="53"/>
      <c r="I16" s="53"/>
    </row>
    <row r="17" spans="2:9" ht="25.5" customHeight="1" x14ac:dyDescent="0.15">
      <c r="B17" s="54" t="s">
        <v>25</v>
      </c>
      <c r="C17" s="54"/>
      <c r="D17" s="54"/>
      <c r="E17" s="55"/>
      <c r="F17" s="46">
        <v>2</v>
      </c>
      <c r="G17" s="47">
        <f t="shared" si="0"/>
        <v>13000</v>
      </c>
      <c r="H17" s="48">
        <f t="shared" si="1"/>
        <v>26000</v>
      </c>
      <c r="I17" s="48"/>
    </row>
    <row r="18" spans="2:9" ht="25.5" customHeight="1" x14ac:dyDescent="0.15">
      <c r="B18" s="49"/>
      <c r="C18" s="49"/>
      <c r="D18" s="49"/>
      <c r="E18" s="50"/>
      <c r="F18" s="51"/>
      <c r="G18" s="52" t="str">
        <f t="shared" si="0"/>
        <v/>
      </c>
      <c r="H18" s="53" t="str">
        <f t="shared" si="1"/>
        <v/>
      </c>
      <c r="I18" s="53"/>
    </row>
    <row r="19" spans="2:9" ht="25.5" customHeight="1" x14ac:dyDescent="0.15">
      <c r="B19" s="54"/>
      <c r="C19" s="54"/>
      <c r="D19" s="54"/>
      <c r="E19" s="55"/>
      <c r="F19" s="46"/>
      <c r="G19" s="47" t="str">
        <f t="shared" si="0"/>
        <v/>
      </c>
      <c r="H19" s="48" t="str">
        <f t="shared" si="1"/>
        <v/>
      </c>
      <c r="I19" s="48"/>
    </row>
    <row r="20" spans="2:9" ht="25.5" customHeight="1" x14ac:dyDescent="0.15">
      <c r="B20" s="49"/>
      <c r="C20" s="49"/>
      <c r="D20" s="49"/>
      <c r="E20" s="50"/>
      <c r="F20" s="51"/>
      <c r="G20" s="52" t="str">
        <f t="shared" si="0"/>
        <v/>
      </c>
      <c r="H20" s="53" t="str">
        <f t="shared" si="1"/>
        <v/>
      </c>
      <c r="I20" s="53"/>
    </row>
    <row r="21" spans="2:9" ht="25.5" customHeight="1" x14ac:dyDescent="0.15">
      <c r="B21" s="54"/>
      <c r="C21" s="54"/>
      <c r="D21" s="54"/>
      <c r="E21" s="55"/>
      <c r="F21" s="46"/>
      <c r="G21" s="47" t="str">
        <f t="shared" si="0"/>
        <v/>
      </c>
      <c r="H21" s="48" t="str">
        <f t="shared" si="1"/>
        <v/>
      </c>
      <c r="I21" s="48"/>
    </row>
    <row r="22" spans="2:9" ht="25.5" customHeight="1" x14ac:dyDescent="0.15">
      <c r="B22" s="49"/>
      <c r="C22" s="49"/>
      <c r="D22" s="49"/>
      <c r="E22" s="50"/>
      <c r="F22" s="51"/>
      <c r="G22" s="52" t="str">
        <f t="shared" si="0"/>
        <v/>
      </c>
      <c r="H22" s="53" t="str">
        <f t="shared" si="1"/>
        <v/>
      </c>
      <c r="I22" s="53"/>
    </row>
    <row r="23" spans="2:9" ht="25.5" customHeight="1" x14ac:dyDescent="0.15">
      <c r="B23" s="54"/>
      <c r="C23" s="54"/>
      <c r="D23" s="54"/>
      <c r="E23" s="55"/>
      <c r="F23" s="46"/>
      <c r="G23" s="47" t="str">
        <f t="shared" si="0"/>
        <v/>
      </c>
      <c r="H23" s="48" t="str">
        <f t="shared" si="1"/>
        <v/>
      </c>
      <c r="I23" s="48"/>
    </row>
    <row r="25" spans="2:9" ht="25.5" customHeight="1" thickBot="1" x14ac:dyDescent="0.2">
      <c r="B25" s="43" t="s">
        <v>6</v>
      </c>
      <c r="C25" s="43"/>
      <c r="D25" s="43"/>
      <c r="E25" s="43"/>
      <c r="G25" s="56" t="s">
        <v>4</v>
      </c>
      <c r="H25" s="57">
        <f>SUM(H14:H24)</f>
        <v>71280</v>
      </c>
      <c r="I25" s="58"/>
    </row>
    <row r="26" spans="2:9" ht="25.5" customHeight="1" thickTop="1" thickBot="1" x14ac:dyDescent="0.2">
      <c r="B26" s="59" t="s">
        <v>28</v>
      </c>
      <c r="C26" s="59"/>
      <c r="D26" s="59"/>
      <c r="E26" s="59"/>
      <c r="G26" s="60" t="s">
        <v>14</v>
      </c>
      <c r="H26" s="61" t="s">
        <v>27</v>
      </c>
      <c r="I26" s="62"/>
    </row>
    <row r="27" spans="2:9" ht="25.5" customHeight="1" thickTop="1" thickBot="1" x14ac:dyDescent="0.2">
      <c r="B27" s="74" t="s">
        <v>32</v>
      </c>
      <c r="C27" s="74"/>
      <c r="D27" s="74"/>
      <c r="E27" s="74"/>
      <c r="G27" s="63" t="s">
        <v>5</v>
      </c>
      <c r="H27" s="64">
        <f>IF(H25="","",SUM(H25:I26))</f>
        <v>71280</v>
      </c>
      <c r="I27" s="65"/>
    </row>
    <row r="28" spans="2:9" ht="22.5" customHeight="1" thickTop="1" thickBot="1" x14ac:dyDescent="0.2">
      <c r="B28" s="66" t="s">
        <v>33</v>
      </c>
      <c r="C28" s="66"/>
      <c r="D28" s="66"/>
      <c r="E28" s="66"/>
      <c r="F28" s="67"/>
      <c r="G28" s="67"/>
      <c r="H28" s="68" t="s">
        <v>9</v>
      </c>
      <c r="I28" s="68"/>
    </row>
    <row r="29" spans="2:9" ht="22.5" customHeight="1" thickTop="1" x14ac:dyDescent="0.15"/>
  </sheetData>
  <mergeCells count="50">
    <mergeCell ref="B4:F4"/>
    <mergeCell ref="H28:I28"/>
    <mergeCell ref="B5:D5"/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B22:E22"/>
    <mergeCell ref="B17:E17"/>
    <mergeCell ref="B26:E26"/>
    <mergeCell ref="B27:E27"/>
    <mergeCell ref="B28:E28"/>
  </mergeCells>
  <phoneticPr fontId="3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E5:F5 F13:I23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4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B7" sqref="B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1" t="s">
        <v>11</v>
      </c>
      <c r="C3" s="2" t="s">
        <v>2</v>
      </c>
    </row>
    <row r="4" spans="2:3" ht="14.25" thickTop="1" x14ac:dyDescent="0.15">
      <c r="B4" s="3" t="s">
        <v>23</v>
      </c>
      <c r="C4" s="4">
        <v>15000</v>
      </c>
    </row>
    <row r="5" spans="2:3" x14ac:dyDescent="0.15">
      <c r="B5" s="3" t="s">
        <v>24</v>
      </c>
      <c r="C5" s="4">
        <v>18750</v>
      </c>
    </row>
    <row r="6" spans="2:3" x14ac:dyDescent="0.15">
      <c r="B6" s="3" t="s">
        <v>26</v>
      </c>
      <c r="C6" s="4">
        <v>13000</v>
      </c>
    </row>
    <row r="7" spans="2:3" x14ac:dyDescent="0.15">
      <c r="B7" s="3" t="s">
        <v>21</v>
      </c>
      <c r="C7" s="4">
        <v>22640</v>
      </c>
    </row>
    <row r="8" spans="2:3" ht="14.25" thickBot="1" x14ac:dyDescent="0.2">
      <c r="B8" s="5" t="s">
        <v>22</v>
      </c>
      <c r="C8" s="6">
        <v>22640</v>
      </c>
    </row>
    <row r="9" spans="2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2026-06-06T01:57:57Z</dcterms:modified>
</cp:coreProperties>
</file>