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rectCloud\株式会社CSILead\共有\事務\"/>
    </mc:Choice>
  </mc:AlternateContent>
  <xr:revisionPtr revIDLastSave="0" documentId="13_ncr:1_{1A313674-86F3-4723-BA0A-730077AB0475}" xr6:coauthVersionLast="47" xr6:coauthVersionMax="47" xr10:uidLastSave="{00000000-0000-0000-0000-000000000000}"/>
  <bookViews>
    <workbookView xWindow="-108" yWindow="-108" windowWidth="23256" windowHeight="12456" xr2:uid="{19BCB034-A591-4075-9DA8-402A4303C54A}"/>
  </bookViews>
  <sheets>
    <sheet name="Sheet1" sheetId="1" r:id="rId1"/>
    <sheet name="Sheet2" sheetId="2" r:id="rId2"/>
  </sheets>
  <definedNames>
    <definedName name="_xlnm.Print_Area" localSheetId="0">Sheet1!$A$1:$L$122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J106" i="1"/>
  <c r="J89" i="1"/>
  <c r="B28" i="1"/>
  <c r="B26" i="1"/>
  <c r="B25" i="1"/>
  <c r="B24" i="1"/>
  <c r="J52" i="1"/>
  <c r="J97" i="1"/>
  <c r="J98" i="1"/>
  <c r="J94" i="1"/>
  <c r="J101" i="1"/>
  <c r="J100" i="1"/>
  <c r="J99" i="1"/>
  <c r="J120" i="1"/>
  <c r="J118" i="1"/>
  <c r="J117" i="1"/>
  <c r="J110" i="1"/>
  <c r="J112" i="1"/>
  <c r="J109" i="1"/>
  <c r="J121" i="1" s="1"/>
  <c r="J82" i="1"/>
  <c r="J81" i="1"/>
  <c r="J80" i="1"/>
  <c r="J71" i="1"/>
  <c r="J70" i="1"/>
  <c r="J93" i="1"/>
  <c r="J92" i="1"/>
  <c r="J90" i="1"/>
  <c r="J87" i="1"/>
  <c r="J78" i="1"/>
  <c r="J79" i="1"/>
  <c r="J77" i="1"/>
  <c r="J49" i="1"/>
  <c r="J47" i="1"/>
  <c r="J45" i="1"/>
  <c r="J64" i="1"/>
  <c r="J63" i="1"/>
  <c r="J62" i="1"/>
  <c r="J54" i="1"/>
  <c r="J53" i="1"/>
  <c r="J27" i="1" l="1"/>
  <c r="J28" i="1"/>
  <c r="J84" i="1"/>
  <c r="J26" i="1" s="1"/>
  <c r="J46" i="1" l="1"/>
  <c r="J50" i="1"/>
  <c r="J51" i="1"/>
  <c r="J48" i="1"/>
  <c r="J68" i="1"/>
  <c r="J67" i="1"/>
  <c r="J66" i="1"/>
  <c r="J61" i="1"/>
  <c r="J60" i="1"/>
  <c r="J72" i="1" s="1"/>
  <c r="J25" i="1" s="1"/>
  <c r="B122" i="1" l="1"/>
  <c r="J44" i="1"/>
  <c r="J42" i="1"/>
  <c r="J55" i="1" s="1"/>
  <c r="J24" i="1" s="1"/>
  <c r="J33" i="1" s="1"/>
  <c r="J231" i="2"/>
  <c r="J230" i="2"/>
  <c r="J229" i="2"/>
  <c r="J228" i="2"/>
  <c r="J227" i="2"/>
  <c r="J226" i="2"/>
  <c r="J225" i="2"/>
  <c r="J216" i="2"/>
  <c r="J215" i="2"/>
  <c r="J212" i="2"/>
  <c r="J210" i="2"/>
  <c r="J209" i="2"/>
  <c r="J207" i="2"/>
  <c r="J206" i="2"/>
  <c r="J205" i="2"/>
  <c r="J204" i="2"/>
  <c r="J203" i="2"/>
  <c r="J202" i="2"/>
  <c r="J201" i="2"/>
  <c r="J199" i="2"/>
  <c r="J198" i="2"/>
  <c r="J197" i="2"/>
  <c r="J196" i="2"/>
  <c r="J195" i="2"/>
  <c r="J194" i="2"/>
  <c r="J193" i="2"/>
  <c r="J191" i="2"/>
  <c r="J190" i="2"/>
  <c r="J189" i="2"/>
  <c r="J188" i="2"/>
  <c r="J187" i="2"/>
  <c r="J186" i="2"/>
  <c r="J185" i="2"/>
  <c r="J184" i="2"/>
  <c r="J183" i="2"/>
  <c r="J182" i="2"/>
  <c r="J179" i="2"/>
  <c r="J178" i="2"/>
  <c r="J177" i="2"/>
  <c r="J176" i="2"/>
  <c r="J172" i="2"/>
  <c r="J171" i="2"/>
  <c r="J170" i="2"/>
  <c r="J169" i="2"/>
  <c r="J168" i="2"/>
  <c r="J167" i="2"/>
  <c r="J166" i="2"/>
  <c r="J161" i="2"/>
  <c r="J26" i="2" s="1"/>
  <c r="J152" i="2"/>
  <c r="J151" i="2"/>
  <c r="J150" i="2"/>
  <c r="J149" i="2"/>
  <c r="J148" i="2"/>
  <c r="J147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4" i="2"/>
  <c r="J93" i="2"/>
  <c r="J92" i="2"/>
  <c r="J91" i="2"/>
  <c r="J90" i="2"/>
  <c r="J83" i="2"/>
  <c r="J81" i="2"/>
  <c r="J80" i="2"/>
  <c r="J79" i="2"/>
  <c r="J78" i="2"/>
  <c r="J77" i="2"/>
  <c r="J76" i="2"/>
  <c r="J75" i="2"/>
  <c r="J74" i="2"/>
  <c r="J73" i="2"/>
  <c r="J72" i="2"/>
  <c r="J71" i="2"/>
  <c r="J66" i="2"/>
  <c r="J65" i="2"/>
  <c r="J64" i="2"/>
  <c r="J63" i="2"/>
  <c r="J62" i="2"/>
  <c r="J61" i="2"/>
  <c r="J55" i="2"/>
  <c r="J54" i="2"/>
  <c r="J48" i="2"/>
  <c r="J47" i="2"/>
  <c r="J46" i="2"/>
  <c r="J45" i="2"/>
  <c r="J44" i="2"/>
  <c r="J43" i="2"/>
  <c r="J42" i="2"/>
  <c r="J41" i="2"/>
  <c r="J40" i="2"/>
  <c r="J39" i="2"/>
  <c r="B28" i="2"/>
  <c r="B27" i="2"/>
  <c r="B26" i="2"/>
  <c r="B25" i="2"/>
  <c r="B24" i="2"/>
  <c r="B23" i="2"/>
  <c r="B22" i="2"/>
  <c r="B21" i="2"/>
  <c r="B20" i="2"/>
  <c r="J95" i="2" l="1"/>
  <c r="J22" i="2" s="1"/>
  <c r="J232" i="2"/>
  <c r="J28" i="2" s="1"/>
  <c r="J67" i="2"/>
  <c r="J21" i="2" s="1"/>
  <c r="J123" i="2"/>
  <c r="J23" i="2" s="1"/>
  <c r="J143" i="2"/>
  <c r="J24" i="2" s="1"/>
  <c r="J57" i="2"/>
  <c r="J20" i="2" s="1"/>
  <c r="J157" i="2"/>
  <c r="J25" i="2" s="1"/>
  <c r="J221" i="2"/>
  <c r="J27" i="2" s="1"/>
  <c r="J34" i="1" l="1"/>
  <c r="J35" i="1" s="1"/>
  <c r="J29" i="2"/>
  <c r="J31" i="2" s="1"/>
  <c r="J32" i="2"/>
  <c r="J33" i="2" s="1"/>
  <c r="J34" i="2" l="1"/>
  <c r="J35" i="2" s="1"/>
  <c r="C14" i="2" s="1"/>
  <c r="J36" i="1"/>
  <c r="J37" i="1" s="1"/>
</calcChain>
</file>

<file path=xl/sharedStrings.xml><?xml version="1.0" encoding="utf-8"?>
<sst xmlns="http://schemas.openxmlformats.org/spreadsheetml/2006/main" count="551" uniqueCount="279">
  <si>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</si>
  <si>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</si>
  <si>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</si>
  <si>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</si>
  <si>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</si>
  <si>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</si>
  <si>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</si>
  <si>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</si>
  <si>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ロイヤルテント2ｋ×2ｋ</t>
    <phoneticPr fontId="3"/>
  </si>
  <si>
    <t>ロイヤルテント2ｋ×4ｋ</t>
    <phoneticPr fontId="3"/>
  </si>
  <si>
    <t>集会用テント1.5×1ｋ</t>
    <rPh sb="0" eb="3">
      <t>シュウカイヨウ</t>
    </rPh>
    <phoneticPr fontId="3"/>
  </si>
  <si>
    <t>長方形テーブル</t>
    <rPh sb="0" eb="3">
      <t>チョウホウケイ</t>
    </rPh>
    <phoneticPr fontId="3"/>
  </si>
  <si>
    <t>パイプ椅子</t>
    <rPh sb="3" eb="5">
      <t>イス</t>
    </rPh>
    <phoneticPr fontId="3"/>
  </si>
  <si>
    <t>テント内蛍光灯</t>
    <rPh sb="3" eb="4">
      <t>ナイ</t>
    </rPh>
    <rPh sb="4" eb="7">
      <t>ケイコウトウ</t>
    </rPh>
    <phoneticPr fontId="3"/>
  </si>
  <si>
    <t>仕様・単位</t>
    <rPh sb="0" eb="1">
      <t>ツコウ</t>
    </rPh>
    <rPh sb="1" eb="2">
      <t>サマ</t>
    </rPh>
    <rPh sb="3" eb="5">
      <t>タンイ</t>
    </rPh>
    <phoneticPr fontId="5"/>
  </si>
  <si>
    <t>張</t>
    <rPh sb="0" eb="1">
      <t>ハリ</t>
    </rPh>
    <phoneticPr fontId="3"/>
  </si>
  <si>
    <t>本</t>
    <rPh sb="0" eb="1">
      <t>ホン</t>
    </rPh>
    <phoneticPr fontId="3"/>
  </si>
  <si>
    <t>脚</t>
    <rPh sb="0" eb="1">
      <t>キャク</t>
    </rPh>
    <phoneticPr fontId="3"/>
  </si>
  <si>
    <t>延長コード</t>
    <rPh sb="0" eb="2">
      <t>エンチョウ</t>
    </rPh>
    <phoneticPr fontId="3"/>
  </si>
  <si>
    <t>よしず</t>
    <phoneticPr fontId="3"/>
  </si>
  <si>
    <t>式</t>
    <rPh sb="0" eb="1">
      <t>シキ</t>
    </rPh>
    <phoneticPr fontId="3"/>
  </si>
  <si>
    <t>トラスゲート（W3600）Ａ会場</t>
    <rPh sb="14" eb="16">
      <t>カイジョウ</t>
    </rPh>
    <phoneticPr fontId="3"/>
  </si>
  <si>
    <t>イレクターフェンス</t>
    <phoneticPr fontId="3"/>
  </si>
  <si>
    <t>台</t>
    <rPh sb="0" eb="1">
      <t>ダイ</t>
    </rPh>
    <phoneticPr fontId="3"/>
  </si>
  <si>
    <t>枚</t>
    <rPh sb="0" eb="1">
      <t>マイ</t>
    </rPh>
    <phoneticPr fontId="3"/>
  </si>
  <si>
    <t>テント関係及び備品</t>
    <rPh sb="3" eb="5">
      <t>カンケイ</t>
    </rPh>
    <rPh sb="5" eb="6">
      <t>オヨ</t>
    </rPh>
    <rPh sb="7" eb="9">
      <t>ビヒン</t>
    </rPh>
    <phoneticPr fontId="3"/>
  </si>
  <si>
    <t>救護・トイレ関係</t>
    <rPh sb="0" eb="2">
      <t>キュウゴ</t>
    </rPh>
    <rPh sb="6" eb="8">
      <t>カンケイ</t>
    </rPh>
    <phoneticPr fontId="3"/>
  </si>
  <si>
    <t>仮設トイレ和式</t>
    <rPh sb="0" eb="2">
      <t>カセツ</t>
    </rPh>
    <rPh sb="5" eb="7">
      <t>ワシキ</t>
    </rPh>
    <phoneticPr fontId="3"/>
  </si>
  <si>
    <t>仮設トイレ様式</t>
    <rPh sb="0" eb="2">
      <t>カセツ</t>
    </rPh>
    <rPh sb="5" eb="7">
      <t>ヨウシキ</t>
    </rPh>
    <phoneticPr fontId="3"/>
  </si>
  <si>
    <t>タッチライト</t>
    <phoneticPr fontId="3"/>
  </si>
  <si>
    <t>個</t>
    <rPh sb="0" eb="1">
      <t>コ</t>
    </rPh>
    <phoneticPr fontId="3"/>
  </si>
  <si>
    <t>ダブルスチールフェンス</t>
    <phoneticPr fontId="3"/>
  </si>
  <si>
    <t>サイネージ用モニター42インチ（改札）</t>
    <rPh sb="5" eb="6">
      <t>ヨウ</t>
    </rPh>
    <rPh sb="16" eb="18">
      <t>カイサツ</t>
    </rPh>
    <phoneticPr fontId="3"/>
  </si>
  <si>
    <t>電光盤（駅北階段下、スタジアム南）</t>
    <rPh sb="0" eb="2">
      <t>デンコウ</t>
    </rPh>
    <rPh sb="2" eb="3">
      <t>バン</t>
    </rPh>
    <rPh sb="4" eb="9">
      <t>エキキタカイダンシタ</t>
    </rPh>
    <rPh sb="15" eb="16">
      <t>ミナミ</t>
    </rPh>
    <phoneticPr fontId="3"/>
  </si>
  <si>
    <t>構造仮設物</t>
    <rPh sb="0" eb="2">
      <t>コウゾウ</t>
    </rPh>
    <rPh sb="2" eb="4">
      <t>カセツ</t>
    </rPh>
    <rPh sb="4" eb="5">
      <t>ブツ</t>
    </rPh>
    <phoneticPr fontId="3"/>
  </si>
  <si>
    <t>単管パイプ</t>
    <rPh sb="0" eb="2">
      <t>タンカン</t>
    </rPh>
    <phoneticPr fontId="3"/>
  </si>
  <si>
    <t>ｍ</t>
    <phoneticPr fontId="3"/>
  </si>
  <si>
    <t>クランプ（直交）</t>
    <rPh sb="5" eb="7">
      <t>チョッコウ</t>
    </rPh>
    <phoneticPr fontId="3"/>
  </si>
  <si>
    <t>クランプ（自在）</t>
    <rPh sb="5" eb="7">
      <t>ジザイ</t>
    </rPh>
    <phoneticPr fontId="3"/>
  </si>
  <si>
    <t>パイプジョイント</t>
    <phoneticPr fontId="3"/>
  </si>
  <si>
    <t>杉足場板（4ｍ）</t>
    <rPh sb="0" eb="1">
      <t>スギ</t>
    </rPh>
    <rPh sb="1" eb="3">
      <t>アシバ</t>
    </rPh>
    <rPh sb="3" eb="4">
      <t>イタ</t>
    </rPh>
    <phoneticPr fontId="3"/>
  </si>
  <si>
    <t>ジャッキベース</t>
    <phoneticPr fontId="3"/>
  </si>
  <si>
    <t>建枠（1200＊1700）</t>
    <rPh sb="0" eb="1">
      <t>タテ</t>
    </rPh>
    <rPh sb="1" eb="2">
      <t>ワク</t>
    </rPh>
    <phoneticPr fontId="3"/>
  </si>
  <si>
    <t>建枠（900＊1700）</t>
    <rPh sb="0" eb="1">
      <t>タテ</t>
    </rPh>
    <rPh sb="1" eb="2">
      <t>ワク</t>
    </rPh>
    <phoneticPr fontId="3"/>
  </si>
  <si>
    <t>輸送費（駅北ロータリ）4tユニック</t>
    <rPh sb="0" eb="3">
      <t>ユソウヒ</t>
    </rPh>
    <rPh sb="4" eb="5">
      <t>エキ</t>
    </rPh>
    <rPh sb="5" eb="6">
      <t>キタ</t>
    </rPh>
    <phoneticPr fontId="3"/>
  </si>
  <si>
    <t>輸送費（駅北ロータリ）4t平</t>
    <rPh sb="0" eb="3">
      <t>ユソウヒ</t>
    </rPh>
    <rPh sb="4" eb="5">
      <t>エキ</t>
    </rPh>
    <rPh sb="5" eb="6">
      <t>キタ</t>
    </rPh>
    <rPh sb="13" eb="14">
      <t>ヒラ</t>
    </rPh>
    <phoneticPr fontId="3"/>
  </si>
  <si>
    <t>輸送費（駅南ロータリ）4tユニック</t>
    <rPh sb="0" eb="3">
      <t>ユソウヒ</t>
    </rPh>
    <rPh sb="4" eb="5">
      <t>エキ</t>
    </rPh>
    <rPh sb="5" eb="6">
      <t>ミナミ</t>
    </rPh>
    <phoneticPr fontId="3"/>
  </si>
  <si>
    <t>輸送費（駅南ロータリ）4t平</t>
    <rPh sb="0" eb="3">
      <t>ユソウヒ</t>
    </rPh>
    <rPh sb="4" eb="5">
      <t>エキ</t>
    </rPh>
    <rPh sb="5" eb="6">
      <t>ミナミ</t>
    </rPh>
    <phoneticPr fontId="3"/>
  </si>
  <si>
    <t>筋交い</t>
    <rPh sb="0" eb="2">
      <t>スジカ</t>
    </rPh>
    <phoneticPr fontId="3"/>
  </si>
  <si>
    <t>鋼板布板（1800＊500）</t>
    <rPh sb="0" eb="2">
      <t>コウハン</t>
    </rPh>
    <rPh sb="2" eb="4">
      <t>ヌノイタ</t>
    </rPh>
    <phoneticPr fontId="3"/>
  </si>
  <si>
    <t>鋼板布板（1800＊240）</t>
    <rPh sb="0" eb="2">
      <t>コウハン</t>
    </rPh>
    <rPh sb="2" eb="4">
      <t>ヌノイタ</t>
    </rPh>
    <phoneticPr fontId="3"/>
  </si>
  <si>
    <t>階段枠</t>
    <rPh sb="0" eb="3">
      <t>カイダンワク</t>
    </rPh>
    <phoneticPr fontId="3"/>
  </si>
  <si>
    <t>階段手摺</t>
    <rPh sb="0" eb="4">
      <t>カイダンテスリ</t>
    </rPh>
    <phoneticPr fontId="3"/>
  </si>
  <si>
    <t>セーフティーガード</t>
    <phoneticPr fontId="3"/>
  </si>
  <si>
    <t>エンドストッパー</t>
    <phoneticPr fontId="3"/>
  </si>
  <si>
    <t>アウトリガー</t>
    <phoneticPr fontId="3"/>
  </si>
  <si>
    <t>手摺柱</t>
    <rPh sb="0" eb="2">
      <t>テスリ</t>
    </rPh>
    <rPh sb="2" eb="3">
      <t>ハシラ</t>
    </rPh>
    <phoneticPr fontId="3"/>
  </si>
  <si>
    <t>手摺</t>
    <rPh sb="0" eb="2">
      <t>テスリ</t>
    </rPh>
    <phoneticPr fontId="3"/>
  </si>
  <si>
    <t>フェンスバリケード（1800＊1800）</t>
    <phoneticPr fontId="3"/>
  </si>
  <si>
    <t>フェンスバリケード（1800＊1200）</t>
    <phoneticPr fontId="3"/>
  </si>
  <si>
    <t>プラスチックフェンス</t>
    <phoneticPr fontId="3"/>
  </si>
  <si>
    <t>単管バリケード</t>
    <rPh sb="0" eb="2">
      <t>タンカン</t>
    </rPh>
    <phoneticPr fontId="3"/>
  </si>
  <si>
    <t>輸送費（10tユニック13台×往復）</t>
    <rPh sb="0" eb="3">
      <t>ユソウヒ</t>
    </rPh>
    <rPh sb="13" eb="14">
      <t>ダイ</t>
    </rPh>
    <rPh sb="15" eb="17">
      <t>オウフク</t>
    </rPh>
    <phoneticPr fontId="3"/>
  </si>
  <si>
    <t>輸送費（4tユニック6台×往復）</t>
    <rPh sb="0" eb="3">
      <t>ユソウヒ</t>
    </rPh>
    <rPh sb="11" eb="12">
      <t>ダイ</t>
    </rPh>
    <rPh sb="13" eb="15">
      <t>オウフク</t>
    </rPh>
    <phoneticPr fontId="3"/>
  </si>
  <si>
    <t>監視タワー掛払（3.6m*3.6m×5.4m）</t>
    <rPh sb="0" eb="2">
      <t>カンシ</t>
    </rPh>
    <rPh sb="5" eb="6">
      <t>カ</t>
    </rPh>
    <rPh sb="6" eb="7">
      <t>ハラ</t>
    </rPh>
    <phoneticPr fontId="3"/>
  </si>
  <si>
    <t>屋台エリア下流区分フェンス（1.2m*100m）</t>
    <rPh sb="0" eb="2">
      <t>ヤタイ</t>
    </rPh>
    <rPh sb="5" eb="7">
      <t>カリュウ</t>
    </rPh>
    <rPh sb="7" eb="9">
      <t>クブン</t>
    </rPh>
    <phoneticPr fontId="3"/>
  </si>
  <si>
    <t>ロイヤル席単管バリケード</t>
    <rPh sb="4" eb="5">
      <t>セキ</t>
    </rPh>
    <rPh sb="5" eb="7">
      <t>タンカン</t>
    </rPh>
    <phoneticPr fontId="3"/>
  </si>
  <si>
    <t>セット</t>
    <phoneticPr fontId="3"/>
  </si>
  <si>
    <t>Ａ会場2ｍ目隠し(単管H2m）</t>
    <rPh sb="1" eb="3">
      <t>カイジョウ</t>
    </rPh>
    <rPh sb="5" eb="7">
      <t>メカク</t>
    </rPh>
    <rPh sb="9" eb="11">
      <t>タンカン</t>
    </rPh>
    <phoneticPr fontId="3"/>
  </si>
  <si>
    <t>基</t>
    <rPh sb="0" eb="1">
      <t>キ</t>
    </rPh>
    <phoneticPr fontId="3"/>
  </si>
  <si>
    <t>設営車両4tユニック</t>
    <rPh sb="0" eb="4">
      <t>セツエイシャリョウ</t>
    </rPh>
    <phoneticPr fontId="3"/>
  </si>
  <si>
    <t>16tラフター</t>
    <phoneticPr fontId="3"/>
  </si>
  <si>
    <t>杭打機</t>
    <rPh sb="0" eb="3">
      <t>クイウチキ</t>
    </rPh>
    <phoneticPr fontId="3"/>
  </si>
  <si>
    <t>昇降式運搬作業車</t>
    <rPh sb="0" eb="3">
      <t>ショウコウシキ</t>
    </rPh>
    <rPh sb="3" eb="5">
      <t>ウンパン</t>
    </rPh>
    <rPh sb="5" eb="8">
      <t>サギョウシャ</t>
    </rPh>
    <phoneticPr fontId="3"/>
  </si>
  <si>
    <t>音響用タワー掛払（1.8m*1.2m×3.6m）</t>
    <rPh sb="0" eb="2">
      <t>オンキョウ</t>
    </rPh>
    <rPh sb="2" eb="3">
      <t>ヨウ</t>
    </rPh>
    <rPh sb="6" eb="7">
      <t>カ</t>
    </rPh>
    <rPh sb="7" eb="8">
      <t>ハラ</t>
    </rPh>
    <phoneticPr fontId="3"/>
  </si>
  <si>
    <t>河川敷区分フェンス(建枠1.8ｍ）</t>
    <rPh sb="0" eb="3">
      <t>カセンシキ</t>
    </rPh>
    <rPh sb="3" eb="5">
      <t>クブン</t>
    </rPh>
    <rPh sb="10" eb="12">
      <t>タテワク</t>
    </rPh>
    <phoneticPr fontId="3"/>
  </si>
  <si>
    <t>亀岡駅北口フェンス（建枠4m）</t>
    <rPh sb="0" eb="3">
      <t>カメオカエキ</t>
    </rPh>
    <rPh sb="3" eb="5">
      <t>キタグチ</t>
    </rPh>
    <rPh sb="10" eb="12">
      <t>タテワク</t>
    </rPh>
    <phoneticPr fontId="3"/>
  </si>
  <si>
    <t>救護コンテナ（エアコン付き）</t>
    <rPh sb="0" eb="2">
      <t>キュウゴ</t>
    </rPh>
    <rPh sb="11" eb="12">
      <t>ツ</t>
    </rPh>
    <phoneticPr fontId="3"/>
  </si>
  <si>
    <t>コンテナ搬入搬出費（4t×２台×往復）</t>
    <rPh sb="4" eb="6">
      <t>ハンニュウ</t>
    </rPh>
    <rPh sb="6" eb="8">
      <t>ハンシュツ</t>
    </rPh>
    <rPh sb="8" eb="9">
      <t>ヒ</t>
    </rPh>
    <rPh sb="14" eb="15">
      <t>ダイ</t>
    </rPh>
    <rPh sb="16" eb="18">
      <t>オウフク</t>
    </rPh>
    <phoneticPr fontId="3"/>
  </si>
  <si>
    <t>トイレ搬入搬出費（4t×10台×往復）</t>
    <rPh sb="3" eb="7">
      <t>ハンニュウハンシュツ</t>
    </rPh>
    <rPh sb="7" eb="8">
      <t>ヒ</t>
    </rPh>
    <rPh sb="14" eb="15">
      <t>ダイ</t>
    </rPh>
    <rPh sb="16" eb="18">
      <t>オウフク</t>
    </rPh>
    <phoneticPr fontId="3"/>
  </si>
  <si>
    <t>輸送費（トラス・サイネージ他備品）</t>
    <rPh sb="0" eb="3">
      <t>ユソウヒ</t>
    </rPh>
    <rPh sb="13" eb="14">
      <t>ホカ</t>
    </rPh>
    <rPh sb="14" eb="16">
      <t>ビヒン</t>
    </rPh>
    <phoneticPr fontId="3"/>
  </si>
  <si>
    <t>導線仮設物関係</t>
    <rPh sb="0" eb="2">
      <t>ドウセン</t>
    </rPh>
    <rPh sb="2" eb="5">
      <t>カセツブツ</t>
    </rPh>
    <rPh sb="5" eb="7">
      <t>カンケイ</t>
    </rPh>
    <phoneticPr fontId="3"/>
  </si>
  <si>
    <t>杭ロープ（会場・導線）</t>
    <rPh sb="0" eb="1">
      <t>クイ</t>
    </rPh>
    <rPh sb="5" eb="7">
      <t>カイジョウ</t>
    </rPh>
    <rPh sb="8" eb="10">
      <t>ドウセン</t>
    </rPh>
    <phoneticPr fontId="3"/>
  </si>
  <si>
    <t>構造仮設物組立解体費</t>
    <rPh sb="0" eb="2">
      <t>コウゾウ</t>
    </rPh>
    <rPh sb="2" eb="5">
      <t>カセツブツ</t>
    </rPh>
    <rPh sb="5" eb="7">
      <t>クミタテ</t>
    </rPh>
    <rPh sb="7" eb="9">
      <t>カイタイ</t>
    </rPh>
    <rPh sb="9" eb="10">
      <t>ヒ</t>
    </rPh>
    <phoneticPr fontId="3"/>
  </si>
  <si>
    <t>設営車両燃料費</t>
    <rPh sb="0" eb="4">
      <t>セツエイシャリョウ</t>
    </rPh>
    <rPh sb="4" eb="7">
      <t>ネンリョウヒ</t>
    </rPh>
    <phoneticPr fontId="3"/>
  </si>
  <si>
    <t>構造仮設物組立解体費</t>
    <phoneticPr fontId="3"/>
  </si>
  <si>
    <t>導線仮設物関係</t>
    <phoneticPr fontId="3"/>
  </si>
  <si>
    <t>救護・トイレ関係</t>
    <phoneticPr fontId="3"/>
  </si>
  <si>
    <t>テント関係及び備品</t>
    <phoneticPr fontId="3"/>
  </si>
  <si>
    <t>亀岡平和祭保津川市民花火大会仮設物</t>
    <rPh sb="0" eb="14">
      <t>カメオカヘイワサイホヅガワシミンハナビタイカイ</t>
    </rPh>
    <rPh sb="14" eb="17">
      <t>カセツブツ</t>
    </rPh>
    <phoneticPr fontId="5"/>
  </si>
  <si>
    <t>指定席関係</t>
    <rPh sb="0" eb="3">
      <t>シテイセキ</t>
    </rPh>
    <rPh sb="3" eb="5">
      <t>カンケイ</t>
    </rPh>
    <phoneticPr fontId="3"/>
  </si>
  <si>
    <t>リクライニングチェアー（ロイヤル席）</t>
    <rPh sb="16" eb="17">
      <t>セキ</t>
    </rPh>
    <phoneticPr fontId="3"/>
  </si>
  <si>
    <t>パイプ椅子（団体・協賛）</t>
    <rPh sb="3" eb="5">
      <t>イス</t>
    </rPh>
    <rPh sb="6" eb="8">
      <t>ダンタイ</t>
    </rPh>
    <rPh sb="9" eb="11">
      <t>キョウサン</t>
    </rPh>
    <phoneticPr fontId="3"/>
  </si>
  <si>
    <t>パイプ椅子（プレミアム）</t>
    <rPh sb="3" eb="5">
      <t>イス</t>
    </rPh>
    <phoneticPr fontId="3"/>
  </si>
  <si>
    <t>パイプ椅子（リバーサイドパーク）</t>
    <rPh sb="3" eb="5">
      <t>イス</t>
    </rPh>
    <phoneticPr fontId="3"/>
  </si>
  <si>
    <t>パイプ椅子（スタジアム）</t>
    <rPh sb="3" eb="5">
      <t>イス</t>
    </rPh>
    <phoneticPr fontId="3"/>
  </si>
  <si>
    <t>パイプ椅子（橋上席）</t>
    <rPh sb="3" eb="5">
      <t>イス</t>
    </rPh>
    <rPh sb="6" eb="9">
      <t>キョウジョウセキ</t>
    </rPh>
    <phoneticPr fontId="3"/>
  </si>
  <si>
    <t>設営・撤去費（8月9日）</t>
    <rPh sb="0" eb="2">
      <t>セツエイ</t>
    </rPh>
    <rPh sb="3" eb="6">
      <t>テッキョヒ</t>
    </rPh>
    <rPh sb="8" eb="9">
      <t>ガツ</t>
    </rPh>
    <rPh sb="10" eb="11">
      <t>ヒ</t>
    </rPh>
    <phoneticPr fontId="3"/>
  </si>
  <si>
    <t>設営・撤去費（8月10日）</t>
    <rPh sb="0" eb="2">
      <t>セツエイ</t>
    </rPh>
    <rPh sb="3" eb="6">
      <t>テッキョヒ</t>
    </rPh>
    <rPh sb="8" eb="9">
      <t>ガツ</t>
    </rPh>
    <rPh sb="11" eb="12">
      <t>ヒ</t>
    </rPh>
    <phoneticPr fontId="3"/>
  </si>
  <si>
    <t>設営・撤去費（8月11日）</t>
    <rPh sb="0" eb="2">
      <t>セツエイ</t>
    </rPh>
    <rPh sb="3" eb="6">
      <t>テッキョヒ</t>
    </rPh>
    <rPh sb="8" eb="9">
      <t>ガツ</t>
    </rPh>
    <rPh sb="11" eb="12">
      <t>ヒ</t>
    </rPh>
    <phoneticPr fontId="3"/>
  </si>
  <si>
    <t>設営・撤去費（8月12日）</t>
    <rPh sb="0" eb="2">
      <t>セツエイ</t>
    </rPh>
    <rPh sb="3" eb="6">
      <t>テッキョヒ</t>
    </rPh>
    <rPh sb="8" eb="9">
      <t>ガツ</t>
    </rPh>
    <rPh sb="11" eb="12">
      <t>ヒ</t>
    </rPh>
    <phoneticPr fontId="3"/>
  </si>
  <si>
    <t>輸送費（4t現場用チャーター）</t>
    <rPh sb="0" eb="3">
      <t>ユソウヒ</t>
    </rPh>
    <rPh sb="6" eb="9">
      <t>ゲンバヨウ</t>
    </rPh>
    <phoneticPr fontId="3"/>
  </si>
  <si>
    <t>現場振り分け用車両２ｔ（4日間）</t>
    <rPh sb="0" eb="3">
      <t>ゲンバフ</t>
    </rPh>
    <rPh sb="4" eb="5">
      <t>ワ</t>
    </rPh>
    <rPh sb="6" eb="7">
      <t>ヨウ</t>
    </rPh>
    <rPh sb="7" eb="9">
      <t>シャリョウ</t>
    </rPh>
    <rPh sb="13" eb="15">
      <t>ニチカン</t>
    </rPh>
    <phoneticPr fontId="3"/>
  </si>
  <si>
    <t>チャーター及び振り分け車両燃料費</t>
    <rPh sb="5" eb="6">
      <t>オヨ</t>
    </rPh>
    <rPh sb="7" eb="8">
      <t>フ</t>
    </rPh>
    <rPh sb="9" eb="10">
      <t>ワ</t>
    </rPh>
    <rPh sb="11" eb="13">
      <t>シャリョウ</t>
    </rPh>
    <rPh sb="13" eb="15">
      <t>ネンリョウ</t>
    </rPh>
    <rPh sb="15" eb="16">
      <t>ヒ</t>
    </rPh>
    <phoneticPr fontId="3"/>
  </si>
  <si>
    <t>設置（10日）（09:00～17:00）</t>
    <rPh sb="0" eb="2">
      <t>セッチ</t>
    </rPh>
    <rPh sb="5" eb="6">
      <t>ヒ</t>
    </rPh>
    <phoneticPr fontId="3"/>
  </si>
  <si>
    <t>設置（11日）（09:00～17:00）</t>
    <rPh sb="0" eb="2">
      <t>セッチ</t>
    </rPh>
    <rPh sb="5" eb="6">
      <t>ヒ</t>
    </rPh>
    <phoneticPr fontId="3"/>
  </si>
  <si>
    <t>設置（11日）（22:00～翌02:00）</t>
    <rPh sb="0" eb="2">
      <t>セッチ</t>
    </rPh>
    <rPh sb="5" eb="6">
      <t>ヒ</t>
    </rPh>
    <rPh sb="14" eb="15">
      <t>ヨク</t>
    </rPh>
    <phoneticPr fontId="3"/>
  </si>
  <si>
    <t>設置（12日）（09:00～17:00）</t>
    <rPh sb="0" eb="2">
      <t>セッチ</t>
    </rPh>
    <rPh sb="5" eb="6">
      <t>ヒ</t>
    </rPh>
    <phoneticPr fontId="3"/>
  </si>
  <si>
    <t>物販・救護・案内・本部関係電気工事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phoneticPr fontId="3"/>
  </si>
  <si>
    <t>電気工事一式</t>
    <rPh sb="0" eb="4">
      <t>デンキコウジ</t>
    </rPh>
    <rPh sb="4" eb="6">
      <t>イッシキ</t>
    </rPh>
    <phoneticPr fontId="3"/>
  </si>
  <si>
    <t>音響及び映像・電話関係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3"/>
  </si>
  <si>
    <t>音響設計費</t>
    <rPh sb="0" eb="5">
      <t>オンキョウセッケイヒ</t>
    </rPh>
    <phoneticPr fontId="3"/>
  </si>
  <si>
    <t xml:space="preserve">チーフオペレーター </t>
    <phoneticPr fontId="3"/>
  </si>
  <si>
    <t>名</t>
    <rPh sb="0" eb="1">
      <t>メイ</t>
    </rPh>
    <phoneticPr fontId="3"/>
  </si>
  <si>
    <t>アシスタントオペレーター</t>
    <phoneticPr fontId="3"/>
  </si>
  <si>
    <t>デジタルミキサー</t>
    <phoneticPr fontId="3"/>
  </si>
  <si>
    <t>再生機</t>
    <rPh sb="0" eb="3">
      <t>サイセイキ</t>
    </rPh>
    <phoneticPr fontId="3"/>
  </si>
  <si>
    <t>アナウンスマイク</t>
    <phoneticPr fontId="3"/>
  </si>
  <si>
    <t>機</t>
    <rPh sb="0" eb="1">
      <t>キ</t>
    </rPh>
    <phoneticPr fontId="3"/>
  </si>
  <si>
    <t>モニタースピーカー（本部設置）</t>
    <rPh sb="10" eb="14">
      <t>ホンブセッチ</t>
    </rPh>
    <phoneticPr fontId="3"/>
  </si>
  <si>
    <t>ＩＰ電送機２５Ｇｈｚ</t>
    <rPh sb="2" eb="5">
      <t>デンソウキ</t>
    </rPh>
    <phoneticPr fontId="3"/>
  </si>
  <si>
    <t>ＩＰ音声デコーダー</t>
    <rPh sb="2" eb="4">
      <t>オンセイ</t>
    </rPh>
    <phoneticPr fontId="3"/>
  </si>
  <si>
    <t>ケーブル備品（光ケーブルなど）</t>
    <rPh sb="4" eb="6">
      <t>ビヒン</t>
    </rPh>
    <rPh sb="7" eb="8">
      <t>ヒカリ</t>
    </rPh>
    <phoneticPr fontId="3"/>
  </si>
  <si>
    <t>本部ーサンガスタジアム間配線工事</t>
    <rPh sb="0" eb="2">
      <t>ホンブ</t>
    </rPh>
    <rPh sb="11" eb="12">
      <t>カン</t>
    </rPh>
    <rPh sb="12" eb="14">
      <t>ハイセン</t>
    </rPh>
    <rPh sb="14" eb="16">
      <t>コウジ</t>
    </rPh>
    <phoneticPr fontId="3"/>
  </si>
  <si>
    <t>上記高所作業車使用</t>
    <rPh sb="0" eb="2">
      <t>ジョウキ</t>
    </rPh>
    <rPh sb="2" eb="7">
      <t>コウショサギョウシャ</t>
    </rPh>
    <rPh sb="7" eb="9">
      <t>シヨウ</t>
    </rPh>
    <phoneticPr fontId="3"/>
  </si>
  <si>
    <t>リバーサイドトランペットスピーカー30w</t>
    <phoneticPr fontId="3"/>
  </si>
  <si>
    <t>ポール取り付け器具</t>
    <rPh sb="3" eb="4">
      <t>ト</t>
    </rPh>
    <rPh sb="5" eb="6">
      <t>ツ</t>
    </rPh>
    <rPh sb="7" eb="9">
      <t>キグ</t>
    </rPh>
    <phoneticPr fontId="3"/>
  </si>
  <si>
    <t>ステレオパワーアンプ</t>
    <phoneticPr fontId="3"/>
  </si>
  <si>
    <t>リバー</t>
    <phoneticPr fontId="3"/>
  </si>
  <si>
    <t>配線備品</t>
    <rPh sb="0" eb="2">
      <t>ハイセン</t>
    </rPh>
    <rPh sb="2" eb="4">
      <t>ビヒン</t>
    </rPh>
    <phoneticPr fontId="3"/>
  </si>
  <si>
    <t>ロイヤル団体</t>
    <rPh sb="4" eb="6">
      <t>ダンタイ</t>
    </rPh>
    <phoneticPr fontId="3"/>
  </si>
  <si>
    <t>ＩＰ無線電送機５Ｇｈｚ</t>
    <rPh sb="2" eb="7">
      <t>ムセンデンソウキ</t>
    </rPh>
    <phoneticPr fontId="3"/>
  </si>
  <si>
    <t>ＩＰ音声エンコーダー</t>
    <rPh sb="2" eb="4">
      <t>オンセイ</t>
    </rPh>
    <phoneticPr fontId="3"/>
  </si>
  <si>
    <t>PoEハブ</t>
    <phoneticPr fontId="3"/>
  </si>
  <si>
    <t>ハイパワーススピーカー</t>
    <phoneticPr fontId="3"/>
  </si>
  <si>
    <t>ラインアレイスピーカー</t>
    <phoneticPr fontId="3"/>
  </si>
  <si>
    <t>DSP内蔵4chパワーアンプ</t>
    <phoneticPr fontId="3"/>
  </si>
  <si>
    <t>中抜けハイパワースタンドスピーカー</t>
    <phoneticPr fontId="3"/>
  </si>
  <si>
    <t xml:space="preserve">DSP内蔵4chパワーアンプ（ミドルパワー） </t>
    <phoneticPr fontId="3"/>
  </si>
  <si>
    <t>DSP内蔵パワーアンプ （ハイパワー）</t>
    <phoneticPr fontId="3"/>
  </si>
  <si>
    <t>ケーブル備品（光ケーブルなど）備品一式</t>
    <rPh sb="4" eb="6">
      <t>ビヒン</t>
    </rPh>
    <rPh sb="7" eb="8">
      <t>ヒカリ</t>
    </rPh>
    <rPh sb="15" eb="17">
      <t>ビヒン</t>
    </rPh>
    <rPh sb="17" eb="19">
      <t>イッシキ</t>
    </rPh>
    <phoneticPr fontId="3"/>
  </si>
  <si>
    <t>プレミアム</t>
    <phoneticPr fontId="3"/>
  </si>
  <si>
    <t>立見</t>
    <rPh sb="0" eb="2">
      <t>タチミ</t>
    </rPh>
    <phoneticPr fontId="3"/>
  </si>
  <si>
    <t>50Wトランペットスピーカー</t>
    <phoneticPr fontId="3"/>
  </si>
  <si>
    <t>DSP内蔵4chパワーアンプ（ミドルパワー）</t>
    <phoneticPr fontId="3"/>
  </si>
  <si>
    <t>保津橋</t>
    <rPh sb="0" eb="3">
      <t>ホヅバシ</t>
    </rPh>
    <phoneticPr fontId="3"/>
  </si>
  <si>
    <t>屋台</t>
    <rPh sb="0" eb="2">
      <t>ヤタイ</t>
    </rPh>
    <phoneticPr fontId="3"/>
  </si>
  <si>
    <t>30Wトランペットスピーカー</t>
    <phoneticPr fontId="3"/>
  </si>
  <si>
    <t>パワーアンプ</t>
    <phoneticPr fontId="3"/>
  </si>
  <si>
    <t>スタジアム</t>
    <phoneticPr fontId="3"/>
  </si>
  <si>
    <t>監視タワー音響(４基）</t>
    <rPh sb="0" eb="2">
      <t>カンシ</t>
    </rPh>
    <rPh sb="5" eb="7">
      <t>オンキョウ</t>
    </rPh>
    <rPh sb="9" eb="10">
      <t>キ</t>
    </rPh>
    <phoneticPr fontId="3"/>
  </si>
  <si>
    <t>司会人件費</t>
    <rPh sb="0" eb="5">
      <t>シカイジンケンヒ</t>
    </rPh>
    <phoneticPr fontId="3"/>
  </si>
  <si>
    <t>機材輸送費（4t）</t>
    <rPh sb="0" eb="2">
      <t>キザイ</t>
    </rPh>
    <rPh sb="2" eb="5">
      <t>ユソウヒ</t>
    </rPh>
    <phoneticPr fontId="3"/>
  </si>
  <si>
    <t>ハイエース</t>
    <phoneticPr fontId="3"/>
  </si>
  <si>
    <t>設営日（8月9日）</t>
    <rPh sb="0" eb="3">
      <t>セツエイヒ</t>
    </rPh>
    <rPh sb="5" eb="6">
      <t>ガツ</t>
    </rPh>
    <rPh sb="7" eb="8">
      <t>ヒ</t>
    </rPh>
    <phoneticPr fontId="3"/>
  </si>
  <si>
    <t>設営日（8月10日）</t>
    <rPh sb="0" eb="3">
      <t>セツエイヒ</t>
    </rPh>
    <rPh sb="5" eb="6">
      <t>ガツ</t>
    </rPh>
    <rPh sb="8" eb="9">
      <t>ヒ</t>
    </rPh>
    <phoneticPr fontId="3"/>
  </si>
  <si>
    <t>設営日（8月11日）</t>
    <rPh sb="0" eb="3">
      <t>セツエイヒ</t>
    </rPh>
    <rPh sb="5" eb="6">
      <t>ガツ</t>
    </rPh>
    <rPh sb="8" eb="9">
      <t>ヒ</t>
    </rPh>
    <phoneticPr fontId="3"/>
  </si>
  <si>
    <t>設営日（8月12日）</t>
    <rPh sb="0" eb="3">
      <t>セツエイヒ</t>
    </rPh>
    <rPh sb="5" eb="6">
      <t>ガツ</t>
    </rPh>
    <rPh sb="8" eb="9">
      <t>ヒ</t>
    </rPh>
    <phoneticPr fontId="3"/>
  </si>
  <si>
    <t>映像</t>
    <rPh sb="0" eb="2">
      <t>エイゾウ</t>
    </rPh>
    <phoneticPr fontId="3"/>
  </si>
  <si>
    <t>映像・光電話関係</t>
    <rPh sb="0" eb="2">
      <t>エイゾウ</t>
    </rPh>
    <rPh sb="3" eb="6">
      <t>ヒカリデンワ</t>
    </rPh>
    <rPh sb="6" eb="8">
      <t>カンケイ</t>
    </rPh>
    <phoneticPr fontId="3"/>
  </si>
  <si>
    <t>発電機・照明関係</t>
    <rPh sb="0" eb="3">
      <t>ハツデンキ</t>
    </rPh>
    <rPh sb="4" eb="8">
      <t>ショウメイカンケイ</t>
    </rPh>
    <phoneticPr fontId="3"/>
  </si>
  <si>
    <t>テラスター</t>
    <phoneticPr fontId="3"/>
  </si>
  <si>
    <t>6灯式テラスター</t>
    <rPh sb="1" eb="2">
      <t>トウ</t>
    </rPh>
    <rPh sb="2" eb="3">
      <t>シキ</t>
    </rPh>
    <phoneticPr fontId="3"/>
  </si>
  <si>
    <t>発電機３Kva</t>
    <rPh sb="0" eb="3">
      <t>ハツデンキ</t>
    </rPh>
    <phoneticPr fontId="3"/>
  </si>
  <si>
    <t>発電機25Kva</t>
    <rPh sb="0" eb="3">
      <t>ハツデンキ</t>
    </rPh>
    <phoneticPr fontId="3"/>
  </si>
  <si>
    <t>発電機13Kva</t>
    <rPh sb="0" eb="3">
      <t>ハツデンキ</t>
    </rPh>
    <phoneticPr fontId="3"/>
  </si>
  <si>
    <t>輸送費（10ｔユニック）往復</t>
    <rPh sb="0" eb="3">
      <t>ユソウヒ</t>
    </rPh>
    <rPh sb="12" eb="14">
      <t>オウフク</t>
    </rPh>
    <phoneticPr fontId="3"/>
  </si>
  <si>
    <t>輸送費（４ｔユニック）往復</t>
    <rPh sb="0" eb="3">
      <t>ユソウヒ</t>
    </rPh>
    <rPh sb="11" eb="13">
      <t>オウフク</t>
    </rPh>
    <phoneticPr fontId="3"/>
  </si>
  <si>
    <t>諸経費</t>
    <rPh sb="0" eb="3">
      <t>ショケイヒ</t>
    </rPh>
    <phoneticPr fontId="3"/>
  </si>
  <si>
    <t>消費税</t>
    <rPh sb="0" eb="3">
      <t>ショウヒゼイ</t>
    </rPh>
    <phoneticPr fontId="3"/>
  </si>
  <si>
    <t>課税対象額</t>
    <rPh sb="0" eb="5">
      <t>カゼイタイショウガク</t>
    </rPh>
    <phoneticPr fontId="3"/>
  </si>
  <si>
    <t>ヘビーコーン</t>
    <phoneticPr fontId="3"/>
  </si>
  <si>
    <t>バー</t>
    <phoneticPr fontId="3"/>
  </si>
  <si>
    <t>看板（450＊1700）</t>
    <rPh sb="0" eb="2">
      <t>カンバン</t>
    </rPh>
    <phoneticPr fontId="3"/>
  </si>
  <si>
    <t>合計</t>
    <rPh sb="0" eb="2">
      <t>ゴウケイ</t>
    </rPh>
    <phoneticPr fontId="3"/>
  </si>
  <si>
    <t>小計１</t>
    <rPh sb="0" eb="2">
      <t>ショウケイ</t>
    </rPh>
    <phoneticPr fontId="3"/>
  </si>
  <si>
    <t>株式会社コトナ　御中</t>
    <rPh sb="0" eb="4">
      <t>カブシキカイシャ</t>
    </rPh>
    <rPh sb="8" eb="10">
      <t>オンチュウ</t>
    </rPh>
    <phoneticPr fontId="5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</si>
  <si>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</si>
  <si>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搬入搬出輸送費（4ｔ×2）</t>
    <rPh sb="0" eb="2">
      <t>ハンニュウ</t>
    </rPh>
    <rPh sb="2" eb="4">
      <t>ハンシュツ</t>
    </rPh>
    <rPh sb="4" eb="7">
      <t>ユソウヒ</t>
    </rPh>
    <phoneticPr fontId="3"/>
  </si>
  <si>
    <t>イレクターフェンス搬入搬出費</t>
    <rPh sb="9" eb="11">
      <t>ハンニュウ</t>
    </rPh>
    <rPh sb="11" eb="13">
      <t>ハンシュツ</t>
    </rPh>
    <rPh sb="13" eb="14">
      <t>ヒ</t>
    </rPh>
    <phoneticPr fontId="3"/>
  </si>
  <si>
    <t>Ｗスチール搬入搬出費</t>
    <rPh sb="5" eb="7">
      <t>ハンニュウ</t>
    </rPh>
    <rPh sb="7" eb="10">
      <t>ハンシュツヒ</t>
    </rPh>
    <phoneticPr fontId="3"/>
  </si>
  <si>
    <t>フォークリフト</t>
    <phoneticPr fontId="3"/>
  </si>
  <si>
    <t>フォークリフト搬入搬出費</t>
    <rPh sb="7" eb="9">
      <t>ハンニュウ</t>
    </rPh>
    <rPh sb="9" eb="12">
      <t>ハンシュツヒ</t>
    </rPh>
    <phoneticPr fontId="3"/>
  </si>
  <si>
    <t>フォークリフトオペレーター</t>
    <phoneticPr fontId="3"/>
  </si>
  <si>
    <t>一式</t>
    <rPh sb="0" eb="2">
      <t>イッシキ</t>
    </rPh>
    <phoneticPr fontId="3"/>
  </si>
  <si>
    <t>10ｔウイングゲート車</t>
    <rPh sb="10" eb="11">
      <t>シャ</t>
    </rPh>
    <phoneticPr fontId="3"/>
  </si>
  <si>
    <t>目隠しフェンス保津橋（単管H4m）</t>
    <rPh sb="0" eb="2">
      <t>メカク</t>
    </rPh>
    <rPh sb="7" eb="9">
      <t>ホズ</t>
    </rPh>
    <rPh sb="9" eb="10">
      <t>バシ</t>
    </rPh>
    <rPh sb="11" eb="13">
      <t>タンカン</t>
    </rPh>
    <phoneticPr fontId="3"/>
  </si>
  <si>
    <t>目隠しフェンス保津橋（単管H2m）</t>
    <rPh sb="0" eb="2">
      <t>メカク</t>
    </rPh>
    <rPh sb="7" eb="9">
      <t>ホズ</t>
    </rPh>
    <rPh sb="9" eb="10">
      <t>バシ</t>
    </rPh>
    <rPh sb="11" eb="13">
      <t>タンカン</t>
    </rPh>
    <phoneticPr fontId="3"/>
  </si>
  <si>
    <t>目隠しフェンスＡ地区（単管2ｍ）</t>
    <rPh sb="0" eb="2">
      <t>メカク</t>
    </rPh>
    <rPh sb="8" eb="10">
      <t>チク</t>
    </rPh>
    <rPh sb="11" eb="13">
      <t>タンカン</t>
    </rPh>
    <phoneticPr fontId="3"/>
  </si>
  <si>
    <t>構造仮設物材料費</t>
    <rPh sb="0" eb="5">
      <t>コウゾウカセツブツ</t>
    </rPh>
    <rPh sb="5" eb="8">
      <t>ザイリョウヒ</t>
    </rPh>
    <phoneticPr fontId="3"/>
  </si>
  <si>
    <t>調整</t>
    <rPh sb="0" eb="2">
      <t>チョウセイ</t>
    </rPh>
    <phoneticPr fontId="3"/>
  </si>
  <si>
    <t>目隠しフェンススタジアム東（建枠H4m）</t>
    <rPh sb="0" eb="2">
      <t>メカク</t>
    </rPh>
    <rPh sb="12" eb="13">
      <t>ヒガシ</t>
    </rPh>
    <rPh sb="14" eb="16">
      <t>タテワク</t>
    </rPh>
    <phoneticPr fontId="3"/>
  </si>
  <si>
    <t>目隠しフェンス保津橋交差点西（単管H3m）</t>
    <rPh sb="0" eb="2">
      <t>メカク</t>
    </rPh>
    <rPh sb="7" eb="10">
      <t>ホウヅバシ</t>
    </rPh>
    <rPh sb="10" eb="13">
      <t>コウサテン</t>
    </rPh>
    <rPh sb="13" eb="14">
      <t>ニシ</t>
    </rPh>
    <rPh sb="15" eb="17">
      <t>タンカン</t>
    </rPh>
    <phoneticPr fontId="3"/>
  </si>
  <si>
    <t>計</t>
    <rPh sb="0" eb="1">
      <t>ケイ</t>
    </rPh>
    <phoneticPr fontId="3"/>
  </si>
  <si>
    <t>税</t>
    <rPh sb="0" eb="1">
      <t>ゼイ</t>
    </rPh>
    <phoneticPr fontId="3"/>
  </si>
  <si>
    <t>コース設営費</t>
    <rPh sb="3" eb="5">
      <t>セツエイ</t>
    </rPh>
    <rPh sb="5" eb="6">
      <t>ヒ</t>
    </rPh>
    <phoneticPr fontId="3"/>
  </si>
  <si>
    <t>ヘビーコーン２ｍスパン　3㎏</t>
    <phoneticPr fontId="3"/>
  </si>
  <si>
    <t>コーンバー</t>
    <phoneticPr fontId="3"/>
  </si>
  <si>
    <t>設営車両</t>
    <rPh sb="0" eb="4">
      <t>セツエイシャリョウ</t>
    </rPh>
    <phoneticPr fontId="3"/>
  </si>
  <si>
    <t>撤去車両</t>
    <rPh sb="0" eb="2">
      <t>テッキョ</t>
    </rPh>
    <rPh sb="2" eb="4">
      <t>シャリョウ</t>
    </rPh>
    <phoneticPr fontId="3"/>
  </si>
  <si>
    <t>3t平</t>
    <rPh sb="2" eb="3">
      <t>ヒラ</t>
    </rPh>
    <phoneticPr fontId="3"/>
  </si>
  <si>
    <t>イレクターフェンス</t>
    <phoneticPr fontId="3"/>
  </si>
  <si>
    <t>ダブルスチールフェンス</t>
    <phoneticPr fontId="3"/>
  </si>
  <si>
    <t>本</t>
    <rPh sb="0" eb="1">
      <t>ホン</t>
    </rPh>
    <phoneticPr fontId="3"/>
  </si>
  <si>
    <t>1ラック50本　7㎏（輸送はﾕﾆｯｸ車）</t>
    <rPh sb="11" eb="13">
      <t>ユソウ</t>
    </rPh>
    <rPh sb="18" eb="19">
      <t>シャ</t>
    </rPh>
    <phoneticPr fontId="3"/>
  </si>
  <si>
    <t>1ラック8本　28.5㎏（輸送はPG車）</t>
    <rPh sb="5" eb="6">
      <t>ポン</t>
    </rPh>
    <rPh sb="13" eb="15">
      <t>ユソウ</t>
    </rPh>
    <rPh sb="18" eb="19">
      <t>シャ</t>
    </rPh>
    <phoneticPr fontId="3"/>
  </si>
  <si>
    <t>交通規制担当警備員</t>
    <rPh sb="0" eb="6">
      <t>コウツウキセイタントウ</t>
    </rPh>
    <rPh sb="6" eb="9">
      <t>ケイビイン</t>
    </rPh>
    <phoneticPr fontId="3"/>
  </si>
  <si>
    <t>資格者</t>
    <rPh sb="0" eb="3">
      <t>シカクシャ</t>
    </rPh>
    <phoneticPr fontId="3"/>
  </si>
  <si>
    <t>一般</t>
    <rPh sb="0" eb="2">
      <t>イッパン</t>
    </rPh>
    <phoneticPr fontId="3"/>
  </si>
  <si>
    <t>交通規制資機材</t>
    <rPh sb="0" eb="7">
      <t>コウツウキセイシキザイ</t>
    </rPh>
    <phoneticPr fontId="3"/>
  </si>
  <si>
    <t>車両進入阻止機材</t>
    <rPh sb="0" eb="2">
      <t>シャリョウ</t>
    </rPh>
    <rPh sb="2" eb="4">
      <t>シンニュウ</t>
    </rPh>
    <rPh sb="4" eb="6">
      <t>ソシ</t>
    </rPh>
    <rPh sb="6" eb="8">
      <t>キザイ</t>
    </rPh>
    <phoneticPr fontId="3"/>
  </si>
  <si>
    <t>規制車</t>
    <rPh sb="0" eb="3">
      <t>キセイシャ</t>
    </rPh>
    <phoneticPr fontId="3"/>
  </si>
  <si>
    <t>予告サイン（捨て看板）</t>
    <rPh sb="0" eb="2">
      <t>ヨコク</t>
    </rPh>
    <rPh sb="6" eb="7">
      <t>ス</t>
    </rPh>
    <rPh sb="8" eb="10">
      <t>カンバン</t>
    </rPh>
    <phoneticPr fontId="3"/>
  </si>
  <si>
    <t>無線機（業務用４Ｗ又は５Ｗ）</t>
    <rPh sb="0" eb="3">
      <t>ムセンキ</t>
    </rPh>
    <rPh sb="4" eb="7">
      <t>ギョウムヨウ</t>
    </rPh>
    <rPh sb="9" eb="10">
      <t>マタ</t>
    </rPh>
    <phoneticPr fontId="3"/>
  </si>
  <si>
    <t>インカム付</t>
    <rPh sb="4" eb="5">
      <t>ツキ</t>
    </rPh>
    <phoneticPr fontId="3"/>
  </si>
  <si>
    <t>企画調整費</t>
    <rPh sb="0" eb="2">
      <t>キカク</t>
    </rPh>
    <rPh sb="2" eb="5">
      <t>チョウセイヒ</t>
    </rPh>
    <phoneticPr fontId="3"/>
  </si>
  <si>
    <t>一式</t>
    <rPh sb="0" eb="2">
      <t>イッシキ</t>
    </rPh>
    <phoneticPr fontId="3"/>
  </si>
  <si>
    <t>わたSHIGA輝く国スポ・障スポ概算</t>
    <rPh sb="7" eb="8">
      <t>カガヤ</t>
    </rPh>
    <rPh sb="9" eb="10">
      <t>コク</t>
    </rPh>
    <rPh sb="13" eb="14">
      <t>ショウ</t>
    </rPh>
    <rPh sb="16" eb="18">
      <t>ガイサン</t>
    </rPh>
    <phoneticPr fontId="5"/>
  </si>
  <si>
    <t>大津市政策調整部国スポ・障スポ大会事務局大会総務課</t>
    <rPh sb="0" eb="8">
      <t>オオツシセイサクチョウセイブ</t>
    </rPh>
    <rPh sb="8" eb="9">
      <t>コク</t>
    </rPh>
    <rPh sb="12" eb="13">
      <t>ショウ</t>
    </rPh>
    <rPh sb="15" eb="20">
      <t>タイカイジムキョク</t>
    </rPh>
    <rPh sb="20" eb="25">
      <t>タイカイソウムカ</t>
    </rPh>
    <phoneticPr fontId="5"/>
  </si>
  <si>
    <t>企画調整費他共通資機材、単独費</t>
    <rPh sb="0" eb="5">
      <t>キカクチョウセイヒ</t>
    </rPh>
    <rPh sb="5" eb="6">
      <t>ホカ</t>
    </rPh>
    <rPh sb="6" eb="11">
      <t>キョウツウシキザイ</t>
    </rPh>
    <rPh sb="12" eb="14">
      <t>タンドク</t>
    </rPh>
    <rPh sb="14" eb="15">
      <t>ヒ</t>
    </rPh>
    <phoneticPr fontId="3"/>
  </si>
  <si>
    <t>2k×4k</t>
    <phoneticPr fontId="3"/>
  </si>
  <si>
    <t>設営・撤去スタッフ</t>
    <rPh sb="0" eb="2">
      <t>セツエイ</t>
    </rPh>
    <rPh sb="3" eb="5">
      <t>テッキョ</t>
    </rPh>
    <phoneticPr fontId="3"/>
  </si>
  <si>
    <t>輸送費</t>
    <rPh sb="0" eb="3">
      <t>ユソウヒ</t>
    </rPh>
    <phoneticPr fontId="3"/>
  </si>
  <si>
    <t>電気工事・発電機</t>
    <rPh sb="0" eb="4">
      <t>デンキコウジ</t>
    </rPh>
    <rPh sb="5" eb="8">
      <t>ハツデンキ</t>
    </rPh>
    <phoneticPr fontId="3"/>
  </si>
  <si>
    <t>サイン取り付け、撤去費</t>
    <rPh sb="3" eb="4">
      <t>ト</t>
    </rPh>
    <rPh sb="5" eb="6">
      <t>ツ</t>
    </rPh>
    <rPh sb="8" eb="10">
      <t>テッキョ</t>
    </rPh>
    <rPh sb="10" eb="11">
      <t>ヒ</t>
    </rPh>
    <phoneticPr fontId="3"/>
  </si>
  <si>
    <t>交通規制並びに規制関係サイン、コース管理案内</t>
    <rPh sb="0" eb="4">
      <t>コウツウキセイ</t>
    </rPh>
    <rPh sb="4" eb="5">
      <t>ナラ</t>
    </rPh>
    <rPh sb="7" eb="11">
      <t>キセイカンケイ</t>
    </rPh>
    <rPh sb="18" eb="20">
      <t>カンリ</t>
    </rPh>
    <rPh sb="20" eb="22">
      <t>アンナイ</t>
    </rPh>
    <phoneticPr fontId="3"/>
  </si>
  <si>
    <t>コース管理雑踏対応警備員</t>
    <rPh sb="3" eb="5">
      <t>カンリ</t>
    </rPh>
    <rPh sb="5" eb="7">
      <t>ザットウ</t>
    </rPh>
    <rPh sb="7" eb="9">
      <t>タイオウ</t>
    </rPh>
    <rPh sb="9" eb="12">
      <t>ケイビイン</t>
    </rPh>
    <phoneticPr fontId="3"/>
  </si>
  <si>
    <t>資格者</t>
    <rPh sb="0" eb="3">
      <t>シカクシャ</t>
    </rPh>
    <phoneticPr fontId="3"/>
  </si>
  <si>
    <t>一般</t>
    <rPh sb="0" eb="2">
      <t>イッパン</t>
    </rPh>
    <phoneticPr fontId="3"/>
  </si>
  <si>
    <t>コース観覧場所案内</t>
    <rPh sb="3" eb="5">
      <t>カンラン</t>
    </rPh>
    <rPh sb="5" eb="7">
      <t>バショ</t>
    </rPh>
    <rPh sb="7" eb="9">
      <t>アンナイ</t>
    </rPh>
    <phoneticPr fontId="3"/>
  </si>
  <si>
    <t>大津駅前公園</t>
    <rPh sb="0" eb="6">
      <t>オオツエキマエコウエン</t>
    </rPh>
    <phoneticPr fontId="3"/>
  </si>
  <si>
    <t>イベント用ロイヤルテント三方幕あり</t>
    <rPh sb="4" eb="5">
      <t>ヨウ</t>
    </rPh>
    <rPh sb="12" eb="15">
      <t>サンポウマク</t>
    </rPh>
    <phoneticPr fontId="3"/>
  </si>
  <si>
    <t>イス</t>
    <phoneticPr fontId="3"/>
  </si>
  <si>
    <t>テーブル</t>
    <phoneticPr fontId="3"/>
  </si>
  <si>
    <t>駅前公園</t>
    <rPh sb="0" eb="4">
      <t>エキマエコウエン</t>
    </rPh>
    <phoneticPr fontId="3"/>
  </si>
  <si>
    <t>駅前公園音響（オペレーター込み）全域音響へ</t>
    <rPh sb="0" eb="4">
      <t>エキマエコウエン</t>
    </rPh>
    <rPh sb="4" eb="6">
      <t>オンキョウ</t>
    </rPh>
    <rPh sb="13" eb="14">
      <t>コ</t>
    </rPh>
    <rPh sb="16" eb="20">
      <t>ゼンイキオンキョウ</t>
    </rPh>
    <phoneticPr fontId="3"/>
  </si>
  <si>
    <t>お祭り広場パレード関係者待機テント</t>
    <rPh sb="1" eb="2">
      <t>マツ</t>
    </rPh>
    <rPh sb="3" eb="5">
      <t>ヒロバ</t>
    </rPh>
    <rPh sb="9" eb="12">
      <t>カンケイシャ</t>
    </rPh>
    <rPh sb="12" eb="14">
      <t>タイキ</t>
    </rPh>
    <phoneticPr fontId="3"/>
  </si>
  <si>
    <t>10ｍ×20ｍ</t>
    <phoneticPr fontId="3"/>
  </si>
  <si>
    <t>ステージ（3k×5K ）H=900、パンチ、裾幕、屋根</t>
    <rPh sb="22" eb="23">
      <t>スソ</t>
    </rPh>
    <rPh sb="23" eb="24">
      <t>マク</t>
    </rPh>
    <rPh sb="25" eb="27">
      <t>ヤネ</t>
    </rPh>
    <phoneticPr fontId="3"/>
  </si>
  <si>
    <t>コース・通路確保</t>
    <rPh sb="4" eb="8">
      <t>ツウロカクホ</t>
    </rPh>
    <phoneticPr fontId="3"/>
  </si>
  <si>
    <t>フォークリフト（ナンバー付き）</t>
    <rPh sb="12" eb="13">
      <t>ツ</t>
    </rPh>
    <phoneticPr fontId="3"/>
  </si>
  <si>
    <t>バックパネル印刷</t>
    <rPh sb="6" eb="8">
      <t>インサツ</t>
    </rPh>
    <phoneticPr fontId="3"/>
  </si>
  <si>
    <t>PRブース3.6ｍ×7.2ｍテントの半分づつを使用</t>
    <rPh sb="18" eb="20">
      <t>ハンブン</t>
    </rPh>
    <rPh sb="23" eb="25">
      <t>シヨウ</t>
    </rPh>
    <phoneticPr fontId="3"/>
  </si>
  <si>
    <t>飲食ブース3.6ｍ×7.2ｍテントの半分づつを使用</t>
    <rPh sb="0" eb="2">
      <t>インショク</t>
    </rPh>
    <phoneticPr fontId="3"/>
  </si>
  <si>
    <t>会場設営・音響・パレード関連</t>
    <rPh sb="0" eb="4">
      <t>カイジョウセツエイ</t>
    </rPh>
    <rPh sb="5" eb="7">
      <t>オンキョウ</t>
    </rPh>
    <rPh sb="12" eb="14">
      <t>カンレン</t>
    </rPh>
    <phoneticPr fontId="3"/>
  </si>
  <si>
    <t>キャラクターパレード用車両（２ｔロング加工）</t>
    <rPh sb="10" eb="11">
      <t>ヨウ</t>
    </rPh>
    <rPh sb="11" eb="13">
      <t>シャリョウ</t>
    </rPh>
    <rPh sb="19" eb="21">
      <t>カコウ</t>
    </rPh>
    <phoneticPr fontId="3"/>
  </si>
  <si>
    <t>（1tウエイト、0.5tウエイト・横幕）</t>
    <rPh sb="17" eb="19">
      <t>ヨコマク</t>
    </rPh>
    <phoneticPr fontId="3"/>
  </si>
  <si>
    <t>監視タワー</t>
    <rPh sb="0" eb="2">
      <t>カンシ</t>
    </rPh>
    <phoneticPr fontId="3"/>
  </si>
  <si>
    <t>監視タワー（個別音響）</t>
    <rPh sb="0" eb="2">
      <t>カンシ</t>
    </rPh>
    <rPh sb="6" eb="8">
      <t>コベツ</t>
    </rPh>
    <rPh sb="8" eb="10">
      <t>オンキョウ</t>
    </rPh>
    <phoneticPr fontId="3"/>
  </si>
  <si>
    <t>パレード関連</t>
    <rPh sb="4" eb="6">
      <t>カンレン</t>
    </rPh>
    <phoneticPr fontId="3"/>
  </si>
  <si>
    <t>オープニングセレモニー用お立ち台</t>
    <rPh sb="11" eb="12">
      <t>ヨウ</t>
    </rPh>
    <rPh sb="13" eb="14">
      <t>タ</t>
    </rPh>
    <rPh sb="15" eb="16">
      <t>ダイ</t>
    </rPh>
    <phoneticPr fontId="3"/>
  </si>
  <si>
    <t>イベント名称サイン</t>
    <rPh sb="4" eb="6">
      <t>メイショウ</t>
    </rPh>
    <phoneticPr fontId="3"/>
  </si>
  <si>
    <t>トラス</t>
    <phoneticPr fontId="3"/>
  </si>
  <si>
    <t>お祭り広場</t>
    <rPh sb="1" eb="2">
      <t>マツ</t>
    </rPh>
    <rPh sb="3" eb="5">
      <t>ヒロバ</t>
    </rPh>
    <phoneticPr fontId="3"/>
  </si>
  <si>
    <t>ステージ音響及び全域音響</t>
    <rPh sb="4" eb="6">
      <t>オンキョウ</t>
    </rPh>
    <rPh sb="6" eb="7">
      <t>オヨ</t>
    </rPh>
    <rPh sb="8" eb="12">
      <t>ゼンイキオンキョウ</t>
    </rPh>
    <phoneticPr fontId="3"/>
  </si>
  <si>
    <t>炬火リレートーチ（レンタル品）</t>
    <rPh sb="0" eb="2">
      <t>キョカ</t>
    </rPh>
    <rPh sb="13" eb="14">
      <t>ヒン</t>
    </rPh>
    <phoneticPr fontId="3"/>
  </si>
  <si>
    <t>リレーランナー被服</t>
    <rPh sb="7" eb="9">
      <t>ヒフク</t>
    </rPh>
    <phoneticPr fontId="3"/>
  </si>
  <si>
    <t>着</t>
    <rPh sb="0" eb="1">
      <t>チャク</t>
    </rPh>
    <phoneticPr fontId="3"/>
  </si>
  <si>
    <t>リレー応募チラシ作成・集計・選定・通知</t>
    <rPh sb="3" eb="5">
      <t>オウボ</t>
    </rPh>
    <rPh sb="8" eb="10">
      <t>サクセイ</t>
    </rPh>
    <rPh sb="11" eb="13">
      <t>シュウケイ</t>
    </rPh>
    <rPh sb="14" eb="16">
      <t>センテイ</t>
    </rPh>
    <rPh sb="17" eb="19">
      <t>ツウチ</t>
    </rPh>
    <phoneticPr fontId="3"/>
  </si>
  <si>
    <t>交通規制チラシ作成（企画制作費）</t>
    <rPh sb="0" eb="4">
      <t>コウツウキセイ</t>
    </rPh>
    <rPh sb="7" eb="9">
      <t>サクセイ</t>
    </rPh>
    <rPh sb="10" eb="14">
      <t>キカクセイサク</t>
    </rPh>
    <rPh sb="14" eb="15">
      <t>ヒ</t>
    </rPh>
    <phoneticPr fontId="3"/>
  </si>
  <si>
    <t>ポスティング</t>
    <phoneticPr fontId="3"/>
  </si>
  <si>
    <t>交通規制チラシ印刷Ａ４カラー折あり</t>
    <rPh sb="0" eb="4">
      <t>コウツウキセイ</t>
    </rPh>
    <rPh sb="7" eb="9">
      <t>インサツ</t>
    </rPh>
    <rPh sb="14" eb="15">
      <t>オリ</t>
    </rPh>
    <phoneticPr fontId="3"/>
  </si>
  <si>
    <t>イベントチラシ作成（企画制作費）</t>
    <rPh sb="7" eb="9">
      <t>サクセイ</t>
    </rPh>
    <rPh sb="10" eb="15">
      <t>キカクセイサクヒ</t>
    </rPh>
    <phoneticPr fontId="3"/>
  </si>
  <si>
    <t>イベントチラシ印刷Ａ４カラー折あり</t>
    <rPh sb="7" eb="9">
      <t>インサツ</t>
    </rPh>
    <phoneticPr fontId="3"/>
  </si>
  <si>
    <t>ゴミ箱（燃えるもの・燃えないもの・廃プラ）</t>
    <rPh sb="2" eb="3">
      <t>バコ</t>
    </rPh>
    <rPh sb="4" eb="5">
      <t>モ</t>
    </rPh>
    <rPh sb="10" eb="11">
      <t>モ</t>
    </rPh>
    <rPh sb="17" eb="18">
      <t>ハイ</t>
    </rPh>
    <phoneticPr fontId="3"/>
  </si>
  <si>
    <t>同上処分費</t>
    <rPh sb="0" eb="2">
      <t>ドウジョウ</t>
    </rPh>
    <rPh sb="2" eb="5">
      <t>ショブンヒ</t>
    </rPh>
    <phoneticPr fontId="3"/>
  </si>
  <si>
    <t>各ブースサイン</t>
    <rPh sb="0" eb="1">
      <t>カク</t>
    </rPh>
    <phoneticPr fontId="3"/>
  </si>
  <si>
    <t>会場告知・会場案内サイン</t>
    <rPh sb="0" eb="4">
      <t>カイジョウコクチ</t>
    </rPh>
    <rPh sb="5" eb="9">
      <t>カイジョウアンナイ</t>
    </rPh>
    <phoneticPr fontId="3"/>
  </si>
  <si>
    <t>スポーツ体験ブース</t>
    <rPh sb="4" eb="6">
      <t>タイケン</t>
    </rPh>
    <phoneticPr fontId="3"/>
  </si>
  <si>
    <t>ＭＣ</t>
    <phoneticPr fontId="3"/>
  </si>
  <si>
    <t>会場運営スタッフ</t>
    <rPh sb="0" eb="4">
      <t>カイジョウウンエイ</t>
    </rPh>
    <phoneticPr fontId="3"/>
  </si>
  <si>
    <t>大津祭り　曳山運行</t>
    <rPh sb="0" eb="2">
      <t>オオツ</t>
    </rPh>
    <rPh sb="2" eb="3">
      <t>マツ</t>
    </rPh>
    <rPh sb="5" eb="7">
      <t>ヒキヤマ</t>
    </rPh>
    <rPh sb="7" eb="9">
      <t>ウンコウ</t>
    </rPh>
    <phoneticPr fontId="3"/>
  </si>
  <si>
    <t>前日リハ・調整</t>
    <rPh sb="0" eb="2">
      <t>ゼンジツ</t>
    </rPh>
    <rPh sb="5" eb="7">
      <t>チョウセイ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</si>
  <si>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</si>
  <si>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</si>
  <si>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</si>
  <si>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</si>
  <si>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ドローン撮影</t>
    <rPh sb="4" eb="6">
      <t>サツエイ</t>
    </rPh>
    <phoneticPr fontId="3"/>
  </si>
  <si>
    <t>５０インチテレビモニター２日</t>
    <rPh sb="13" eb="14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</si>
</sst>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.0;[Red]&quot;¥&quot;\-#,##0.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6" fontId="7" fillId="0" borderId="0" xfId="2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1" fillId="0" borderId="5" xfId="0" applyFont="1" applyBorder="1">
      <alignment vertical="center"/>
    </xf>
    <xf numFmtId="38" fontId="12" fillId="0" borderId="6" xfId="1" applyFont="1" applyBorder="1" applyAlignment="1">
      <alignment vertical="center"/>
    </xf>
    <xf numFmtId="38" fontId="12" fillId="0" borderId="6" xfId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right" vertical="center"/>
    </xf>
    <xf numFmtId="38" fontId="12" fillId="0" borderId="6" xfId="1" applyFont="1" applyBorder="1" applyAlignment="1">
      <alignment horizontal="right" vertical="center"/>
    </xf>
    <xf numFmtId="0" fontId="12" fillId="0" borderId="13" xfId="0" applyFont="1" applyBorder="1" applyAlignment="1">
      <alignment horizontal="left" vertical="center"/>
    </xf>
    <xf numFmtId="38" fontId="12" fillId="0" borderId="14" xfId="1" applyFont="1" applyBorder="1" applyAlignment="1">
      <alignment horizontal="right" vertical="center"/>
    </xf>
    <xf numFmtId="38" fontId="12" fillId="0" borderId="19" xfId="1" applyFont="1" applyBorder="1" applyAlignment="1">
      <alignment horizontal="right" vertical="center"/>
    </xf>
    <xf numFmtId="0" fontId="12" fillId="0" borderId="21" xfId="0" applyFont="1" applyBorder="1" applyAlignment="1">
      <alignment horizontal="left" vertical="center"/>
    </xf>
    <xf numFmtId="38" fontId="12" fillId="0" borderId="25" xfId="1" applyFont="1" applyBorder="1" applyAlignment="1">
      <alignment horizontal="right" vertical="center"/>
    </xf>
    <xf numFmtId="0" fontId="12" fillId="0" borderId="26" xfId="0" applyFont="1" applyBorder="1">
      <alignment vertical="center"/>
    </xf>
    <xf numFmtId="38" fontId="12" fillId="0" borderId="27" xfId="1" applyFont="1" applyBorder="1">
      <alignment vertical="center"/>
    </xf>
    <xf numFmtId="0" fontId="11" fillId="0" borderId="9" xfId="0" applyFont="1" applyBorder="1">
      <alignment vertical="center"/>
    </xf>
    <xf numFmtId="38" fontId="12" fillId="0" borderId="27" xfId="1" applyFont="1" applyBorder="1" applyAlignment="1">
      <alignment vertical="center"/>
    </xf>
    <xf numFmtId="0" fontId="12" fillId="0" borderId="31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8" fontId="12" fillId="0" borderId="27" xfId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35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12" fillId="0" borderId="36" xfId="0" applyFont="1" applyBorder="1" applyAlignment="1">
      <alignment horizontal="left" vertical="center" shrinkToFit="1"/>
    </xf>
    <xf numFmtId="0" fontId="2" fillId="0" borderId="38" xfId="0" applyFont="1" applyBorder="1">
      <alignment vertical="center"/>
    </xf>
    <xf numFmtId="0" fontId="12" fillId="0" borderId="39" xfId="0" applyFont="1" applyBorder="1" applyAlignment="1">
      <alignment horizontal="left" vertical="center" shrinkToFit="1"/>
    </xf>
    <xf numFmtId="38" fontId="12" fillId="0" borderId="0" xfId="1" applyFont="1" applyBorder="1" applyAlignment="1">
      <alignment vertical="center"/>
    </xf>
    <xf numFmtId="6" fontId="12" fillId="0" borderId="0" xfId="2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12" fillId="0" borderId="0" xfId="1" applyFont="1" applyBorder="1">
      <alignment vertical="center"/>
    </xf>
    <xf numFmtId="0" fontId="12" fillId="0" borderId="39" xfId="0" applyFont="1" applyBorder="1" applyAlignment="1">
      <alignment horizontal="center" vertical="center"/>
    </xf>
    <xf numFmtId="38" fontId="12" fillId="0" borderId="39" xfId="1" applyFont="1" applyBorder="1">
      <alignment vertical="center"/>
    </xf>
    <xf numFmtId="6" fontId="12" fillId="0" borderId="39" xfId="2" applyFont="1" applyBorder="1" applyAlignment="1">
      <alignment horizontal="right" vertical="center"/>
    </xf>
    <xf numFmtId="0" fontId="12" fillId="0" borderId="39" xfId="0" applyFont="1" applyBorder="1">
      <alignment vertical="center"/>
    </xf>
    <xf numFmtId="38" fontId="12" fillId="0" borderId="0" xfId="1" applyFont="1" applyBorder="1" applyAlignment="1">
      <alignment horizontal="right" vertical="center"/>
    </xf>
    <xf numFmtId="38" fontId="12" fillId="0" borderId="39" xfId="1" applyFont="1" applyBorder="1" applyAlignment="1">
      <alignment horizontal="right" vertical="center"/>
    </xf>
    <xf numFmtId="0" fontId="12" fillId="0" borderId="43" xfId="0" applyFont="1" applyBorder="1" applyAlignment="1">
      <alignment horizontal="left" vertical="center"/>
    </xf>
    <xf numFmtId="38" fontId="12" fillId="0" borderId="43" xfId="1" applyFont="1" applyBorder="1" applyAlignment="1">
      <alignment horizontal="right" vertical="center"/>
    </xf>
    <xf numFmtId="0" fontId="12" fillId="0" borderId="43" xfId="0" applyFont="1" applyBorder="1">
      <alignment vertical="center"/>
    </xf>
    <xf numFmtId="38" fontId="12" fillId="0" borderId="43" xfId="1" applyFont="1" applyBorder="1" applyAlignment="1">
      <alignment vertical="center"/>
    </xf>
    <xf numFmtId="38" fontId="12" fillId="0" borderId="43" xfId="1" applyFont="1" applyBorder="1">
      <alignment vertical="center"/>
    </xf>
    <xf numFmtId="0" fontId="12" fillId="0" borderId="44" xfId="0" applyFont="1" applyBorder="1">
      <alignment vertical="center"/>
    </xf>
    <xf numFmtId="38" fontId="12" fillId="0" borderId="45" xfId="1" applyFont="1" applyBorder="1" applyAlignment="1">
      <alignment vertical="center"/>
    </xf>
    <xf numFmtId="38" fontId="12" fillId="0" borderId="39" xfId="1" applyFont="1" applyBorder="1" applyAlignment="1">
      <alignment vertical="center"/>
    </xf>
    <xf numFmtId="0" fontId="12" fillId="0" borderId="43" xfId="0" applyFont="1" applyBorder="1" applyAlignment="1">
      <alignment horizontal="left" vertical="center" shrinkToFit="1"/>
    </xf>
    <xf numFmtId="6" fontId="12" fillId="0" borderId="0" xfId="0" applyNumberFormat="1" applyFont="1" applyAlignment="1">
      <alignment horizontal="right" vertical="center"/>
    </xf>
    <xf numFmtId="38" fontId="12" fillId="0" borderId="6" xfId="1" applyFont="1" applyBorder="1" applyAlignment="1">
      <alignment horizontal="center" vertical="center"/>
    </xf>
    <xf numFmtId="0" fontId="12" fillId="0" borderId="48" xfId="0" applyFont="1" applyBorder="1">
      <alignment vertical="center"/>
    </xf>
    <xf numFmtId="0" fontId="12" fillId="0" borderId="49" xfId="0" applyFont="1" applyBorder="1" applyAlignment="1">
      <alignment horizontal="center" vertical="center"/>
    </xf>
    <xf numFmtId="0" fontId="13" fillId="0" borderId="51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51" xfId="0" applyFont="1" applyBorder="1">
      <alignment vertical="center"/>
    </xf>
    <xf numFmtId="38" fontId="12" fillId="0" borderId="38" xfId="1" applyFont="1" applyBorder="1" applyAlignment="1">
      <alignment vertical="center"/>
    </xf>
    <xf numFmtId="38" fontId="12" fillId="0" borderId="38" xfId="1" applyFont="1" applyBorder="1">
      <alignment vertical="center"/>
    </xf>
    <xf numFmtId="0" fontId="2" fillId="0" borderId="51" xfId="0" applyFont="1" applyBorder="1">
      <alignment vertical="center"/>
    </xf>
    <xf numFmtId="0" fontId="12" fillId="0" borderId="53" xfId="0" applyFont="1" applyBorder="1">
      <alignment vertical="center"/>
    </xf>
    <xf numFmtId="0" fontId="12" fillId="0" borderId="54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3" xfId="0" applyFont="1" applyBorder="1">
      <alignment vertical="center"/>
    </xf>
    <xf numFmtId="9" fontId="2" fillId="0" borderId="38" xfId="0" applyNumberFormat="1" applyFont="1" applyBorder="1">
      <alignment vertical="center"/>
    </xf>
    <xf numFmtId="9" fontId="2" fillId="0" borderId="54" xfId="0" applyNumberFormat="1" applyFont="1" applyBorder="1">
      <alignment vertical="center"/>
    </xf>
    <xf numFmtId="0" fontId="2" fillId="0" borderId="50" xfId="0" applyFont="1" applyBorder="1" applyAlignment="1">
      <alignment horizontal="center" vertical="center"/>
    </xf>
    <xf numFmtId="9" fontId="2" fillId="0" borderId="52" xfId="0" applyNumberFormat="1" applyFont="1" applyBorder="1">
      <alignment vertical="center"/>
    </xf>
    <xf numFmtId="0" fontId="2" fillId="0" borderId="52" xfId="0" applyFont="1" applyBorder="1">
      <alignment vertical="center"/>
    </xf>
    <xf numFmtId="0" fontId="2" fillId="0" borderId="55" xfId="0" applyFont="1" applyBorder="1">
      <alignment vertical="center"/>
    </xf>
    <xf numFmtId="0" fontId="12" fillId="0" borderId="4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2" fillId="0" borderId="58" xfId="0" applyFont="1" applyBorder="1">
      <alignment vertical="center"/>
    </xf>
    <xf numFmtId="0" fontId="2" fillId="0" borderId="43" xfId="0" applyFont="1" applyBorder="1">
      <alignment vertical="center"/>
    </xf>
    <xf numFmtId="0" fontId="15" fillId="0" borderId="43" xfId="0" applyFont="1" applyBorder="1">
      <alignment vertical="center"/>
    </xf>
    <xf numFmtId="0" fontId="15" fillId="0" borderId="57" xfId="0" applyFont="1" applyBorder="1" applyAlignment="1">
      <alignment horizontal="center" vertical="center"/>
    </xf>
    <xf numFmtId="0" fontId="6" fillId="0" borderId="0" xfId="0" applyFont="1">
      <alignment vertical="center"/>
    </xf>
    <xf numFmtId="38" fontId="2" fillId="0" borderId="38" xfId="1" applyFont="1" applyBorder="1">
      <alignment vertical="center"/>
    </xf>
    <xf numFmtId="0" fontId="2" fillId="0" borderId="54" xfId="0" applyFont="1" applyBorder="1">
      <alignment vertical="center"/>
    </xf>
    <xf numFmtId="0" fontId="12" fillId="0" borderId="62" xfId="0" applyFont="1" applyBorder="1">
      <alignment vertical="center"/>
    </xf>
    <xf numFmtId="0" fontId="12" fillId="0" borderId="63" xfId="0" applyFont="1" applyBorder="1">
      <alignment vertical="center"/>
    </xf>
    <xf numFmtId="0" fontId="2" fillId="0" borderId="38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13" fillId="0" borderId="64" xfId="0" applyFont="1" applyBorder="1">
      <alignment vertical="center"/>
    </xf>
    <xf numFmtId="0" fontId="12" fillId="0" borderId="65" xfId="0" applyFont="1" applyBorder="1">
      <alignment vertical="center"/>
    </xf>
    <xf numFmtId="9" fontId="2" fillId="0" borderId="66" xfId="0" applyNumberFormat="1" applyFont="1" applyBorder="1">
      <alignment vertical="center"/>
    </xf>
    <xf numFmtId="0" fontId="13" fillId="0" borderId="53" xfId="0" applyFont="1" applyBorder="1">
      <alignment vertical="center"/>
    </xf>
    <xf numFmtId="9" fontId="2" fillId="0" borderId="55" xfId="0" applyNumberFormat="1" applyFont="1" applyBorder="1">
      <alignment vertical="center"/>
    </xf>
    <xf numFmtId="0" fontId="2" fillId="0" borderId="43" xfId="0" applyFont="1" applyBorder="1" applyAlignment="1">
      <alignment horizontal="left" vertical="center"/>
    </xf>
    <xf numFmtId="9" fontId="2" fillId="0" borderId="43" xfId="0" applyNumberFormat="1" applyFont="1" applyBorder="1">
      <alignment vertical="center"/>
    </xf>
    <xf numFmtId="6" fontId="2" fillId="0" borderId="43" xfId="0" applyNumberFormat="1" applyFont="1" applyBorder="1" applyAlignment="1">
      <alignment horizontal="right" vertical="center"/>
    </xf>
    <xf numFmtId="0" fontId="2" fillId="0" borderId="59" xfId="0" applyFont="1" applyBorder="1" applyAlignment="1">
      <alignment horizontal="left" vertical="center" shrinkToFit="1"/>
    </xf>
    <xf numFmtId="0" fontId="2" fillId="0" borderId="60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6" fontId="2" fillId="0" borderId="59" xfId="2" applyFont="1" applyBorder="1" applyAlignment="1">
      <alignment horizontal="right" vertical="center"/>
    </xf>
    <xf numFmtId="6" fontId="2" fillId="0" borderId="61" xfId="2" applyFont="1" applyBorder="1" applyAlignment="1">
      <alignment horizontal="right" vertical="center"/>
    </xf>
    <xf numFmtId="6" fontId="2" fillId="0" borderId="59" xfId="0" applyNumberFormat="1" applyFont="1" applyBorder="1" applyAlignment="1">
      <alignment horizontal="right" vertical="center" shrinkToFit="1"/>
    </xf>
    <xf numFmtId="6" fontId="2" fillId="0" borderId="61" xfId="0" applyNumberFormat="1" applyFont="1" applyBorder="1" applyAlignment="1">
      <alignment horizontal="right" vertical="center" shrinkToFit="1"/>
    </xf>
    <xf numFmtId="0" fontId="2" fillId="0" borderId="59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6" fontId="2" fillId="0" borderId="38" xfId="2" applyFont="1" applyBorder="1" applyAlignment="1">
      <alignment horizontal="right" vertical="center"/>
    </xf>
    <xf numFmtId="6" fontId="2" fillId="0" borderId="38" xfId="0" applyNumberFormat="1" applyFont="1" applyBorder="1" applyAlignment="1">
      <alignment horizontal="righ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6" fontId="2" fillId="0" borderId="67" xfId="0" applyNumberFormat="1" applyFont="1" applyBorder="1" applyAlignment="1">
      <alignment horizontal="right" vertical="center"/>
    </xf>
    <xf numFmtId="6" fontId="2" fillId="0" borderId="69" xfId="0" applyNumberFormat="1" applyFont="1" applyBorder="1" applyAlignment="1">
      <alignment horizontal="right" vertical="center"/>
    </xf>
    <xf numFmtId="0" fontId="14" fillId="0" borderId="39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6" fontId="12" fillId="0" borderId="54" xfId="2" applyFont="1" applyBorder="1" applyAlignment="1">
      <alignment horizontal="right" vertical="center"/>
    </xf>
    <xf numFmtId="6" fontId="14" fillId="0" borderId="54" xfId="0" applyNumberFormat="1" applyFont="1" applyBorder="1" applyAlignment="1">
      <alignment horizontal="right" vertical="center" shrinkToFit="1"/>
    </xf>
    <xf numFmtId="0" fontId="2" fillId="0" borderId="65" xfId="0" applyFont="1" applyBorder="1" applyAlignment="1">
      <alignment horizontal="left" vertical="center"/>
    </xf>
    <xf numFmtId="0" fontId="12" fillId="0" borderId="65" xfId="0" applyFont="1" applyBorder="1" applyAlignment="1">
      <alignment horizontal="center" vertical="center"/>
    </xf>
    <xf numFmtId="6" fontId="12" fillId="0" borderId="65" xfId="2" applyFont="1" applyBorder="1" applyAlignment="1">
      <alignment horizontal="right" vertical="center"/>
    </xf>
    <xf numFmtId="6" fontId="14" fillId="0" borderId="46" xfId="0" applyNumberFormat="1" applyFont="1" applyBorder="1" applyAlignment="1">
      <alignment horizontal="right" vertical="center" shrinkToFit="1"/>
    </xf>
    <xf numFmtId="6" fontId="14" fillId="0" borderId="47" xfId="0" applyNumberFormat="1" applyFont="1" applyBorder="1" applyAlignment="1">
      <alignment horizontal="right" vertical="center" shrinkToFit="1"/>
    </xf>
    <xf numFmtId="0" fontId="2" fillId="0" borderId="49" xfId="0" applyFont="1" applyBorder="1" applyAlignment="1">
      <alignment horizontal="center" vertical="center"/>
    </xf>
    <xf numFmtId="6" fontId="12" fillId="0" borderId="65" xfId="0" applyNumberFormat="1" applyFont="1" applyBorder="1" applyAlignment="1">
      <alignment horizontal="right" vertical="center" shrinkToFit="1"/>
    </xf>
    <xf numFmtId="0" fontId="12" fillId="0" borderId="63" xfId="0" applyFont="1" applyBorder="1" applyAlignment="1">
      <alignment horizontal="left" vertical="center" shrinkToFit="1"/>
    </xf>
    <xf numFmtId="0" fontId="12" fillId="0" borderId="63" xfId="0" applyFont="1" applyBorder="1" applyAlignment="1">
      <alignment horizontal="center" vertical="center"/>
    </xf>
    <xf numFmtId="6" fontId="12" fillId="0" borderId="63" xfId="2" applyFont="1" applyBorder="1" applyAlignment="1">
      <alignment horizontal="right" vertical="center"/>
    </xf>
    <xf numFmtId="0" fontId="2" fillId="0" borderId="54" xfId="0" applyFont="1" applyBorder="1" applyAlignment="1">
      <alignment horizontal="center" vertical="center" shrinkToFit="1"/>
    </xf>
    <xf numFmtId="6" fontId="2" fillId="0" borderId="54" xfId="2" applyFont="1" applyBorder="1" applyAlignment="1">
      <alignment horizontal="right" vertical="center"/>
    </xf>
    <xf numFmtId="6" fontId="2" fillId="0" borderId="54" xfId="0" applyNumberFormat="1" applyFont="1" applyBorder="1" applyAlignment="1">
      <alignment horizontal="right" vertical="center"/>
    </xf>
    <xf numFmtId="0" fontId="12" fillId="0" borderId="49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6" fontId="2" fillId="0" borderId="46" xfId="0" applyNumberFormat="1" applyFont="1" applyBorder="1" applyAlignment="1">
      <alignment horizontal="right" vertical="center"/>
    </xf>
    <xf numFmtId="0" fontId="2" fillId="0" borderId="47" xfId="0" applyFont="1" applyBorder="1" applyAlignment="1">
      <alignment horizontal="right" vertical="center"/>
    </xf>
    <xf numFmtId="0" fontId="2" fillId="0" borderId="5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7" fillId="0" borderId="1" xfId="0" applyFont="1" applyBorder="1">
      <alignment vertical="center"/>
    </xf>
    <xf numFmtId="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6" fontId="2" fillId="0" borderId="38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39" xfId="0" applyFont="1" applyBorder="1" applyAlignment="1">
      <alignment horizontal="left" vertical="center"/>
    </xf>
    <xf numFmtId="0" fontId="14" fillId="0" borderId="5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6" fillId="0" borderId="38" xfId="0" applyFont="1" applyBorder="1" applyAlignment="1">
      <alignment horizontal="left" vertical="center"/>
    </xf>
    <xf numFmtId="6" fontId="2" fillId="0" borderId="59" xfId="2" applyFont="1" applyBorder="1" applyAlignment="1">
      <alignment horizontal="center" vertical="center"/>
    </xf>
    <xf numFmtId="6" fontId="2" fillId="0" borderId="61" xfId="2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right" vertical="center"/>
    </xf>
    <xf numFmtId="0" fontId="2" fillId="0" borderId="6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6" fontId="12" fillId="0" borderId="12" xfId="2" applyFont="1" applyBorder="1" applyAlignment="1">
      <alignment horizontal="right" vertical="center"/>
    </xf>
    <xf numFmtId="6" fontId="12" fillId="0" borderId="11" xfId="2" applyFont="1" applyBorder="1" applyAlignment="1">
      <alignment horizontal="right" vertical="center"/>
    </xf>
    <xf numFmtId="6" fontId="12" fillId="0" borderId="12" xfId="0" applyNumberFormat="1" applyFont="1" applyBorder="1" applyAlignment="1">
      <alignment horizontal="right" vertical="center" shrinkToFit="1"/>
    </xf>
    <xf numFmtId="6" fontId="12" fillId="0" borderId="15" xfId="0" applyNumberFormat="1" applyFont="1" applyBorder="1" applyAlignment="1">
      <alignment horizontal="right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0" fontId="12" fillId="0" borderId="38" xfId="0" applyFont="1" applyBorder="1" applyAlignment="1">
      <alignment horizontal="center" vertical="center"/>
    </xf>
    <xf numFmtId="6" fontId="12" fillId="0" borderId="38" xfId="2" applyFont="1" applyBorder="1" applyAlignment="1">
      <alignment horizontal="right" vertical="center"/>
    </xf>
    <xf numFmtId="6" fontId="12" fillId="0" borderId="38" xfId="0" applyNumberFormat="1" applyFont="1" applyBorder="1" applyAlignment="1">
      <alignment horizontal="right" vertical="center" shrinkToFit="1"/>
    </xf>
    <xf numFmtId="6" fontId="12" fillId="0" borderId="52" xfId="0" applyNumberFormat="1" applyFont="1" applyBorder="1" applyAlignment="1">
      <alignment horizontal="right" vertical="center" shrinkToFit="1"/>
    </xf>
    <xf numFmtId="0" fontId="2" fillId="0" borderId="52" xfId="0" applyFont="1" applyBorder="1" applyAlignment="1">
      <alignment horizontal="right" vertical="center"/>
    </xf>
    <xf numFmtId="0" fontId="2" fillId="0" borderId="49" xfId="0" applyFont="1" applyBorder="1" applyAlignment="1">
      <alignment horizontal="left" vertical="center"/>
    </xf>
    <xf numFmtId="6" fontId="2" fillId="0" borderId="49" xfId="0" applyNumberFormat="1" applyFont="1" applyBorder="1" applyAlignment="1">
      <alignment horizontal="right" vertical="center"/>
    </xf>
    <xf numFmtId="0" fontId="2" fillId="0" borderId="50" xfId="0" applyFont="1" applyBorder="1" applyAlignment="1">
      <alignment horizontal="right" vertical="center"/>
    </xf>
    <xf numFmtId="6" fontId="2" fillId="0" borderId="52" xfId="2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6" fontId="2" fillId="0" borderId="55" xfId="0" applyNumberFormat="1" applyFont="1" applyBorder="1" applyAlignment="1">
      <alignment horizontal="right" vertical="center"/>
    </xf>
    <xf numFmtId="0" fontId="12" fillId="0" borderId="50" xfId="0" applyFont="1" applyBorder="1" applyAlignment="1">
      <alignment horizontal="center" vertical="center"/>
    </xf>
    <xf numFmtId="0" fontId="12" fillId="0" borderId="38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 shrinkToFit="1"/>
    </xf>
    <xf numFmtId="0" fontId="12" fillId="0" borderId="54" xfId="0" applyFont="1" applyBorder="1" applyAlignment="1">
      <alignment horizontal="left" vertical="center" shrinkToFit="1"/>
    </xf>
    <xf numFmtId="6" fontId="12" fillId="0" borderId="55" xfId="2" applyFont="1" applyBorder="1" applyAlignment="1">
      <alignment horizontal="right" vertical="center"/>
    </xf>
    <xf numFmtId="6" fontId="12" fillId="0" borderId="52" xfId="2" applyFont="1" applyBorder="1" applyAlignment="1">
      <alignment horizontal="right" vertical="center"/>
    </xf>
    <xf numFmtId="6" fontId="12" fillId="0" borderId="39" xfId="2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4" fillId="0" borderId="43" xfId="0" applyFont="1" applyBorder="1" applyAlignment="1">
      <alignment horizontal="left" vertical="center"/>
    </xf>
    <xf numFmtId="0" fontId="12" fillId="0" borderId="43" xfId="0" applyFont="1" applyBorder="1" applyAlignment="1">
      <alignment horizontal="center" vertical="center"/>
    </xf>
    <xf numFmtId="6" fontId="12" fillId="0" borderId="43" xfId="2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6" fontId="12" fillId="0" borderId="0" xfId="2" applyFont="1" applyBorder="1" applyAlignment="1">
      <alignment horizontal="right" vertical="center"/>
    </xf>
    <xf numFmtId="6" fontId="12" fillId="0" borderId="0" xfId="0" applyNumberFormat="1" applyFont="1" applyAlignment="1">
      <alignment horizontal="right" vertical="center" shrinkToFit="1"/>
    </xf>
    <xf numFmtId="6" fontId="12" fillId="0" borderId="15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6" fontId="12" fillId="0" borderId="8" xfId="2" applyFont="1" applyBorder="1" applyAlignment="1">
      <alignment horizontal="right" vertical="center"/>
    </xf>
    <xf numFmtId="6" fontId="14" fillId="0" borderId="46" xfId="2" applyFont="1" applyBorder="1" applyAlignment="1">
      <alignment horizontal="right" vertical="center"/>
    </xf>
    <xf numFmtId="6" fontId="14" fillId="0" borderId="47" xfId="2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6" fontId="12" fillId="0" borderId="27" xfId="2" applyFont="1" applyBorder="1" applyAlignment="1">
      <alignment horizontal="right" vertical="center"/>
    </xf>
    <xf numFmtId="6" fontId="12" fillId="0" borderId="28" xfId="2" applyFont="1" applyBorder="1" applyAlignment="1">
      <alignment horizontal="right" vertical="center"/>
    </xf>
    <xf numFmtId="6" fontId="12" fillId="0" borderId="32" xfId="2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6" fontId="12" fillId="0" borderId="7" xfId="0" applyNumberFormat="1" applyFont="1" applyBorder="1" applyAlignment="1">
      <alignment horizontal="right" vertical="center" shrinkToFit="1"/>
    </xf>
    <xf numFmtId="6" fontId="12" fillId="0" borderId="8" xfId="0" applyNumberFormat="1" applyFont="1" applyBorder="1" applyAlignment="1">
      <alignment horizontal="right" vertical="center" shrinkToFit="1"/>
    </xf>
    <xf numFmtId="0" fontId="12" fillId="0" borderId="39" xfId="0" applyFont="1" applyBorder="1" applyAlignment="1">
      <alignment horizontal="center" vertical="center"/>
    </xf>
    <xf numFmtId="6" fontId="12" fillId="0" borderId="39" xfId="0" applyNumberFormat="1" applyFont="1" applyBorder="1" applyAlignment="1">
      <alignment horizontal="right" vertical="center"/>
    </xf>
    <xf numFmtId="0" fontId="11" fillId="0" borderId="39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12" fillId="0" borderId="29" xfId="0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6" fontId="12" fillId="0" borderId="16" xfId="2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2" xfId="0" applyNumberFormat="1" applyFont="1" applyBorder="1" applyAlignment="1">
      <alignment horizontal="right" vertical="center"/>
    </xf>
    <xf numFmtId="6" fontId="12" fillId="0" borderId="15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6" fontId="12" fillId="0" borderId="30" xfId="2" applyFont="1" applyBorder="1" applyAlignment="1">
      <alignment horizontal="right" vertical="center"/>
    </xf>
    <xf numFmtId="6" fontId="12" fillId="0" borderId="20" xfId="2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 shrinkToFit="1"/>
    </xf>
    <xf numFmtId="0" fontId="12" fillId="0" borderId="23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center" vertical="center"/>
    </xf>
    <xf numFmtId="6" fontId="12" fillId="0" borderId="25" xfId="2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6" fontId="12" fillId="0" borderId="28" xfId="0" applyNumberFormat="1" applyFont="1" applyBorder="1" applyAlignment="1">
      <alignment horizontal="right" vertical="center"/>
    </xf>
    <xf numFmtId="6" fontId="12" fillId="0" borderId="32" xfId="0" applyNumberFormat="1" applyFont="1" applyBorder="1" applyAlignment="1">
      <alignment horizontal="right" vertical="center"/>
    </xf>
    <xf numFmtId="0" fontId="12" fillId="0" borderId="41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center"/>
    </xf>
    <xf numFmtId="6" fontId="12" fillId="0" borderId="45" xfId="2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6" fontId="14" fillId="0" borderId="43" xfId="2" applyFont="1" applyBorder="1" applyAlignment="1">
      <alignment horizontal="righ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6" fontId="14" fillId="0" borderId="43" xfId="0" applyNumberFormat="1" applyFont="1" applyBorder="1" applyAlignment="1">
      <alignment horizontal="right" vertical="center"/>
    </xf>
    <xf numFmtId="6" fontId="12" fillId="0" borderId="39" xfId="2" applyFont="1" applyBorder="1" applyAlignment="1">
      <alignment horizontal="center" vertical="center"/>
    </xf>
    <xf numFmtId="6" fontId="12" fillId="0" borderId="39" xfId="0" applyNumberFormat="1" applyFont="1" applyBorder="1" applyAlignment="1">
      <alignment horizontal="center" vertical="center"/>
    </xf>
    <xf numFmtId="0" fontId="14" fillId="0" borderId="39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indent="3"/>
    </xf>
    <xf numFmtId="6" fontId="2" fillId="0" borderId="38" xfId="0" applyNumberFormat="1" applyFont="1" applyBorder="1" applyAlignment="1">
      <alignment horizontal="left" vertical="center"/>
    </xf>
    <xf numFmtId="6" fontId="12" fillId="0" borderId="28" xfId="0" applyNumberFormat="1" applyFont="1" applyBorder="1" applyAlignment="1">
      <alignment horizontal="right" vertical="center" shrinkToFit="1"/>
    </xf>
    <xf numFmtId="6" fontId="12" fillId="0" borderId="32" xfId="0" applyNumberFormat="1" applyFont="1" applyBorder="1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37" xfId="0" applyFont="1" applyBorder="1" applyAlignment="1">
      <alignment horizontal="left" vertical="center" shrinkToFit="1"/>
    </xf>
    <xf numFmtId="6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</xdr:colOff>
      <xdr:row>5</xdr:row>
      <xdr:rowOff>97155</xdr:rowOff>
    </xdr:from>
    <xdr:to>
      <xdr:col>6</xdr:col>
      <xdr:colOff>78144</xdr:colOff>
      <xdr:row>8</xdr:row>
      <xdr:rowOff>97338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BB7EF4-6309-4BA9-B4F0-F9008E72DF6E}"/>
            </a:ext>
          </a:extLst>
        </xdr:cNvPr>
        <xdr:cNvSpPr txBox="1">
          <a:spLocks noChangeArrowheads="1"/>
        </xdr:cNvSpPr>
      </xdr:nvSpPr>
      <xdr:spPr bwMode="auto">
        <a:xfrm>
          <a:off x="415290" y="1224915"/>
          <a:ext cx="3648114" cy="503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下記の通り、御見積をさせていただきます。ご検討のほどお願いいたします。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167640</xdr:colOff>
      <xdr:row>14</xdr:row>
      <xdr:rowOff>0</xdr:rowOff>
    </xdr:from>
    <xdr:to>
      <xdr:col>10</xdr:col>
      <xdr:colOff>510540</xdr:colOff>
      <xdr:row>17</xdr:row>
      <xdr:rowOff>114300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6C4CC33C-94E3-4BA9-99C9-22884E4B0018}"/>
            </a:ext>
          </a:extLst>
        </xdr:cNvPr>
        <xdr:cNvGrpSpPr>
          <a:grpSpLocks/>
        </xdr:cNvGrpSpPr>
      </xdr:nvGrpSpPr>
      <xdr:grpSpPr bwMode="auto">
        <a:xfrm>
          <a:off x="5231253" y="2912806"/>
          <a:ext cx="2026674" cy="679655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7002A119-17CF-79E2-CCD9-ED98ABEF15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ECE11A61-BE62-B6B5-2511-07E65D2E35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68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A0BBF418-5FC2-5AAA-EB24-2FEB76B625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A3F392B2-8D43-D8FB-4F80-D92284DFD7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2FE11E2F-6762-0F77-8975-274D8A97C9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B0A2BD37-1A8F-E674-1366-B2875FF6F3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91440</xdr:colOff>
      <xdr:row>9</xdr:row>
      <xdr:rowOff>43256</xdr:rowOff>
    </xdr:from>
    <xdr:to>
      <xdr:col>3</xdr:col>
      <xdr:colOff>274320</xdr:colOff>
      <xdr:row>12</xdr:row>
      <xdr:rowOff>84045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A20310A9-B7D8-4C34-B9D0-3DAA53F742A2}"/>
            </a:ext>
          </a:extLst>
        </xdr:cNvPr>
        <xdr:cNvGrpSpPr>
          <a:grpSpLocks/>
        </xdr:cNvGrpSpPr>
      </xdr:nvGrpSpPr>
      <xdr:grpSpPr bwMode="auto">
        <a:xfrm>
          <a:off x="91440" y="1788482"/>
          <a:ext cx="2610219" cy="741337"/>
          <a:chOff x="63" y="163"/>
          <a:chExt cx="271" cy="95"/>
        </a:xfrm>
      </xdr:grpSpPr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B4412044-8663-6CCA-728E-5BA92FF25C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63"/>
            <a:ext cx="8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B8CAF4BB-D7AD-0F0F-D71B-8A8DE70320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63"/>
            <a:ext cx="93" cy="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F7407939-DB55-57E4-2E48-4E0568F004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63"/>
            <a:ext cx="9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検収印</a:t>
            </a:r>
          </a:p>
        </xdr:txBody>
      </xdr:sp>
      <xdr:sp macro="" textlink="">
        <xdr:nvSpPr>
          <xdr:cNvPr id="14" name="Text Box 16">
            <a:extLst>
              <a:ext uri="{FF2B5EF4-FFF2-40B4-BE49-F238E27FC236}">
                <a16:creationId xmlns:a16="http://schemas.microsoft.com/office/drawing/2014/main" id="{154E138C-8ECA-6A40-43BE-112F27EC5C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81"/>
            <a:ext cx="87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7">
            <a:extLst>
              <a:ext uri="{FF2B5EF4-FFF2-40B4-BE49-F238E27FC236}">
                <a16:creationId xmlns:a16="http://schemas.microsoft.com/office/drawing/2014/main" id="{5B454A7E-6AFB-B791-DA87-B9A545A047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Text Box 18">
            <a:extLst>
              <a:ext uri="{FF2B5EF4-FFF2-40B4-BE49-F238E27FC236}">
                <a16:creationId xmlns:a16="http://schemas.microsoft.com/office/drawing/2014/main" id="{EF912543-F9B8-AD91-984E-2274A56C4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367112</xdr:colOff>
      <xdr:row>9</xdr:row>
      <xdr:rowOff>7067</xdr:rowOff>
    </xdr:from>
    <xdr:to>
      <xdr:col>10</xdr:col>
      <xdr:colOff>551426</xdr:colOff>
      <xdr:row>13</xdr:row>
      <xdr:rowOff>6651</xdr:rowOff>
    </xdr:to>
    <xdr:grpSp>
      <xdr:nvGrpSpPr>
        <xdr:cNvPr id="18" name="Group 42">
          <a:extLst>
            <a:ext uri="{FF2B5EF4-FFF2-40B4-BE49-F238E27FC236}">
              <a16:creationId xmlns:a16="http://schemas.microsoft.com/office/drawing/2014/main" id="{2D76613C-F049-4EE2-BDE4-E6FB417D09BB}"/>
            </a:ext>
          </a:extLst>
        </xdr:cNvPr>
        <xdr:cNvGrpSpPr>
          <a:grpSpLocks/>
        </xdr:cNvGrpSpPr>
      </xdr:nvGrpSpPr>
      <xdr:grpSpPr bwMode="auto">
        <a:xfrm>
          <a:off x="4349177" y="1752293"/>
          <a:ext cx="2949636" cy="933648"/>
          <a:chOff x="363" y="187"/>
          <a:chExt cx="385" cy="75"/>
        </a:xfrm>
      </xdr:grpSpPr>
      <xdr:sp macro="" textlink="">
        <xdr:nvSpPr>
          <xdr:cNvPr id="19" name="Text Box 2">
            <a:extLst>
              <a:ext uri="{FF2B5EF4-FFF2-40B4-BE49-F238E27FC236}">
                <a16:creationId xmlns:a16="http://schemas.microsoft.com/office/drawing/2014/main" id="{FAA4A1FC-9512-8336-40AF-61889B9C22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675-2312</a:t>
            </a:r>
          </a:p>
        </xdr:txBody>
      </xdr:sp>
      <xdr:sp macro="" textlink="">
        <xdr:nvSpPr>
          <xdr:cNvPr id="20" name="Text Box 3">
            <a:extLst>
              <a:ext uri="{FF2B5EF4-FFF2-40B4-BE49-F238E27FC236}">
                <a16:creationId xmlns:a16="http://schemas.microsoft.com/office/drawing/2014/main" id="{431D0D2F-B72C-4BE8-0023-900A62B5A4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1" name="Text Box 4">
            <a:extLst>
              <a:ext uri="{FF2B5EF4-FFF2-40B4-BE49-F238E27FC236}">
                <a16:creationId xmlns:a16="http://schemas.microsoft.com/office/drawing/2014/main" id="{95028C69-27DA-94A0-8B0B-80A3EF344F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3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   株式会社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endPara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2" name="Text Box 5">
            <a:extLst>
              <a:ext uri="{FF2B5EF4-FFF2-40B4-BE49-F238E27FC236}">
                <a16:creationId xmlns:a16="http://schemas.microsoft.com/office/drawing/2014/main" id="{27B7CB05-C1E3-0B0A-0907-633DEB9BC1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7" y="244"/>
            <a:ext cx="371" cy="18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ctr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0790) 20-7223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FAX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）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20-7224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7</xdr:col>
      <xdr:colOff>167640</xdr:colOff>
      <xdr:row>14</xdr:row>
      <xdr:rowOff>0</xdr:rowOff>
    </xdr:from>
    <xdr:to>
      <xdr:col>10</xdr:col>
      <xdr:colOff>510540</xdr:colOff>
      <xdr:row>17</xdr:row>
      <xdr:rowOff>114300</xdr:rowOff>
    </xdr:to>
    <xdr:grpSp>
      <xdr:nvGrpSpPr>
        <xdr:cNvPr id="17" name="Group 20">
          <a:extLst>
            <a:ext uri="{FF2B5EF4-FFF2-40B4-BE49-F238E27FC236}">
              <a16:creationId xmlns:a16="http://schemas.microsoft.com/office/drawing/2014/main" id="{1F70684E-140E-4D2E-979A-1B114B97DB85}"/>
            </a:ext>
          </a:extLst>
        </xdr:cNvPr>
        <xdr:cNvGrpSpPr>
          <a:grpSpLocks/>
        </xdr:cNvGrpSpPr>
      </xdr:nvGrpSpPr>
      <xdr:grpSpPr bwMode="auto">
        <a:xfrm>
          <a:off x="5231253" y="2912806"/>
          <a:ext cx="2026674" cy="679655"/>
          <a:chOff x="544" y="288"/>
          <a:chExt cx="209" cy="75"/>
        </a:xfrm>
      </xdr:grpSpPr>
      <xdr:sp macro="" textlink="">
        <xdr:nvSpPr>
          <xdr:cNvPr id="23" name="Text Box 7">
            <a:extLst>
              <a:ext uri="{FF2B5EF4-FFF2-40B4-BE49-F238E27FC236}">
                <a16:creationId xmlns:a16="http://schemas.microsoft.com/office/drawing/2014/main" id="{0CBBA026-1408-EE7C-D975-B1916DB1CF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62EDB945-50BD-43F9-3AB3-3B062E1D16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5" name="Text Box 9">
            <a:extLst>
              <a:ext uri="{FF2B5EF4-FFF2-40B4-BE49-F238E27FC236}">
                <a16:creationId xmlns:a16="http://schemas.microsoft.com/office/drawing/2014/main" id="{535BD87E-D4E5-795C-729E-A2DF77D270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6" name="Text Box 10">
            <a:extLst>
              <a:ext uri="{FF2B5EF4-FFF2-40B4-BE49-F238E27FC236}">
                <a16:creationId xmlns:a16="http://schemas.microsoft.com/office/drawing/2014/main" id="{AE66E824-1228-0453-7FD9-0B17F8E9CE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7" name="Text Box 11">
            <a:extLst>
              <a:ext uri="{FF2B5EF4-FFF2-40B4-BE49-F238E27FC236}">
                <a16:creationId xmlns:a16="http://schemas.microsoft.com/office/drawing/2014/main" id="{516939FA-DDC8-43FB-F394-15B1A1268B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8" name="Text Box 12">
            <a:extLst>
              <a:ext uri="{FF2B5EF4-FFF2-40B4-BE49-F238E27FC236}">
                <a16:creationId xmlns:a16="http://schemas.microsoft.com/office/drawing/2014/main" id="{EA9E8EE4-F037-3EB1-9791-9945F8E490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8</xdr:row>
      <xdr:rowOff>43256</xdr:rowOff>
    </xdr:from>
    <xdr:to>
      <xdr:col>3</xdr:col>
      <xdr:colOff>274320</xdr:colOff>
      <xdr:row>11</xdr:row>
      <xdr:rowOff>84045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F8D16A5B-A4F1-42E3-8E74-57C202E24948}"/>
            </a:ext>
          </a:extLst>
        </xdr:cNvPr>
        <xdr:cNvGrpSpPr>
          <a:grpSpLocks/>
        </xdr:cNvGrpSpPr>
      </xdr:nvGrpSpPr>
      <xdr:grpSpPr bwMode="auto">
        <a:xfrm>
          <a:off x="91440" y="1543193"/>
          <a:ext cx="2204185" cy="738620"/>
          <a:chOff x="63" y="163"/>
          <a:chExt cx="271" cy="95"/>
        </a:xfrm>
      </xdr:grpSpPr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51478B55-4519-4C25-6595-B280D2E699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63"/>
            <a:ext cx="8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8AA3F07F-AE0E-81D7-03AF-97798FEF02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63"/>
            <a:ext cx="93" cy="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F6F974DF-7720-94D2-D85E-3607FDD907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63"/>
            <a:ext cx="9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検収印</a:t>
            </a:r>
          </a:p>
        </xdr:txBody>
      </xdr:sp>
      <xdr:sp macro="" textlink="">
        <xdr:nvSpPr>
          <xdr:cNvPr id="14" name="Text Box 16">
            <a:extLst>
              <a:ext uri="{FF2B5EF4-FFF2-40B4-BE49-F238E27FC236}">
                <a16:creationId xmlns:a16="http://schemas.microsoft.com/office/drawing/2014/main" id="{AB1D1561-B809-97EE-E446-0F8ACC83EA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81"/>
            <a:ext cx="87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7">
            <a:extLst>
              <a:ext uri="{FF2B5EF4-FFF2-40B4-BE49-F238E27FC236}">
                <a16:creationId xmlns:a16="http://schemas.microsoft.com/office/drawing/2014/main" id="{383CF0BB-4525-0BDA-8D19-26B56E0190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Text Box 18">
            <a:extLst>
              <a:ext uri="{FF2B5EF4-FFF2-40B4-BE49-F238E27FC236}">
                <a16:creationId xmlns:a16="http://schemas.microsoft.com/office/drawing/2014/main" id="{F0E2D64D-F68B-E757-D3B7-543EF54E5D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190500</xdr:colOff>
      <xdr:row>4</xdr:row>
      <xdr:rowOff>85725</xdr:rowOff>
    </xdr:from>
    <xdr:to>
      <xdr:col>5</xdr:col>
      <xdr:colOff>285486</xdr:colOff>
      <xdr:row>8</xdr:row>
      <xdr:rowOff>64930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37468FB3-3FBC-487B-B332-4397BB8CF923}"/>
            </a:ext>
          </a:extLst>
        </xdr:cNvPr>
        <xdr:cNvSpPr txBox="1">
          <a:spLocks noChangeArrowheads="1"/>
        </xdr:cNvSpPr>
      </xdr:nvSpPr>
      <xdr:spPr bwMode="auto">
        <a:xfrm>
          <a:off x="190500" y="933450"/>
          <a:ext cx="3523986" cy="665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180473</xdr:colOff>
      <xdr:row>7</xdr:row>
      <xdr:rowOff>90237</xdr:rowOff>
    </xdr:from>
    <xdr:to>
      <xdr:col>9</xdr:col>
      <xdr:colOff>640855</xdr:colOff>
      <xdr:row>11</xdr:row>
      <xdr:rowOff>120473</xdr:rowOff>
    </xdr:to>
    <xdr:grpSp>
      <xdr:nvGrpSpPr>
        <xdr:cNvPr id="2" name="Group 42">
          <a:extLst>
            <a:ext uri="{FF2B5EF4-FFF2-40B4-BE49-F238E27FC236}">
              <a16:creationId xmlns:a16="http://schemas.microsoft.com/office/drawing/2014/main" id="{01F57CC1-791B-478A-804E-E8261F18D9B3}"/>
            </a:ext>
          </a:extLst>
        </xdr:cNvPr>
        <xdr:cNvGrpSpPr>
          <a:grpSpLocks/>
        </xdr:cNvGrpSpPr>
      </xdr:nvGrpSpPr>
      <xdr:grpSpPr bwMode="auto">
        <a:xfrm>
          <a:off x="4223084" y="1421732"/>
          <a:ext cx="2481687" cy="896509"/>
          <a:chOff x="363" y="187"/>
          <a:chExt cx="365" cy="73"/>
        </a:xfrm>
      </xdr:grpSpPr>
      <xdr:sp macro="" textlink="">
        <xdr:nvSpPr>
          <xdr:cNvPr id="23" name="Text Box 2">
            <a:extLst>
              <a:ext uri="{FF2B5EF4-FFF2-40B4-BE49-F238E27FC236}">
                <a16:creationId xmlns:a16="http://schemas.microsoft.com/office/drawing/2014/main" id="{3C4C4DD5-6C0C-03EF-6EE3-B40068D23F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675-2312</a:t>
            </a:r>
          </a:p>
        </xdr:txBody>
      </xdr:sp>
      <xdr:sp macro="" textlink="">
        <xdr:nvSpPr>
          <xdr:cNvPr id="24" name="Text Box 3">
            <a:extLst>
              <a:ext uri="{FF2B5EF4-FFF2-40B4-BE49-F238E27FC236}">
                <a16:creationId xmlns:a16="http://schemas.microsoft.com/office/drawing/2014/main" id="{834DC55B-16AC-84A5-AFC7-95A028DFBD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5" name="Text Box 4">
            <a:extLst>
              <a:ext uri="{FF2B5EF4-FFF2-40B4-BE49-F238E27FC236}">
                <a16:creationId xmlns:a16="http://schemas.microsoft.com/office/drawing/2014/main" id="{80D8F215-33AB-7E89-322D-63A061ACAC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3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   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endPara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6" name="Text Box 5">
            <a:extLst>
              <a:ext uri="{FF2B5EF4-FFF2-40B4-BE49-F238E27FC236}">
                <a16:creationId xmlns:a16="http://schemas.microsoft.com/office/drawing/2014/main" id="{291A883A-54EB-9EF3-2C28-11734A4A8D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244"/>
            <a:ext cx="20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ctr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0790) 20-7130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7</xdr:col>
      <xdr:colOff>167640</xdr:colOff>
      <xdr:row>13</xdr:row>
      <xdr:rowOff>0</xdr:rowOff>
    </xdr:from>
    <xdr:to>
      <xdr:col>10</xdr:col>
      <xdr:colOff>510540</xdr:colOff>
      <xdr:row>16</xdr:row>
      <xdr:rowOff>114300</xdr:rowOff>
    </xdr:to>
    <xdr:grpSp>
      <xdr:nvGrpSpPr>
        <xdr:cNvPr id="17" name="Group 20">
          <a:extLst>
            <a:ext uri="{FF2B5EF4-FFF2-40B4-BE49-F238E27FC236}">
              <a16:creationId xmlns:a16="http://schemas.microsoft.com/office/drawing/2014/main" id="{5E976FA9-0CAD-4337-9324-DB72A68C2983}"/>
            </a:ext>
          </a:extLst>
        </xdr:cNvPr>
        <xdr:cNvGrpSpPr>
          <a:grpSpLocks/>
        </xdr:cNvGrpSpPr>
      </xdr:nvGrpSpPr>
      <xdr:grpSpPr bwMode="auto">
        <a:xfrm>
          <a:off x="4884019" y="2662989"/>
          <a:ext cx="2364205" cy="683795"/>
          <a:chOff x="544" y="288"/>
          <a:chExt cx="209" cy="75"/>
        </a:xfrm>
      </xdr:grpSpPr>
      <xdr:sp macro="" textlink="">
        <xdr:nvSpPr>
          <xdr:cNvPr id="18" name="Text Box 7">
            <a:extLst>
              <a:ext uri="{FF2B5EF4-FFF2-40B4-BE49-F238E27FC236}">
                <a16:creationId xmlns:a16="http://schemas.microsoft.com/office/drawing/2014/main" id="{704B80E8-EC50-7125-8041-F730E58AC8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B0DD8ED8-231C-CF04-246E-70FD1D8C25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68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C7007112-8303-97EC-A22B-F2B81B0386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1" name="Text Box 10">
            <a:extLst>
              <a:ext uri="{FF2B5EF4-FFF2-40B4-BE49-F238E27FC236}">
                <a16:creationId xmlns:a16="http://schemas.microsoft.com/office/drawing/2014/main" id="{B5A73EA6-67CF-7651-3BC0-595D00DC1A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7" name="Text Box 11">
            <a:extLst>
              <a:ext uri="{FF2B5EF4-FFF2-40B4-BE49-F238E27FC236}">
                <a16:creationId xmlns:a16="http://schemas.microsoft.com/office/drawing/2014/main" id="{71436668-5363-F2DC-83E9-159A3BDDAE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8" name="Text Box 12">
            <a:extLst>
              <a:ext uri="{FF2B5EF4-FFF2-40B4-BE49-F238E27FC236}">
                <a16:creationId xmlns:a16="http://schemas.microsoft.com/office/drawing/2014/main" id="{ECAAB2D4-284E-C103-4D61-28DB3BA9C8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</xdr:col>
      <xdr:colOff>167640</xdr:colOff>
      <xdr:row>13</xdr:row>
      <xdr:rowOff>0</xdr:rowOff>
    </xdr:from>
    <xdr:to>
      <xdr:col>10</xdr:col>
      <xdr:colOff>510540</xdr:colOff>
      <xdr:row>16</xdr:row>
      <xdr:rowOff>114300</xdr:rowOff>
    </xdr:to>
    <xdr:grpSp>
      <xdr:nvGrpSpPr>
        <xdr:cNvPr id="41" name="Group 20">
          <a:extLst>
            <a:ext uri="{FF2B5EF4-FFF2-40B4-BE49-F238E27FC236}">
              <a16:creationId xmlns:a16="http://schemas.microsoft.com/office/drawing/2014/main" id="{24CF054D-6D7E-4FDC-B243-2141B8B80B60}"/>
            </a:ext>
          </a:extLst>
        </xdr:cNvPr>
        <xdr:cNvGrpSpPr>
          <a:grpSpLocks/>
        </xdr:cNvGrpSpPr>
      </xdr:nvGrpSpPr>
      <xdr:grpSpPr bwMode="auto">
        <a:xfrm>
          <a:off x="4884019" y="2662989"/>
          <a:ext cx="2364205" cy="683795"/>
          <a:chOff x="544" y="288"/>
          <a:chExt cx="209" cy="75"/>
        </a:xfrm>
      </xdr:grpSpPr>
      <xdr:sp macro="" textlink="">
        <xdr:nvSpPr>
          <xdr:cNvPr id="42" name="Text Box 7">
            <a:extLst>
              <a:ext uri="{FF2B5EF4-FFF2-40B4-BE49-F238E27FC236}">
                <a16:creationId xmlns:a16="http://schemas.microsoft.com/office/drawing/2014/main" id="{48B0B838-E787-1E0C-E09A-0D2C99454E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3" name="Text Box 8">
            <a:extLst>
              <a:ext uri="{FF2B5EF4-FFF2-40B4-BE49-F238E27FC236}">
                <a16:creationId xmlns:a16="http://schemas.microsoft.com/office/drawing/2014/main" id="{F414BBA0-5822-3E4A-4245-E5EA7930D6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44" name="Text Box 9">
            <a:extLst>
              <a:ext uri="{FF2B5EF4-FFF2-40B4-BE49-F238E27FC236}">
                <a16:creationId xmlns:a16="http://schemas.microsoft.com/office/drawing/2014/main" id="{3C692541-B9AB-9752-0E36-DE071F4353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45" name="Text Box 10">
            <a:extLst>
              <a:ext uri="{FF2B5EF4-FFF2-40B4-BE49-F238E27FC236}">
                <a16:creationId xmlns:a16="http://schemas.microsoft.com/office/drawing/2014/main" id="{087B36A6-6EE3-1356-2513-8C4451E7DA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6" name="Text Box 11">
            <a:extLst>
              <a:ext uri="{FF2B5EF4-FFF2-40B4-BE49-F238E27FC236}">
                <a16:creationId xmlns:a16="http://schemas.microsoft.com/office/drawing/2014/main" id="{A26C792C-8D16-6AA7-AA8E-29C752FCA1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7" name="Text Box 12">
            <a:extLst>
              <a:ext uri="{FF2B5EF4-FFF2-40B4-BE49-F238E27FC236}">
                <a16:creationId xmlns:a16="http://schemas.microsoft.com/office/drawing/2014/main" id="{4F82A0FD-D8CE-AFF2-BA46-5CD55953B5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52D9-DD88-4BC4-8A05-651C934AD5DE}">
  <dimension ref="A1:L122"/>
  <sheetViews>
    <sheetView tabSelected="1" view="pageBreakPreview" topLeftCell="A31" zoomScale="124" zoomScaleNormal="100" zoomScaleSheetLayoutView="124" zoomScalePageLayoutView="136" workbookViewId="0">
      <selection activeCell="E15" sqref="E15"/>
    </sheetView>
  </sheetViews>
  <sheetFormatPr defaultRowHeight="13.2" x14ac:dyDescent="0.45"/>
  <cols>
    <col min="1" max="1" width="2.796875" style="1" customWidth="1"/>
    <col min="2" max="4" width="14.5" style="1" customWidth="1"/>
    <col min="5" max="6" width="5.8984375" style="1" customWidth="1"/>
    <col min="7" max="7" width="8.296875" style="1" customWidth="1"/>
    <col min="8" max="9" width="6.5" style="1" customWidth="1"/>
    <col min="10" max="11" width="9" style="1" customWidth="1"/>
    <col min="12" max="12" width="4.3984375" style="1" customWidth="1"/>
    <col min="13" max="13" width="8.69921875" style="1"/>
    <col min="14" max="14" width="8.3984375" style="1" bestFit="1" customWidth="1"/>
    <col min="15" max="255" width="8.69921875" style="1"/>
    <col min="256" max="256" width="4.69921875" style="1" customWidth="1"/>
    <col min="257" max="257" width="5.69921875" style="1" customWidth="1"/>
    <col min="258" max="258" width="10.8984375" style="1" customWidth="1"/>
    <col min="259" max="259" width="10.69921875" style="1" customWidth="1"/>
    <col min="260" max="260" width="10.19921875" style="1" customWidth="1"/>
    <col min="261" max="262" width="4.8984375" style="1" customWidth="1"/>
    <col min="263" max="263" width="7.19921875" style="1" customWidth="1"/>
    <col min="264" max="267" width="6.19921875" style="1" customWidth="1"/>
    <col min="268" max="268" width="10.8984375" style="1" customWidth="1"/>
    <col min="269" max="269" width="8.69921875" style="1"/>
    <col min="270" max="270" width="8.3984375" style="1" bestFit="1" customWidth="1"/>
    <col min="271" max="511" width="8.69921875" style="1"/>
    <col min="512" max="512" width="4.69921875" style="1" customWidth="1"/>
    <col min="513" max="513" width="5.69921875" style="1" customWidth="1"/>
    <col min="514" max="514" width="10.8984375" style="1" customWidth="1"/>
    <col min="515" max="515" width="10.69921875" style="1" customWidth="1"/>
    <col min="516" max="516" width="10.19921875" style="1" customWidth="1"/>
    <col min="517" max="518" width="4.8984375" style="1" customWidth="1"/>
    <col min="519" max="519" width="7.19921875" style="1" customWidth="1"/>
    <col min="520" max="523" width="6.19921875" style="1" customWidth="1"/>
    <col min="524" max="524" width="10.8984375" style="1" customWidth="1"/>
    <col min="525" max="525" width="8.69921875" style="1"/>
    <col min="526" max="526" width="8.3984375" style="1" bestFit="1" customWidth="1"/>
    <col min="527" max="767" width="8.69921875" style="1"/>
    <col min="768" max="768" width="4.69921875" style="1" customWidth="1"/>
    <col min="769" max="769" width="5.69921875" style="1" customWidth="1"/>
    <col min="770" max="770" width="10.8984375" style="1" customWidth="1"/>
    <col min="771" max="771" width="10.69921875" style="1" customWidth="1"/>
    <col min="772" max="772" width="10.19921875" style="1" customWidth="1"/>
    <col min="773" max="774" width="4.8984375" style="1" customWidth="1"/>
    <col min="775" max="775" width="7.19921875" style="1" customWidth="1"/>
    <col min="776" max="779" width="6.19921875" style="1" customWidth="1"/>
    <col min="780" max="780" width="10.8984375" style="1" customWidth="1"/>
    <col min="781" max="781" width="8.69921875" style="1"/>
    <col min="782" max="782" width="8.3984375" style="1" bestFit="1" customWidth="1"/>
    <col min="783" max="1023" width="8.69921875" style="1"/>
    <col min="1024" max="1024" width="4.69921875" style="1" customWidth="1"/>
    <col min="1025" max="1025" width="5.69921875" style="1" customWidth="1"/>
    <col min="1026" max="1026" width="10.8984375" style="1" customWidth="1"/>
    <col min="1027" max="1027" width="10.69921875" style="1" customWidth="1"/>
    <col min="1028" max="1028" width="10.19921875" style="1" customWidth="1"/>
    <col min="1029" max="1030" width="4.8984375" style="1" customWidth="1"/>
    <col min="1031" max="1031" width="7.19921875" style="1" customWidth="1"/>
    <col min="1032" max="1035" width="6.19921875" style="1" customWidth="1"/>
    <col min="1036" max="1036" width="10.8984375" style="1" customWidth="1"/>
    <col min="1037" max="1037" width="8.69921875" style="1"/>
    <col min="1038" max="1038" width="8.3984375" style="1" bestFit="1" customWidth="1"/>
    <col min="1039" max="1279" width="8.69921875" style="1"/>
    <col min="1280" max="1280" width="4.69921875" style="1" customWidth="1"/>
    <col min="1281" max="1281" width="5.69921875" style="1" customWidth="1"/>
    <col min="1282" max="1282" width="10.8984375" style="1" customWidth="1"/>
    <col min="1283" max="1283" width="10.69921875" style="1" customWidth="1"/>
    <col min="1284" max="1284" width="10.19921875" style="1" customWidth="1"/>
    <col min="1285" max="1286" width="4.8984375" style="1" customWidth="1"/>
    <col min="1287" max="1287" width="7.19921875" style="1" customWidth="1"/>
    <col min="1288" max="1291" width="6.19921875" style="1" customWidth="1"/>
    <col min="1292" max="1292" width="10.8984375" style="1" customWidth="1"/>
    <col min="1293" max="1293" width="8.69921875" style="1"/>
    <col min="1294" max="1294" width="8.3984375" style="1" bestFit="1" customWidth="1"/>
    <col min="1295" max="1535" width="8.69921875" style="1"/>
    <col min="1536" max="1536" width="4.69921875" style="1" customWidth="1"/>
    <col min="1537" max="1537" width="5.69921875" style="1" customWidth="1"/>
    <col min="1538" max="1538" width="10.8984375" style="1" customWidth="1"/>
    <col min="1539" max="1539" width="10.69921875" style="1" customWidth="1"/>
    <col min="1540" max="1540" width="10.19921875" style="1" customWidth="1"/>
    <col min="1541" max="1542" width="4.8984375" style="1" customWidth="1"/>
    <col min="1543" max="1543" width="7.19921875" style="1" customWidth="1"/>
    <col min="1544" max="1547" width="6.19921875" style="1" customWidth="1"/>
    <col min="1548" max="1548" width="10.8984375" style="1" customWidth="1"/>
    <col min="1549" max="1549" width="8.69921875" style="1"/>
    <col min="1550" max="1550" width="8.3984375" style="1" bestFit="1" customWidth="1"/>
    <col min="1551" max="1791" width="8.69921875" style="1"/>
    <col min="1792" max="1792" width="4.69921875" style="1" customWidth="1"/>
    <col min="1793" max="1793" width="5.69921875" style="1" customWidth="1"/>
    <col min="1794" max="1794" width="10.8984375" style="1" customWidth="1"/>
    <col min="1795" max="1795" width="10.69921875" style="1" customWidth="1"/>
    <col min="1796" max="1796" width="10.19921875" style="1" customWidth="1"/>
    <col min="1797" max="1798" width="4.8984375" style="1" customWidth="1"/>
    <col min="1799" max="1799" width="7.19921875" style="1" customWidth="1"/>
    <col min="1800" max="1803" width="6.19921875" style="1" customWidth="1"/>
    <col min="1804" max="1804" width="10.8984375" style="1" customWidth="1"/>
    <col min="1805" max="1805" width="8.69921875" style="1"/>
    <col min="1806" max="1806" width="8.3984375" style="1" bestFit="1" customWidth="1"/>
    <col min="1807" max="2047" width="8.69921875" style="1"/>
    <col min="2048" max="2048" width="4.69921875" style="1" customWidth="1"/>
    <col min="2049" max="2049" width="5.69921875" style="1" customWidth="1"/>
    <col min="2050" max="2050" width="10.8984375" style="1" customWidth="1"/>
    <col min="2051" max="2051" width="10.69921875" style="1" customWidth="1"/>
    <col min="2052" max="2052" width="10.19921875" style="1" customWidth="1"/>
    <col min="2053" max="2054" width="4.8984375" style="1" customWidth="1"/>
    <col min="2055" max="2055" width="7.19921875" style="1" customWidth="1"/>
    <col min="2056" max="2059" width="6.19921875" style="1" customWidth="1"/>
    <col min="2060" max="2060" width="10.8984375" style="1" customWidth="1"/>
    <col min="2061" max="2061" width="8.69921875" style="1"/>
    <col min="2062" max="2062" width="8.3984375" style="1" bestFit="1" customWidth="1"/>
    <col min="2063" max="2303" width="8.69921875" style="1"/>
    <col min="2304" max="2304" width="4.69921875" style="1" customWidth="1"/>
    <col min="2305" max="2305" width="5.69921875" style="1" customWidth="1"/>
    <col min="2306" max="2306" width="10.8984375" style="1" customWidth="1"/>
    <col min="2307" max="2307" width="10.69921875" style="1" customWidth="1"/>
    <col min="2308" max="2308" width="10.19921875" style="1" customWidth="1"/>
    <col min="2309" max="2310" width="4.8984375" style="1" customWidth="1"/>
    <col min="2311" max="2311" width="7.19921875" style="1" customWidth="1"/>
    <col min="2312" max="2315" width="6.19921875" style="1" customWidth="1"/>
    <col min="2316" max="2316" width="10.8984375" style="1" customWidth="1"/>
    <col min="2317" max="2317" width="8.69921875" style="1"/>
    <col min="2318" max="2318" width="8.3984375" style="1" bestFit="1" customWidth="1"/>
    <col min="2319" max="2559" width="8.69921875" style="1"/>
    <col min="2560" max="2560" width="4.69921875" style="1" customWidth="1"/>
    <col min="2561" max="2561" width="5.69921875" style="1" customWidth="1"/>
    <col min="2562" max="2562" width="10.8984375" style="1" customWidth="1"/>
    <col min="2563" max="2563" width="10.69921875" style="1" customWidth="1"/>
    <col min="2564" max="2564" width="10.19921875" style="1" customWidth="1"/>
    <col min="2565" max="2566" width="4.8984375" style="1" customWidth="1"/>
    <col min="2567" max="2567" width="7.19921875" style="1" customWidth="1"/>
    <col min="2568" max="2571" width="6.19921875" style="1" customWidth="1"/>
    <col min="2572" max="2572" width="10.8984375" style="1" customWidth="1"/>
    <col min="2573" max="2573" width="8.69921875" style="1"/>
    <col min="2574" max="2574" width="8.3984375" style="1" bestFit="1" customWidth="1"/>
    <col min="2575" max="2815" width="8.69921875" style="1"/>
    <col min="2816" max="2816" width="4.69921875" style="1" customWidth="1"/>
    <col min="2817" max="2817" width="5.69921875" style="1" customWidth="1"/>
    <col min="2818" max="2818" width="10.8984375" style="1" customWidth="1"/>
    <col min="2819" max="2819" width="10.69921875" style="1" customWidth="1"/>
    <col min="2820" max="2820" width="10.19921875" style="1" customWidth="1"/>
    <col min="2821" max="2822" width="4.8984375" style="1" customWidth="1"/>
    <col min="2823" max="2823" width="7.19921875" style="1" customWidth="1"/>
    <col min="2824" max="2827" width="6.19921875" style="1" customWidth="1"/>
    <col min="2828" max="2828" width="10.8984375" style="1" customWidth="1"/>
    <col min="2829" max="2829" width="8.69921875" style="1"/>
    <col min="2830" max="2830" width="8.3984375" style="1" bestFit="1" customWidth="1"/>
    <col min="2831" max="3071" width="8.69921875" style="1"/>
    <col min="3072" max="3072" width="4.69921875" style="1" customWidth="1"/>
    <col min="3073" max="3073" width="5.69921875" style="1" customWidth="1"/>
    <col min="3074" max="3074" width="10.8984375" style="1" customWidth="1"/>
    <col min="3075" max="3075" width="10.69921875" style="1" customWidth="1"/>
    <col min="3076" max="3076" width="10.19921875" style="1" customWidth="1"/>
    <col min="3077" max="3078" width="4.8984375" style="1" customWidth="1"/>
    <col min="3079" max="3079" width="7.19921875" style="1" customWidth="1"/>
    <col min="3080" max="3083" width="6.19921875" style="1" customWidth="1"/>
    <col min="3084" max="3084" width="10.8984375" style="1" customWidth="1"/>
    <col min="3085" max="3085" width="8.69921875" style="1"/>
    <col min="3086" max="3086" width="8.3984375" style="1" bestFit="1" customWidth="1"/>
    <col min="3087" max="3327" width="8.69921875" style="1"/>
    <col min="3328" max="3328" width="4.69921875" style="1" customWidth="1"/>
    <col min="3329" max="3329" width="5.69921875" style="1" customWidth="1"/>
    <col min="3330" max="3330" width="10.8984375" style="1" customWidth="1"/>
    <col min="3331" max="3331" width="10.69921875" style="1" customWidth="1"/>
    <col min="3332" max="3332" width="10.19921875" style="1" customWidth="1"/>
    <col min="3333" max="3334" width="4.8984375" style="1" customWidth="1"/>
    <col min="3335" max="3335" width="7.19921875" style="1" customWidth="1"/>
    <col min="3336" max="3339" width="6.19921875" style="1" customWidth="1"/>
    <col min="3340" max="3340" width="10.8984375" style="1" customWidth="1"/>
    <col min="3341" max="3341" width="8.69921875" style="1"/>
    <col min="3342" max="3342" width="8.3984375" style="1" bestFit="1" customWidth="1"/>
    <col min="3343" max="3583" width="8.69921875" style="1"/>
    <col min="3584" max="3584" width="4.69921875" style="1" customWidth="1"/>
    <col min="3585" max="3585" width="5.69921875" style="1" customWidth="1"/>
    <col min="3586" max="3586" width="10.8984375" style="1" customWidth="1"/>
    <col min="3587" max="3587" width="10.69921875" style="1" customWidth="1"/>
    <col min="3588" max="3588" width="10.19921875" style="1" customWidth="1"/>
    <col min="3589" max="3590" width="4.8984375" style="1" customWidth="1"/>
    <col min="3591" max="3591" width="7.19921875" style="1" customWidth="1"/>
    <col min="3592" max="3595" width="6.19921875" style="1" customWidth="1"/>
    <col min="3596" max="3596" width="10.8984375" style="1" customWidth="1"/>
    <col min="3597" max="3597" width="8.69921875" style="1"/>
    <col min="3598" max="3598" width="8.3984375" style="1" bestFit="1" customWidth="1"/>
    <col min="3599" max="3839" width="8.69921875" style="1"/>
    <col min="3840" max="3840" width="4.69921875" style="1" customWidth="1"/>
    <col min="3841" max="3841" width="5.69921875" style="1" customWidth="1"/>
    <col min="3842" max="3842" width="10.8984375" style="1" customWidth="1"/>
    <col min="3843" max="3843" width="10.69921875" style="1" customWidth="1"/>
    <col min="3844" max="3844" width="10.19921875" style="1" customWidth="1"/>
    <col min="3845" max="3846" width="4.8984375" style="1" customWidth="1"/>
    <col min="3847" max="3847" width="7.19921875" style="1" customWidth="1"/>
    <col min="3848" max="3851" width="6.19921875" style="1" customWidth="1"/>
    <col min="3852" max="3852" width="10.8984375" style="1" customWidth="1"/>
    <col min="3853" max="3853" width="8.69921875" style="1"/>
    <col min="3854" max="3854" width="8.3984375" style="1" bestFit="1" customWidth="1"/>
    <col min="3855" max="4095" width="8.69921875" style="1"/>
    <col min="4096" max="4096" width="4.69921875" style="1" customWidth="1"/>
    <col min="4097" max="4097" width="5.69921875" style="1" customWidth="1"/>
    <col min="4098" max="4098" width="10.8984375" style="1" customWidth="1"/>
    <col min="4099" max="4099" width="10.69921875" style="1" customWidth="1"/>
    <col min="4100" max="4100" width="10.19921875" style="1" customWidth="1"/>
    <col min="4101" max="4102" width="4.8984375" style="1" customWidth="1"/>
    <col min="4103" max="4103" width="7.19921875" style="1" customWidth="1"/>
    <col min="4104" max="4107" width="6.19921875" style="1" customWidth="1"/>
    <col min="4108" max="4108" width="10.8984375" style="1" customWidth="1"/>
    <col min="4109" max="4109" width="8.69921875" style="1"/>
    <col min="4110" max="4110" width="8.3984375" style="1" bestFit="1" customWidth="1"/>
    <col min="4111" max="4351" width="8.69921875" style="1"/>
    <col min="4352" max="4352" width="4.69921875" style="1" customWidth="1"/>
    <col min="4353" max="4353" width="5.69921875" style="1" customWidth="1"/>
    <col min="4354" max="4354" width="10.8984375" style="1" customWidth="1"/>
    <col min="4355" max="4355" width="10.69921875" style="1" customWidth="1"/>
    <col min="4356" max="4356" width="10.19921875" style="1" customWidth="1"/>
    <col min="4357" max="4358" width="4.8984375" style="1" customWidth="1"/>
    <col min="4359" max="4359" width="7.19921875" style="1" customWidth="1"/>
    <col min="4360" max="4363" width="6.19921875" style="1" customWidth="1"/>
    <col min="4364" max="4364" width="10.8984375" style="1" customWidth="1"/>
    <col min="4365" max="4365" width="8.69921875" style="1"/>
    <col min="4366" max="4366" width="8.3984375" style="1" bestFit="1" customWidth="1"/>
    <col min="4367" max="4607" width="8.69921875" style="1"/>
    <col min="4608" max="4608" width="4.69921875" style="1" customWidth="1"/>
    <col min="4609" max="4609" width="5.69921875" style="1" customWidth="1"/>
    <col min="4610" max="4610" width="10.8984375" style="1" customWidth="1"/>
    <col min="4611" max="4611" width="10.69921875" style="1" customWidth="1"/>
    <col min="4612" max="4612" width="10.19921875" style="1" customWidth="1"/>
    <col min="4613" max="4614" width="4.8984375" style="1" customWidth="1"/>
    <col min="4615" max="4615" width="7.19921875" style="1" customWidth="1"/>
    <col min="4616" max="4619" width="6.19921875" style="1" customWidth="1"/>
    <col min="4620" max="4620" width="10.8984375" style="1" customWidth="1"/>
    <col min="4621" max="4621" width="8.69921875" style="1"/>
    <col min="4622" max="4622" width="8.3984375" style="1" bestFit="1" customWidth="1"/>
    <col min="4623" max="4863" width="8.69921875" style="1"/>
    <col min="4864" max="4864" width="4.69921875" style="1" customWidth="1"/>
    <col min="4865" max="4865" width="5.69921875" style="1" customWidth="1"/>
    <col min="4866" max="4866" width="10.8984375" style="1" customWidth="1"/>
    <col min="4867" max="4867" width="10.69921875" style="1" customWidth="1"/>
    <col min="4868" max="4868" width="10.19921875" style="1" customWidth="1"/>
    <col min="4869" max="4870" width="4.8984375" style="1" customWidth="1"/>
    <col min="4871" max="4871" width="7.19921875" style="1" customWidth="1"/>
    <col min="4872" max="4875" width="6.19921875" style="1" customWidth="1"/>
    <col min="4876" max="4876" width="10.8984375" style="1" customWidth="1"/>
    <col min="4877" max="4877" width="8.69921875" style="1"/>
    <col min="4878" max="4878" width="8.3984375" style="1" bestFit="1" customWidth="1"/>
    <col min="4879" max="5119" width="8.69921875" style="1"/>
    <col min="5120" max="5120" width="4.69921875" style="1" customWidth="1"/>
    <col min="5121" max="5121" width="5.69921875" style="1" customWidth="1"/>
    <col min="5122" max="5122" width="10.8984375" style="1" customWidth="1"/>
    <col min="5123" max="5123" width="10.69921875" style="1" customWidth="1"/>
    <col min="5124" max="5124" width="10.19921875" style="1" customWidth="1"/>
    <col min="5125" max="5126" width="4.8984375" style="1" customWidth="1"/>
    <col min="5127" max="5127" width="7.19921875" style="1" customWidth="1"/>
    <col min="5128" max="5131" width="6.19921875" style="1" customWidth="1"/>
    <col min="5132" max="5132" width="10.8984375" style="1" customWidth="1"/>
    <col min="5133" max="5133" width="8.69921875" style="1"/>
    <col min="5134" max="5134" width="8.3984375" style="1" bestFit="1" customWidth="1"/>
    <col min="5135" max="5375" width="8.69921875" style="1"/>
    <col min="5376" max="5376" width="4.69921875" style="1" customWidth="1"/>
    <col min="5377" max="5377" width="5.69921875" style="1" customWidth="1"/>
    <col min="5378" max="5378" width="10.8984375" style="1" customWidth="1"/>
    <col min="5379" max="5379" width="10.69921875" style="1" customWidth="1"/>
    <col min="5380" max="5380" width="10.19921875" style="1" customWidth="1"/>
    <col min="5381" max="5382" width="4.8984375" style="1" customWidth="1"/>
    <col min="5383" max="5383" width="7.19921875" style="1" customWidth="1"/>
    <col min="5384" max="5387" width="6.19921875" style="1" customWidth="1"/>
    <col min="5388" max="5388" width="10.8984375" style="1" customWidth="1"/>
    <col min="5389" max="5389" width="8.69921875" style="1"/>
    <col min="5390" max="5390" width="8.3984375" style="1" bestFit="1" customWidth="1"/>
    <col min="5391" max="5631" width="8.69921875" style="1"/>
    <col min="5632" max="5632" width="4.69921875" style="1" customWidth="1"/>
    <col min="5633" max="5633" width="5.69921875" style="1" customWidth="1"/>
    <col min="5634" max="5634" width="10.8984375" style="1" customWidth="1"/>
    <col min="5635" max="5635" width="10.69921875" style="1" customWidth="1"/>
    <col min="5636" max="5636" width="10.19921875" style="1" customWidth="1"/>
    <col min="5637" max="5638" width="4.8984375" style="1" customWidth="1"/>
    <col min="5639" max="5639" width="7.19921875" style="1" customWidth="1"/>
    <col min="5640" max="5643" width="6.19921875" style="1" customWidth="1"/>
    <col min="5644" max="5644" width="10.8984375" style="1" customWidth="1"/>
    <col min="5645" max="5645" width="8.69921875" style="1"/>
    <col min="5646" max="5646" width="8.3984375" style="1" bestFit="1" customWidth="1"/>
    <col min="5647" max="5887" width="8.69921875" style="1"/>
    <col min="5888" max="5888" width="4.69921875" style="1" customWidth="1"/>
    <col min="5889" max="5889" width="5.69921875" style="1" customWidth="1"/>
    <col min="5890" max="5890" width="10.8984375" style="1" customWidth="1"/>
    <col min="5891" max="5891" width="10.69921875" style="1" customWidth="1"/>
    <col min="5892" max="5892" width="10.19921875" style="1" customWidth="1"/>
    <col min="5893" max="5894" width="4.8984375" style="1" customWidth="1"/>
    <col min="5895" max="5895" width="7.19921875" style="1" customWidth="1"/>
    <col min="5896" max="5899" width="6.19921875" style="1" customWidth="1"/>
    <col min="5900" max="5900" width="10.8984375" style="1" customWidth="1"/>
    <col min="5901" max="5901" width="8.69921875" style="1"/>
    <col min="5902" max="5902" width="8.3984375" style="1" bestFit="1" customWidth="1"/>
    <col min="5903" max="6143" width="8.69921875" style="1"/>
    <col min="6144" max="6144" width="4.69921875" style="1" customWidth="1"/>
    <col min="6145" max="6145" width="5.69921875" style="1" customWidth="1"/>
    <col min="6146" max="6146" width="10.8984375" style="1" customWidth="1"/>
    <col min="6147" max="6147" width="10.69921875" style="1" customWidth="1"/>
    <col min="6148" max="6148" width="10.19921875" style="1" customWidth="1"/>
    <col min="6149" max="6150" width="4.8984375" style="1" customWidth="1"/>
    <col min="6151" max="6151" width="7.19921875" style="1" customWidth="1"/>
    <col min="6152" max="6155" width="6.19921875" style="1" customWidth="1"/>
    <col min="6156" max="6156" width="10.8984375" style="1" customWidth="1"/>
    <col min="6157" max="6157" width="8.69921875" style="1"/>
    <col min="6158" max="6158" width="8.3984375" style="1" bestFit="1" customWidth="1"/>
    <col min="6159" max="6399" width="8.69921875" style="1"/>
    <col min="6400" max="6400" width="4.69921875" style="1" customWidth="1"/>
    <col min="6401" max="6401" width="5.69921875" style="1" customWidth="1"/>
    <col min="6402" max="6402" width="10.8984375" style="1" customWidth="1"/>
    <col min="6403" max="6403" width="10.69921875" style="1" customWidth="1"/>
    <col min="6404" max="6404" width="10.19921875" style="1" customWidth="1"/>
    <col min="6405" max="6406" width="4.8984375" style="1" customWidth="1"/>
    <col min="6407" max="6407" width="7.19921875" style="1" customWidth="1"/>
    <col min="6408" max="6411" width="6.19921875" style="1" customWidth="1"/>
    <col min="6412" max="6412" width="10.8984375" style="1" customWidth="1"/>
    <col min="6413" max="6413" width="8.69921875" style="1"/>
    <col min="6414" max="6414" width="8.3984375" style="1" bestFit="1" customWidth="1"/>
    <col min="6415" max="6655" width="8.69921875" style="1"/>
    <col min="6656" max="6656" width="4.69921875" style="1" customWidth="1"/>
    <col min="6657" max="6657" width="5.69921875" style="1" customWidth="1"/>
    <col min="6658" max="6658" width="10.8984375" style="1" customWidth="1"/>
    <col min="6659" max="6659" width="10.69921875" style="1" customWidth="1"/>
    <col min="6660" max="6660" width="10.19921875" style="1" customWidth="1"/>
    <col min="6661" max="6662" width="4.8984375" style="1" customWidth="1"/>
    <col min="6663" max="6663" width="7.19921875" style="1" customWidth="1"/>
    <col min="6664" max="6667" width="6.19921875" style="1" customWidth="1"/>
    <col min="6668" max="6668" width="10.8984375" style="1" customWidth="1"/>
    <col min="6669" max="6669" width="8.69921875" style="1"/>
    <col min="6670" max="6670" width="8.3984375" style="1" bestFit="1" customWidth="1"/>
    <col min="6671" max="6911" width="8.69921875" style="1"/>
    <col min="6912" max="6912" width="4.69921875" style="1" customWidth="1"/>
    <col min="6913" max="6913" width="5.69921875" style="1" customWidth="1"/>
    <col min="6914" max="6914" width="10.8984375" style="1" customWidth="1"/>
    <col min="6915" max="6915" width="10.69921875" style="1" customWidth="1"/>
    <col min="6916" max="6916" width="10.19921875" style="1" customWidth="1"/>
    <col min="6917" max="6918" width="4.8984375" style="1" customWidth="1"/>
    <col min="6919" max="6919" width="7.19921875" style="1" customWidth="1"/>
    <col min="6920" max="6923" width="6.19921875" style="1" customWidth="1"/>
    <col min="6924" max="6924" width="10.8984375" style="1" customWidth="1"/>
    <col min="6925" max="6925" width="8.69921875" style="1"/>
    <col min="6926" max="6926" width="8.3984375" style="1" bestFit="1" customWidth="1"/>
    <col min="6927" max="7167" width="8.69921875" style="1"/>
    <col min="7168" max="7168" width="4.69921875" style="1" customWidth="1"/>
    <col min="7169" max="7169" width="5.69921875" style="1" customWidth="1"/>
    <col min="7170" max="7170" width="10.8984375" style="1" customWidth="1"/>
    <col min="7171" max="7171" width="10.69921875" style="1" customWidth="1"/>
    <col min="7172" max="7172" width="10.19921875" style="1" customWidth="1"/>
    <col min="7173" max="7174" width="4.8984375" style="1" customWidth="1"/>
    <col min="7175" max="7175" width="7.19921875" style="1" customWidth="1"/>
    <col min="7176" max="7179" width="6.19921875" style="1" customWidth="1"/>
    <col min="7180" max="7180" width="10.8984375" style="1" customWidth="1"/>
    <col min="7181" max="7181" width="8.69921875" style="1"/>
    <col min="7182" max="7182" width="8.3984375" style="1" bestFit="1" customWidth="1"/>
    <col min="7183" max="7423" width="8.69921875" style="1"/>
    <col min="7424" max="7424" width="4.69921875" style="1" customWidth="1"/>
    <col min="7425" max="7425" width="5.69921875" style="1" customWidth="1"/>
    <col min="7426" max="7426" width="10.8984375" style="1" customWidth="1"/>
    <col min="7427" max="7427" width="10.69921875" style="1" customWidth="1"/>
    <col min="7428" max="7428" width="10.19921875" style="1" customWidth="1"/>
    <col min="7429" max="7430" width="4.8984375" style="1" customWidth="1"/>
    <col min="7431" max="7431" width="7.19921875" style="1" customWidth="1"/>
    <col min="7432" max="7435" width="6.19921875" style="1" customWidth="1"/>
    <col min="7436" max="7436" width="10.8984375" style="1" customWidth="1"/>
    <col min="7437" max="7437" width="8.69921875" style="1"/>
    <col min="7438" max="7438" width="8.3984375" style="1" bestFit="1" customWidth="1"/>
    <col min="7439" max="7679" width="8.69921875" style="1"/>
    <col min="7680" max="7680" width="4.69921875" style="1" customWidth="1"/>
    <col min="7681" max="7681" width="5.69921875" style="1" customWidth="1"/>
    <col min="7682" max="7682" width="10.8984375" style="1" customWidth="1"/>
    <col min="7683" max="7683" width="10.69921875" style="1" customWidth="1"/>
    <col min="7684" max="7684" width="10.19921875" style="1" customWidth="1"/>
    <col min="7685" max="7686" width="4.8984375" style="1" customWidth="1"/>
    <col min="7687" max="7687" width="7.19921875" style="1" customWidth="1"/>
    <col min="7688" max="7691" width="6.19921875" style="1" customWidth="1"/>
    <col min="7692" max="7692" width="10.8984375" style="1" customWidth="1"/>
    <col min="7693" max="7693" width="8.69921875" style="1"/>
    <col min="7694" max="7694" width="8.3984375" style="1" bestFit="1" customWidth="1"/>
    <col min="7695" max="7935" width="8.69921875" style="1"/>
    <col min="7936" max="7936" width="4.69921875" style="1" customWidth="1"/>
    <col min="7937" max="7937" width="5.69921875" style="1" customWidth="1"/>
    <col min="7938" max="7938" width="10.8984375" style="1" customWidth="1"/>
    <col min="7939" max="7939" width="10.69921875" style="1" customWidth="1"/>
    <col min="7940" max="7940" width="10.19921875" style="1" customWidth="1"/>
    <col min="7941" max="7942" width="4.8984375" style="1" customWidth="1"/>
    <col min="7943" max="7943" width="7.19921875" style="1" customWidth="1"/>
    <col min="7944" max="7947" width="6.19921875" style="1" customWidth="1"/>
    <col min="7948" max="7948" width="10.8984375" style="1" customWidth="1"/>
    <col min="7949" max="7949" width="8.69921875" style="1"/>
    <col min="7950" max="7950" width="8.3984375" style="1" bestFit="1" customWidth="1"/>
    <col min="7951" max="8191" width="8.69921875" style="1"/>
    <col min="8192" max="8192" width="4.69921875" style="1" customWidth="1"/>
    <col min="8193" max="8193" width="5.69921875" style="1" customWidth="1"/>
    <col min="8194" max="8194" width="10.8984375" style="1" customWidth="1"/>
    <col min="8195" max="8195" width="10.69921875" style="1" customWidth="1"/>
    <col min="8196" max="8196" width="10.19921875" style="1" customWidth="1"/>
    <col min="8197" max="8198" width="4.8984375" style="1" customWidth="1"/>
    <col min="8199" max="8199" width="7.19921875" style="1" customWidth="1"/>
    <col min="8200" max="8203" width="6.19921875" style="1" customWidth="1"/>
    <col min="8204" max="8204" width="10.8984375" style="1" customWidth="1"/>
    <col min="8205" max="8205" width="8.69921875" style="1"/>
    <col min="8206" max="8206" width="8.3984375" style="1" bestFit="1" customWidth="1"/>
    <col min="8207" max="8447" width="8.69921875" style="1"/>
    <col min="8448" max="8448" width="4.69921875" style="1" customWidth="1"/>
    <col min="8449" max="8449" width="5.69921875" style="1" customWidth="1"/>
    <col min="8450" max="8450" width="10.8984375" style="1" customWidth="1"/>
    <col min="8451" max="8451" width="10.69921875" style="1" customWidth="1"/>
    <col min="8452" max="8452" width="10.19921875" style="1" customWidth="1"/>
    <col min="8453" max="8454" width="4.8984375" style="1" customWidth="1"/>
    <col min="8455" max="8455" width="7.19921875" style="1" customWidth="1"/>
    <col min="8456" max="8459" width="6.19921875" style="1" customWidth="1"/>
    <col min="8460" max="8460" width="10.8984375" style="1" customWidth="1"/>
    <col min="8461" max="8461" width="8.69921875" style="1"/>
    <col min="8462" max="8462" width="8.3984375" style="1" bestFit="1" customWidth="1"/>
    <col min="8463" max="8703" width="8.69921875" style="1"/>
    <col min="8704" max="8704" width="4.69921875" style="1" customWidth="1"/>
    <col min="8705" max="8705" width="5.69921875" style="1" customWidth="1"/>
    <col min="8706" max="8706" width="10.8984375" style="1" customWidth="1"/>
    <col min="8707" max="8707" width="10.69921875" style="1" customWidth="1"/>
    <col min="8708" max="8708" width="10.19921875" style="1" customWidth="1"/>
    <col min="8709" max="8710" width="4.8984375" style="1" customWidth="1"/>
    <col min="8711" max="8711" width="7.19921875" style="1" customWidth="1"/>
    <col min="8712" max="8715" width="6.19921875" style="1" customWidth="1"/>
    <col min="8716" max="8716" width="10.8984375" style="1" customWidth="1"/>
    <col min="8717" max="8717" width="8.69921875" style="1"/>
    <col min="8718" max="8718" width="8.3984375" style="1" bestFit="1" customWidth="1"/>
    <col min="8719" max="8959" width="8.69921875" style="1"/>
    <col min="8960" max="8960" width="4.69921875" style="1" customWidth="1"/>
    <col min="8961" max="8961" width="5.69921875" style="1" customWidth="1"/>
    <col min="8962" max="8962" width="10.8984375" style="1" customWidth="1"/>
    <col min="8963" max="8963" width="10.69921875" style="1" customWidth="1"/>
    <col min="8964" max="8964" width="10.19921875" style="1" customWidth="1"/>
    <col min="8965" max="8966" width="4.8984375" style="1" customWidth="1"/>
    <col min="8967" max="8967" width="7.19921875" style="1" customWidth="1"/>
    <col min="8968" max="8971" width="6.19921875" style="1" customWidth="1"/>
    <col min="8972" max="8972" width="10.8984375" style="1" customWidth="1"/>
    <col min="8973" max="8973" width="8.69921875" style="1"/>
    <col min="8974" max="8974" width="8.3984375" style="1" bestFit="1" customWidth="1"/>
    <col min="8975" max="9215" width="8.69921875" style="1"/>
    <col min="9216" max="9216" width="4.69921875" style="1" customWidth="1"/>
    <col min="9217" max="9217" width="5.69921875" style="1" customWidth="1"/>
    <col min="9218" max="9218" width="10.8984375" style="1" customWidth="1"/>
    <col min="9219" max="9219" width="10.69921875" style="1" customWidth="1"/>
    <col min="9220" max="9220" width="10.19921875" style="1" customWidth="1"/>
    <col min="9221" max="9222" width="4.8984375" style="1" customWidth="1"/>
    <col min="9223" max="9223" width="7.19921875" style="1" customWidth="1"/>
    <col min="9224" max="9227" width="6.19921875" style="1" customWidth="1"/>
    <col min="9228" max="9228" width="10.8984375" style="1" customWidth="1"/>
    <col min="9229" max="9229" width="8.69921875" style="1"/>
    <col min="9230" max="9230" width="8.3984375" style="1" bestFit="1" customWidth="1"/>
    <col min="9231" max="9471" width="8.69921875" style="1"/>
    <col min="9472" max="9472" width="4.69921875" style="1" customWidth="1"/>
    <col min="9473" max="9473" width="5.69921875" style="1" customWidth="1"/>
    <col min="9474" max="9474" width="10.8984375" style="1" customWidth="1"/>
    <col min="9475" max="9475" width="10.69921875" style="1" customWidth="1"/>
    <col min="9476" max="9476" width="10.19921875" style="1" customWidth="1"/>
    <col min="9477" max="9478" width="4.8984375" style="1" customWidth="1"/>
    <col min="9479" max="9479" width="7.19921875" style="1" customWidth="1"/>
    <col min="9480" max="9483" width="6.19921875" style="1" customWidth="1"/>
    <col min="9484" max="9484" width="10.8984375" style="1" customWidth="1"/>
    <col min="9485" max="9485" width="8.69921875" style="1"/>
    <col min="9486" max="9486" width="8.3984375" style="1" bestFit="1" customWidth="1"/>
    <col min="9487" max="9727" width="8.69921875" style="1"/>
    <col min="9728" max="9728" width="4.69921875" style="1" customWidth="1"/>
    <col min="9729" max="9729" width="5.69921875" style="1" customWidth="1"/>
    <col min="9730" max="9730" width="10.8984375" style="1" customWidth="1"/>
    <col min="9731" max="9731" width="10.69921875" style="1" customWidth="1"/>
    <col min="9732" max="9732" width="10.19921875" style="1" customWidth="1"/>
    <col min="9733" max="9734" width="4.8984375" style="1" customWidth="1"/>
    <col min="9735" max="9735" width="7.19921875" style="1" customWidth="1"/>
    <col min="9736" max="9739" width="6.19921875" style="1" customWidth="1"/>
    <col min="9740" max="9740" width="10.8984375" style="1" customWidth="1"/>
    <col min="9741" max="9741" width="8.69921875" style="1"/>
    <col min="9742" max="9742" width="8.3984375" style="1" bestFit="1" customWidth="1"/>
    <col min="9743" max="9983" width="8.69921875" style="1"/>
    <col min="9984" max="9984" width="4.69921875" style="1" customWidth="1"/>
    <col min="9985" max="9985" width="5.69921875" style="1" customWidth="1"/>
    <col min="9986" max="9986" width="10.8984375" style="1" customWidth="1"/>
    <col min="9987" max="9987" width="10.69921875" style="1" customWidth="1"/>
    <col min="9988" max="9988" width="10.19921875" style="1" customWidth="1"/>
    <col min="9989" max="9990" width="4.8984375" style="1" customWidth="1"/>
    <col min="9991" max="9991" width="7.19921875" style="1" customWidth="1"/>
    <col min="9992" max="9995" width="6.19921875" style="1" customWidth="1"/>
    <col min="9996" max="9996" width="10.8984375" style="1" customWidth="1"/>
    <col min="9997" max="9997" width="8.69921875" style="1"/>
    <col min="9998" max="9998" width="8.3984375" style="1" bestFit="1" customWidth="1"/>
    <col min="9999" max="10239" width="8.69921875" style="1"/>
    <col min="10240" max="10240" width="4.69921875" style="1" customWidth="1"/>
    <col min="10241" max="10241" width="5.69921875" style="1" customWidth="1"/>
    <col min="10242" max="10242" width="10.8984375" style="1" customWidth="1"/>
    <col min="10243" max="10243" width="10.69921875" style="1" customWidth="1"/>
    <col min="10244" max="10244" width="10.19921875" style="1" customWidth="1"/>
    <col min="10245" max="10246" width="4.8984375" style="1" customWidth="1"/>
    <col min="10247" max="10247" width="7.19921875" style="1" customWidth="1"/>
    <col min="10248" max="10251" width="6.19921875" style="1" customWidth="1"/>
    <col min="10252" max="10252" width="10.8984375" style="1" customWidth="1"/>
    <col min="10253" max="10253" width="8.69921875" style="1"/>
    <col min="10254" max="10254" width="8.3984375" style="1" bestFit="1" customWidth="1"/>
    <col min="10255" max="10495" width="8.69921875" style="1"/>
    <col min="10496" max="10496" width="4.69921875" style="1" customWidth="1"/>
    <col min="10497" max="10497" width="5.69921875" style="1" customWidth="1"/>
    <col min="10498" max="10498" width="10.8984375" style="1" customWidth="1"/>
    <col min="10499" max="10499" width="10.69921875" style="1" customWidth="1"/>
    <col min="10500" max="10500" width="10.19921875" style="1" customWidth="1"/>
    <col min="10501" max="10502" width="4.8984375" style="1" customWidth="1"/>
    <col min="10503" max="10503" width="7.19921875" style="1" customWidth="1"/>
    <col min="10504" max="10507" width="6.19921875" style="1" customWidth="1"/>
    <col min="10508" max="10508" width="10.8984375" style="1" customWidth="1"/>
    <col min="10509" max="10509" width="8.69921875" style="1"/>
    <col min="10510" max="10510" width="8.3984375" style="1" bestFit="1" customWidth="1"/>
    <col min="10511" max="10751" width="8.69921875" style="1"/>
    <col min="10752" max="10752" width="4.69921875" style="1" customWidth="1"/>
    <col min="10753" max="10753" width="5.69921875" style="1" customWidth="1"/>
    <col min="10754" max="10754" width="10.8984375" style="1" customWidth="1"/>
    <col min="10755" max="10755" width="10.69921875" style="1" customWidth="1"/>
    <col min="10756" max="10756" width="10.19921875" style="1" customWidth="1"/>
    <col min="10757" max="10758" width="4.8984375" style="1" customWidth="1"/>
    <col min="10759" max="10759" width="7.19921875" style="1" customWidth="1"/>
    <col min="10760" max="10763" width="6.19921875" style="1" customWidth="1"/>
    <col min="10764" max="10764" width="10.8984375" style="1" customWidth="1"/>
    <col min="10765" max="10765" width="8.69921875" style="1"/>
    <col min="10766" max="10766" width="8.3984375" style="1" bestFit="1" customWidth="1"/>
    <col min="10767" max="11007" width="8.69921875" style="1"/>
    <col min="11008" max="11008" width="4.69921875" style="1" customWidth="1"/>
    <col min="11009" max="11009" width="5.69921875" style="1" customWidth="1"/>
    <col min="11010" max="11010" width="10.8984375" style="1" customWidth="1"/>
    <col min="11011" max="11011" width="10.69921875" style="1" customWidth="1"/>
    <col min="11012" max="11012" width="10.19921875" style="1" customWidth="1"/>
    <col min="11013" max="11014" width="4.8984375" style="1" customWidth="1"/>
    <col min="11015" max="11015" width="7.19921875" style="1" customWidth="1"/>
    <col min="11016" max="11019" width="6.19921875" style="1" customWidth="1"/>
    <col min="11020" max="11020" width="10.8984375" style="1" customWidth="1"/>
    <col min="11021" max="11021" width="8.69921875" style="1"/>
    <col min="11022" max="11022" width="8.3984375" style="1" bestFit="1" customWidth="1"/>
    <col min="11023" max="11263" width="8.69921875" style="1"/>
    <col min="11264" max="11264" width="4.69921875" style="1" customWidth="1"/>
    <col min="11265" max="11265" width="5.69921875" style="1" customWidth="1"/>
    <col min="11266" max="11266" width="10.8984375" style="1" customWidth="1"/>
    <col min="11267" max="11267" width="10.69921875" style="1" customWidth="1"/>
    <col min="11268" max="11268" width="10.19921875" style="1" customWidth="1"/>
    <col min="11269" max="11270" width="4.8984375" style="1" customWidth="1"/>
    <col min="11271" max="11271" width="7.19921875" style="1" customWidth="1"/>
    <col min="11272" max="11275" width="6.19921875" style="1" customWidth="1"/>
    <col min="11276" max="11276" width="10.8984375" style="1" customWidth="1"/>
    <col min="11277" max="11277" width="8.69921875" style="1"/>
    <col min="11278" max="11278" width="8.3984375" style="1" bestFit="1" customWidth="1"/>
    <col min="11279" max="11519" width="8.69921875" style="1"/>
    <col min="11520" max="11520" width="4.69921875" style="1" customWidth="1"/>
    <col min="11521" max="11521" width="5.69921875" style="1" customWidth="1"/>
    <col min="11522" max="11522" width="10.8984375" style="1" customWidth="1"/>
    <col min="11523" max="11523" width="10.69921875" style="1" customWidth="1"/>
    <col min="11524" max="11524" width="10.19921875" style="1" customWidth="1"/>
    <col min="11525" max="11526" width="4.8984375" style="1" customWidth="1"/>
    <col min="11527" max="11527" width="7.19921875" style="1" customWidth="1"/>
    <col min="11528" max="11531" width="6.19921875" style="1" customWidth="1"/>
    <col min="11532" max="11532" width="10.8984375" style="1" customWidth="1"/>
    <col min="11533" max="11533" width="8.69921875" style="1"/>
    <col min="11534" max="11534" width="8.3984375" style="1" bestFit="1" customWidth="1"/>
    <col min="11535" max="11775" width="8.69921875" style="1"/>
    <col min="11776" max="11776" width="4.69921875" style="1" customWidth="1"/>
    <col min="11777" max="11777" width="5.69921875" style="1" customWidth="1"/>
    <col min="11778" max="11778" width="10.8984375" style="1" customWidth="1"/>
    <col min="11779" max="11779" width="10.69921875" style="1" customWidth="1"/>
    <col min="11780" max="11780" width="10.19921875" style="1" customWidth="1"/>
    <col min="11781" max="11782" width="4.8984375" style="1" customWidth="1"/>
    <col min="11783" max="11783" width="7.19921875" style="1" customWidth="1"/>
    <col min="11784" max="11787" width="6.19921875" style="1" customWidth="1"/>
    <col min="11788" max="11788" width="10.8984375" style="1" customWidth="1"/>
    <col min="11789" max="11789" width="8.69921875" style="1"/>
    <col min="11790" max="11790" width="8.3984375" style="1" bestFit="1" customWidth="1"/>
    <col min="11791" max="12031" width="8.69921875" style="1"/>
    <col min="12032" max="12032" width="4.69921875" style="1" customWidth="1"/>
    <col min="12033" max="12033" width="5.69921875" style="1" customWidth="1"/>
    <col min="12034" max="12034" width="10.8984375" style="1" customWidth="1"/>
    <col min="12035" max="12035" width="10.69921875" style="1" customWidth="1"/>
    <col min="12036" max="12036" width="10.19921875" style="1" customWidth="1"/>
    <col min="12037" max="12038" width="4.8984375" style="1" customWidth="1"/>
    <col min="12039" max="12039" width="7.19921875" style="1" customWidth="1"/>
    <col min="12040" max="12043" width="6.19921875" style="1" customWidth="1"/>
    <col min="12044" max="12044" width="10.8984375" style="1" customWidth="1"/>
    <col min="12045" max="12045" width="8.69921875" style="1"/>
    <col min="12046" max="12046" width="8.3984375" style="1" bestFit="1" customWidth="1"/>
    <col min="12047" max="12287" width="8.69921875" style="1"/>
    <col min="12288" max="12288" width="4.69921875" style="1" customWidth="1"/>
    <col min="12289" max="12289" width="5.69921875" style="1" customWidth="1"/>
    <col min="12290" max="12290" width="10.8984375" style="1" customWidth="1"/>
    <col min="12291" max="12291" width="10.69921875" style="1" customWidth="1"/>
    <col min="12292" max="12292" width="10.19921875" style="1" customWidth="1"/>
    <col min="12293" max="12294" width="4.8984375" style="1" customWidth="1"/>
    <col min="12295" max="12295" width="7.19921875" style="1" customWidth="1"/>
    <col min="12296" max="12299" width="6.19921875" style="1" customWidth="1"/>
    <col min="12300" max="12300" width="10.8984375" style="1" customWidth="1"/>
    <col min="12301" max="12301" width="8.69921875" style="1"/>
    <col min="12302" max="12302" width="8.3984375" style="1" bestFit="1" customWidth="1"/>
    <col min="12303" max="12543" width="8.69921875" style="1"/>
    <col min="12544" max="12544" width="4.69921875" style="1" customWidth="1"/>
    <col min="12545" max="12545" width="5.69921875" style="1" customWidth="1"/>
    <col min="12546" max="12546" width="10.8984375" style="1" customWidth="1"/>
    <col min="12547" max="12547" width="10.69921875" style="1" customWidth="1"/>
    <col min="12548" max="12548" width="10.19921875" style="1" customWidth="1"/>
    <col min="12549" max="12550" width="4.8984375" style="1" customWidth="1"/>
    <col min="12551" max="12551" width="7.19921875" style="1" customWidth="1"/>
    <col min="12552" max="12555" width="6.19921875" style="1" customWidth="1"/>
    <col min="12556" max="12556" width="10.8984375" style="1" customWidth="1"/>
    <col min="12557" max="12557" width="8.69921875" style="1"/>
    <col min="12558" max="12558" width="8.3984375" style="1" bestFit="1" customWidth="1"/>
    <col min="12559" max="12799" width="8.69921875" style="1"/>
    <col min="12800" max="12800" width="4.69921875" style="1" customWidth="1"/>
    <col min="12801" max="12801" width="5.69921875" style="1" customWidth="1"/>
    <col min="12802" max="12802" width="10.8984375" style="1" customWidth="1"/>
    <col min="12803" max="12803" width="10.69921875" style="1" customWidth="1"/>
    <col min="12804" max="12804" width="10.19921875" style="1" customWidth="1"/>
    <col min="12805" max="12806" width="4.8984375" style="1" customWidth="1"/>
    <col min="12807" max="12807" width="7.19921875" style="1" customWidth="1"/>
    <col min="12808" max="12811" width="6.19921875" style="1" customWidth="1"/>
    <col min="12812" max="12812" width="10.8984375" style="1" customWidth="1"/>
    <col min="12813" max="12813" width="8.69921875" style="1"/>
    <col min="12814" max="12814" width="8.3984375" style="1" bestFit="1" customWidth="1"/>
    <col min="12815" max="13055" width="8.69921875" style="1"/>
    <col min="13056" max="13056" width="4.69921875" style="1" customWidth="1"/>
    <col min="13057" max="13057" width="5.69921875" style="1" customWidth="1"/>
    <col min="13058" max="13058" width="10.8984375" style="1" customWidth="1"/>
    <col min="13059" max="13059" width="10.69921875" style="1" customWidth="1"/>
    <col min="13060" max="13060" width="10.19921875" style="1" customWidth="1"/>
    <col min="13061" max="13062" width="4.8984375" style="1" customWidth="1"/>
    <col min="13063" max="13063" width="7.19921875" style="1" customWidth="1"/>
    <col min="13064" max="13067" width="6.19921875" style="1" customWidth="1"/>
    <col min="13068" max="13068" width="10.8984375" style="1" customWidth="1"/>
    <col min="13069" max="13069" width="8.69921875" style="1"/>
    <col min="13070" max="13070" width="8.3984375" style="1" bestFit="1" customWidth="1"/>
    <col min="13071" max="13311" width="8.69921875" style="1"/>
    <col min="13312" max="13312" width="4.69921875" style="1" customWidth="1"/>
    <col min="13313" max="13313" width="5.69921875" style="1" customWidth="1"/>
    <col min="13314" max="13314" width="10.8984375" style="1" customWidth="1"/>
    <col min="13315" max="13315" width="10.69921875" style="1" customWidth="1"/>
    <col min="13316" max="13316" width="10.19921875" style="1" customWidth="1"/>
    <col min="13317" max="13318" width="4.8984375" style="1" customWidth="1"/>
    <col min="13319" max="13319" width="7.19921875" style="1" customWidth="1"/>
    <col min="13320" max="13323" width="6.19921875" style="1" customWidth="1"/>
    <col min="13324" max="13324" width="10.8984375" style="1" customWidth="1"/>
    <col min="13325" max="13325" width="8.69921875" style="1"/>
    <col min="13326" max="13326" width="8.3984375" style="1" bestFit="1" customWidth="1"/>
    <col min="13327" max="13567" width="8.69921875" style="1"/>
    <col min="13568" max="13568" width="4.69921875" style="1" customWidth="1"/>
    <col min="13569" max="13569" width="5.69921875" style="1" customWidth="1"/>
    <col min="13570" max="13570" width="10.8984375" style="1" customWidth="1"/>
    <col min="13571" max="13571" width="10.69921875" style="1" customWidth="1"/>
    <col min="13572" max="13572" width="10.19921875" style="1" customWidth="1"/>
    <col min="13573" max="13574" width="4.8984375" style="1" customWidth="1"/>
    <col min="13575" max="13575" width="7.19921875" style="1" customWidth="1"/>
    <col min="13576" max="13579" width="6.19921875" style="1" customWidth="1"/>
    <col min="13580" max="13580" width="10.8984375" style="1" customWidth="1"/>
    <col min="13581" max="13581" width="8.69921875" style="1"/>
    <col min="13582" max="13582" width="8.3984375" style="1" bestFit="1" customWidth="1"/>
    <col min="13583" max="13823" width="8.69921875" style="1"/>
    <col min="13824" max="13824" width="4.69921875" style="1" customWidth="1"/>
    <col min="13825" max="13825" width="5.69921875" style="1" customWidth="1"/>
    <col min="13826" max="13826" width="10.8984375" style="1" customWidth="1"/>
    <col min="13827" max="13827" width="10.69921875" style="1" customWidth="1"/>
    <col min="13828" max="13828" width="10.19921875" style="1" customWidth="1"/>
    <col min="13829" max="13830" width="4.8984375" style="1" customWidth="1"/>
    <col min="13831" max="13831" width="7.19921875" style="1" customWidth="1"/>
    <col min="13832" max="13835" width="6.19921875" style="1" customWidth="1"/>
    <col min="13836" max="13836" width="10.8984375" style="1" customWidth="1"/>
    <col min="13837" max="13837" width="8.69921875" style="1"/>
    <col min="13838" max="13838" width="8.3984375" style="1" bestFit="1" customWidth="1"/>
    <col min="13839" max="14079" width="8.69921875" style="1"/>
    <col min="14080" max="14080" width="4.69921875" style="1" customWidth="1"/>
    <col min="14081" max="14081" width="5.69921875" style="1" customWidth="1"/>
    <col min="14082" max="14082" width="10.8984375" style="1" customWidth="1"/>
    <col min="14083" max="14083" width="10.69921875" style="1" customWidth="1"/>
    <col min="14084" max="14084" width="10.19921875" style="1" customWidth="1"/>
    <col min="14085" max="14086" width="4.8984375" style="1" customWidth="1"/>
    <col min="14087" max="14087" width="7.19921875" style="1" customWidth="1"/>
    <col min="14088" max="14091" width="6.19921875" style="1" customWidth="1"/>
    <col min="14092" max="14092" width="10.8984375" style="1" customWidth="1"/>
    <col min="14093" max="14093" width="8.69921875" style="1"/>
    <col min="14094" max="14094" width="8.3984375" style="1" bestFit="1" customWidth="1"/>
    <col min="14095" max="14335" width="8.69921875" style="1"/>
    <col min="14336" max="14336" width="4.69921875" style="1" customWidth="1"/>
    <col min="14337" max="14337" width="5.69921875" style="1" customWidth="1"/>
    <col min="14338" max="14338" width="10.8984375" style="1" customWidth="1"/>
    <col min="14339" max="14339" width="10.69921875" style="1" customWidth="1"/>
    <col min="14340" max="14340" width="10.19921875" style="1" customWidth="1"/>
    <col min="14341" max="14342" width="4.8984375" style="1" customWidth="1"/>
    <col min="14343" max="14343" width="7.19921875" style="1" customWidth="1"/>
    <col min="14344" max="14347" width="6.19921875" style="1" customWidth="1"/>
    <col min="14348" max="14348" width="10.8984375" style="1" customWidth="1"/>
    <col min="14349" max="14349" width="8.69921875" style="1"/>
    <col min="14350" max="14350" width="8.3984375" style="1" bestFit="1" customWidth="1"/>
    <col min="14351" max="14591" width="8.69921875" style="1"/>
    <col min="14592" max="14592" width="4.69921875" style="1" customWidth="1"/>
    <col min="14593" max="14593" width="5.69921875" style="1" customWidth="1"/>
    <col min="14594" max="14594" width="10.8984375" style="1" customWidth="1"/>
    <col min="14595" max="14595" width="10.69921875" style="1" customWidth="1"/>
    <col min="14596" max="14596" width="10.19921875" style="1" customWidth="1"/>
    <col min="14597" max="14598" width="4.8984375" style="1" customWidth="1"/>
    <col min="14599" max="14599" width="7.19921875" style="1" customWidth="1"/>
    <col min="14600" max="14603" width="6.19921875" style="1" customWidth="1"/>
    <col min="14604" max="14604" width="10.8984375" style="1" customWidth="1"/>
    <col min="14605" max="14605" width="8.69921875" style="1"/>
    <col min="14606" max="14606" width="8.3984375" style="1" bestFit="1" customWidth="1"/>
    <col min="14607" max="14847" width="8.69921875" style="1"/>
    <col min="14848" max="14848" width="4.69921875" style="1" customWidth="1"/>
    <col min="14849" max="14849" width="5.69921875" style="1" customWidth="1"/>
    <col min="14850" max="14850" width="10.8984375" style="1" customWidth="1"/>
    <col min="14851" max="14851" width="10.69921875" style="1" customWidth="1"/>
    <col min="14852" max="14852" width="10.19921875" style="1" customWidth="1"/>
    <col min="14853" max="14854" width="4.8984375" style="1" customWidth="1"/>
    <col min="14855" max="14855" width="7.19921875" style="1" customWidth="1"/>
    <col min="14856" max="14859" width="6.19921875" style="1" customWidth="1"/>
    <col min="14860" max="14860" width="10.8984375" style="1" customWidth="1"/>
    <col min="14861" max="14861" width="8.69921875" style="1"/>
    <col min="14862" max="14862" width="8.3984375" style="1" bestFit="1" customWidth="1"/>
    <col min="14863" max="15103" width="8.69921875" style="1"/>
    <col min="15104" max="15104" width="4.69921875" style="1" customWidth="1"/>
    <col min="15105" max="15105" width="5.69921875" style="1" customWidth="1"/>
    <col min="15106" max="15106" width="10.8984375" style="1" customWidth="1"/>
    <col min="15107" max="15107" width="10.69921875" style="1" customWidth="1"/>
    <col min="15108" max="15108" width="10.19921875" style="1" customWidth="1"/>
    <col min="15109" max="15110" width="4.8984375" style="1" customWidth="1"/>
    <col min="15111" max="15111" width="7.19921875" style="1" customWidth="1"/>
    <col min="15112" max="15115" width="6.19921875" style="1" customWidth="1"/>
    <col min="15116" max="15116" width="10.8984375" style="1" customWidth="1"/>
    <col min="15117" max="15117" width="8.69921875" style="1"/>
    <col min="15118" max="15118" width="8.3984375" style="1" bestFit="1" customWidth="1"/>
    <col min="15119" max="15359" width="8.69921875" style="1"/>
    <col min="15360" max="15360" width="4.69921875" style="1" customWidth="1"/>
    <col min="15361" max="15361" width="5.69921875" style="1" customWidth="1"/>
    <col min="15362" max="15362" width="10.8984375" style="1" customWidth="1"/>
    <col min="15363" max="15363" width="10.69921875" style="1" customWidth="1"/>
    <col min="15364" max="15364" width="10.19921875" style="1" customWidth="1"/>
    <col min="15365" max="15366" width="4.8984375" style="1" customWidth="1"/>
    <col min="15367" max="15367" width="7.19921875" style="1" customWidth="1"/>
    <col min="15368" max="15371" width="6.19921875" style="1" customWidth="1"/>
    <col min="15372" max="15372" width="10.8984375" style="1" customWidth="1"/>
    <col min="15373" max="15373" width="8.69921875" style="1"/>
    <col min="15374" max="15374" width="8.3984375" style="1" bestFit="1" customWidth="1"/>
    <col min="15375" max="15615" width="8.69921875" style="1"/>
    <col min="15616" max="15616" width="4.69921875" style="1" customWidth="1"/>
    <col min="15617" max="15617" width="5.69921875" style="1" customWidth="1"/>
    <col min="15618" max="15618" width="10.8984375" style="1" customWidth="1"/>
    <col min="15619" max="15619" width="10.69921875" style="1" customWidth="1"/>
    <col min="15620" max="15620" width="10.19921875" style="1" customWidth="1"/>
    <col min="15621" max="15622" width="4.8984375" style="1" customWidth="1"/>
    <col min="15623" max="15623" width="7.19921875" style="1" customWidth="1"/>
    <col min="15624" max="15627" width="6.19921875" style="1" customWidth="1"/>
    <col min="15628" max="15628" width="10.8984375" style="1" customWidth="1"/>
    <col min="15629" max="15629" width="8.69921875" style="1"/>
    <col min="15630" max="15630" width="8.3984375" style="1" bestFit="1" customWidth="1"/>
    <col min="15631" max="15871" width="8.69921875" style="1"/>
    <col min="15872" max="15872" width="4.69921875" style="1" customWidth="1"/>
    <col min="15873" max="15873" width="5.69921875" style="1" customWidth="1"/>
    <col min="15874" max="15874" width="10.8984375" style="1" customWidth="1"/>
    <col min="15875" max="15875" width="10.69921875" style="1" customWidth="1"/>
    <col min="15876" max="15876" width="10.19921875" style="1" customWidth="1"/>
    <col min="15877" max="15878" width="4.8984375" style="1" customWidth="1"/>
    <col min="15879" max="15879" width="7.19921875" style="1" customWidth="1"/>
    <col min="15880" max="15883" width="6.19921875" style="1" customWidth="1"/>
    <col min="15884" max="15884" width="10.8984375" style="1" customWidth="1"/>
    <col min="15885" max="15885" width="8.69921875" style="1"/>
    <col min="15886" max="15886" width="8.3984375" style="1" bestFit="1" customWidth="1"/>
    <col min="15887" max="16127" width="8.69921875" style="1"/>
    <col min="16128" max="16128" width="4.69921875" style="1" customWidth="1"/>
    <col min="16129" max="16129" width="5.69921875" style="1" customWidth="1"/>
    <col min="16130" max="16130" width="10.8984375" style="1" customWidth="1"/>
    <col min="16131" max="16131" width="10.69921875" style="1" customWidth="1"/>
    <col min="16132" max="16132" width="10.19921875" style="1" customWidth="1"/>
    <col min="16133" max="16134" width="4.8984375" style="1" customWidth="1"/>
    <col min="16135" max="16135" width="7.19921875" style="1" customWidth="1"/>
    <col min="16136" max="16139" width="6.19921875" style="1" customWidth="1"/>
    <col min="16140" max="16140" width="10.8984375" style="1" customWidth="1"/>
    <col min="16141" max="16141" width="8.69921875" style="1"/>
    <col min="16142" max="16142" width="8.3984375" style="1" bestFit="1" customWidth="1"/>
    <col min="16143" max="16384" width="8.69921875" style="1"/>
  </cols>
  <sheetData>
    <row r="1" spans="1:12" ht="21" customHeight="1" x14ac:dyDescent="0.45"/>
    <row r="2" spans="1:12" ht="19.2" x14ac:dyDescent="0.45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2"/>
    </row>
    <row r="3" spans="1:12" ht="16.2" x14ac:dyDescent="0.45">
      <c r="A3" s="3"/>
      <c r="B3" s="4"/>
      <c r="C3" s="4"/>
      <c r="D3" s="4"/>
      <c r="E3" s="4"/>
      <c r="F3" s="4"/>
      <c r="G3" s="4"/>
      <c r="H3" s="157">
        <v>45565</v>
      </c>
      <c r="I3" s="157"/>
      <c r="J3" s="157"/>
      <c r="K3" s="157"/>
      <c r="L3" s="5"/>
    </row>
    <row r="5" spans="1:12" ht="16.2" x14ac:dyDescent="0.45">
      <c r="A5" s="5" t="s">
        <v>218</v>
      </c>
      <c r="B5" s="95"/>
      <c r="C5" s="95"/>
      <c r="D5" s="95"/>
      <c r="E5" s="95"/>
      <c r="F5" s="95"/>
      <c r="G5" s="95"/>
      <c r="H5" s="95"/>
    </row>
    <row r="10" spans="1:12" ht="18.75" customHeight="1" x14ac:dyDescent="0.45">
      <c r="A10" s="6"/>
      <c r="B10" s="7"/>
    </row>
    <row r="11" spans="1:12" ht="18.75" customHeight="1" x14ac:dyDescent="0.45">
      <c r="C11" s="8"/>
      <c r="D11" s="8"/>
      <c r="E11" s="9"/>
      <c r="F11" s="9"/>
      <c r="G11" s="9"/>
      <c r="H11" s="9"/>
    </row>
    <row r="12" spans="1:12" ht="18.75" customHeight="1" x14ac:dyDescent="0.45">
      <c r="A12" s="10"/>
      <c r="B12" s="10"/>
    </row>
    <row r="13" spans="1:12" ht="18.75" customHeight="1" x14ac:dyDescent="0.45">
      <c r="A13" s="10"/>
      <c r="B13" s="10"/>
    </row>
    <row r="14" spans="1:12" ht="18.75" customHeight="1" x14ac:dyDescent="0.45">
      <c r="C14" s="11"/>
      <c r="D14" s="11"/>
      <c r="E14" s="11"/>
      <c r="F14" s="11"/>
      <c r="G14" s="11"/>
      <c r="H14" s="11"/>
    </row>
    <row r="15" spans="1:12" ht="18.75" customHeight="1" x14ac:dyDescent="0.45">
      <c r="A15" s="158" t="s">
        <v>1</v>
      </c>
      <c r="B15" s="158"/>
      <c r="C15" s="159" t="e">
        <f>J37+#REF!+#REF!</f>
        <v>#REF!</v>
      </c>
      <c r="D15" s="160"/>
      <c r="E15" s="11"/>
      <c r="F15" s="11"/>
      <c r="G15" s="11"/>
      <c r="H15" s="11"/>
    </row>
    <row r="16" spans="1:12" x14ac:dyDescent="0.45">
      <c r="C16" s="161" t="s">
        <v>2</v>
      </c>
      <c r="D16" s="161"/>
    </row>
    <row r="19" spans="1:12" s="12" customFormat="1" ht="19.5" customHeight="1" x14ac:dyDescent="0.45">
      <c r="A19" s="162" t="s">
        <v>3</v>
      </c>
      <c r="B19" s="162"/>
      <c r="C19" s="163" t="s">
        <v>217</v>
      </c>
      <c r="D19" s="164"/>
      <c r="E19" s="164"/>
      <c r="F19" s="164"/>
      <c r="G19" s="164"/>
      <c r="H19" s="164"/>
      <c r="I19" s="164"/>
      <c r="J19" s="164"/>
    </row>
    <row r="20" spans="1:12" s="12" customFormat="1" ht="18.600000000000001" customHeight="1" x14ac:dyDescent="0.45">
      <c r="A20" s="88"/>
      <c r="B20" s="88"/>
      <c r="C20" s="89"/>
      <c r="D20" s="87"/>
      <c r="E20" s="87"/>
      <c r="F20" s="87"/>
      <c r="G20" s="87"/>
      <c r="H20" s="87"/>
      <c r="I20" s="87"/>
      <c r="J20" s="87"/>
    </row>
    <row r="21" spans="1:12" ht="16.8" customHeight="1" thickBot="1" x14ac:dyDescent="0.5">
      <c r="B21" s="167" t="s">
        <v>219</v>
      </c>
      <c r="C21" s="167"/>
      <c r="D21" s="167"/>
      <c r="E21" s="167"/>
      <c r="F21" s="167"/>
    </row>
    <row r="22" spans="1:12" ht="18.600000000000001" customHeight="1" x14ac:dyDescent="0.45">
      <c r="A22" s="77"/>
      <c r="B22" s="151" t="s">
        <v>4</v>
      </c>
      <c r="C22" s="151"/>
      <c r="D22" s="151"/>
      <c r="E22" s="151" t="s">
        <v>14</v>
      </c>
      <c r="F22" s="151"/>
      <c r="G22" s="68" t="s">
        <v>5</v>
      </c>
      <c r="H22" s="151" t="s">
        <v>6</v>
      </c>
      <c r="I22" s="151"/>
      <c r="J22" s="151" t="s">
        <v>7</v>
      </c>
      <c r="K22" s="151"/>
      <c r="L22" s="82" t="s">
        <v>194</v>
      </c>
    </row>
    <row r="23" spans="1:12" ht="18.600000000000001" customHeight="1" x14ac:dyDescent="0.45">
      <c r="A23" s="74"/>
      <c r="B23" s="119" t="s">
        <v>215</v>
      </c>
      <c r="C23" s="120"/>
      <c r="D23" s="121"/>
      <c r="E23" s="113"/>
      <c r="F23" s="114"/>
      <c r="G23" s="43"/>
      <c r="H23" s="123" t="s">
        <v>216</v>
      </c>
      <c r="I23" s="123"/>
      <c r="J23" s="165">
        <v>3500000</v>
      </c>
      <c r="K23" s="166"/>
      <c r="L23" s="83">
        <v>0.1</v>
      </c>
    </row>
    <row r="24" spans="1:12" ht="18.600000000000001" customHeight="1" x14ac:dyDescent="0.45">
      <c r="A24" s="74"/>
      <c r="B24" s="119" t="str">
        <f>A40</f>
        <v>コース設営費</v>
      </c>
      <c r="C24" s="120"/>
      <c r="D24" s="121"/>
      <c r="E24" s="113"/>
      <c r="F24" s="114"/>
      <c r="G24" s="43"/>
      <c r="H24" s="123"/>
      <c r="I24" s="123"/>
      <c r="J24" s="165">
        <f>J55</f>
        <v>4198560</v>
      </c>
      <c r="K24" s="166"/>
      <c r="L24" s="83">
        <v>0.1</v>
      </c>
    </row>
    <row r="25" spans="1:12" ht="18.600000000000001" customHeight="1" x14ac:dyDescent="0.45">
      <c r="A25" s="74"/>
      <c r="B25" s="119" t="str">
        <f>A58</f>
        <v>交通規制並びに規制関係サイン、コース管理案内</v>
      </c>
      <c r="C25" s="120"/>
      <c r="D25" s="121"/>
      <c r="E25" s="113"/>
      <c r="F25" s="114"/>
      <c r="G25" s="43"/>
      <c r="H25" s="124"/>
      <c r="I25" s="124"/>
      <c r="J25" s="165">
        <f>J72</f>
        <v>9171200</v>
      </c>
      <c r="K25" s="166"/>
      <c r="L25" s="83">
        <v>0.1</v>
      </c>
    </row>
    <row r="26" spans="1:12" ht="18.600000000000001" customHeight="1" x14ac:dyDescent="0.45">
      <c r="A26" s="74"/>
      <c r="B26" s="119" t="str">
        <f>A74</f>
        <v>会場設営・音響・パレード関連</v>
      </c>
      <c r="C26" s="120"/>
      <c r="D26" s="121"/>
      <c r="E26" s="113" t="s">
        <v>234</v>
      </c>
      <c r="F26" s="114"/>
      <c r="G26" s="43"/>
      <c r="H26" s="124"/>
      <c r="I26" s="124"/>
      <c r="J26" s="165">
        <f>J84</f>
        <v>351800</v>
      </c>
      <c r="K26" s="166"/>
      <c r="L26" s="83">
        <v>0.1</v>
      </c>
    </row>
    <row r="27" spans="1:12" ht="18.600000000000001" customHeight="1" x14ac:dyDescent="0.45">
      <c r="A27" s="74"/>
      <c r="B27" s="119"/>
      <c r="C27" s="120"/>
      <c r="D27" s="121"/>
      <c r="E27" s="113" t="s">
        <v>253</v>
      </c>
      <c r="F27" s="114"/>
      <c r="G27" s="43"/>
      <c r="H27" s="123"/>
      <c r="I27" s="123"/>
      <c r="J27" s="165">
        <f>J106</f>
        <v>8124000</v>
      </c>
      <c r="K27" s="166"/>
      <c r="L27" s="83">
        <v>0.1</v>
      </c>
    </row>
    <row r="28" spans="1:12" ht="18.600000000000001" customHeight="1" x14ac:dyDescent="0.45">
      <c r="A28" s="74"/>
      <c r="B28" s="119" t="str">
        <f>B108</f>
        <v>パレード関連</v>
      </c>
      <c r="C28" s="120"/>
      <c r="D28" s="121"/>
      <c r="E28" s="113"/>
      <c r="F28" s="114"/>
      <c r="G28" s="43"/>
      <c r="H28" s="123"/>
      <c r="I28" s="123"/>
      <c r="J28" s="124">
        <f>J121</f>
        <v>2150000</v>
      </c>
      <c r="K28" s="124"/>
      <c r="L28" s="83">
        <v>0.1</v>
      </c>
    </row>
    <row r="29" spans="1:12" ht="18.600000000000001" customHeight="1" x14ac:dyDescent="0.45">
      <c r="A29" s="74"/>
      <c r="B29" s="119"/>
      <c r="C29" s="120"/>
      <c r="D29" s="121"/>
      <c r="E29" s="113"/>
      <c r="F29" s="114"/>
      <c r="G29" s="43"/>
      <c r="H29" s="123"/>
      <c r="I29" s="123"/>
      <c r="J29" s="124"/>
      <c r="K29" s="124"/>
      <c r="L29" s="83"/>
    </row>
    <row r="30" spans="1:12" ht="18.600000000000001" customHeight="1" x14ac:dyDescent="0.45">
      <c r="A30" s="74"/>
      <c r="B30" s="119"/>
      <c r="C30" s="120"/>
      <c r="D30" s="121"/>
      <c r="E30" s="113"/>
      <c r="F30" s="114"/>
      <c r="G30" s="43"/>
      <c r="H30" s="123"/>
      <c r="I30" s="123"/>
      <c r="J30" s="124"/>
      <c r="K30" s="124"/>
      <c r="L30" s="83"/>
    </row>
    <row r="31" spans="1:12" ht="18.600000000000001" customHeight="1" x14ac:dyDescent="0.45">
      <c r="A31" s="74"/>
      <c r="B31" s="119"/>
      <c r="C31" s="120"/>
      <c r="D31" s="121"/>
      <c r="E31" s="113"/>
      <c r="F31" s="114"/>
      <c r="G31" s="43"/>
      <c r="H31" s="123"/>
      <c r="I31" s="123"/>
      <c r="J31" s="124"/>
      <c r="K31" s="124"/>
      <c r="L31" s="84"/>
    </row>
    <row r="32" spans="1:12" ht="18.600000000000001" customHeight="1" x14ac:dyDescent="0.45">
      <c r="A32" s="74"/>
      <c r="B32" s="170"/>
      <c r="C32" s="170"/>
      <c r="D32" s="170"/>
      <c r="E32" s="123"/>
      <c r="F32" s="123"/>
      <c r="G32" s="43"/>
      <c r="H32" s="123"/>
      <c r="I32" s="123"/>
      <c r="J32" s="124"/>
      <c r="K32" s="124"/>
      <c r="L32" s="84"/>
    </row>
    <row r="33" spans="1:12" ht="18.600000000000001" customHeight="1" x14ac:dyDescent="0.45">
      <c r="A33" s="74"/>
      <c r="B33" s="122" t="s">
        <v>193</v>
      </c>
      <c r="C33" s="122"/>
      <c r="D33" s="122"/>
      <c r="E33" s="123"/>
      <c r="F33" s="123"/>
      <c r="G33" s="43"/>
      <c r="H33" s="123"/>
      <c r="I33" s="123"/>
      <c r="J33" s="124">
        <f>SUM(J23:K32)</f>
        <v>27495560</v>
      </c>
      <c r="K33" s="124"/>
      <c r="L33" s="84"/>
    </row>
    <row r="34" spans="1:12" ht="18.600000000000001" customHeight="1" x14ac:dyDescent="0.45">
      <c r="A34" s="74"/>
      <c r="B34" s="122" t="s">
        <v>168</v>
      </c>
      <c r="C34" s="122"/>
      <c r="D34" s="122"/>
      <c r="E34" s="123"/>
      <c r="F34" s="123"/>
      <c r="G34" s="80">
        <v>0.1</v>
      </c>
      <c r="H34" s="123"/>
      <c r="I34" s="123"/>
      <c r="J34" s="124">
        <f>J33*G34</f>
        <v>2749556</v>
      </c>
      <c r="K34" s="124"/>
      <c r="L34" s="84"/>
    </row>
    <row r="35" spans="1:12" ht="18.600000000000001" customHeight="1" x14ac:dyDescent="0.45">
      <c r="A35" s="74"/>
      <c r="B35" s="122" t="s">
        <v>170</v>
      </c>
      <c r="C35" s="122"/>
      <c r="D35" s="122"/>
      <c r="E35" s="123"/>
      <c r="F35" s="123"/>
      <c r="G35" s="43"/>
      <c r="H35" s="123"/>
      <c r="I35" s="123"/>
      <c r="J35" s="165">
        <f>SUM(J33:K34)</f>
        <v>30245116</v>
      </c>
      <c r="K35" s="166"/>
      <c r="L35" s="84"/>
    </row>
    <row r="36" spans="1:12" ht="18.600000000000001" customHeight="1" thickBot="1" x14ac:dyDescent="0.5">
      <c r="A36" s="79"/>
      <c r="B36" s="155" t="s">
        <v>169</v>
      </c>
      <c r="C36" s="155"/>
      <c r="D36" s="155"/>
      <c r="E36" s="134"/>
      <c r="F36" s="134"/>
      <c r="G36" s="81">
        <v>0.1</v>
      </c>
      <c r="H36" s="134"/>
      <c r="I36" s="134"/>
      <c r="J36" s="150">
        <f>J35*G36</f>
        <v>3024511.6</v>
      </c>
      <c r="K36" s="150"/>
      <c r="L36" s="85"/>
    </row>
    <row r="37" spans="1:12" ht="18.600000000000001" customHeight="1" thickBot="1" x14ac:dyDescent="0.5">
      <c r="A37" s="92"/>
      <c r="B37" s="152"/>
      <c r="C37" s="152"/>
      <c r="D37" s="152"/>
      <c r="E37" s="93"/>
      <c r="F37" s="93"/>
      <c r="G37" s="93"/>
      <c r="H37" s="93"/>
      <c r="I37" s="94" t="s">
        <v>174</v>
      </c>
      <c r="J37" s="153">
        <f>SUM(J35:K36)</f>
        <v>33269627.600000001</v>
      </c>
      <c r="K37" s="154"/>
      <c r="L37" s="91"/>
    </row>
    <row r="38" spans="1:12" ht="18.600000000000001" customHeight="1" x14ac:dyDescent="0.45">
      <c r="B38" s="41"/>
      <c r="C38" s="41"/>
      <c r="D38" s="41"/>
      <c r="E38" s="37"/>
      <c r="F38" s="37"/>
      <c r="H38" s="37"/>
      <c r="I38" s="37"/>
      <c r="J38" s="47"/>
      <c r="K38" s="48"/>
    </row>
    <row r="39" spans="1:12" ht="18.600000000000001" customHeight="1" x14ac:dyDescent="0.45"/>
    <row r="40" spans="1:12" ht="18.600000000000001" customHeight="1" thickBot="1" x14ac:dyDescent="0.5">
      <c r="A40" s="133" t="s">
        <v>195</v>
      </c>
      <c r="B40" s="133"/>
      <c r="C40" s="133"/>
      <c r="D40" s="133"/>
    </row>
    <row r="41" spans="1:12" s="12" customFormat="1" ht="18.75" customHeight="1" x14ac:dyDescent="0.45">
      <c r="A41" s="77"/>
      <c r="B41" s="143" t="s">
        <v>4</v>
      </c>
      <c r="C41" s="143"/>
      <c r="D41" s="143"/>
      <c r="E41" s="143" t="s">
        <v>14</v>
      </c>
      <c r="F41" s="143"/>
      <c r="G41" s="90" t="s">
        <v>5</v>
      </c>
      <c r="H41" s="143" t="s">
        <v>6</v>
      </c>
      <c r="I41" s="143"/>
      <c r="J41" s="143" t="s">
        <v>7</v>
      </c>
      <c r="K41" s="143"/>
      <c r="L41" s="82" t="s">
        <v>194</v>
      </c>
    </row>
    <row r="42" spans="1:12" ht="18.75" customHeight="1" x14ac:dyDescent="0.45">
      <c r="A42" s="69"/>
      <c r="B42" s="122" t="s">
        <v>196</v>
      </c>
      <c r="C42" s="122"/>
      <c r="D42" s="122"/>
      <c r="E42" s="123" t="s">
        <v>16</v>
      </c>
      <c r="F42" s="123"/>
      <c r="G42" s="43">
        <v>1800</v>
      </c>
      <c r="H42" s="124">
        <v>450</v>
      </c>
      <c r="I42" s="124"/>
      <c r="J42" s="125">
        <f>G42*H42</f>
        <v>810000</v>
      </c>
      <c r="K42" s="125"/>
      <c r="L42" s="83">
        <v>0.1</v>
      </c>
    </row>
    <row r="43" spans="1:12" ht="18.75" customHeight="1" x14ac:dyDescent="0.45">
      <c r="A43" s="69"/>
      <c r="B43" s="122" t="s">
        <v>239</v>
      </c>
      <c r="C43" s="122"/>
      <c r="D43" s="122"/>
      <c r="E43" s="123"/>
      <c r="F43" s="123"/>
      <c r="G43" s="43"/>
      <c r="H43" s="124"/>
      <c r="I43" s="124"/>
      <c r="J43" s="125"/>
      <c r="K43" s="125"/>
      <c r="L43" s="83"/>
    </row>
    <row r="44" spans="1:12" ht="18.75" customHeight="1" x14ac:dyDescent="0.45">
      <c r="A44" s="69"/>
      <c r="B44" s="122" t="s">
        <v>197</v>
      </c>
      <c r="C44" s="122"/>
      <c r="D44" s="122"/>
      <c r="E44" s="123" t="s">
        <v>16</v>
      </c>
      <c r="F44" s="123"/>
      <c r="G44" s="43">
        <v>1800</v>
      </c>
      <c r="H44" s="124">
        <v>400</v>
      </c>
      <c r="I44" s="124"/>
      <c r="J44" s="125">
        <f t="shared" ref="J44" si="0">G44*H44</f>
        <v>720000</v>
      </c>
      <c r="K44" s="125"/>
      <c r="L44" s="83">
        <v>0.1</v>
      </c>
    </row>
    <row r="45" spans="1:12" ht="18.75" customHeight="1" x14ac:dyDescent="0.45">
      <c r="A45" s="69"/>
      <c r="B45" s="122" t="s">
        <v>201</v>
      </c>
      <c r="C45" s="122"/>
      <c r="D45" s="122"/>
      <c r="E45" s="123" t="s">
        <v>16</v>
      </c>
      <c r="F45" s="123"/>
      <c r="G45" s="43">
        <v>100</v>
      </c>
      <c r="H45" s="124">
        <v>1600</v>
      </c>
      <c r="I45" s="124"/>
      <c r="J45" s="125">
        <f t="shared" ref="J45" si="1">G45*H45</f>
        <v>160000</v>
      </c>
      <c r="K45" s="125"/>
      <c r="L45" s="83">
        <v>0.1</v>
      </c>
    </row>
    <row r="46" spans="1:12" ht="18.75" customHeight="1" x14ac:dyDescent="0.45">
      <c r="A46" s="69"/>
      <c r="B46" s="122" t="s">
        <v>204</v>
      </c>
      <c r="C46" s="122"/>
      <c r="D46" s="122"/>
      <c r="E46" s="123" t="s">
        <v>203</v>
      </c>
      <c r="F46" s="123"/>
      <c r="G46" s="43">
        <v>100</v>
      </c>
      <c r="H46" s="124">
        <v>1620</v>
      </c>
      <c r="I46" s="124"/>
      <c r="J46" s="125">
        <f t="shared" ref="J46" si="2">G46*H46</f>
        <v>162000</v>
      </c>
      <c r="K46" s="125"/>
      <c r="L46" s="83">
        <v>0.1</v>
      </c>
    </row>
    <row r="47" spans="1:12" ht="18.75" customHeight="1" x14ac:dyDescent="0.45">
      <c r="A47" s="69"/>
      <c r="B47" s="122" t="s">
        <v>202</v>
      </c>
      <c r="C47" s="122"/>
      <c r="D47" s="122"/>
      <c r="E47" s="123" t="s">
        <v>16</v>
      </c>
      <c r="F47" s="123"/>
      <c r="G47" s="43">
        <v>208</v>
      </c>
      <c r="H47" s="124">
        <v>1620</v>
      </c>
      <c r="I47" s="124"/>
      <c r="J47" s="125">
        <f t="shared" ref="J47" si="3">G47*H47</f>
        <v>336960</v>
      </c>
      <c r="K47" s="125"/>
      <c r="L47" s="83">
        <v>0.1</v>
      </c>
    </row>
    <row r="48" spans="1:12" ht="18.75" customHeight="1" x14ac:dyDescent="0.45">
      <c r="A48" s="69"/>
      <c r="B48" s="122" t="s">
        <v>205</v>
      </c>
      <c r="C48" s="122"/>
      <c r="D48" s="122"/>
      <c r="E48" s="123" t="s">
        <v>203</v>
      </c>
      <c r="F48" s="123"/>
      <c r="G48" s="43">
        <v>80</v>
      </c>
      <c r="H48" s="124">
        <v>1620</v>
      </c>
      <c r="I48" s="124"/>
      <c r="J48" s="125">
        <f>G48*H48</f>
        <v>129600</v>
      </c>
      <c r="K48" s="125"/>
      <c r="L48" s="83">
        <v>0.1</v>
      </c>
    </row>
    <row r="49" spans="1:12" ht="18.75" customHeight="1" x14ac:dyDescent="0.45">
      <c r="A49" s="69"/>
      <c r="B49" s="119" t="s">
        <v>240</v>
      </c>
      <c r="C49" s="120"/>
      <c r="D49" s="121"/>
      <c r="E49" s="113" t="s">
        <v>23</v>
      </c>
      <c r="F49" s="114"/>
      <c r="G49" s="43">
        <v>1</v>
      </c>
      <c r="H49" s="115">
        <v>80000</v>
      </c>
      <c r="I49" s="116"/>
      <c r="J49" s="117">
        <f>G49*H49</f>
        <v>80000</v>
      </c>
      <c r="K49" s="118"/>
      <c r="L49" s="83"/>
    </row>
    <row r="50" spans="1:12" ht="18.75" customHeight="1" x14ac:dyDescent="0.45">
      <c r="A50" s="69"/>
      <c r="B50" s="122" t="s">
        <v>198</v>
      </c>
      <c r="C50" s="122"/>
      <c r="D50" s="122"/>
      <c r="E50" s="123" t="s">
        <v>200</v>
      </c>
      <c r="F50" s="123"/>
      <c r="G50" s="43">
        <v>2</v>
      </c>
      <c r="H50" s="124">
        <v>80000</v>
      </c>
      <c r="I50" s="124"/>
      <c r="J50" s="125">
        <f t="shared" ref="J50:J51" si="4">G50*H50</f>
        <v>160000</v>
      </c>
      <c r="K50" s="125"/>
      <c r="L50" s="83">
        <v>0.1</v>
      </c>
    </row>
    <row r="51" spans="1:12" ht="18.75" customHeight="1" x14ac:dyDescent="0.45">
      <c r="A51" s="69"/>
      <c r="B51" s="122" t="s">
        <v>199</v>
      </c>
      <c r="C51" s="122"/>
      <c r="D51" s="122"/>
      <c r="E51" s="123" t="s">
        <v>200</v>
      </c>
      <c r="F51" s="123"/>
      <c r="G51" s="43">
        <v>2</v>
      </c>
      <c r="H51" s="124">
        <v>80000</v>
      </c>
      <c r="I51" s="124"/>
      <c r="J51" s="125">
        <f t="shared" si="4"/>
        <v>160000</v>
      </c>
      <c r="K51" s="125"/>
      <c r="L51" s="83">
        <v>0.1</v>
      </c>
    </row>
    <row r="52" spans="1:12" ht="18.75" customHeight="1" x14ac:dyDescent="0.45">
      <c r="A52" s="69"/>
      <c r="B52" s="122" t="s">
        <v>213</v>
      </c>
      <c r="C52" s="122"/>
      <c r="D52" s="122"/>
      <c r="E52" s="123" t="s">
        <v>214</v>
      </c>
      <c r="F52" s="123"/>
      <c r="G52" s="43">
        <v>80</v>
      </c>
      <c r="H52" s="124">
        <v>3000</v>
      </c>
      <c r="I52" s="124"/>
      <c r="J52" s="125">
        <f t="shared" ref="J52" si="5">G52*H52</f>
        <v>240000</v>
      </c>
      <c r="K52" s="125"/>
      <c r="L52" s="83">
        <v>0.1</v>
      </c>
    </row>
    <row r="53" spans="1:12" ht="18.75" customHeight="1" x14ac:dyDescent="0.45">
      <c r="A53" s="69"/>
      <c r="B53" s="122" t="s">
        <v>221</v>
      </c>
      <c r="C53" s="122"/>
      <c r="D53" s="122"/>
      <c r="E53" s="123"/>
      <c r="F53" s="123"/>
      <c r="G53" s="43">
        <v>20</v>
      </c>
      <c r="H53" s="124">
        <v>30000</v>
      </c>
      <c r="I53" s="124"/>
      <c r="J53" s="125">
        <f t="shared" ref="J53" si="6">G53*H53</f>
        <v>600000</v>
      </c>
      <c r="K53" s="125"/>
      <c r="L53" s="83"/>
    </row>
    <row r="54" spans="1:12" ht="18.75" customHeight="1" x14ac:dyDescent="0.45">
      <c r="A54" s="69"/>
      <c r="B54" s="122" t="s">
        <v>222</v>
      </c>
      <c r="C54" s="122"/>
      <c r="D54" s="122"/>
      <c r="E54" s="123"/>
      <c r="F54" s="123"/>
      <c r="G54" s="43">
        <v>8</v>
      </c>
      <c r="H54" s="124">
        <v>80000</v>
      </c>
      <c r="I54" s="124"/>
      <c r="J54" s="125">
        <f t="shared" ref="J54" si="7">G54*H54</f>
        <v>640000</v>
      </c>
      <c r="K54" s="125"/>
      <c r="L54" s="83"/>
    </row>
    <row r="55" spans="1:12" ht="18.75" customHeight="1" thickBot="1" x14ac:dyDescent="0.5">
      <c r="A55" s="105"/>
      <c r="B55" s="134" t="s">
        <v>175</v>
      </c>
      <c r="C55" s="134"/>
      <c r="D55" s="134"/>
      <c r="E55" s="135"/>
      <c r="F55" s="135"/>
      <c r="G55" s="76"/>
      <c r="H55" s="136"/>
      <c r="I55" s="136"/>
      <c r="J55" s="137">
        <f>SUM(J42:K54)</f>
        <v>4198560</v>
      </c>
      <c r="K55" s="137"/>
      <c r="L55" s="106"/>
    </row>
    <row r="56" spans="1:12" ht="18.75" customHeight="1" x14ac:dyDescent="0.45">
      <c r="A56" s="102"/>
      <c r="B56" s="138"/>
      <c r="C56" s="138"/>
      <c r="D56" s="138"/>
      <c r="E56" s="139"/>
      <c r="F56" s="139"/>
      <c r="G56" s="103"/>
      <c r="H56" s="140"/>
      <c r="I56" s="140"/>
      <c r="J56" s="144"/>
      <c r="K56" s="144"/>
      <c r="L56" s="104"/>
    </row>
    <row r="57" spans="1:12" ht="18.75" customHeight="1" x14ac:dyDescent="0.45">
      <c r="A57" s="98"/>
      <c r="B57" s="145"/>
      <c r="C57" s="145"/>
      <c r="D57" s="145"/>
      <c r="E57" s="146"/>
      <c r="F57" s="146"/>
      <c r="G57" s="99"/>
      <c r="H57" s="147"/>
      <c r="I57" s="147"/>
      <c r="J57" s="147"/>
      <c r="K57" s="147"/>
      <c r="L57" s="83"/>
    </row>
    <row r="58" spans="1:12" ht="18.600000000000001" customHeight="1" thickBot="1" x14ac:dyDescent="0.5">
      <c r="A58" s="133" t="s">
        <v>225</v>
      </c>
      <c r="B58" s="133"/>
      <c r="C58" s="133"/>
      <c r="D58" s="133"/>
    </row>
    <row r="59" spans="1:12" s="12" customFormat="1" ht="18.75" customHeight="1" x14ac:dyDescent="0.45">
      <c r="A59" s="77"/>
      <c r="B59" s="143" t="s">
        <v>4</v>
      </c>
      <c r="C59" s="143"/>
      <c r="D59" s="143"/>
      <c r="E59" s="143" t="s">
        <v>14</v>
      </c>
      <c r="F59" s="143"/>
      <c r="G59" s="90" t="s">
        <v>5</v>
      </c>
      <c r="H59" s="143" t="s">
        <v>6</v>
      </c>
      <c r="I59" s="143"/>
      <c r="J59" s="143" t="s">
        <v>7</v>
      </c>
      <c r="K59" s="143"/>
      <c r="L59" s="82" t="s">
        <v>194</v>
      </c>
    </row>
    <row r="60" spans="1:12" ht="18.75" customHeight="1" x14ac:dyDescent="0.45">
      <c r="A60" s="69"/>
      <c r="B60" s="122" t="s">
        <v>206</v>
      </c>
      <c r="C60" s="122"/>
      <c r="D60" s="122"/>
      <c r="E60" s="123" t="s">
        <v>207</v>
      </c>
      <c r="F60" s="123"/>
      <c r="G60" s="43">
        <v>10</v>
      </c>
      <c r="H60" s="124">
        <v>36000</v>
      </c>
      <c r="I60" s="124"/>
      <c r="J60" s="125">
        <f>G60*H60</f>
        <v>360000</v>
      </c>
      <c r="K60" s="125"/>
      <c r="L60" s="83">
        <v>0.1</v>
      </c>
    </row>
    <row r="61" spans="1:12" ht="18.75" customHeight="1" x14ac:dyDescent="0.45">
      <c r="A61" s="69"/>
      <c r="B61" s="122"/>
      <c r="C61" s="122"/>
      <c r="D61" s="122"/>
      <c r="E61" s="123" t="s">
        <v>208</v>
      </c>
      <c r="F61" s="123"/>
      <c r="G61" s="43">
        <v>55</v>
      </c>
      <c r="H61" s="124">
        <v>32000</v>
      </c>
      <c r="I61" s="124"/>
      <c r="J61" s="125">
        <f>G61*H61</f>
        <v>1760000</v>
      </c>
      <c r="K61" s="125"/>
      <c r="L61" s="83">
        <v>0.1</v>
      </c>
    </row>
    <row r="62" spans="1:12" ht="18.75" customHeight="1" x14ac:dyDescent="0.45">
      <c r="A62" s="69"/>
      <c r="B62" s="122" t="s">
        <v>226</v>
      </c>
      <c r="C62" s="122"/>
      <c r="D62" s="122"/>
      <c r="E62" s="123" t="s">
        <v>227</v>
      </c>
      <c r="F62" s="123"/>
      <c r="G62" s="43">
        <v>10</v>
      </c>
      <c r="H62" s="124">
        <v>36000</v>
      </c>
      <c r="I62" s="124"/>
      <c r="J62" s="125">
        <f>G62*H62</f>
        <v>360000</v>
      </c>
      <c r="K62" s="125"/>
      <c r="L62" s="83">
        <v>0.1</v>
      </c>
    </row>
    <row r="63" spans="1:12" ht="18.75" customHeight="1" x14ac:dyDescent="0.45">
      <c r="A63" s="69"/>
      <c r="B63" s="122"/>
      <c r="C63" s="122"/>
      <c r="D63" s="122"/>
      <c r="E63" s="123" t="s">
        <v>228</v>
      </c>
      <c r="F63" s="123"/>
      <c r="G63" s="43">
        <v>90</v>
      </c>
      <c r="H63" s="124">
        <v>32000</v>
      </c>
      <c r="I63" s="124"/>
      <c r="J63" s="125">
        <f>G63*H63</f>
        <v>2880000</v>
      </c>
      <c r="K63" s="125"/>
      <c r="L63" s="83">
        <v>0.1</v>
      </c>
    </row>
    <row r="64" spans="1:12" ht="18.75" customHeight="1" x14ac:dyDescent="0.45">
      <c r="A64" s="69"/>
      <c r="B64" s="122" t="s">
        <v>229</v>
      </c>
      <c r="C64" s="122"/>
      <c r="D64" s="122"/>
      <c r="E64" s="123"/>
      <c r="F64" s="123"/>
      <c r="G64" s="43">
        <v>80</v>
      </c>
      <c r="H64" s="124">
        <v>28000</v>
      </c>
      <c r="I64" s="124"/>
      <c r="J64" s="125">
        <f>G64*H64</f>
        <v>2240000</v>
      </c>
      <c r="K64" s="125"/>
      <c r="L64" s="83">
        <v>0.1</v>
      </c>
    </row>
    <row r="65" spans="1:12" ht="18.75" customHeight="1" x14ac:dyDescent="0.45">
      <c r="A65" s="69"/>
      <c r="B65" s="122" t="s">
        <v>209</v>
      </c>
      <c r="C65" s="122"/>
      <c r="D65" s="122"/>
      <c r="E65" s="123"/>
      <c r="F65" s="123"/>
      <c r="G65" s="43"/>
      <c r="H65" s="124"/>
      <c r="I65" s="124"/>
      <c r="J65" s="125"/>
      <c r="K65" s="125"/>
      <c r="L65" s="83"/>
    </row>
    <row r="66" spans="1:12" ht="18.75" customHeight="1" x14ac:dyDescent="0.45">
      <c r="A66" s="69"/>
      <c r="B66" s="122" t="s">
        <v>210</v>
      </c>
      <c r="C66" s="122"/>
      <c r="D66" s="122"/>
      <c r="E66" s="123"/>
      <c r="F66" s="123"/>
      <c r="G66" s="43">
        <v>24</v>
      </c>
      <c r="H66" s="124">
        <v>3800</v>
      </c>
      <c r="I66" s="124"/>
      <c r="J66" s="125">
        <f>G66*H66</f>
        <v>91200</v>
      </c>
      <c r="K66" s="125"/>
      <c r="L66" s="83">
        <v>0.1</v>
      </c>
    </row>
    <row r="67" spans="1:12" ht="18.75" customHeight="1" x14ac:dyDescent="0.45">
      <c r="A67" s="69"/>
      <c r="B67" s="122" t="s">
        <v>211</v>
      </c>
      <c r="C67" s="122"/>
      <c r="D67" s="122"/>
      <c r="E67" s="123"/>
      <c r="F67" s="123"/>
      <c r="G67" s="43">
        <v>3</v>
      </c>
      <c r="H67" s="124">
        <v>80000</v>
      </c>
      <c r="I67" s="124"/>
      <c r="J67" s="125">
        <f t="shared" ref="J67" si="8">G67*H67</f>
        <v>240000</v>
      </c>
      <c r="K67" s="125"/>
      <c r="L67" s="83">
        <v>0.1</v>
      </c>
    </row>
    <row r="68" spans="1:12" ht="18.75" customHeight="1" x14ac:dyDescent="0.45">
      <c r="A68" s="69"/>
      <c r="B68" s="122" t="s">
        <v>212</v>
      </c>
      <c r="C68" s="122"/>
      <c r="D68" s="122"/>
      <c r="E68" s="123"/>
      <c r="F68" s="123"/>
      <c r="G68" s="43">
        <v>100</v>
      </c>
      <c r="H68" s="124">
        <v>3500</v>
      </c>
      <c r="I68" s="124"/>
      <c r="J68" s="125">
        <f t="shared" ref="J68" si="9">G68*H68</f>
        <v>350000</v>
      </c>
      <c r="K68" s="125"/>
      <c r="L68" s="83">
        <v>0.1</v>
      </c>
    </row>
    <row r="69" spans="1:12" ht="18.75" customHeight="1" x14ac:dyDescent="0.45">
      <c r="A69" s="69"/>
      <c r="B69" s="122" t="s">
        <v>224</v>
      </c>
      <c r="C69" s="122"/>
      <c r="D69" s="122"/>
      <c r="E69" s="123"/>
      <c r="F69" s="123"/>
      <c r="G69" s="43"/>
      <c r="H69" s="124" t="s">
        <v>216</v>
      </c>
      <c r="I69" s="124"/>
      <c r="J69" s="125">
        <v>200000</v>
      </c>
      <c r="K69" s="125"/>
      <c r="L69" s="83">
        <v>0.1</v>
      </c>
    </row>
    <row r="70" spans="1:12" ht="18.75" customHeight="1" x14ac:dyDescent="0.45">
      <c r="A70" s="69"/>
      <c r="B70" s="122" t="s">
        <v>247</v>
      </c>
      <c r="C70" s="122"/>
      <c r="D70" s="122"/>
      <c r="E70" s="123"/>
      <c r="F70" s="123"/>
      <c r="G70" s="43">
        <v>6</v>
      </c>
      <c r="H70" s="124">
        <v>70000</v>
      </c>
      <c r="I70" s="124"/>
      <c r="J70" s="125">
        <f>G70*H70</f>
        <v>420000</v>
      </c>
      <c r="K70" s="125"/>
      <c r="L70" s="83"/>
    </row>
    <row r="71" spans="1:12" ht="18.75" customHeight="1" x14ac:dyDescent="0.45">
      <c r="A71" s="69"/>
      <c r="B71" s="122" t="s">
        <v>248</v>
      </c>
      <c r="C71" s="122"/>
      <c r="D71" s="122"/>
      <c r="E71" s="123"/>
      <c r="F71" s="123"/>
      <c r="G71" s="43">
        <v>6</v>
      </c>
      <c r="H71" s="124">
        <v>45000</v>
      </c>
      <c r="I71" s="124"/>
      <c r="J71" s="125">
        <f>G71*H71</f>
        <v>270000</v>
      </c>
      <c r="K71" s="125"/>
      <c r="L71" s="83"/>
    </row>
    <row r="72" spans="1:12" ht="18.600000000000001" customHeight="1" thickBot="1" x14ac:dyDescent="0.5">
      <c r="A72" s="79"/>
      <c r="B72" s="127" t="s">
        <v>273</v>
      </c>
      <c r="C72" s="128"/>
      <c r="D72" s="129"/>
      <c r="E72" s="127"/>
      <c r="F72" s="129"/>
      <c r="G72" s="81"/>
      <c r="H72" s="127"/>
      <c r="I72" s="129"/>
      <c r="J72" s="130">
        <f>SUM(J60:K71)</f>
        <v>9171200</v>
      </c>
      <c r="K72" s="131"/>
      <c r="L72" s="85"/>
    </row>
    <row r="73" spans="1:12" ht="18.600000000000001" customHeight="1" x14ac:dyDescent="0.45">
      <c r="A73" s="92"/>
      <c r="B73" s="107"/>
      <c r="C73" s="107"/>
      <c r="D73" s="107"/>
      <c r="E73" s="101"/>
      <c r="F73" s="101"/>
      <c r="G73" s="108"/>
      <c r="H73" s="101"/>
      <c r="I73" s="101"/>
      <c r="J73" s="109"/>
      <c r="K73" s="109"/>
      <c r="L73" s="92"/>
    </row>
    <row r="74" spans="1:12" s="12" customFormat="1" ht="18.75" customHeight="1" thickBot="1" x14ac:dyDescent="0.5">
      <c r="A74" s="132" t="s">
        <v>244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</row>
    <row r="75" spans="1:12" s="12" customFormat="1" ht="18.75" customHeight="1" x14ac:dyDescent="0.45">
      <c r="A75" s="77"/>
      <c r="B75" s="151" t="s">
        <v>4</v>
      </c>
      <c r="C75" s="151"/>
      <c r="D75" s="151"/>
      <c r="E75" s="151" t="s">
        <v>14</v>
      </c>
      <c r="F75" s="151"/>
      <c r="G75" s="68" t="s">
        <v>5</v>
      </c>
      <c r="H75" s="151" t="s">
        <v>6</v>
      </c>
      <c r="I75" s="151"/>
      <c r="J75" s="151" t="s">
        <v>7</v>
      </c>
      <c r="K75" s="151"/>
      <c r="L75" s="82" t="s">
        <v>194</v>
      </c>
    </row>
    <row r="76" spans="1:12" ht="18.75" customHeight="1" x14ac:dyDescent="0.45">
      <c r="A76" s="71"/>
      <c r="B76" s="119" t="s">
        <v>230</v>
      </c>
      <c r="C76" s="120"/>
      <c r="D76" s="121"/>
      <c r="E76" s="113"/>
      <c r="F76" s="114"/>
      <c r="G76" s="96"/>
      <c r="H76" s="115"/>
      <c r="I76" s="116"/>
      <c r="J76" s="117"/>
      <c r="K76" s="118"/>
      <c r="L76" s="83">
        <v>0.1</v>
      </c>
    </row>
    <row r="77" spans="1:12" ht="18.75" customHeight="1" x14ac:dyDescent="0.45">
      <c r="A77" s="74"/>
      <c r="B77" s="100" t="s">
        <v>231</v>
      </c>
      <c r="C77" s="100"/>
      <c r="D77" s="100"/>
      <c r="E77" s="113" t="s">
        <v>220</v>
      </c>
      <c r="F77" s="114"/>
      <c r="G77" s="96">
        <v>1</v>
      </c>
      <c r="H77" s="115">
        <v>22000</v>
      </c>
      <c r="I77" s="116"/>
      <c r="J77" s="117">
        <f>G77*H77</f>
        <v>22000</v>
      </c>
      <c r="K77" s="118"/>
      <c r="L77" s="83">
        <v>0.1</v>
      </c>
    </row>
    <row r="78" spans="1:12" ht="18.75" customHeight="1" x14ac:dyDescent="0.45">
      <c r="A78" s="71"/>
      <c r="B78" s="119" t="s">
        <v>232</v>
      </c>
      <c r="C78" s="120"/>
      <c r="D78" s="121"/>
      <c r="E78" s="113" t="s">
        <v>17</v>
      </c>
      <c r="F78" s="114"/>
      <c r="G78" s="43">
        <v>50</v>
      </c>
      <c r="H78" s="115">
        <v>300</v>
      </c>
      <c r="I78" s="116"/>
      <c r="J78" s="117">
        <f t="shared" ref="J78:J79" si="10">G78*H78</f>
        <v>15000</v>
      </c>
      <c r="K78" s="118"/>
      <c r="L78" s="83">
        <v>0.1</v>
      </c>
    </row>
    <row r="79" spans="1:12" ht="18.75" customHeight="1" x14ac:dyDescent="0.45">
      <c r="A79" s="71"/>
      <c r="B79" s="122" t="s">
        <v>233</v>
      </c>
      <c r="C79" s="122"/>
      <c r="D79" s="122"/>
      <c r="E79" s="123" t="s">
        <v>16</v>
      </c>
      <c r="F79" s="123"/>
      <c r="G79" s="43">
        <v>4</v>
      </c>
      <c r="H79" s="124">
        <v>1200</v>
      </c>
      <c r="I79" s="124"/>
      <c r="J79" s="117">
        <f t="shared" si="10"/>
        <v>4800</v>
      </c>
      <c r="K79" s="118"/>
      <c r="L79" s="83">
        <v>0.1</v>
      </c>
    </row>
    <row r="80" spans="1:12" ht="18.75" customHeight="1" x14ac:dyDescent="0.45">
      <c r="A80" s="71"/>
      <c r="B80" s="122" t="s">
        <v>250</v>
      </c>
      <c r="C80" s="122"/>
      <c r="D80" s="122"/>
      <c r="E80" s="123" t="s">
        <v>23</v>
      </c>
      <c r="F80" s="123"/>
      <c r="G80" s="43">
        <v>1</v>
      </c>
      <c r="H80" s="124">
        <v>40000</v>
      </c>
      <c r="I80" s="124"/>
      <c r="J80" s="117">
        <f t="shared" ref="J80" si="11">G80*H80</f>
        <v>40000</v>
      </c>
      <c r="K80" s="118"/>
      <c r="L80" s="83">
        <v>0.1</v>
      </c>
    </row>
    <row r="81" spans="1:12" ht="18.75" customHeight="1" x14ac:dyDescent="0.45">
      <c r="A81" s="71"/>
      <c r="B81" s="122" t="s">
        <v>251</v>
      </c>
      <c r="C81" s="122"/>
      <c r="D81" s="122"/>
      <c r="E81" s="123" t="s">
        <v>24</v>
      </c>
      <c r="F81" s="123"/>
      <c r="G81" s="43">
        <v>1</v>
      </c>
      <c r="H81" s="124">
        <v>30000</v>
      </c>
      <c r="I81" s="124"/>
      <c r="J81" s="125">
        <f t="shared" ref="J81" si="12">G81*H81</f>
        <v>30000</v>
      </c>
      <c r="K81" s="125"/>
      <c r="L81" s="83">
        <v>0.1</v>
      </c>
    </row>
    <row r="82" spans="1:12" ht="18.75" customHeight="1" x14ac:dyDescent="0.45">
      <c r="A82" s="71"/>
      <c r="B82" s="122" t="s">
        <v>252</v>
      </c>
      <c r="C82" s="122"/>
      <c r="D82" s="122"/>
      <c r="E82" s="123" t="s">
        <v>16</v>
      </c>
      <c r="F82" s="123"/>
      <c r="G82" s="43">
        <v>1</v>
      </c>
      <c r="H82" s="124">
        <v>40000</v>
      </c>
      <c r="I82" s="124"/>
      <c r="J82" s="125">
        <f t="shared" ref="J82" si="13">G82*H82</f>
        <v>40000</v>
      </c>
      <c r="K82" s="125"/>
      <c r="L82" s="83">
        <v>0.1</v>
      </c>
    </row>
    <row r="83" spans="1:12" ht="18.75" customHeight="1" x14ac:dyDescent="0.45">
      <c r="A83" s="71"/>
      <c r="B83" s="122" t="s">
        <v>235</v>
      </c>
      <c r="C83" s="122"/>
      <c r="D83" s="122"/>
      <c r="E83" s="123"/>
      <c r="F83" s="123"/>
      <c r="G83" s="43"/>
      <c r="H83" s="124" t="s">
        <v>184</v>
      </c>
      <c r="I83" s="124"/>
      <c r="J83" s="125">
        <v>200000</v>
      </c>
      <c r="K83" s="125"/>
      <c r="L83" s="83">
        <v>0.1</v>
      </c>
    </row>
    <row r="84" spans="1:12" ht="18.75" customHeight="1" x14ac:dyDescent="0.45">
      <c r="A84" s="71"/>
      <c r="B84" s="123" t="s">
        <v>274</v>
      </c>
      <c r="C84" s="123"/>
      <c r="D84" s="123"/>
      <c r="E84" s="123"/>
      <c r="F84" s="123"/>
      <c r="G84" s="43"/>
      <c r="H84" s="124"/>
      <c r="I84" s="124"/>
      <c r="J84" s="125">
        <f>SUM(J77:K83)</f>
        <v>351800</v>
      </c>
      <c r="K84" s="125"/>
      <c r="L84" s="83">
        <v>0.1</v>
      </c>
    </row>
    <row r="85" spans="1:12" ht="18.75" customHeight="1" x14ac:dyDescent="0.45">
      <c r="A85" s="71"/>
      <c r="B85" s="122"/>
      <c r="C85" s="122"/>
      <c r="D85" s="122"/>
      <c r="E85" s="123"/>
      <c r="F85" s="123"/>
      <c r="G85" s="43"/>
      <c r="H85" s="124"/>
      <c r="I85" s="124"/>
      <c r="J85" s="125"/>
      <c r="K85" s="125"/>
      <c r="L85" s="83"/>
    </row>
    <row r="86" spans="1:12" ht="18.75" customHeight="1" x14ac:dyDescent="0.45">
      <c r="A86" s="71"/>
      <c r="B86" s="122" t="s">
        <v>253</v>
      </c>
      <c r="C86" s="122"/>
      <c r="D86" s="122"/>
      <c r="E86" s="123"/>
      <c r="F86" s="123"/>
      <c r="G86" s="43"/>
      <c r="H86" s="124"/>
      <c r="I86" s="124"/>
      <c r="J86" s="125"/>
      <c r="K86" s="125"/>
      <c r="L86" s="83"/>
    </row>
    <row r="87" spans="1:12" ht="18.75" customHeight="1" x14ac:dyDescent="0.45">
      <c r="A87" s="71"/>
      <c r="B87" s="119" t="s">
        <v>236</v>
      </c>
      <c r="C87" s="120"/>
      <c r="D87" s="121"/>
      <c r="E87" s="113" t="s">
        <v>237</v>
      </c>
      <c r="F87" s="114"/>
      <c r="G87" s="96"/>
      <c r="H87" s="115">
        <v>1200000</v>
      </c>
      <c r="I87" s="116"/>
      <c r="J87" s="115">
        <f>H87</f>
        <v>1200000</v>
      </c>
      <c r="K87" s="116"/>
      <c r="L87" s="83">
        <v>0.1</v>
      </c>
    </row>
    <row r="88" spans="1:12" ht="18.75" customHeight="1" x14ac:dyDescent="0.45">
      <c r="A88" s="71"/>
      <c r="B88" s="113" t="s">
        <v>246</v>
      </c>
      <c r="C88" s="174"/>
      <c r="D88" s="114"/>
      <c r="E88" s="113"/>
      <c r="F88" s="114"/>
      <c r="G88" s="96"/>
      <c r="H88" s="171"/>
      <c r="I88" s="172"/>
      <c r="J88" s="171"/>
      <c r="K88" s="172"/>
      <c r="L88" s="83"/>
    </row>
    <row r="89" spans="1:12" ht="18.75" customHeight="1" x14ac:dyDescent="0.45">
      <c r="A89" s="71"/>
      <c r="B89" s="119" t="s">
        <v>278</v>
      </c>
      <c r="C89" s="120"/>
      <c r="D89" s="121"/>
      <c r="E89" s="113" t="s">
        <v>23</v>
      </c>
      <c r="F89" s="114"/>
      <c r="G89" s="96">
        <v>3</v>
      </c>
      <c r="H89" s="115">
        <v>45000</v>
      </c>
      <c r="I89" s="116"/>
      <c r="J89" s="115">
        <f>G89*H89</f>
        <v>135000</v>
      </c>
      <c r="K89" s="116"/>
      <c r="L89" s="83">
        <v>0.1</v>
      </c>
    </row>
    <row r="90" spans="1:12" ht="18.75" customHeight="1" x14ac:dyDescent="0.45">
      <c r="A90" s="71"/>
      <c r="B90" s="126" t="s">
        <v>238</v>
      </c>
      <c r="C90" s="126"/>
      <c r="D90" s="126"/>
      <c r="E90" s="123"/>
      <c r="F90" s="123"/>
      <c r="G90" s="43"/>
      <c r="H90" s="124">
        <v>650000</v>
      </c>
      <c r="I90" s="124"/>
      <c r="J90" s="125">
        <f>H90</f>
        <v>650000</v>
      </c>
      <c r="K90" s="125"/>
      <c r="L90" s="83">
        <v>0.1</v>
      </c>
    </row>
    <row r="91" spans="1:12" ht="18.75" customHeight="1" x14ac:dyDescent="0.45">
      <c r="A91" s="71"/>
      <c r="B91" s="126" t="s">
        <v>241</v>
      </c>
      <c r="C91" s="126"/>
      <c r="D91" s="126"/>
      <c r="E91" s="123"/>
      <c r="F91" s="123"/>
      <c r="G91" s="43"/>
      <c r="H91" s="124" t="s">
        <v>184</v>
      </c>
      <c r="I91" s="124"/>
      <c r="J91" s="125">
        <v>200000</v>
      </c>
      <c r="K91" s="125"/>
      <c r="L91" s="83">
        <v>0.1</v>
      </c>
    </row>
    <row r="92" spans="1:12" ht="18.75" customHeight="1" x14ac:dyDescent="0.45">
      <c r="A92" s="71"/>
      <c r="B92" s="126" t="s">
        <v>242</v>
      </c>
      <c r="C92" s="126"/>
      <c r="D92" s="126"/>
      <c r="E92" s="123" t="s">
        <v>15</v>
      </c>
      <c r="F92" s="123"/>
      <c r="G92" s="43">
        <v>5</v>
      </c>
      <c r="H92" s="124">
        <v>22000</v>
      </c>
      <c r="I92" s="124"/>
      <c r="J92" s="125">
        <f>G92*H92</f>
        <v>110000</v>
      </c>
      <c r="K92" s="125"/>
      <c r="L92" s="83">
        <v>0.1</v>
      </c>
    </row>
    <row r="93" spans="1:12" ht="18.75" customHeight="1" x14ac:dyDescent="0.45">
      <c r="A93" s="71"/>
      <c r="B93" s="126" t="s">
        <v>243</v>
      </c>
      <c r="C93" s="126"/>
      <c r="D93" s="126"/>
      <c r="E93" s="123" t="s">
        <v>15</v>
      </c>
      <c r="F93" s="123"/>
      <c r="G93" s="43">
        <v>8</v>
      </c>
      <c r="H93" s="124">
        <v>22000</v>
      </c>
      <c r="I93" s="124"/>
      <c r="J93" s="125">
        <f>G93*H93</f>
        <v>176000</v>
      </c>
      <c r="K93" s="125"/>
      <c r="L93" s="83">
        <v>0.1</v>
      </c>
    </row>
    <row r="94" spans="1:12" ht="18.75" customHeight="1" x14ac:dyDescent="0.45">
      <c r="A94" s="71"/>
      <c r="B94" s="110" t="s">
        <v>266</v>
      </c>
      <c r="C94" s="111"/>
      <c r="D94" s="112"/>
      <c r="E94" s="113" t="s">
        <v>24</v>
      </c>
      <c r="F94" s="114"/>
      <c r="G94" s="43">
        <v>30</v>
      </c>
      <c r="H94" s="115">
        <v>3500</v>
      </c>
      <c r="I94" s="116"/>
      <c r="J94" s="125">
        <f>G94*H94</f>
        <v>105000</v>
      </c>
      <c r="K94" s="125"/>
      <c r="L94" s="83">
        <v>0.1</v>
      </c>
    </row>
    <row r="95" spans="1:12" ht="18.75" customHeight="1" x14ac:dyDescent="0.45">
      <c r="A95" s="71"/>
      <c r="B95" s="110" t="s">
        <v>268</v>
      </c>
      <c r="C95" s="111"/>
      <c r="D95" s="112"/>
      <c r="E95" s="119"/>
      <c r="F95" s="121"/>
      <c r="G95" s="43"/>
      <c r="H95" s="115" t="s">
        <v>184</v>
      </c>
      <c r="I95" s="116"/>
      <c r="J95" s="117">
        <v>200000</v>
      </c>
      <c r="K95" s="118"/>
      <c r="L95" s="83">
        <v>0.1</v>
      </c>
    </row>
    <row r="96" spans="1:12" ht="18.75" customHeight="1" x14ac:dyDescent="0.45">
      <c r="A96" s="71"/>
      <c r="B96" s="110" t="s">
        <v>269</v>
      </c>
      <c r="C96" s="111"/>
      <c r="D96" s="112"/>
      <c r="E96" s="119"/>
      <c r="F96" s="121"/>
      <c r="G96" s="43"/>
      <c r="H96" s="115" t="s">
        <v>184</v>
      </c>
      <c r="I96" s="116"/>
      <c r="J96" s="117">
        <v>60000</v>
      </c>
      <c r="K96" s="118"/>
      <c r="L96" s="83">
        <v>0.1</v>
      </c>
    </row>
    <row r="97" spans="1:12" ht="18.75" customHeight="1" x14ac:dyDescent="0.45">
      <c r="A97" s="71"/>
      <c r="B97" s="110" t="s">
        <v>270</v>
      </c>
      <c r="C97" s="111"/>
      <c r="D97" s="112"/>
      <c r="E97" s="113" t="s">
        <v>113</v>
      </c>
      <c r="F97" s="114"/>
      <c r="G97" s="43">
        <v>25</v>
      </c>
      <c r="H97" s="115">
        <v>28000</v>
      </c>
      <c r="I97" s="116"/>
      <c r="J97" s="117">
        <f>G97*H97</f>
        <v>700000</v>
      </c>
      <c r="K97" s="118"/>
      <c r="L97" s="83">
        <v>0.1</v>
      </c>
    </row>
    <row r="98" spans="1:12" ht="18.75" customHeight="1" x14ac:dyDescent="0.45">
      <c r="A98" s="71"/>
      <c r="B98" s="110" t="s">
        <v>267</v>
      </c>
      <c r="C98" s="111"/>
      <c r="D98" s="112"/>
      <c r="E98" s="113" t="s">
        <v>24</v>
      </c>
      <c r="F98" s="114"/>
      <c r="G98" s="43">
        <v>10</v>
      </c>
      <c r="H98" s="115">
        <v>28000</v>
      </c>
      <c r="I98" s="116"/>
      <c r="J98" s="117">
        <f>G98*H98</f>
        <v>280000</v>
      </c>
      <c r="K98" s="118"/>
      <c r="L98" s="83">
        <v>0.1</v>
      </c>
    </row>
    <row r="99" spans="1:12" ht="18.75" customHeight="1" x14ac:dyDescent="0.45">
      <c r="A99" s="71"/>
      <c r="B99" s="110" t="s">
        <v>232</v>
      </c>
      <c r="C99" s="111"/>
      <c r="D99" s="112"/>
      <c r="E99" s="113" t="s">
        <v>17</v>
      </c>
      <c r="F99" s="114"/>
      <c r="G99" s="43">
        <v>600</v>
      </c>
      <c r="H99" s="115">
        <v>300</v>
      </c>
      <c r="I99" s="116"/>
      <c r="J99" s="125">
        <f>G99*H99</f>
        <v>180000</v>
      </c>
      <c r="K99" s="125"/>
      <c r="L99" s="83">
        <v>0.1</v>
      </c>
    </row>
    <row r="100" spans="1:12" ht="18.75" customHeight="1" x14ac:dyDescent="0.45">
      <c r="A100" s="71"/>
      <c r="B100" s="110" t="s">
        <v>233</v>
      </c>
      <c r="C100" s="111"/>
      <c r="D100" s="112"/>
      <c r="E100" s="113" t="s">
        <v>16</v>
      </c>
      <c r="F100" s="114"/>
      <c r="G100" s="43">
        <v>100</v>
      </c>
      <c r="H100" s="115">
        <v>1100</v>
      </c>
      <c r="I100" s="116"/>
      <c r="J100" s="125">
        <f>G100*H100</f>
        <v>110000</v>
      </c>
      <c r="K100" s="125"/>
      <c r="L100" s="83">
        <v>0.1</v>
      </c>
    </row>
    <row r="101" spans="1:12" ht="18.75" customHeight="1" x14ac:dyDescent="0.45">
      <c r="A101" s="71"/>
      <c r="B101" s="110" t="s">
        <v>264</v>
      </c>
      <c r="C101" s="111"/>
      <c r="D101" s="112"/>
      <c r="E101" s="113" t="s">
        <v>67</v>
      </c>
      <c r="F101" s="114"/>
      <c r="G101" s="43">
        <v>20</v>
      </c>
      <c r="H101" s="115">
        <v>2400</v>
      </c>
      <c r="I101" s="116"/>
      <c r="J101" s="117">
        <f>G101*H101</f>
        <v>48000</v>
      </c>
      <c r="K101" s="118"/>
      <c r="L101" s="83">
        <v>0.1</v>
      </c>
    </row>
    <row r="102" spans="1:12" ht="18.75" customHeight="1" x14ac:dyDescent="0.45">
      <c r="A102" s="71"/>
      <c r="B102" s="110" t="s">
        <v>265</v>
      </c>
      <c r="C102" s="111"/>
      <c r="D102" s="112"/>
      <c r="E102" s="119"/>
      <c r="F102" s="121"/>
      <c r="G102" s="43"/>
      <c r="H102" s="115" t="s">
        <v>184</v>
      </c>
      <c r="I102" s="116"/>
      <c r="J102" s="117">
        <v>200000</v>
      </c>
      <c r="K102" s="118"/>
      <c r="L102" s="83">
        <v>0.1</v>
      </c>
    </row>
    <row r="103" spans="1:12" ht="18.75" customHeight="1" x14ac:dyDescent="0.45">
      <c r="A103" s="71"/>
      <c r="B103" s="126" t="s">
        <v>254</v>
      </c>
      <c r="C103" s="126"/>
      <c r="D103" s="126"/>
      <c r="E103" s="123"/>
      <c r="F103" s="123"/>
      <c r="G103" s="43"/>
      <c r="H103" s="124" t="s">
        <v>184</v>
      </c>
      <c r="I103" s="124"/>
      <c r="J103" s="125">
        <v>3200000</v>
      </c>
      <c r="K103" s="125"/>
      <c r="L103" s="83">
        <v>0.1</v>
      </c>
    </row>
    <row r="104" spans="1:12" ht="18.75" customHeight="1" x14ac:dyDescent="0.45">
      <c r="A104" s="71"/>
      <c r="B104" s="126" t="s">
        <v>223</v>
      </c>
      <c r="C104" s="126"/>
      <c r="D104" s="126"/>
      <c r="E104" s="123"/>
      <c r="F104" s="123"/>
      <c r="G104" s="43"/>
      <c r="H104" s="124" t="s">
        <v>184</v>
      </c>
      <c r="I104" s="124"/>
      <c r="J104" s="125">
        <v>130000</v>
      </c>
      <c r="K104" s="125"/>
      <c r="L104" s="83">
        <v>0.1</v>
      </c>
    </row>
    <row r="105" spans="1:12" ht="18.75" customHeight="1" x14ac:dyDescent="0.45">
      <c r="A105" s="71"/>
      <c r="B105" s="126" t="s">
        <v>222</v>
      </c>
      <c r="C105" s="126"/>
      <c r="D105" s="126"/>
      <c r="E105" s="123"/>
      <c r="F105" s="123"/>
      <c r="G105" s="43"/>
      <c r="H105" s="124" t="s">
        <v>184</v>
      </c>
      <c r="I105" s="124"/>
      <c r="J105" s="125">
        <v>440000</v>
      </c>
      <c r="K105" s="125"/>
      <c r="L105" s="83">
        <v>0.1</v>
      </c>
    </row>
    <row r="106" spans="1:12" ht="18.75" customHeight="1" x14ac:dyDescent="0.45">
      <c r="A106" s="71"/>
      <c r="B106" s="175" t="s">
        <v>275</v>
      </c>
      <c r="C106" s="175"/>
      <c r="D106" s="175"/>
      <c r="E106" s="123"/>
      <c r="F106" s="123"/>
      <c r="G106" s="43"/>
      <c r="H106" s="124"/>
      <c r="I106" s="124"/>
      <c r="J106" s="125">
        <f>SUM(J87:K105)</f>
        <v>8124000</v>
      </c>
      <c r="K106" s="125"/>
      <c r="L106" s="83">
        <v>0.1</v>
      </c>
    </row>
    <row r="107" spans="1:12" ht="18.75" customHeight="1" x14ac:dyDescent="0.45">
      <c r="A107" s="71"/>
      <c r="B107" s="126"/>
      <c r="C107" s="126"/>
      <c r="D107" s="126"/>
      <c r="E107" s="123"/>
      <c r="F107" s="123"/>
      <c r="G107" s="43"/>
      <c r="H107" s="124"/>
      <c r="I107" s="124"/>
      <c r="J107" s="125"/>
      <c r="K107" s="125"/>
      <c r="L107" s="83"/>
    </row>
    <row r="108" spans="1:12" ht="18.75" customHeight="1" x14ac:dyDescent="0.45">
      <c r="A108" s="71"/>
      <c r="B108" s="126" t="s">
        <v>249</v>
      </c>
      <c r="C108" s="126"/>
      <c r="D108" s="126"/>
      <c r="E108" s="123"/>
      <c r="F108" s="123"/>
      <c r="G108" s="43"/>
      <c r="H108" s="124"/>
      <c r="I108" s="124"/>
      <c r="J108" s="125"/>
      <c r="K108" s="125"/>
      <c r="L108" s="83"/>
    </row>
    <row r="109" spans="1:12" ht="18.75" customHeight="1" x14ac:dyDescent="0.45">
      <c r="A109" s="71"/>
      <c r="B109" s="126" t="s">
        <v>255</v>
      </c>
      <c r="C109" s="126"/>
      <c r="D109" s="126"/>
      <c r="E109" s="123" t="s">
        <v>16</v>
      </c>
      <c r="F109" s="123"/>
      <c r="G109" s="43">
        <v>10</v>
      </c>
      <c r="H109" s="124">
        <v>20000</v>
      </c>
      <c r="I109" s="124"/>
      <c r="J109" s="125">
        <f>G109*H109</f>
        <v>200000</v>
      </c>
      <c r="K109" s="125"/>
      <c r="L109" s="83">
        <v>0.1</v>
      </c>
    </row>
    <row r="110" spans="1:12" ht="18.75" customHeight="1" x14ac:dyDescent="0.45">
      <c r="A110" s="71"/>
      <c r="B110" s="126" t="s">
        <v>256</v>
      </c>
      <c r="C110" s="126"/>
      <c r="D110" s="126"/>
      <c r="E110" s="123" t="s">
        <v>257</v>
      </c>
      <c r="F110" s="123"/>
      <c r="G110" s="43">
        <v>10</v>
      </c>
      <c r="H110" s="124">
        <v>8000</v>
      </c>
      <c r="I110" s="124"/>
      <c r="J110" s="125">
        <f t="shared" ref="J110:J112" si="14">G110*H110</f>
        <v>80000</v>
      </c>
      <c r="K110" s="125"/>
      <c r="L110" s="83">
        <v>0.1</v>
      </c>
    </row>
    <row r="111" spans="1:12" ht="18.75" customHeight="1" x14ac:dyDescent="0.45">
      <c r="A111" s="71"/>
      <c r="B111" s="110" t="s">
        <v>277</v>
      </c>
      <c r="C111" s="111"/>
      <c r="D111" s="112"/>
      <c r="E111" s="113"/>
      <c r="F111" s="114"/>
      <c r="G111" s="43"/>
      <c r="H111" s="115" t="s">
        <v>184</v>
      </c>
      <c r="I111" s="116"/>
      <c r="J111" s="117">
        <v>300000</v>
      </c>
      <c r="K111" s="118"/>
      <c r="L111" s="83">
        <v>0.1</v>
      </c>
    </row>
    <row r="112" spans="1:12" ht="18.75" customHeight="1" x14ac:dyDescent="0.45">
      <c r="A112" s="71"/>
      <c r="B112" s="126" t="s">
        <v>245</v>
      </c>
      <c r="C112" s="126"/>
      <c r="D112" s="126"/>
      <c r="E112" s="123" t="s">
        <v>23</v>
      </c>
      <c r="F112" s="123"/>
      <c r="G112" s="43">
        <v>2</v>
      </c>
      <c r="H112" s="124">
        <v>80000</v>
      </c>
      <c r="I112" s="124"/>
      <c r="J112" s="125">
        <f t="shared" si="14"/>
        <v>160000</v>
      </c>
      <c r="K112" s="125"/>
      <c r="L112" s="83">
        <v>0.1</v>
      </c>
    </row>
    <row r="113" spans="1:12" ht="18.75" customHeight="1" x14ac:dyDescent="0.45">
      <c r="A113" s="71"/>
      <c r="B113" s="110" t="s">
        <v>271</v>
      </c>
      <c r="C113" s="111"/>
      <c r="D113" s="112"/>
      <c r="E113" s="123"/>
      <c r="F113" s="123"/>
      <c r="G113" s="43"/>
      <c r="H113" s="115"/>
      <c r="I113" s="116"/>
      <c r="J113" s="117">
        <v>100000</v>
      </c>
      <c r="K113" s="118"/>
      <c r="L113" s="83">
        <v>0.1</v>
      </c>
    </row>
    <row r="114" spans="1:12" ht="18.75" customHeight="1" x14ac:dyDescent="0.45">
      <c r="A114" s="71"/>
      <c r="B114" s="126" t="s">
        <v>258</v>
      </c>
      <c r="C114" s="126"/>
      <c r="D114" s="126"/>
      <c r="E114" s="123"/>
      <c r="F114" s="123"/>
      <c r="G114" s="43"/>
      <c r="H114" s="124" t="s">
        <v>184</v>
      </c>
      <c r="I114" s="124"/>
      <c r="J114" s="125">
        <v>400000</v>
      </c>
      <c r="K114" s="125"/>
      <c r="L114" s="83">
        <v>0.1</v>
      </c>
    </row>
    <row r="115" spans="1:12" ht="18.75" customHeight="1" x14ac:dyDescent="0.45">
      <c r="A115" s="71"/>
      <c r="B115" s="110" t="s">
        <v>272</v>
      </c>
      <c r="C115" s="111"/>
      <c r="D115" s="112"/>
      <c r="E115" s="113"/>
      <c r="F115" s="114"/>
      <c r="G115" s="43"/>
      <c r="H115" s="115" t="s">
        <v>184</v>
      </c>
      <c r="I115" s="116"/>
      <c r="J115" s="117">
        <v>200000</v>
      </c>
      <c r="K115" s="118"/>
      <c r="L115" s="83">
        <v>0.1</v>
      </c>
    </row>
    <row r="116" spans="1:12" ht="18.75" customHeight="1" x14ac:dyDescent="0.45">
      <c r="A116" s="71"/>
      <c r="B116" s="126" t="s">
        <v>259</v>
      </c>
      <c r="C116" s="126"/>
      <c r="D116" s="126"/>
      <c r="E116" s="123"/>
      <c r="F116" s="123"/>
      <c r="G116" s="43"/>
      <c r="H116" s="124" t="s">
        <v>184</v>
      </c>
      <c r="I116" s="124"/>
      <c r="J116" s="125">
        <v>250000</v>
      </c>
      <c r="K116" s="125"/>
      <c r="L116" s="83">
        <v>0.1</v>
      </c>
    </row>
    <row r="117" spans="1:12" ht="18.75" customHeight="1" x14ac:dyDescent="0.45">
      <c r="A117" s="71"/>
      <c r="B117" s="126" t="s">
        <v>261</v>
      </c>
      <c r="C117" s="126"/>
      <c r="D117" s="126"/>
      <c r="E117" s="123" t="s">
        <v>24</v>
      </c>
      <c r="F117" s="123"/>
      <c r="G117" s="43">
        <v>10000</v>
      </c>
      <c r="H117" s="173">
        <v>3.5</v>
      </c>
      <c r="I117" s="173"/>
      <c r="J117" s="125">
        <f>G117*H117</f>
        <v>35000</v>
      </c>
      <c r="K117" s="125"/>
      <c r="L117" s="83">
        <v>0.1</v>
      </c>
    </row>
    <row r="118" spans="1:12" ht="18.75" customHeight="1" x14ac:dyDescent="0.45">
      <c r="A118" s="71"/>
      <c r="B118" s="126" t="s">
        <v>260</v>
      </c>
      <c r="C118" s="126"/>
      <c r="D118" s="126"/>
      <c r="E118" s="123" t="s">
        <v>24</v>
      </c>
      <c r="F118" s="123"/>
      <c r="G118" s="43">
        <v>5000</v>
      </c>
      <c r="H118" s="124">
        <v>5</v>
      </c>
      <c r="I118" s="124"/>
      <c r="J118" s="125">
        <f>G118*H118</f>
        <v>25000</v>
      </c>
      <c r="K118" s="125"/>
      <c r="L118" s="83">
        <v>0.1</v>
      </c>
    </row>
    <row r="119" spans="1:12" ht="18.75" customHeight="1" x14ac:dyDescent="0.45">
      <c r="A119" s="71"/>
      <c r="B119" s="126" t="s">
        <v>262</v>
      </c>
      <c r="C119" s="126"/>
      <c r="D119" s="126"/>
      <c r="E119" s="123"/>
      <c r="F119" s="123"/>
      <c r="G119" s="43"/>
      <c r="H119" s="124" t="s">
        <v>184</v>
      </c>
      <c r="I119" s="124"/>
      <c r="J119" s="125">
        <v>250000</v>
      </c>
      <c r="K119" s="125"/>
      <c r="L119" s="83">
        <v>0.1</v>
      </c>
    </row>
    <row r="120" spans="1:12" ht="18.75" customHeight="1" x14ac:dyDescent="0.45">
      <c r="A120" s="71"/>
      <c r="B120" s="126" t="s">
        <v>263</v>
      </c>
      <c r="C120" s="126"/>
      <c r="D120" s="126"/>
      <c r="E120" s="123" t="s">
        <v>24</v>
      </c>
      <c r="F120" s="123"/>
      <c r="G120" s="43">
        <v>50000</v>
      </c>
      <c r="H120" s="124">
        <v>3</v>
      </c>
      <c r="I120" s="124"/>
      <c r="J120" s="125">
        <f>G120*H120</f>
        <v>150000</v>
      </c>
      <c r="K120" s="125"/>
      <c r="L120" s="83">
        <v>0.1</v>
      </c>
    </row>
    <row r="121" spans="1:12" ht="18.75" customHeight="1" thickBot="1" x14ac:dyDescent="0.5">
      <c r="A121" s="75"/>
      <c r="B121" s="148" t="s">
        <v>276</v>
      </c>
      <c r="C121" s="148"/>
      <c r="D121" s="148"/>
      <c r="E121" s="134"/>
      <c r="F121" s="134"/>
      <c r="G121" s="97"/>
      <c r="H121" s="149"/>
      <c r="I121" s="149"/>
      <c r="J121" s="149">
        <f>SUM(J109:K120)</f>
        <v>2150000</v>
      </c>
      <c r="K121" s="149"/>
      <c r="L121" s="83">
        <v>0.1</v>
      </c>
    </row>
    <row r="122" spans="1:12" ht="18.75" customHeight="1" thickBot="1" x14ac:dyDescent="0.5">
      <c r="A122" s="86"/>
      <c r="B122" s="168" t="str">
        <f>A74</f>
        <v>会場設営・音響・パレード関連</v>
      </c>
      <c r="C122" s="168"/>
      <c r="D122" s="168"/>
      <c r="E122" s="168"/>
      <c r="F122" s="168"/>
      <c r="G122" s="168"/>
      <c r="H122" s="168"/>
      <c r="I122" s="169"/>
      <c r="J122" s="141"/>
      <c r="K122" s="142"/>
      <c r="L122" s="91"/>
    </row>
  </sheetData>
  <mergeCells count="386">
    <mergeCell ref="E72:F72"/>
    <mergeCell ref="H72:I72"/>
    <mergeCell ref="B27:D27"/>
    <mergeCell ref="B94:D94"/>
    <mergeCell ref="E94:F94"/>
    <mergeCell ref="H94:I94"/>
    <mergeCell ref="J94:K94"/>
    <mergeCell ref="B98:D98"/>
    <mergeCell ref="E98:F98"/>
    <mergeCell ref="H98:I98"/>
    <mergeCell ref="J98:K98"/>
    <mergeCell ref="B95:D95"/>
    <mergeCell ref="E95:F95"/>
    <mergeCell ref="H95:I95"/>
    <mergeCell ref="J95:K95"/>
    <mergeCell ref="B96:D96"/>
    <mergeCell ref="E96:F96"/>
    <mergeCell ref="H96:I96"/>
    <mergeCell ref="J96:K96"/>
    <mergeCell ref="B97:D97"/>
    <mergeCell ref="E97:F97"/>
    <mergeCell ref="H97:I97"/>
    <mergeCell ref="J97:K97"/>
    <mergeCell ref="B83:D83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J104:K104"/>
    <mergeCell ref="B103:D103"/>
    <mergeCell ref="E103:F103"/>
    <mergeCell ref="H103:I103"/>
    <mergeCell ref="B85:D85"/>
    <mergeCell ref="E85:F85"/>
    <mergeCell ref="H85:I85"/>
    <mergeCell ref="J85:K85"/>
    <mergeCell ref="E109:F109"/>
    <mergeCell ref="H109:I109"/>
    <mergeCell ref="J109:K109"/>
    <mergeCell ref="E110:F110"/>
    <mergeCell ref="H110:I110"/>
    <mergeCell ref="J110:K110"/>
    <mergeCell ref="B109:D109"/>
    <mergeCell ref="B110:D110"/>
    <mergeCell ref="B106:D106"/>
    <mergeCell ref="E106:F106"/>
    <mergeCell ref="H106:I106"/>
    <mergeCell ref="J106:K106"/>
    <mergeCell ref="B99:D99"/>
    <mergeCell ref="E99:F99"/>
    <mergeCell ref="H99:I99"/>
    <mergeCell ref="J99:K99"/>
    <mergeCell ref="B100:D100"/>
    <mergeCell ref="E100:F100"/>
    <mergeCell ref="H100:I100"/>
    <mergeCell ref="J100:K100"/>
    <mergeCell ref="B92:D92"/>
    <mergeCell ref="E92:F92"/>
    <mergeCell ref="H92:I92"/>
    <mergeCell ref="J92:K92"/>
    <mergeCell ref="B90:D90"/>
    <mergeCell ref="E90:F90"/>
    <mergeCell ref="H90:I90"/>
    <mergeCell ref="J90:K90"/>
    <mergeCell ref="B88:D88"/>
    <mergeCell ref="B107:D107"/>
    <mergeCell ref="E107:F107"/>
    <mergeCell ref="H107:I107"/>
    <mergeCell ref="J107:K107"/>
    <mergeCell ref="B116:D116"/>
    <mergeCell ref="E116:F116"/>
    <mergeCell ref="H116:I116"/>
    <mergeCell ref="J116:K116"/>
    <mergeCell ref="B105:D105"/>
    <mergeCell ref="E105:F105"/>
    <mergeCell ref="H105:I105"/>
    <mergeCell ref="J105:K105"/>
    <mergeCell ref="B113:D113"/>
    <mergeCell ref="E113:F113"/>
    <mergeCell ref="H113:I113"/>
    <mergeCell ref="J113:K113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B108:D108"/>
    <mergeCell ref="E108:F108"/>
    <mergeCell ref="H108:I108"/>
    <mergeCell ref="J108:K108"/>
    <mergeCell ref="B115:D115"/>
    <mergeCell ref="E115:F115"/>
    <mergeCell ref="H115:I115"/>
    <mergeCell ref="J115:K115"/>
    <mergeCell ref="J114:K114"/>
    <mergeCell ref="B112:D112"/>
    <mergeCell ref="E112:F112"/>
    <mergeCell ref="H112:I112"/>
    <mergeCell ref="B114:D114"/>
    <mergeCell ref="E114:F114"/>
    <mergeCell ref="H114:I114"/>
    <mergeCell ref="J112:K112"/>
    <mergeCell ref="J87:K87"/>
    <mergeCell ref="E77:F77"/>
    <mergeCell ref="H77:I77"/>
    <mergeCell ref="E78:F78"/>
    <mergeCell ref="H78:I78"/>
    <mergeCell ref="B79:D79"/>
    <mergeCell ref="E79:F79"/>
    <mergeCell ref="H79:I79"/>
    <mergeCell ref="B59:D59"/>
    <mergeCell ref="E59:F59"/>
    <mergeCell ref="H59:I59"/>
    <mergeCell ref="J59:K59"/>
    <mergeCell ref="H68:I68"/>
    <mergeCell ref="E83:F83"/>
    <mergeCell ref="H83:I83"/>
    <mergeCell ref="J83:K83"/>
    <mergeCell ref="B80:D80"/>
    <mergeCell ref="E80:F80"/>
    <mergeCell ref="H80:I80"/>
    <mergeCell ref="J80:K80"/>
    <mergeCell ref="B81:D81"/>
    <mergeCell ref="E81:F81"/>
    <mergeCell ref="H81:I81"/>
    <mergeCell ref="J81:K81"/>
    <mergeCell ref="J78:K78"/>
    <mergeCell ref="J79:K79"/>
    <mergeCell ref="B76:D76"/>
    <mergeCell ref="E76:F76"/>
    <mergeCell ref="H76:I76"/>
    <mergeCell ref="J76:K76"/>
    <mergeCell ref="J77:K77"/>
    <mergeCell ref="B78:D78"/>
    <mergeCell ref="E88:F88"/>
    <mergeCell ref="H88:I88"/>
    <mergeCell ref="J88:K88"/>
    <mergeCell ref="H82:I82"/>
    <mergeCell ref="J82:K82"/>
    <mergeCell ref="B84:D84"/>
    <mergeCell ref="E84:F84"/>
    <mergeCell ref="H84:I84"/>
    <mergeCell ref="J84:K84"/>
    <mergeCell ref="B86:D86"/>
    <mergeCell ref="E86:F86"/>
    <mergeCell ref="H86:I86"/>
    <mergeCell ref="J86:K86"/>
    <mergeCell ref="B87:D87"/>
    <mergeCell ref="E87:F87"/>
    <mergeCell ref="H87:I87"/>
    <mergeCell ref="H64:I64"/>
    <mergeCell ref="J64:K64"/>
    <mergeCell ref="B62:D62"/>
    <mergeCell ref="E62:F62"/>
    <mergeCell ref="H62:I62"/>
    <mergeCell ref="J62:K62"/>
    <mergeCell ref="B63:D63"/>
    <mergeCell ref="E63:F63"/>
    <mergeCell ref="H63:I63"/>
    <mergeCell ref="J63:K63"/>
    <mergeCell ref="H27:I27"/>
    <mergeCell ref="J27:K27"/>
    <mergeCell ref="J28:K28"/>
    <mergeCell ref="J29:K29"/>
    <mergeCell ref="H22:I22"/>
    <mergeCell ref="J22:K22"/>
    <mergeCell ref="B22:D22"/>
    <mergeCell ref="E22:F22"/>
    <mergeCell ref="B122:I122"/>
    <mergeCell ref="H33:I33"/>
    <mergeCell ref="E32:F32"/>
    <mergeCell ref="H28:I28"/>
    <mergeCell ref="H29:I29"/>
    <mergeCell ref="E35:F35"/>
    <mergeCell ref="H35:I35"/>
    <mergeCell ref="J35:K35"/>
    <mergeCell ref="J30:K30"/>
    <mergeCell ref="J33:K33"/>
    <mergeCell ref="J31:K31"/>
    <mergeCell ref="J32:K32"/>
    <mergeCell ref="B32:D32"/>
    <mergeCell ref="H30:I30"/>
    <mergeCell ref="H31:I31"/>
    <mergeCell ref="H32:I32"/>
    <mergeCell ref="A2:K2"/>
    <mergeCell ref="H3:K3"/>
    <mergeCell ref="A15:B15"/>
    <mergeCell ref="C15:D15"/>
    <mergeCell ref="C16:D16"/>
    <mergeCell ref="A19:B19"/>
    <mergeCell ref="C19:J19"/>
    <mergeCell ref="H26:I26"/>
    <mergeCell ref="J26:K26"/>
    <mergeCell ref="H23:I23"/>
    <mergeCell ref="J23:K23"/>
    <mergeCell ref="H24:I24"/>
    <mergeCell ref="J24:K24"/>
    <mergeCell ref="H25:I25"/>
    <mergeCell ref="J25:K25"/>
    <mergeCell ref="B21:F21"/>
    <mergeCell ref="B23:D23"/>
    <mergeCell ref="B24:D24"/>
    <mergeCell ref="E23:F23"/>
    <mergeCell ref="E24:F24"/>
    <mergeCell ref="B25:D25"/>
    <mergeCell ref="E25:F25"/>
    <mergeCell ref="B26:D26"/>
    <mergeCell ref="E26:F26"/>
    <mergeCell ref="J36:K36"/>
    <mergeCell ref="B34:D34"/>
    <mergeCell ref="E34:F34"/>
    <mergeCell ref="B75:D75"/>
    <mergeCell ref="E75:F75"/>
    <mergeCell ref="H75:I75"/>
    <mergeCell ref="J75:K75"/>
    <mergeCell ref="E36:F36"/>
    <mergeCell ref="H36:I36"/>
    <mergeCell ref="B37:D37"/>
    <mergeCell ref="J37:K37"/>
    <mergeCell ref="H34:I34"/>
    <mergeCell ref="J34:K34"/>
    <mergeCell ref="B35:D35"/>
    <mergeCell ref="B36:D36"/>
    <mergeCell ref="A40:D40"/>
    <mergeCell ref="B47:D47"/>
    <mergeCell ref="E47:F47"/>
    <mergeCell ref="H47:I47"/>
    <mergeCell ref="J47:K47"/>
    <mergeCell ref="B48:D48"/>
    <mergeCell ref="E48:F48"/>
    <mergeCell ref="B64:D64"/>
    <mergeCell ref="E64:F64"/>
    <mergeCell ref="H43:I43"/>
    <mergeCell ref="J43:K43"/>
    <mergeCell ref="B44:D44"/>
    <mergeCell ref="E44:F44"/>
    <mergeCell ref="H44:I44"/>
    <mergeCell ref="J44:K44"/>
    <mergeCell ref="B93:D93"/>
    <mergeCell ref="E93:F93"/>
    <mergeCell ref="H93:I93"/>
    <mergeCell ref="J93:K93"/>
    <mergeCell ref="H53:I53"/>
    <mergeCell ref="J53:K53"/>
    <mergeCell ref="H61:I61"/>
    <mergeCell ref="J61:K61"/>
    <mergeCell ref="B65:D65"/>
    <mergeCell ref="E65:F65"/>
    <mergeCell ref="H65:I65"/>
    <mergeCell ref="J65:K65"/>
    <mergeCell ref="E45:F45"/>
    <mergeCell ref="H45:I45"/>
    <mergeCell ref="J45:K45"/>
    <mergeCell ref="B91:D91"/>
    <mergeCell ref="E91:F91"/>
    <mergeCell ref="H91:I91"/>
    <mergeCell ref="B119:D119"/>
    <mergeCell ref="E119:F119"/>
    <mergeCell ref="H119:I119"/>
    <mergeCell ref="J119:K119"/>
    <mergeCell ref="B120:D120"/>
    <mergeCell ref="E120:F120"/>
    <mergeCell ref="H120:I120"/>
    <mergeCell ref="J120:K120"/>
    <mergeCell ref="B121:D121"/>
    <mergeCell ref="E121:F121"/>
    <mergeCell ref="H121:I121"/>
    <mergeCell ref="J121:K121"/>
    <mergeCell ref="J122:K122"/>
    <mergeCell ref="B41:D41"/>
    <mergeCell ref="E41:F41"/>
    <mergeCell ref="H41:I41"/>
    <mergeCell ref="J41:K41"/>
    <mergeCell ref="B42:D42"/>
    <mergeCell ref="E42:F42"/>
    <mergeCell ref="H42:I42"/>
    <mergeCell ref="J42:K42"/>
    <mergeCell ref="J56:K56"/>
    <mergeCell ref="B46:D46"/>
    <mergeCell ref="B57:D57"/>
    <mergeCell ref="E57:F57"/>
    <mergeCell ref="H57:I57"/>
    <mergeCell ref="J57:K57"/>
    <mergeCell ref="B50:D50"/>
    <mergeCell ref="E50:F50"/>
    <mergeCell ref="H50:I50"/>
    <mergeCell ref="J50:K50"/>
    <mergeCell ref="B51:D51"/>
    <mergeCell ref="E51:F51"/>
    <mergeCell ref="H51:I51"/>
    <mergeCell ref="J51:K51"/>
    <mergeCell ref="B45:D45"/>
    <mergeCell ref="H48:I48"/>
    <mergeCell ref="J48:K48"/>
    <mergeCell ref="B52:D52"/>
    <mergeCell ref="E52:F52"/>
    <mergeCell ref="H52:I52"/>
    <mergeCell ref="J52:K52"/>
    <mergeCell ref="H46:I46"/>
    <mergeCell ref="J46:K46"/>
    <mergeCell ref="A58:D58"/>
    <mergeCell ref="B54:D54"/>
    <mergeCell ref="E54:F54"/>
    <mergeCell ref="H54:I54"/>
    <mergeCell ref="J54:K54"/>
    <mergeCell ref="B55:D55"/>
    <mergeCell ref="E55:F55"/>
    <mergeCell ref="H55:I55"/>
    <mergeCell ref="J55:K55"/>
    <mergeCell ref="B56:D56"/>
    <mergeCell ref="E56:F56"/>
    <mergeCell ref="H56:I56"/>
    <mergeCell ref="B49:D49"/>
    <mergeCell ref="E49:F49"/>
    <mergeCell ref="H49:I49"/>
    <mergeCell ref="J49:K49"/>
    <mergeCell ref="E28:F28"/>
    <mergeCell ref="B29:D29"/>
    <mergeCell ref="E29:F29"/>
    <mergeCell ref="B30:D30"/>
    <mergeCell ref="E30:F30"/>
    <mergeCell ref="B31:D31"/>
    <mergeCell ref="E31:F31"/>
    <mergeCell ref="E46:F46"/>
    <mergeCell ref="B61:D61"/>
    <mergeCell ref="E61:F61"/>
    <mergeCell ref="B43:D43"/>
    <mergeCell ref="E43:F43"/>
    <mergeCell ref="B28:D28"/>
    <mergeCell ref="B33:D33"/>
    <mergeCell ref="E33:F33"/>
    <mergeCell ref="E104:F104"/>
    <mergeCell ref="H104:I104"/>
    <mergeCell ref="B66:D66"/>
    <mergeCell ref="E66:F66"/>
    <mergeCell ref="H66:I66"/>
    <mergeCell ref="J66:K66"/>
    <mergeCell ref="B67:D67"/>
    <mergeCell ref="E67:F67"/>
    <mergeCell ref="H67:I67"/>
    <mergeCell ref="J67:K67"/>
    <mergeCell ref="B71:D71"/>
    <mergeCell ref="E71:F71"/>
    <mergeCell ref="B68:D68"/>
    <mergeCell ref="E68:F68"/>
    <mergeCell ref="H71:I71"/>
    <mergeCell ref="B72:D72"/>
    <mergeCell ref="J72:K72"/>
    <mergeCell ref="A74:L74"/>
    <mergeCell ref="J71:K71"/>
    <mergeCell ref="J68:K68"/>
    <mergeCell ref="J103:K103"/>
    <mergeCell ref="B82:D82"/>
    <mergeCell ref="E82:F82"/>
    <mergeCell ref="J91:K91"/>
    <mergeCell ref="B111:D111"/>
    <mergeCell ref="E111:F111"/>
    <mergeCell ref="H111:I111"/>
    <mergeCell ref="J111:K111"/>
    <mergeCell ref="B89:D89"/>
    <mergeCell ref="E89:F89"/>
    <mergeCell ref="H89:I89"/>
    <mergeCell ref="J89:K89"/>
    <mergeCell ref="E27:F27"/>
    <mergeCell ref="B69:D69"/>
    <mergeCell ref="E69:F69"/>
    <mergeCell ref="H69:I69"/>
    <mergeCell ref="J69:K69"/>
    <mergeCell ref="B70:D70"/>
    <mergeCell ref="E70:F70"/>
    <mergeCell ref="H70:I70"/>
    <mergeCell ref="J70:K70"/>
    <mergeCell ref="B60:D60"/>
    <mergeCell ref="E60:F60"/>
    <mergeCell ref="H60:I60"/>
    <mergeCell ref="J60:K60"/>
    <mergeCell ref="B53:D53"/>
    <mergeCell ref="E53:F53"/>
    <mergeCell ref="B104:D104"/>
  </mergeCells>
  <phoneticPr fontId="3"/>
  <pageMargins left="1.1023622047244095" right="0.70866141732283472" top="0.74803149606299213" bottom="0.74803149606299213" header="0.31496062992125984" footer="0.31496062992125984"/>
  <pageSetup paperSize="9" scale="64" orientation="portrait" horizontalDpi="4294967293" r:id="rId1"/>
  <headerFooter>
    <oddHeader>&amp;R&amp;8第73回亀岡平和祭保津川市民花火大会</oddHeader>
    <oddFooter>&amp;C&amp;P</oddFooter>
  </headerFooter>
  <rowBreaks count="1" manualBreakCount="1">
    <brk id="56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3453-0943-4C6A-A855-A9514DF7B586}">
  <dimension ref="A1:L233"/>
  <sheetViews>
    <sheetView view="pageBreakPreview" topLeftCell="A11" zoomScale="95" zoomScaleNormal="93" zoomScaleSheetLayoutView="95" workbookViewId="0">
      <selection activeCell="G41" sqref="G41"/>
    </sheetView>
  </sheetViews>
  <sheetFormatPr defaultRowHeight="18" x14ac:dyDescent="0.45"/>
  <sheetData>
    <row r="1" spans="1:12" s="1" customFormat="1" ht="19.2" x14ac:dyDescent="0.45">
      <c r="A1" s="156" t="s">
        <v>177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2"/>
    </row>
    <row r="2" spans="1:12" s="1" customFormat="1" ht="16.2" x14ac:dyDescent="0.45">
      <c r="A2" s="3"/>
      <c r="B2" s="4"/>
      <c r="C2" s="4"/>
      <c r="D2" s="4"/>
      <c r="E2" s="4"/>
      <c r="F2" s="4"/>
      <c r="G2" s="4"/>
      <c r="H2" s="157">
        <v>45169</v>
      </c>
      <c r="I2" s="157"/>
      <c r="J2" s="157"/>
      <c r="K2" s="157"/>
      <c r="L2" s="5"/>
    </row>
    <row r="3" spans="1:12" s="1" customFormat="1" ht="13.2" x14ac:dyDescent="0.45"/>
    <row r="4" spans="1:12" s="1" customFormat="1" ht="16.2" x14ac:dyDescent="0.45">
      <c r="A4" s="164" t="s">
        <v>176</v>
      </c>
      <c r="B4" s="164"/>
      <c r="C4" s="164"/>
      <c r="D4" s="164"/>
      <c r="E4" s="164"/>
      <c r="F4" s="164"/>
      <c r="G4" s="164"/>
      <c r="H4" s="164"/>
    </row>
    <row r="5" spans="1:12" s="1" customFormat="1" ht="13.2" x14ac:dyDescent="0.45"/>
    <row r="6" spans="1:12" s="1" customFormat="1" ht="13.2" x14ac:dyDescent="0.45"/>
    <row r="7" spans="1:12" s="1" customFormat="1" ht="13.2" x14ac:dyDescent="0.45"/>
    <row r="8" spans="1:12" s="1" customFormat="1" ht="13.2" x14ac:dyDescent="0.45"/>
    <row r="9" spans="1:12" s="1" customFormat="1" ht="18.75" customHeight="1" x14ac:dyDescent="0.45">
      <c r="A9" s="6"/>
      <c r="B9" s="7"/>
    </row>
    <row r="10" spans="1:12" s="1" customFormat="1" ht="18.75" customHeight="1" x14ac:dyDescent="0.45">
      <c r="C10" s="8"/>
      <c r="D10" s="8"/>
      <c r="E10" s="9"/>
      <c r="F10" s="9"/>
      <c r="G10" s="9"/>
      <c r="H10" s="9"/>
    </row>
    <row r="11" spans="1:12" s="1" customFormat="1" ht="18.75" customHeight="1" x14ac:dyDescent="0.45">
      <c r="A11" s="10"/>
      <c r="B11" s="10"/>
    </row>
    <row r="12" spans="1:12" s="1" customFormat="1" ht="18.75" customHeight="1" x14ac:dyDescent="0.45">
      <c r="A12" s="10"/>
      <c r="B12" s="10"/>
    </row>
    <row r="13" spans="1:12" s="1" customFormat="1" ht="18.75" customHeight="1" x14ac:dyDescent="0.45">
      <c r="C13" s="11"/>
      <c r="D13" s="11"/>
      <c r="E13" s="11"/>
      <c r="F13" s="11"/>
      <c r="G13" s="11"/>
      <c r="H13" s="11"/>
    </row>
    <row r="14" spans="1:12" s="1" customFormat="1" ht="18.75" customHeight="1" x14ac:dyDescent="0.45">
      <c r="A14" s="284" t="s">
        <v>1</v>
      </c>
      <c r="B14" s="284"/>
      <c r="C14" s="159">
        <f>J35</f>
        <v>50215000</v>
      </c>
      <c r="D14" s="160"/>
      <c r="E14" s="11"/>
      <c r="F14" s="11"/>
      <c r="G14" s="11"/>
      <c r="H14" s="11"/>
    </row>
    <row r="15" spans="1:12" s="1" customFormat="1" ht="13.2" x14ac:dyDescent="0.45">
      <c r="C15" s="161" t="s">
        <v>2</v>
      </c>
      <c r="D15" s="161"/>
    </row>
    <row r="16" spans="1:12" s="1" customFormat="1" ht="13.2" x14ac:dyDescent="0.45"/>
    <row r="17" spans="1:11" s="1" customFormat="1" ht="13.2" x14ac:dyDescent="0.45"/>
    <row r="18" spans="1:11" s="12" customFormat="1" ht="19.5" customHeight="1" x14ac:dyDescent="0.45">
      <c r="A18" s="162" t="s">
        <v>3</v>
      </c>
      <c r="B18" s="162"/>
      <c r="C18" s="163" t="s">
        <v>89</v>
      </c>
      <c r="D18" s="164"/>
      <c r="E18" s="164"/>
      <c r="F18" s="164"/>
      <c r="G18" s="164"/>
      <c r="H18" s="164"/>
      <c r="I18" s="164"/>
      <c r="J18" s="164"/>
    </row>
    <row r="19" spans="1:11" s="1" customFormat="1" ht="13.8" thickBot="1" x14ac:dyDescent="0.5"/>
    <row r="20" spans="1:11" s="1" customFormat="1" ht="18.600000000000001" customHeight="1" x14ac:dyDescent="0.45">
      <c r="A20" s="77"/>
      <c r="B20" s="195" t="str">
        <f>B57</f>
        <v>テント関係及び備品</v>
      </c>
      <c r="C20" s="195"/>
      <c r="D20" s="195"/>
      <c r="E20" s="195"/>
      <c r="F20" s="195"/>
      <c r="G20" s="78"/>
      <c r="H20" s="143"/>
      <c r="I20" s="143"/>
      <c r="J20" s="196">
        <f>J57</f>
        <v>1971200</v>
      </c>
      <c r="K20" s="197"/>
    </row>
    <row r="21" spans="1:11" s="1" customFormat="1" ht="18.600000000000001" customHeight="1" x14ac:dyDescent="0.45">
      <c r="A21" s="74"/>
      <c r="B21" s="122" t="str">
        <f>B67</f>
        <v>救護・トイレ関係</v>
      </c>
      <c r="C21" s="122"/>
      <c r="D21" s="122"/>
      <c r="E21" s="122"/>
      <c r="F21" s="122"/>
      <c r="G21" s="43"/>
      <c r="H21" s="123"/>
      <c r="I21" s="123"/>
      <c r="J21" s="165">
        <f>J67</f>
        <v>3672000</v>
      </c>
      <c r="K21" s="194"/>
    </row>
    <row r="22" spans="1:11" s="1" customFormat="1" ht="18.600000000000001" customHeight="1" x14ac:dyDescent="0.45">
      <c r="A22" s="74"/>
      <c r="B22" s="122" t="str">
        <f>B95</f>
        <v>導線仮設物関係</v>
      </c>
      <c r="C22" s="122"/>
      <c r="D22" s="122"/>
      <c r="E22" s="122"/>
      <c r="F22" s="122"/>
      <c r="G22" s="43"/>
      <c r="H22" s="123"/>
      <c r="I22" s="123"/>
      <c r="J22" s="165">
        <f>J95</f>
        <v>8463100</v>
      </c>
      <c r="K22" s="194"/>
    </row>
    <row r="23" spans="1:11" s="1" customFormat="1" ht="18.600000000000001" customHeight="1" x14ac:dyDescent="0.45">
      <c r="A23" s="74"/>
      <c r="B23" s="122" t="str">
        <f>B123</f>
        <v>構造仮設物材料費</v>
      </c>
      <c r="C23" s="122"/>
      <c r="D23" s="122"/>
      <c r="E23" s="122"/>
      <c r="F23" s="122"/>
      <c r="G23" s="43"/>
      <c r="H23" s="123"/>
      <c r="I23" s="123"/>
      <c r="J23" s="165">
        <f>J123</f>
        <v>4683170</v>
      </c>
      <c r="K23" s="194"/>
    </row>
    <row r="24" spans="1:11" s="1" customFormat="1" ht="18.600000000000001" customHeight="1" x14ac:dyDescent="0.45">
      <c r="A24" s="74"/>
      <c r="B24" s="122" t="str">
        <f>B143</f>
        <v>構造仮設物組立解体費</v>
      </c>
      <c r="C24" s="122"/>
      <c r="D24" s="122"/>
      <c r="E24" s="122"/>
      <c r="F24" s="122"/>
      <c r="G24" s="43"/>
      <c r="H24" s="123"/>
      <c r="I24" s="123"/>
      <c r="J24" s="165">
        <f>J143</f>
        <v>9499400</v>
      </c>
      <c r="K24" s="194"/>
    </row>
    <row r="25" spans="1:11" s="1" customFormat="1" ht="18.600000000000001" customHeight="1" x14ac:dyDescent="0.45">
      <c r="A25" s="74"/>
      <c r="B25" s="122" t="str">
        <f>B157</f>
        <v>指定席関係</v>
      </c>
      <c r="C25" s="122"/>
      <c r="D25" s="122"/>
      <c r="E25" s="122"/>
      <c r="F25" s="122"/>
      <c r="G25" s="43"/>
      <c r="H25" s="123"/>
      <c r="I25" s="123"/>
      <c r="J25" s="165">
        <f>J157</f>
        <v>7060960</v>
      </c>
      <c r="K25" s="194"/>
    </row>
    <row r="26" spans="1:11" s="1" customFormat="1" ht="18.600000000000001" customHeight="1" x14ac:dyDescent="0.45">
      <c r="A26" s="74"/>
      <c r="B26" s="285" t="str">
        <f>B161</f>
        <v>物販・救護・案内・本部関係電気工事</v>
      </c>
      <c r="C26" s="285"/>
      <c r="D26" s="285"/>
      <c r="E26" s="285"/>
      <c r="F26" s="285"/>
      <c r="G26" s="43"/>
      <c r="H26" s="123"/>
      <c r="I26" s="123"/>
      <c r="J26" s="124">
        <f>J161</f>
        <v>980000</v>
      </c>
      <c r="K26" s="198"/>
    </row>
    <row r="27" spans="1:11" s="1" customFormat="1" ht="18.600000000000001" customHeight="1" x14ac:dyDescent="0.45">
      <c r="A27" s="74"/>
      <c r="B27" s="122" t="str">
        <f>B221</f>
        <v>音響及び映像・電話関係</v>
      </c>
      <c r="C27" s="122"/>
      <c r="D27" s="122"/>
      <c r="E27" s="122"/>
      <c r="F27" s="122"/>
      <c r="G27" s="43"/>
      <c r="H27" s="123"/>
      <c r="I27" s="123"/>
      <c r="J27" s="124">
        <f>J221</f>
        <v>5768200</v>
      </c>
      <c r="K27" s="198"/>
    </row>
    <row r="28" spans="1:11" s="1" customFormat="1" ht="18.600000000000001" customHeight="1" x14ac:dyDescent="0.45">
      <c r="A28" s="74"/>
      <c r="B28" s="122" t="str">
        <f>B232</f>
        <v>発電機・照明関係</v>
      </c>
      <c r="C28" s="122"/>
      <c r="D28" s="122"/>
      <c r="E28" s="122"/>
      <c r="F28" s="122"/>
      <c r="G28" s="43"/>
      <c r="H28" s="123"/>
      <c r="I28" s="123"/>
      <c r="J28" s="124">
        <f>J232</f>
        <v>3107000</v>
      </c>
      <c r="K28" s="198"/>
    </row>
    <row r="29" spans="1:11" s="1" customFormat="1" ht="18.600000000000001" customHeight="1" x14ac:dyDescent="0.45">
      <c r="A29" s="74"/>
      <c r="B29" s="122" t="s">
        <v>175</v>
      </c>
      <c r="C29" s="122"/>
      <c r="D29" s="122"/>
      <c r="E29" s="122"/>
      <c r="F29" s="122"/>
      <c r="G29" s="43"/>
      <c r="H29" s="123"/>
      <c r="I29" s="123"/>
      <c r="J29" s="124">
        <f>SUM(J20:K28)</f>
        <v>45205030</v>
      </c>
      <c r="K29" s="198"/>
    </row>
    <row r="30" spans="1:11" s="1" customFormat="1" ht="18.600000000000001" customHeight="1" x14ac:dyDescent="0.45">
      <c r="A30" s="74"/>
      <c r="B30" s="170" t="s">
        <v>190</v>
      </c>
      <c r="C30" s="170"/>
      <c r="D30" s="170"/>
      <c r="E30" s="123"/>
      <c r="F30" s="123"/>
      <c r="G30" s="43"/>
      <c r="H30" s="123"/>
      <c r="I30" s="123"/>
      <c r="J30" s="124">
        <v>-3705030</v>
      </c>
      <c r="K30" s="198"/>
    </row>
    <row r="31" spans="1:11" s="1" customFormat="1" ht="18.600000000000001" customHeight="1" x14ac:dyDescent="0.45">
      <c r="A31" s="74"/>
      <c r="B31" s="122" t="s">
        <v>193</v>
      </c>
      <c r="C31" s="122"/>
      <c r="D31" s="122"/>
      <c r="E31" s="123"/>
      <c r="F31" s="123"/>
      <c r="G31" s="43"/>
      <c r="H31" s="123"/>
      <c r="I31" s="123"/>
      <c r="J31" s="124">
        <f>SUM(J29:K30)</f>
        <v>41500000</v>
      </c>
      <c r="K31" s="198"/>
    </row>
    <row r="32" spans="1:11" s="1" customFormat="1" ht="18.600000000000001" customHeight="1" x14ac:dyDescent="0.45">
      <c r="A32" s="74"/>
      <c r="B32" s="122" t="s">
        <v>168</v>
      </c>
      <c r="C32" s="122"/>
      <c r="D32" s="122"/>
      <c r="E32" s="123"/>
      <c r="F32" s="123"/>
      <c r="G32" s="80">
        <v>0.1</v>
      </c>
      <c r="H32" s="123"/>
      <c r="I32" s="123"/>
      <c r="J32" s="124">
        <f>J31*G32</f>
        <v>4150000</v>
      </c>
      <c r="K32" s="198"/>
    </row>
    <row r="33" spans="1:11" s="1" customFormat="1" ht="18.600000000000001" customHeight="1" x14ac:dyDescent="0.45">
      <c r="A33" s="74"/>
      <c r="B33" s="122" t="s">
        <v>170</v>
      </c>
      <c r="C33" s="122"/>
      <c r="D33" s="122"/>
      <c r="E33" s="123"/>
      <c r="F33" s="123"/>
      <c r="G33" s="43"/>
      <c r="H33" s="123"/>
      <c r="I33" s="123"/>
      <c r="J33" s="165">
        <f>SUM(J31:K32)</f>
        <v>45650000</v>
      </c>
      <c r="K33" s="194"/>
    </row>
    <row r="34" spans="1:11" s="1" customFormat="1" ht="18.600000000000001" customHeight="1" thickBot="1" x14ac:dyDescent="0.5">
      <c r="A34" s="79"/>
      <c r="B34" s="155" t="s">
        <v>169</v>
      </c>
      <c r="C34" s="155"/>
      <c r="D34" s="155"/>
      <c r="E34" s="134"/>
      <c r="F34" s="134"/>
      <c r="G34" s="81">
        <v>0.1</v>
      </c>
      <c r="H34" s="134"/>
      <c r="I34" s="134"/>
      <c r="J34" s="150">
        <f>J33*G34</f>
        <v>4565000</v>
      </c>
      <c r="K34" s="201"/>
    </row>
    <row r="35" spans="1:11" s="1" customFormat="1" ht="18.600000000000001" customHeight="1" thickBot="1" x14ac:dyDescent="0.5">
      <c r="B35" s="199" t="s">
        <v>174</v>
      </c>
      <c r="C35" s="199"/>
      <c r="D35" s="199"/>
      <c r="E35" s="37"/>
      <c r="F35" s="37"/>
      <c r="H35" s="37"/>
      <c r="I35" s="37"/>
      <c r="J35" s="153">
        <f>SUM(J33:K34)</f>
        <v>50215000</v>
      </c>
      <c r="K35" s="154"/>
    </row>
    <row r="36" spans="1:11" s="1" customFormat="1" ht="18.600000000000001" customHeight="1" x14ac:dyDescent="0.45">
      <c r="B36" s="41"/>
      <c r="C36" s="41"/>
      <c r="D36" s="41"/>
      <c r="E36" s="37"/>
      <c r="F36" s="37"/>
      <c r="H36" s="37"/>
      <c r="I36" s="37"/>
      <c r="J36" s="47"/>
      <c r="K36" s="48"/>
    </row>
    <row r="37" spans="1:11" s="12" customFormat="1" ht="18.75" customHeight="1" thickBot="1" x14ac:dyDescent="0.5">
      <c r="A37" s="200" t="s">
        <v>25</v>
      </c>
      <c r="B37" s="200"/>
      <c r="C37" s="200"/>
      <c r="D37" s="200"/>
      <c r="E37" s="18"/>
      <c r="F37" s="18"/>
      <c r="G37" s="18"/>
      <c r="H37" s="18"/>
      <c r="I37" s="18"/>
      <c r="J37" s="18"/>
      <c r="K37" s="18"/>
    </row>
    <row r="38" spans="1:11" s="12" customFormat="1" ht="18.75" customHeight="1" x14ac:dyDescent="0.45">
      <c r="A38" s="67"/>
      <c r="B38" s="151" t="s">
        <v>4</v>
      </c>
      <c r="C38" s="151"/>
      <c r="D38" s="151"/>
      <c r="E38" s="151" t="s">
        <v>14</v>
      </c>
      <c r="F38" s="151"/>
      <c r="G38" s="68" t="s">
        <v>5</v>
      </c>
      <c r="H38" s="151" t="s">
        <v>6</v>
      </c>
      <c r="I38" s="151"/>
      <c r="J38" s="151" t="s">
        <v>7</v>
      </c>
      <c r="K38" s="202"/>
    </row>
    <row r="39" spans="1:11" s="1" customFormat="1" ht="18.75" customHeight="1" x14ac:dyDescent="0.45">
      <c r="A39" s="69"/>
      <c r="B39" s="122" t="s">
        <v>8</v>
      </c>
      <c r="C39" s="122"/>
      <c r="D39" s="122"/>
      <c r="E39" s="190" t="s">
        <v>15</v>
      </c>
      <c r="F39" s="190"/>
      <c r="G39" s="70">
        <v>8</v>
      </c>
      <c r="H39" s="191">
        <v>15600</v>
      </c>
      <c r="I39" s="191"/>
      <c r="J39" s="192">
        <f>G39*H39</f>
        <v>124800</v>
      </c>
      <c r="K39" s="193"/>
    </row>
    <row r="40" spans="1:11" s="1" customFormat="1" ht="18.75" customHeight="1" x14ac:dyDescent="0.45">
      <c r="A40" s="69"/>
      <c r="B40" s="122" t="s">
        <v>9</v>
      </c>
      <c r="C40" s="122"/>
      <c r="D40" s="122"/>
      <c r="E40" s="190" t="s">
        <v>15</v>
      </c>
      <c r="F40" s="190"/>
      <c r="G40" s="70">
        <v>7</v>
      </c>
      <c r="H40" s="191">
        <v>21600</v>
      </c>
      <c r="I40" s="191"/>
      <c r="J40" s="192">
        <f>G40*H40</f>
        <v>151200</v>
      </c>
      <c r="K40" s="193"/>
    </row>
    <row r="41" spans="1:11" s="1" customFormat="1" ht="18.75" customHeight="1" x14ac:dyDescent="0.45">
      <c r="A41" s="69"/>
      <c r="B41" s="122" t="s">
        <v>10</v>
      </c>
      <c r="C41" s="122"/>
      <c r="D41" s="122"/>
      <c r="E41" s="190" t="s">
        <v>15</v>
      </c>
      <c r="F41" s="190"/>
      <c r="G41" s="70">
        <v>3</v>
      </c>
      <c r="H41" s="191">
        <v>10800</v>
      </c>
      <c r="I41" s="191"/>
      <c r="J41" s="192">
        <f t="shared" ref="J41:J48" si="0">G41*H41</f>
        <v>32400</v>
      </c>
      <c r="K41" s="193"/>
    </row>
    <row r="42" spans="1:11" s="1" customFormat="1" ht="18.75" customHeight="1" x14ac:dyDescent="0.45">
      <c r="A42" s="69"/>
      <c r="B42" s="122" t="s">
        <v>11</v>
      </c>
      <c r="C42" s="122"/>
      <c r="D42" s="122"/>
      <c r="E42" s="190" t="s">
        <v>16</v>
      </c>
      <c r="F42" s="190"/>
      <c r="G42" s="70">
        <v>56</v>
      </c>
      <c r="H42" s="191">
        <v>1200</v>
      </c>
      <c r="I42" s="191"/>
      <c r="J42" s="192">
        <f t="shared" si="0"/>
        <v>67200</v>
      </c>
      <c r="K42" s="193"/>
    </row>
    <row r="43" spans="1:11" s="1" customFormat="1" ht="18.75" customHeight="1" x14ac:dyDescent="0.45">
      <c r="A43" s="69"/>
      <c r="B43" s="122" t="s">
        <v>12</v>
      </c>
      <c r="C43" s="122"/>
      <c r="D43" s="122"/>
      <c r="E43" s="190" t="s">
        <v>17</v>
      </c>
      <c r="F43" s="190"/>
      <c r="G43" s="70">
        <v>100</v>
      </c>
      <c r="H43" s="191">
        <v>280</v>
      </c>
      <c r="I43" s="191"/>
      <c r="J43" s="192">
        <f t="shared" si="0"/>
        <v>28000</v>
      </c>
      <c r="K43" s="193"/>
    </row>
    <row r="44" spans="1:11" s="1" customFormat="1" ht="18.75" customHeight="1" x14ac:dyDescent="0.45">
      <c r="A44" s="69"/>
      <c r="B44" s="122" t="s">
        <v>13</v>
      </c>
      <c r="C44" s="122"/>
      <c r="D44" s="122"/>
      <c r="E44" s="190" t="s">
        <v>16</v>
      </c>
      <c r="F44" s="190"/>
      <c r="G44" s="70">
        <v>12</v>
      </c>
      <c r="H44" s="191">
        <v>1800</v>
      </c>
      <c r="I44" s="191"/>
      <c r="J44" s="192">
        <f t="shared" si="0"/>
        <v>21600</v>
      </c>
      <c r="K44" s="193"/>
    </row>
    <row r="45" spans="1:11" s="1" customFormat="1" ht="18.75" customHeight="1" x14ac:dyDescent="0.45">
      <c r="A45" s="71"/>
      <c r="B45" s="122" t="s">
        <v>18</v>
      </c>
      <c r="C45" s="122"/>
      <c r="D45" s="122"/>
      <c r="E45" s="190" t="s">
        <v>16</v>
      </c>
      <c r="F45" s="190"/>
      <c r="G45" s="72">
        <v>1</v>
      </c>
      <c r="H45" s="191">
        <v>24000</v>
      </c>
      <c r="I45" s="191"/>
      <c r="J45" s="192">
        <f t="shared" si="0"/>
        <v>24000</v>
      </c>
      <c r="K45" s="193"/>
    </row>
    <row r="46" spans="1:11" s="1" customFormat="1" ht="18.75" customHeight="1" x14ac:dyDescent="0.45">
      <c r="A46" s="71"/>
      <c r="B46" s="122" t="s">
        <v>19</v>
      </c>
      <c r="C46" s="122"/>
      <c r="D46" s="122"/>
      <c r="E46" s="190" t="s">
        <v>24</v>
      </c>
      <c r="F46" s="190"/>
      <c r="G46" s="73">
        <v>20</v>
      </c>
      <c r="H46" s="191">
        <v>2400</v>
      </c>
      <c r="I46" s="191"/>
      <c r="J46" s="192">
        <f t="shared" si="0"/>
        <v>48000</v>
      </c>
      <c r="K46" s="193"/>
    </row>
    <row r="47" spans="1:11" s="1" customFormat="1" ht="18.75" customHeight="1" x14ac:dyDescent="0.45">
      <c r="A47" s="71"/>
      <c r="B47" s="203" t="s">
        <v>82</v>
      </c>
      <c r="C47" s="203"/>
      <c r="D47" s="203"/>
      <c r="E47" s="190" t="s">
        <v>20</v>
      </c>
      <c r="F47" s="190"/>
      <c r="G47" s="73">
        <v>1</v>
      </c>
      <c r="H47" s="191">
        <v>36000</v>
      </c>
      <c r="I47" s="191"/>
      <c r="J47" s="192">
        <f t="shared" si="0"/>
        <v>36000</v>
      </c>
      <c r="K47" s="193"/>
    </row>
    <row r="48" spans="1:11" s="1" customFormat="1" ht="18.75" customHeight="1" x14ac:dyDescent="0.45">
      <c r="A48" s="71"/>
      <c r="B48" s="203" t="s">
        <v>178</v>
      </c>
      <c r="C48" s="203"/>
      <c r="D48" s="203"/>
      <c r="E48" s="190" t="s">
        <v>23</v>
      </c>
      <c r="F48" s="190"/>
      <c r="G48" s="73">
        <v>4</v>
      </c>
      <c r="H48" s="191">
        <v>56000</v>
      </c>
      <c r="I48" s="191"/>
      <c r="J48" s="192">
        <f t="shared" si="0"/>
        <v>224000</v>
      </c>
      <c r="K48" s="193"/>
    </row>
    <row r="49" spans="1:11" s="1" customFormat="1" ht="18.75" customHeight="1" x14ac:dyDescent="0.45">
      <c r="A49" s="74"/>
      <c r="B49" s="203" t="s">
        <v>97</v>
      </c>
      <c r="C49" s="203"/>
      <c r="D49" s="203"/>
      <c r="E49" s="190" t="s">
        <v>20</v>
      </c>
      <c r="F49" s="190"/>
      <c r="G49" s="73">
        <v>1</v>
      </c>
      <c r="H49" s="191"/>
      <c r="I49" s="191"/>
      <c r="J49" s="192">
        <v>122000</v>
      </c>
      <c r="K49" s="193"/>
    </row>
    <row r="50" spans="1:11" s="1" customFormat="1" ht="18.75" customHeight="1" x14ac:dyDescent="0.45">
      <c r="A50" s="71"/>
      <c r="B50" s="203" t="s">
        <v>98</v>
      </c>
      <c r="C50" s="203"/>
      <c r="D50" s="203"/>
      <c r="E50" s="190" t="s">
        <v>20</v>
      </c>
      <c r="F50" s="190"/>
      <c r="G50" s="73">
        <v>1</v>
      </c>
      <c r="H50" s="191"/>
      <c r="I50" s="191"/>
      <c r="J50" s="192">
        <v>122000</v>
      </c>
      <c r="K50" s="193"/>
    </row>
    <row r="51" spans="1:11" s="1" customFormat="1" ht="18.75" customHeight="1" x14ac:dyDescent="0.45">
      <c r="A51" s="71"/>
      <c r="B51" s="203" t="s">
        <v>99</v>
      </c>
      <c r="C51" s="203"/>
      <c r="D51" s="203"/>
      <c r="E51" s="190" t="s">
        <v>20</v>
      </c>
      <c r="F51" s="190"/>
      <c r="G51" s="73">
        <v>1</v>
      </c>
      <c r="H51" s="191"/>
      <c r="I51" s="191"/>
      <c r="J51" s="192">
        <v>122000</v>
      </c>
      <c r="K51" s="193"/>
    </row>
    <row r="52" spans="1:11" s="1" customFormat="1" ht="18.75" customHeight="1" x14ac:dyDescent="0.45">
      <c r="A52" s="71"/>
      <c r="B52" s="203" t="s">
        <v>99</v>
      </c>
      <c r="C52" s="203"/>
      <c r="D52" s="203"/>
      <c r="E52" s="190" t="s">
        <v>20</v>
      </c>
      <c r="F52" s="190"/>
      <c r="G52" s="70">
        <v>1</v>
      </c>
      <c r="H52" s="191"/>
      <c r="I52" s="191"/>
      <c r="J52" s="192">
        <v>122000</v>
      </c>
      <c r="K52" s="193"/>
    </row>
    <row r="53" spans="1:11" s="1" customFormat="1" ht="18.75" customHeight="1" x14ac:dyDescent="0.45">
      <c r="A53" s="71"/>
      <c r="B53" s="203" t="s">
        <v>100</v>
      </c>
      <c r="C53" s="203"/>
      <c r="D53" s="203"/>
      <c r="E53" s="190" t="s">
        <v>20</v>
      </c>
      <c r="F53" s="190"/>
      <c r="G53" s="70">
        <v>1</v>
      </c>
      <c r="H53" s="191"/>
      <c r="I53" s="191"/>
      <c r="J53" s="191">
        <v>166000</v>
      </c>
      <c r="K53" s="207"/>
    </row>
    <row r="54" spans="1:11" s="1" customFormat="1" ht="18.75" customHeight="1" x14ac:dyDescent="0.45">
      <c r="A54" s="71"/>
      <c r="B54" s="126" t="s">
        <v>101</v>
      </c>
      <c r="C54" s="126"/>
      <c r="D54" s="126"/>
      <c r="E54" s="190" t="s">
        <v>23</v>
      </c>
      <c r="F54" s="190"/>
      <c r="G54" s="70">
        <v>2</v>
      </c>
      <c r="H54" s="191">
        <v>56000</v>
      </c>
      <c r="I54" s="191"/>
      <c r="J54" s="192">
        <f>G54*H54</f>
        <v>112000</v>
      </c>
      <c r="K54" s="193"/>
    </row>
    <row r="55" spans="1:11" s="1" customFormat="1" ht="18.75" customHeight="1" x14ac:dyDescent="0.45">
      <c r="A55" s="71"/>
      <c r="B55" s="204" t="s">
        <v>102</v>
      </c>
      <c r="C55" s="204"/>
      <c r="D55" s="204"/>
      <c r="E55" s="190" t="s">
        <v>23</v>
      </c>
      <c r="F55" s="190"/>
      <c r="G55" s="70">
        <v>3</v>
      </c>
      <c r="H55" s="191">
        <v>96000</v>
      </c>
      <c r="I55" s="191"/>
      <c r="J55" s="192">
        <f>G55*H55</f>
        <v>288000</v>
      </c>
      <c r="K55" s="193"/>
    </row>
    <row r="56" spans="1:11" s="1" customFormat="1" ht="18.75" customHeight="1" thickBot="1" x14ac:dyDescent="0.5">
      <c r="A56" s="75"/>
      <c r="B56" s="205" t="s">
        <v>103</v>
      </c>
      <c r="C56" s="205"/>
      <c r="D56" s="205"/>
      <c r="E56" s="135"/>
      <c r="F56" s="135"/>
      <c r="G56" s="76"/>
      <c r="H56" s="136"/>
      <c r="I56" s="136"/>
      <c r="J56" s="136">
        <v>160000</v>
      </c>
      <c r="K56" s="206"/>
    </row>
    <row r="57" spans="1:11" s="1" customFormat="1" ht="18.75" customHeight="1" thickBot="1" x14ac:dyDescent="0.5">
      <c r="A57" s="58"/>
      <c r="B57" s="212" t="s">
        <v>88</v>
      </c>
      <c r="C57" s="212"/>
      <c r="D57" s="212"/>
      <c r="E57" s="213"/>
      <c r="F57" s="213"/>
      <c r="G57" s="59"/>
      <c r="H57" s="214"/>
      <c r="I57" s="214"/>
      <c r="J57" s="141">
        <f>SUM(J39:K56)</f>
        <v>1971200</v>
      </c>
      <c r="K57" s="142"/>
    </row>
    <row r="58" spans="1:11" s="1" customFormat="1" ht="18.75" customHeight="1" x14ac:dyDescent="0.45">
      <c r="A58" s="12"/>
      <c r="B58" s="215"/>
      <c r="C58" s="215"/>
      <c r="D58" s="215"/>
      <c r="E58" s="216"/>
      <c r="F58" s="216"/>
      <c r="G58" s="49"/>
      <c r="H58" s="217"/>
      <c r="I58" s="217"/>
      <c r="J58" s="218"/>
      <c r="K58" s="218"/>
    </row>
    <row r="59" spans="1:11" s="1" customFormat="1" ht="18.75" customHeight="1" thickBot="1" x14ac:dyDescent="0.5">
      <c r="A59" s="132" t="s">
        <v>26</v>
      </c>
      <c r="B59" s="132"/>
      <c r="C59" s="132"/>
      <c r="D59" s="132"/>
      <c r="E59" s="132"/>
      <c r="F59" s="132"/>
      <c r="G59" s="51"/>
      <c r="H59" s="208"/>
      <c r="I59" s="208"/>
      <c r="J59" s="208"/>
      <c r="K59" s="208"/>
    </row>
    <row r="60" spans="1:11" s="1" customFormat="1" ht="18.75" customHeight="1" x14ac:dyDescent="0.45">
      <c r="A60" s="19"/>
      <c r="B60" s="209" t="s">
        <v>4</v>
      </c>
      <c r="C60" s="209"/>
      <c r="D60" s="209"/>
      <c r="E60" s="209" t="s">
        <v>14</v>
      </c>
      <c r="F60" s="209"/>
      <c r="G60" s="20" t="s">
        <v>5</v>
      </c>
      <c r="H60" s="209" t="s">
        <v>6</v>
      </c>
      <c r="I60" s="209"/>
      <c r="J60" s="210" t="s">
        <v>7</v>
      </c>
      <c r="K60" s="211"/>
    </row>
    <row r="61" spans="1:11" s="1" customFormat="1" ht="18.75" customHeight="1" x14ac:dyDescent="0.45">
      <c r="A61" s="13"/>
      <c r="B61" s="187" t="s">
        <v>27</v>
      </c>
      <c r="C61" s="187"/>
      <c r="D61" s="187"/>
      <c r="E61" s="188" t="s">
        <v>23</v>
      </c>
      <c r="F61" s="188"/>
      <c r="G61" s="17">
        <v>92</v>
      </c>
      <c r="H61" s="189">
        <v>18000</v>
      </c>
      <c r="I61" s="189"/>
      <c r="J61" s="220">
        <f>G61*H61</f>
        <v>1656000</v>
      </c>
      <c r="K61" s="221"/>
    </row>
    <row r="62" spans="1:11" s="1" customFormat="1" ht="18.75" customHeight="1" x14ac:dyDescent="0.45">
      <c r="A62" s="13"/>
      <c r="B62" s="187" t="s">
        <v>28</v>
      </c>
      <c r="C62" s="187"/>
      <c r="D62" s="187"/>
      <c r="E62" s="188" t="s">
        <v>23</v>
      </c>
      <c r="F62" s="188"/>
      <c r="G62" s="14">
        <v>8</v>
      </c>
      <c r="H62" s="189">
        <v>30000</v>
      </c>
      <c r="I62" s="189"/>
      <c r="J62" s="181">
        <f t="shared" ref="J62:J66" si="1">G62*H62</f>
        <v>240000</v>
      </c>
      <c r="K62" s="219"/>
    </row>
    <row r="63" spans="1:11" s="1" customFormat="1" ht="18.75" customHeight="1" x14ac:dyDescent="0.45">
      <c r="A63" s="13"/>
      <c r="B63" s="187" t="s">
        <v>29</v>
      </c>
      <c r="C63" s="187"/>
      <c r="D63" s="187"/>
      <c r="E63" s="188" t="s">
        <v>30</v>
      </c>
      <c r="F63" s="188"/>
      <c r="G63" s="16">
        <v>100</v>
      </c>
      <c r="H63" s="189">
        <v>720</v>
      </c>
      <c r="I63" s="189"/>
      <c r="J63" s="181">
        <f t="shared" si="1"/>
        <v>72000</v>
      </c>
      <c r="K63" s="219"/>
    </row>
    <row r="64" spans="1:11" s="1" customFormat="1" ht="18.75" customHeight="1" x14ac:dyDescent="0.45">
      <c r="A64" s="13"/>
      <c r="B64" s="176" t="s">
        <v>77</v>
      </c>
      <c r="C64" s="177"/>
      <c r="D64" s="178"/>
      <c r="E64" s="179" t="s">
        <v>23</v>
      </c>
      <c r="F64" s="180"/>
      <c r="G64" s="16">
        <v>2</v>
      </c>
      <c r="H64" s="181">
        <v>72000</v>
      </c>
      <c r="I64" s="182"/>
      <c r="J64" s="181">
        <f t="shared" si="1"/>
        <v>144000</v>
      </c>
      <c r="K64" s="219"/>
    </row>
    <row r="65" spans="1:11" s="1" customFormat="1" ht="18.75" customHeight="1" x14ac:dyDescent="0.45">
      <c r="A65" s="13"/>
      <c r="B65" s="187" t="s">
        <v>79</v>
      </c>
      <c r="C65" s="187"/>
      <c r="D65" s="187"/>
      <c r="E65" s="188" t="s">
        <v>23</v>
      </c>
      <c r="F65" s="188"/>
      <c r="G65" s="17">
        <v>20</v>
      </c>
      <c r="H65" s="189">
        <v>56000</v>
      </c>
      <c r="I65" s="189"/>
      <c r="J65" s="181">
        <f t="shared" si="1"/>
        <v>1120000</v>
      </c>
      <c r="K65" s="219"/>
    </row>
    <row r="66" spans="1:11" s="1" customFormat="1" ht="18.75" customHeight="1" thickBot="1" x14ac:dyDescent="0.5">
      <c r="A66" s="30"/>
      <c r="B66" s="225" t="s">
        <v>78</v>
      </c>
      <c r="C66" s="225"/>
      <c r="D66" s="225"/>
      <c r="E66" s="226" t="s">
        <v>23</v>
      </c>
      <c r="F66" s="226"/>
      <c r="G66" s="31">
        <v>2</v>
      </c>
      <c r="H66" s="227">
        <v>220000</v>
      </c>
      <c r="I66" s="227"/>
      <c r="J66" s="228">
        <f t="shared" si="1"/>
        <v>440000</v>
      </c>
      <c r="K66" s="229"/>
    </row>
    <row r="67" spans="1:11" s="1" customFormat="1" ht="18.75" customHeight="1" thickBot="1" x14ac:dyDescent="0.5">
      <c r="A67" s="58"/>
      <c r="B67" s="212" t="s">
        <v>87</v>
      </c>
      <c r="C67" s="212"/>
      <c r="D67" s="212"/>
      <c r="E67" s="213"/>
      <c r="F67" s="213"/>
      <c r="G67" s="60"/>
      <c r="H67" s="214"/>
      <c r="I67" s="214"/>
      <c r="J67" s="222">
        <f>SUM(J61:K66)</f>
        <v>3672000</v>
      </c>
      <c r="K67" s="223"/>
    </row>
    <row r="68" spans="1:11" s="1" customFormat="1" ht="18.75" customHeight="1" x14ac:dyDescent="0.45">
      <c r="A68" s="12"/>
      <c r="B68" s="224"/>
      <c r="C68" s="224"/>
      <c r="D68" s="224"/>
      <c r="E68" s="216"/>
      <c r="F68" s="216"/>
      <c r="G68" s="49"/>
      <c r="H68" s="217"/>
      <c r="I68" s="217"/>
      <c r="J68" s="218"/>
      <c r="K68" s="218"/>
    </row>
    <row r="69" spans="1:11" s="1" customFormat="1" ht="18.75" customHeight="1" thickBot="1" x14ac:dyDescent="0.5">
      <c r="A69" s="235" t="s">
        <v>81</v>
      </c>
      <c r="B69" s="235"/>
      <c r="C69" s="235"/>
      <c r="D69" s="235"/>
      <c r="E69" s="233"/>
      <c r="F69" s="233"/>
      <c r="G69" s="53"/>
      <c r="H69" s="208"/>
      <c r="I69" s="208"/>
      <c r="J69" s="234"/>
      <c r="K69" s="234"/>
    </row>
    <row r="70" spans="1:11" s="1" customFormat="1" ht="18.75" customHeight="1" x14ac:dyDescent="0.45">
      <c r="A70" s="19"/>
      <c r="B70" s="209" t="s">
        <v>4</v>
      </c>
      <c r="C70" s="209"/>
      <c r="D70" s="209"/>
      <c r="E70" s="209" t="s">
        <v>14</v>
      </c>
      <c r="F70" s="209"/>
      <c r="G70" s="20" t="s">
        <v>5</v>
      </c>
      <c r="H70" s="209" t="s">
        <v>6</v>
      </c>
      <c r="I70" s="209"/>
      <c r="J70" s="210" t="s">
        <v>7</v>
      </c>
      <c r="K70" s="211"/>
    </row>
    <row r="71" spans="1:11" s="1" customFormat="1" ht="18.75" customHeight="1" x14ac:dyDescent="0.45">
      <c r="A71" s="15"/>
      <c r="B71" s="230" t="s">
        <v>21</v>
      </c>
      <c r="C71" s="230"/>
      <c r="D71" s="230"/>
      <c r="E71" s="188" t="s">
        <v>20</v>
      </c>
      <c r="F71" s="188"/>
      <c r="G71" s="14">
        <v>1</v>
      </c>
      <c r="H71" s="189">
        <v>54000</v>
      </c>
      <c r="I71" s="189"/>
      <c r="J71" s="231">
        <f t="shared" ref="J71:J94" si="2">G71*H71</f>
        <v>54000</v>
      </c>
      <c r="K71" s="232"/>
    </row>
    <row r="72" spans="1:11" s="1" customFormat="1" ht="18.75" customHeight="1" x14ac:dyDescent="0.45">
      <c r="A72" s="13"/>
      <c r="B72" s="187" t="s">
        <v>33</v>
      </c>
      <c r="C72" s="187"/>
      <c r="D72" s="187"/>
      <c r="E72" s="188" t="s">
        <v>23</v>
      </c>
      <c r="F72" s="188"/>
      <c r="G72" s="16">
        <v>2</v>
      </c>
      <c r="H72" s="189">
        <v>36000</v>
      </c>
      <c r="I72" s="189"/>
      <c r="J72" s="183">
        <f t="shared" si="2"/>
        <v>72000</v>
      </c>
      <c r="K72" s="184"/>
    </row>
    <row r="73" spans="1:11" s="1" customFormat="1" ht="18.75" customHeight="1" x14ac:dyDescent="0.45">
      <c r="A73" s="13"/>
      <c r="B73" s="176" t="s">
        <v>32</v>
      </c>
      <c r="C73" s="177"/>
      <c r="D73" s="178"/>
      <c r="E73" s="179">
        <v>2</v>
      </c>
      <c r="F73" s="180"/>
      <c r="G73" s="16">
        <v>2</v>
      </c>
      <c r="H73" s="181">
        <v>28000</v>
      </c>
      <c r="I73" s="182"/>
      <c r="J73" s="183">
        <f t="shared" si="2"/>
        <v>56000</v>
      </c>
      <c r="K73" s="184"/>
    </row>
    <row r="74" spans="1:11" s="1" customFormat="1" ht="18.75" customHeight="1" x14ac:dyDescent="0.45">
      <c r="A74" s="13"/>
      <c r="B74" s="187" t="s">
        <v>22</v>
      </c>
      <c r="C74" s="187"/>
      <c r="D74" s="187"/>
      <c r="E74" s="188" t="s">
        <v>16</v>
      </c>
      <c r="F74" s="188"/>
      <c r="G74" s="17">
        <v>1950</v>
      </c>
      <c r="H74" s="189">
        <v>1600</v>
      </c>
      <c r="I74" s="189"/>
      <c r="J74" s="183">
        <f t="shared" si="2"/>
        <v>3120000</v>
      </c>
      <c r="K74" s="184"/>
    </row>
    <row r="75" spans="1:11" s="1" customFormat="1" ht="18.75" customHeight="1" x14ac:dyDescent="0.45">
      <c r="A75" s="13"/>
      <c r="B75" s="187" t="s">
        <v>31</v>
      </c>
      <c r="C75" s="187"/>
      <c r="D75" s="187"/>
      <c r="E75" s="188" t="s">
        <v>16</v>
      </c>
      <c r="F75" s="188"/>
      <c r="G75" s="17">
        <v>296</v>
      </c>
      <c r="H75" s="189">
        <v>1600</v>
      </c>
      <c r="I75" s="189"/>
      <c r="J75" s="183">
        <f t="shared" si="2"/>
        <v>473600</v>
      </c>
      <c r="K75" s="184"/>
    </row>
    <row r="76" spans="1:11" s="1" customFormat="1" ht="18.75" customHeight="1" x14ac:dyDescent="0.45">
      <c r="A76" s="13"/>
      <c r="B76" s="176" t="s">
        <v>82</v>
      </c>
      <c r="C76" s="177"/>
      <c r="D76" s="178"/>
      <c r="E76" s="179" t="s">
        <v>20</v>
      </c>
      <c r="F76" s="180"/>
      <c r="G76" s="17">
        <v>1</v>
      </c>
      <c r="H76" s="181">
        <v>36000</v>
      </c>
      <c r="I76" s="182"/>
      <c r="J76" s="183">
        <f t="shared" si="2"/>
        <v>36000</v>
      </c>
      <c r="K76" s="184"/>
    </row>
    <row r="77" spans="1:11" s="1" customFormat="1" ht="18.75" customHeight="1" x14ac:dyDescent="0.45">
      <c r="A77" s="13"/>
      <c r="B77" s="176" t="s">
        <v>171</v>
      </c>
      <c r="C77" s="177"/>
      <c r="D77" s="178"/>
      <c r="E77" s="179" t="s">
        <v>16</v>
      </c>
      <c r="F77" s="180"/>
      <c r="G77" s="17">
        <v>1400</v>
      </c>
      <c r="H77" s="181">
        <v>450</v>
      </c>
      <c r="I77" s="182"/>
      <c r="J77" s="183">
        <f t="shared" si="2"/>
        <v>630000</v>
      </c>
      <c r="K77" s="184"/>
    </row>
    <row r="78" spans="1:11" s="1" customFormat="1" ht="18.75" customHeight="1" x14ac:dyDescent="0.45">
      <c r="A78" s="13"/>
      <c r="B78" s="176" t="s">
        <v>172</v>
      </c>
      <c r="C78" s="177"/>
      <c r="D78" s="178"/>
      <c r="E78" s="179" t="s">
        <v>16</v>
      </c>
      <c r="F78" s="180"/>
      <c r="G78" s="17">
        <v>500</v>
      </c>
      <c r="H78" s="181">
        <v>400</v>
      </c>
      <c r="I78" s="182"/>
      <c r="J78" s="183">
        <f t="shared" si="2"/>
        <v>200000</v>
      </c>
      <c r="K78" s="184"/>
    </row>
    <row r="79" spans="1:11" s="1" customFormat="1" ht="18.75" customHeight="1" x14ac:dyDescent="0.45">
      <c r="A79" s="13"/>
      <c r="B79" s="176" t="s">
        <v>173</v>
      </c>
      <c r="C79" s="177"/>
      <c r="D79" s="178"/>
      <c r="E79" s="179" t="s">
        <v>24</v>
      </c>
      <c r="F79" s="180"/>
      <c r="G79" s="17">
        <v>123</v>
      </c>
      <c r="H79" s="181">
        <v>4500</v>
      </c>
      <c r="I79" s="182"/>
      <c r="J79" s="183">
        <f t="shared" si="2"/>
        <v>553500</v>
      </c>
      <c r="K79" s="184"/>
    </row>
    <row r="80" spans="1:11" s="1" customFormat="1" ht="18.75" customHeight="1" x14ac:dyDescent="0.45">
      <c r="A80" s="13"/>
      <c r="B80" s="176" t="s">
        <v>179</v>
      </c>
      <c r="C80" s="177"/>
      <c r="D80" s="178"/>
      <c r="E80" s="185" t="s">
        <v>185</v>
      </c>
      <c r="F80" s="186"/>
      <c r="G80" s="17">
        <v>4</v>
      </c>
      <c r="H80" s="181">
        <v>96000</v>
      </c>
      <c r="I80" s="182"/>
      <c r="J80" s="183">
        <f>G80*H80</f>
        <v>384000</v>
      </c>
      <c r="K80" s="184"/>
    </row>
    <row r="81" spans="1:11" s="1" customFormat="1" ht="18.75" customHeight="1" x14ac:dyDescent="0.45">
      <c r="A81" s="13"/>
      <c r="B81" s="176" t="s">
        <v>180</v>
      </c>
      <c r="C81" s="177"/>
      <c r="D81" s="178"/>
      <c r="E81" s="185" t="s">
        <v>185</v>
      </c>
      <c r="F81" s="186"/>
      <c r="G81" s="17">
        <v>2</v>
      </c>
      <c r="H81" s="181">
        <v>96000</v>
      </c>
      <c r="I81" s="182"/>
      <c r="J81" s="183">
        <f t="shared" ref="J81" si="3">G81*H81</f>
        <v>192000</v>
      </c>
      <c r="K81" s="184"/>
    </row>
    <row r="82" spans="1:11" s="1" customFormat="1" ht="18.75" customHeight="1" x14ac:dyDescent="0.45">
      <c r="A82" s="13"/>
      <c r="B82" s="176" t="s">
        <v>181</v>
      </c>
      <c r="C82" s="177"/>
      <c r="D82" s="178"/>
      <c r="E82" s="179"/>
      <c r="F82" s="180"/>
      <c r="G82" s="66" t="s">
        <v>184</v>
      </c>
      <c r="H82" s="181"/>
      <c r="I82" s="182"/>
      <c r="J82" s="183">
        <v>160000</v>
      </c>
      <c r="K82" s="184"/>
    </row>
    <row r="83" spans="1:11" s="1" customFormat="1" ht="18.75" customHeight="1" x14ac:dyDescent="0.45">
      <c r="A83" s="13"/>
      <c r="B83" s="176" t="s">
        <v>182</v>
      </c>
      <c r="C83" s="177"/>
      <c r="D83" s="178"/>
      <c r="E83" s="179" t="s">
        <v>23</v>
      </c>
      <c r="F83" s="180"/>
      <c r="G83" s="17">
        <v>2</v>
      </c>
      <c r="H83" s="181">
        <v>78000</v>
      </c>
      <c r="I83" s="182"/>
      <c r="J83" s="183">
        <f>G83*H83</f>
        <v>156000</v>
      </c>
      <c r="K83" s="184"/>
    </row>
    <row r="84" spans="1:11" s="1" customFormat="1" ht="18.75" customHeight="1" x14ac:dyDescent="0.45">
      <c r="A84" s="13"/>
      <c r="B84" s="176" t="s">
        <v>183</v>
      </c>
      <c r="C84" s="177"/>
      <c r="D84" s="178"/>
      <c r="E84" s="179"/>
      <c r="F84" s="180"/>
      <c r="G84" s="66" t="s">
        <v>184</v>
      </c>
      <c r="H84" s="181"/>
      <c r="I84" s="182"/>
      <c r="J84" s="183">
        <v>80000</v>
      </c>
      <c r="K84" s="184"/>
    </row>
    <row r="85" spans="1:11" s="1" customFormat="1" ht="18.75" customHeight="1" x14ac:dyDescent="0.45">
      <c r="A85" s="74"/>
      <c r="B85" s="203" t="s">
        <v>97</v>
      </c>
      <c r="C85" s="203"/>
      <c r="D85" s="203"/>
      <c r="E85" s="190" t="s">
        <v>20</v>
      </c>
      <c r="F85" s="190"/>
      <c r="G85" s="73">
        <v>1</v>
      </c>
      <c r="H85" s="191"/>
      <c r="I85" s="191"/>
      <c r="J85" s="192">
        <v>270000</v>
      </c>
      <c r="K85" s="193"/>
    </row>
    <row r="86" spans="1:11" s="1" customFormat="1" ht="18.75" customHeight="1" x14ac:dyDescent="0.45">
      <c r="A86" s="71"/>
      <c r="B86" s="203" t="s">
        <v>98</v>
      </c>
      <c r="C86" s="203"/>
      <c r="D86" s="203"/>
      <c r="E86" s="190" t="s">
        <v>20</v>
      </c>
      <c r="F86" s="190"/>
      <c r="G86" s="73">
        <v>1</v>
      </c>
      <c r="H86" s="191"/>
      <c r="I86" s="191"/>
      <c r="J86" s="192">
        <v>318000</v>
      </c>
      <c r="K86" s="193"/>
    </row>
    <row r="87" spans="1:11" s="1" customFormat="1" ht="18.75" customHeight="1" x14ac:dyDescent="0.45">
      <c r="A87" s="71"/>
      <c r="B87" s="203" t="s">
        <v>99</v>
      </c>
      <c r="C87" s="203"/>
      <c r="D87" s="203"/>
      <c r="E87" s="190" t="s">
        <v>20</v>
      </c>
      <c r="F87" s="190"/>
      <c r="G87" s="73">
        <v>1</v>
      </c>
      <c r="H87" s="191"/>
      <c r="I87" s="191"/>
      <c r="J87" s="192">
        <v>378000</v>
      </c>
      <c r="K87" s="193"/>
    </row>
    <row r="88" spans="1:11" s="1" customFormat="1" ht="18.75" customHeight="1" x14ac:dyDescent="0.45">
      <c r="A88" s="71"/>
      <c r="B88" s="203" t="s">
        <v>99</v>
      </c>
      <c r="C88" s="203"/>
      <c r="D88" s="203"/>
      <c r="E88" s="190" t="s">
        <v>20</v>
      </c>
      <c r="F88" s="190"/>
      <c r="G88" s="70">
        <v>1</v>
      </c>
      <c r="H88" s="191"/>
      <c r="I88" s="191"/>
      <c r="J88" s="192">
        <v>278000</v>
      </c>
      <c r="K88" s="193"/>
    </row>
    <row r="89" spans="1:11" s="1" customFormat="1" ht="18.75" customHeight="1" x14ac:dyDescent="0.45">
      <c r="A89" s="71"/>
      <c r="B89" s="203" t="s">
        <v>100</v>
      </c>
      <c r="C89" s="203"/>
      <c r="D89" s="203"/>
      <c r="E89" s="190" t="s">
        <v>20</v>
      </c>
      <c r="F89" s="190"/>
      <c r="G89" s="70">
        <v>1</v>
      </c>
      <c r="H89" s="191"/>
      <c r="I89" s="191"/>
      <c r="J89" s="191">
        <v>450000</v>
      </c>
      <c r="K89" s="207"/>
    </row>
    <row r="90" spans="1:11" s="1" customFormat="1" ht="18.75" customHeight="1" x14ac:dyDescent="0.45">
      <c r="A90" s="13"/>
      <c r="B90" s="236" t="s">
        <v>44</v>
      </c>
      <c r="C90" s="236"/>
      <c r="D90" s="236"/>
      <c r="E90" s="188" t="s">
        <v>23</v>
      </c>
      <c r="F90" s="188"/>
      <c r="G90" s="14">
        <v>2</v>
      </c>
      <c r="H90" s="189">
        <v>56000</v>
      </c>
      <c r="I90" s="189"/>
      <c r="J90" s="181">
        <f t="shared" si="2"/>
        <v>112000</v>
      </c>
      <c r="K90" s="219"/>
    </row>
    <row r="91" spans="1:11" s="1" customFormat="1" ht="18.75" customHeight="1" x14ac:dyDescent="0.45">
      <c r="A91" s="13"/>
      <c r="B91" s="236" t="s">
        <v>45</v>
      </c>
      <c r="C91" s="236"/>
      <c r="D91" s="236"/>
      <c r="E91" s="188" t="s">
        <v>23</v>
      </c>
      <c r="F91" s="188"/>
      <c r="G91" s="14">
        <v>2</v>
      </c>
      <c r="H91" s="189">
        <v>52000</v>
      </c>
      <c r="I91" s="189"/>
      <c r="J91" s="181">
        <f t="shared" si="2"/>
        <v>104000</v>
      </c>
      <c r="K91" s="219"/>
    </row>
    <row r="92" spans="1:11" s="1" customFormat="1" ht="18.75" customHeight="1" x14ac:dyDescent="0.45">
      <c r="A92" s="13"/>
      <c r="B92" s="236" t="s">
        <v>46</v>
      </c>
      <c r="C92" s="236"/>
      <c r="D92" s="236"/>
      <c r="E92" s="188" t="s">
        <v>23</v>
      </c>
      <c r="F92" s="188"/>
      <c r="G92" s="14">
        <v>2</v>
      </c>
      <c r="H92" s="189">
        <v>56000</v>
      </c>
      <c r="I92" s="189"/>
      <c r="J92" s="181">
        <f t="shared" si="2"/>
        <v>112000</v>
      </c>
      <c r="K92" s="219"/>
    </row>
    <row r="93" spans="1:11" s="1" customFormat="1" ht="18.75" customHeight="1" x14ac:dyDescent="0.45">
      <c r="A93" s="13"/>
      <c r="B93" s="236" t="s">
        <v>47</v>
      </c>
      <c r="C93" s="236"/>
      <c r="D93" s="236"/>
      <c r="E93" s="188" t="s">
        <v>23</v>
      </c>
      <c r="F93" s="188"/>
      <c r="G93" s="14">
        <v>2</v>
      </c>
      <c r="H93" s="189">
        <v>52000</v>
      </c>
      <c r="I93" s="189"/>
      <c r="J93" s="181">
        <f t="shared" si="2"/>
        <v>104000</v>
      </c>
      <c r="K93" s="219"/>
    </row>
    <row r="94" spans="1:11" s="1" customFormat="1" ht="18.75" customHeight="1" thickBot="1" x14ac:dyDescent="0.5">
      <c r="A94" s="30"/>
      <c r="B94" s="237" t="s">
        <v>80</v>
      </c>
      <c r="C94" s="238"/>
      <c r="D94" s="239"/>
      <c r="E94" s="226" t="s">
        <v>23</v>
      </c>
      <c r="F94" s="226"/>
      <c r="G94" s="33">
        <v>2</v>
      </c>
      <c r="H94" s="227">
        <v>85000</v>
      </c>
      <c r="I94" s="227"/>
      <c r="J94" s="228">
        <f t="shared" si="2"/>
        <v>170000</v>
      </c>
      <c r="K94" s="229"/>
    </row>
    <row r="95" spans="1:11" s="1" customFormat="1" ht="18.75" customHeight="1" thickBot="1" x14ac:dyDescent="0.5">
      <c r="A95" s="58"/>
      <c r="B95" s="212" t="s">
        <v>86</v>
      </c>
      <c r="C95" s="212"/>
      <c r="D95" s="212"/>
      <c r="E95" s="213"/>
      <c r="F95" s="213"/>
      <c r="G95" s="59"/>
      <c r="H95" s="214"/>
      <c r="I95" s="214"/>
      <c r="J95" s="222">
        <f>SUM(J71:K94)</f>
        <v>8463100</v>
      </c>
      <c r="K95" s="223"/>
    </row>
    <row r="96" spans="1:11" s="1" customFormat="1" ht="18.75" customHeight="1" x14ac:dyDescent="0.45">
      <c r="A96" s="12"/>
      <c r="B96" s="224"/>
      <c r="C96" s="224"/>
      <c r="D96" s="224"/>
      <c r="E96" s="216"/>
      <c r="F96" s="216"/>
      <c r="G96" s="49"/>
      <c r="H96" s="217"/>
      <c r="I96" s="217"/>
      <c r="J96" s="217"/>
      <c r="K96" s="217"/>
    </row>
    <row r="97" spans="1:11" s="1" customFormat="1" ht="18.75" customHeight="1" thickBot="1" x14ac:dyDescent="0.5">
      <c r="A97" s="132" t="s">
        <v>34</v>
      </c>
      <c r="B97" s="132"/>
      <c r="C97" s="132"/>
      <c r="D97" s="132"/>
      <c r="E97" s="233"/>
      <c r="F97" s="233"/>
      <c r="G97" s="51"/>
      <c r="H97" s="208"/>
      <c r="I97" s="208"/>
      <c r="J97" s="208"/>
      <c r="K97" s="208"/>
    </row>
    <row r="98" spans="1:11" s="1" customFormat="1" ht="18.75" customHeight="1" x14ac:dyDescent="0.45">
      <c r="A98" s="19"/>
      <c r="B98" s="209" t="s">
        <v>4</v>
      </c>
      <c r="C98" s="209"/>
      <c r="D98" s="209"/>
      <c r="E98" s="209" t="s">
        <v>14</v>
      </c>
      <c r="F98" s="209"/>
      <c r="G98" s="20" t="s">
        <v>5</v>
      </c>
      <c r="H98" s="209" t="s">
        <v>6</v>
      </c>
      <c r="I98" s="209"/>
      <c r="J98" s="210" t="s">
        <v>7</v>
      </c>
      <c r="K98" s="211"/>
    </row>
    <row r="99" spans="1:11" s="1" customFormat="1" ht="18.75" customHeight="1" x14ac:dyDescent="0.45">
      <c r="A99" s="13"/>
      <c r="B99" s="187" t="s">
        <v>35</v>
      </c>
      <c r="C99" s="187"/>
      <c r="D99" s="187"/>
      <c r="E99" s="188" t="s">
        <v>36</v>
      </c>
      <c r="F99" s="188"/>
      <c r="G99" s="17">
        <v>10540</v>
      </c>
      <c r="H99" s="189">
        <v>80</v>
      </c>
      <c r="I99" s="189"/>
      <c r="J99" s="220">
        <f>G99*H99</f>
        <v>843200</v>
      </c>
      <c r="K99" s="221"/>
    </row>
    <row r="100" spans="1:11" s="1" customFormat="1" ht="18.75" customHeight="1" x14ac:dyDescent="0.45">
      <c r="A100" s="13"/>
      <c r="B100" s="187" t="s">
        <v>37</v>
      </c>
      <c r="C100" s="187"/>
      <c r="D100" s="187"/>
      <c r="E100" s="188" t="s">
        <v>30</v>
      </c>
      <c r="F100" s="188"/>
      <c r="G100" s="14">
        <v>2600</v>
      </c>
      <c r="H100" s="189">
        <v>80</v>
      </c>
      <c r="I100" s="189"/>
      <c r="J100" s="181">
        <f t="shared" ref="J100:J122" si="4">G100*H100</f>
        <v>208000</v>
      </c>
      <c r="K100" s="219"/>
    </row>
    <row r="101" spans="1:11" s="1" customFormat="1" ht="18.75" customHeight="1" x14ac:dyDescent="0.45">
      <c r="A101" s="13"/>
      <c r="B101" s="187" t="s">
        <v>38</v>
      </c>
      <c r="C101" s="187"/>
      <c r="D101" s="187"/>
      <c r="E101" s="188" t="s">
        <v>30</v>
      </c>
      <c r="F101" s="188"/>
      <c r="G101" s="16">
        <v>100</v>
      </c>
      <c r="H101" s="189">
        <v>80</v>
      </c>
      <c r="I101" s="189"/>
      <c r="J101" s="181">
        <f t="shared" si="4"/>
        <v>8000</v>
      </c>
      <c r="K101" s="219"/>
    </row>
    <row r="102" spans="1:11" s="1" customFormat="1" ht="18.75" customHeight="1" x14ac:dyDescent="0.45">
      <c r="A102" s="21"/>
      <c r="B102" s="187" t="s">
        <v>39</v>
      </c>
      <c r="C102" s="187"/>
      <c r="D102" s="187"/>
      <c r="E102" s="188" t="s">
        <v>30</v>
      </c>
      <c r="F102" s="188"/>
      <c r="G102" s="23">
        <v>850</v>
      </c>
      <c r="H102" s="189">
        <v>45</v>
      </c>
      <c r="I102" s="189"/>
      <c r="J102" s="181">
        <f t="shared" si="4"/>
        <v>38250</v>
      </c>
      <c r="K102" s="219"/>
    </row>
    <row r="103" spans="1:11" s="1" customFormat="1" ht="18.75" customHeight="1" x14ac:dyDescent="0.45">
      <c r="A103" s="21"/>
      <c r="B103" s="187" t="s">
        <v>40</v>
      </c>
      <c r="C103" s="187"/>
      <c r="D103" s="187"/>
      <c r="E103" s="188" t="s">
        <v>24</v>
      </c>
      <c r="F103" s="188"/>
      <c r="G103" s="24">
        <v>200</v>
      </c>
      <c r="H103" s="189">
        <v>780</v>
      </c>
      <c r="I103" s="189"/>
      <c r="J103" s="181">
        <f t="shared" si="4"/>
        <v>156000</v>
      </c>
      <c r="K103" s="219"/>
    </row>
    <row r="104" spans="1:11" s="1" customFormat="1" ht="18.75" customHeight="1" x14ac:dyDescent="0.45">
      <c r="A104" s="21"/>
      <c r="B104" s="187" t="s">
        <v>41</v>
      </c>
      <c r="C104" s="187"/>
      <c r="D104" s="187"/>
      <c r="E104" s="188" t="s">
        <v>30</v>
      </c>
      <c r="F104" s="188"/>
      <c r="G104" s="24">
        <v>400</v>
      </c>
      <c r="H104" s="189">
        <v>188</v>
      </c>
      <c r="I104" s="189"/>
      <c r="J104" s="181">
        <f t="shared" si="4"/>
        <v>75200</v>
      </c>
      <c r="K104" s="219"/>
    </row>
    <row r="105" spans="1:11" s="1" customFormat="1" ht="18.75" customHeight="1" x14ac:dyDescent="0.45">
      <c r="A105" s="21"/>
      <c r="B105" s="187" t="s">
        <v>42</v>
      </c>
      <c r="C105" s="187"/>
      <c r="D105" s="187"/>
      <c r="E105" s="188" t="s">
        <v>24</v>
      </c>
      <c r="F105" s="188"/>
      <c r="G105" s="24">
        <v>300</v>
      </c>
      <c r="H105" s="189">
        <v>295</v>
      </c>
      <c r="I105" s="189"/>
      <c r="J105" s="181">
        <f t="shared" si="4"/>
        <v>88500</v>
      </c>
      <c r="K105" s="219"/>
    </row>
    <row r="106" spans="1:11" s="1" customFormat="1" ht="18.75" customHeight="1" x14ac:dyDescent="0.45">
      <c r="A106" s="21"/>
      <c r="B106" s="187" t="s">
        <v>43</v>
      </c>
      <c r="C106" s="187"/>
      <c r="D106" s="187"/>
      <c r="E106" s="188" t="s">
        <v>24</v>
      </c>
      <c r="F106" s="188"/>
      <c r="G106" s="24">
        <v>80</v>
      </c>
      <c r="H106" s="189">
        <v>285</v>
      </c>
      <c r="I106" s="189"/>
      <c r="J106" s="181">
        <f t="shared" si="4"/>
        <v>22800</v>
      </c>
      <c r="K106" s="219"/>
    </row>
    <row r="107" spans="1:11" s="1" customFormat="1" ht="18.75" customHeight="1" x14ac:dyDescent="0.45">
      <c r="A107" s="25"/>
      <c r="B107" s="176" t="s">
        <v>48</v>
      </c>
      <c r="C107" s="177"/>
      <c r="D107" s="178"/>
      <c r="E107" s="179" t="s">
        <v>16</v>
      </c>
      <c r="F107" s="180"/>
      <c r="G107" s="26">
        <v>500</v>
      </c>
      <c r="H107" s="181">
        <v>114</v>
      </c>
      <c r="I107" s="182"/>
      <c r="J107" s="181">
        <f t="shared" si="4"/>
        <v>57000</v>
      </c>
      <c r="K107" s="219"/>
    </row>
    <row r="108" spans="1:11" s="1" customFormat="1" ht="18.75" customHeight="1" x14ac:dyDescent="0.45">
      <c r="A108" s="25"/>
      <c r="B108" s="176" t="s">
        <v>49</v>
      </c>
      <c r="C108" s="177"/>
      <c r="D108" s="178"/>
      <c r="E108" s="179" t="s">
        <v>24</v>
      </c>
      <c r="F108" s="180"/>
      <c r="G108" s="26">
        <v>150</v>
      </c>
      <c r="H108" s="181">
        <v>375</v>
      </c>
      <c r="I108" s="182"/>
      <c r="J108" s="181">
        <f t="shared" si="4"/>
        <v>56250</v>
      </c>
      <c r="K108" s="219"/>
    </row>
    <row r="109" spans="1:11" s="1" customFormat="1" ht="18.75" customHeight="1" x14ac:dyDescent="0.45">
      <c r="A109" s="25"/>
      <c r="B109" s="176" t="s">
        <v>50</v>
      </c>
      <c r="C109" s="177"/>
      <c r="D109" s="178"/>
      <c r="E109" s="179" t="s">
        <v>24</v>
      </c>
      <c r="F109" s="180"/>
      <c r="G109" s="26">
        <v>150</v>
      </c>
      <c r="H109" s="181">
        <v>343</v>
      </c>
      <c r="I109" s="182"/>
      <c r="J109" s="181">
        <f t="shared" si="4"/>
        <v>51450</v>
      </c>
      <c r="K109" s="219"/>
    </row>
    <row r="110" spans="1:11" s="1" customFormat="1" ht="18.75" customHeight="1" x14ac:dyDescent="0.45">
      <c r="A110" s="25"/>
      <c r="B110" s="176" t="s">
        <v>51</v>
      </c>
      <c r="C110" s="177"/>
      <c r="D110" s="178"/>
      <c r="E110" s="179" t="s">
        <v>23</v>
      </c>
      <c r="F110" s="180"/>
      <c r="G110" s="26">
        <v>40</v>
      </c>
      <c r="H110" s="181">
        <v>900</v>
      </c>
      <c r="I110" s="182"/>
      <c r="J110" s="181">
        <f t="shared" si="4"/>
        <v>36000</v>
      </c>
      <c r="K110" s="219"/>
    </row>
    <row r="111" spans="1:11" s="1" customFormat="1" ht="18.75" customHeight="1" x14ac:dyDescent="0.45">
      <c r="A111" s="25"/>
      <c r="B111" s="176" t="s">
        <v>52</v>
      </c>
      <c r="C111" s="177"/>
      <c r="D111" s="178"/>
      <c r="E111" s="179" t="s">
        <v>16</v>
      </c>
      <c r="F111" s="180"/>
      <c r="G111" s="26">
        <v>40</v>
      </c>
      <c r="H111" s="181">
        <v>182</v>
      </c>
      <c r="I111" s="182"/>
      <c r="J111" s="181">
        <f t="shared" si="4"/>
        <v>7280</v>
      </c>
      <c r="K111" s="219"/>
    </row>
    <row r="112" spans="1:11" s="1" customFormat="1" ht="18.75" customHeight="1" x14ac:dyDescent="0.45">
      <c r="A112" s="25"/>
      <c r="B112" s="176" t="s">
        <v>53</v>
      </c>
      <c r="C112" s="177"/>
      <c r="D112" s="178"/>
      <c r="E112" s="179" t="s">
        <v>23</v>
      </c>
      <c r="F112" s="180"/>
      <c r="G112" s="26">
        <v>40</v>
      </c>
      <c r="H112" s="181">
        <v>1308</v>
      </c>
      <c r="I112" s="182"/>
      <c r="J112" s="181">
        <f t="shared" si="4"/>
        <v>52320</v>
      </c>
      <c r="K112" s="219"/>
    </row>
    <row r="113" spans="1:11" s="1" customFormat="1" ht="18.75" customHeight="1" x14ac:dyDescent="0.45">
      <c r="A113" s="25"/>
      <c r="B113" s="176" t="s">
        <v>54</v>
      </c>
      <c r="C113" s="177"/>
      <c r="D113" s="178"/>
      <c r="E113" s="179" t="s">
        <v>16</v>
      </c>
      <c r="F113" s="180"/>
      <c r="G113" s="26">
        <v>80</v>
      </c>
      <c r="H113" s="181">
        <v>211</v>
      </c>
      <c r="I113" s="182"/>
      <c r="J113" s="181">
        <f t="shared" si="4"/>
        <v>16880</v>
      </c>
      <c r="K113" s="219"/>
    </row>
    <row r="114" spans="1:11" s="1" customFormat="1" ht="18.75" customHeight="1" x14ac:dyDescent="0.45">
      <c r="A114" s="25"/>
      <c r="B114" s="176" t="s">
        <v>55</v>
      </c>
      <c r="C114" s="177"/>
      <c r="D114" s="178"/>
      <c r="E114" s="179" t="s">
        <v>23</v>
      </c>
      <c r="F114" s="180"/>
      <c r="G114" s="26">
        <v>50</v>
      </c>
      <c r="H114" s="181">
        <v>264</v>
      </c>
      <c r="I114" s="182"/>
      <c r="J114" s="181">
        <f t="shared" si="4"/>
        <v>13200</v>
      </c>
      <c r="K114" s="219"/>
    </row>
    <row r="115" spans="1:11" s="1" customFormat="1" ht="18.75" customHeight="1" x14ac:dyDescent="0.45">
      <c r="A115" s="25"/>
      <c r="B115" s="176" t="s">
        <v>56</v>
      </c>
      <c r="C115" s="177"/>
      <c r="D115" s="178"/>
      <c r="E115" s="179" t="s">
        <v>16</v>
      </c>
      <c r="F115" s="180"/>
      <c r="G115" s="26">
        <v>60</v>
      </c>
      <c r="H115" s="181">
        <v>179</v>
      </c>
      <c r="I115" s="182"/>
      <c r="J115" s="181">
        <f t="shared" si="4"/>
        <v>10740</v>
      </c>
      <c r="K115" s="219"/>
    </row>
    <row r="116" spans="1:11" s="1" customFormat="1" ht="18.75" customHeight="1" x14ac:dyDescent="0.45">
      <c r="A116" s="25"/>
      <c r="B116" s="187" t="s">
        <v>57</v>
      </c>
      <c r="C116" s="187"/>
      <c r="D116" s="187"/>
      <c r="E116" s="188" t="s">
        <v>16</v>
      </c>
      <c r="F116" s="188"/>
      <c r="G116" s="24">
        <v>160</v>
      </c>
      <c r="H116" s="189">
        <v>192</v>
      </c>
      <c r="I116" s="189"/>
      <c r="J116" s="247">
        <f t="shared" si="4"/>
        <v>30720</v>
      </c>
      <c r="K116" s="248"/>
    </row>
    <row r="117" spans="1:11" s="1" customFormat="1" ht="18.75" customHeight="1" x14ac:dyDescent="0.45">
      <c r="A117" s="25"/>
      <c r="B117" s="240" t="s">
        <v>58</v>
      </c>
      <c r="C117" s="241"/>
      <c r="D117" s="242"/>
      <c r="E117" s="243" t="s">
        <v>24</v>
      </c>
      <c r="F117" s="244"/>
      <c r="G117" s="27">
        <v>180</v>
      </c>
      <c r="H117" s="245">
        <v>1260</v>
      </c>
      <c r="I117" s="246"/>
      <c r="J117" s="181">
        <f t="shared" si="4"/>
        <v>226800</v>
      </c>
      <c r="K117" s="219"/>
    </row>
    <row r="118" spans="1:11" s="1" customFormat="1" ht="18.75" customHeight="1" x14ac:dyDescent="0.45">
      <c r="A118" s="25"/>
      <c r="B118" s="240" t="s">
        <v>59</v>
      </c>
      <c r="C118" s="241"/>
      <c r="D118" s="242"/>
      <c r="E118" s="179" t="s">
        <v>24</v>
      </c>
      <c r="F118" s="180"/>
      <c r="G118" s="26">
        <v>70</v>
      </c>
      <c r="H118" s="181">
        <v>1044</v>
      </c>
      <c r="I118" s="182"/>
      <c r="J118" s="181">
        <f t="shared" si="4"/>
        <v>73080</v>
      </c>
      <c r="K118" s="219"/>
    </row>
    <row r="119" spans="1:11" s="22" customFormat="1" ht="18.75" customHeight="1" x14ac:dyDescent="0.45">
      <c r="A119" s="25"/>
      <c r="B119" s="176" t="s">
        <v>60</v>
      </c>
      <c r="C119" s="177"/>
      <c r="D119" s="178"/>
      <c r="E119" s="179" t="s">
        <v>24</v>
      </c>
      <c r="F119" s="180"/>
      <c r="G119" s="26">
        <v>50</v>
      </c>
      <c r="H119" s="181">
        <v>900</v>
      </c>
      <c r="I119" s="182"/>
      <c r="J119" s="181">
        <f t="shared" si="4"/>
        <v>45000</v>
      </c>
      <c r="K119" s="219"/>
    </row>
    <row r="120" spans="1:11" s="22" customFormat="1" ht="18.75" customHeight="1" x14ac:dyDescent="0.45">
      <c r="A120" s="25"/>
      <c r="B120" s="176" t="s">
        <v>61</v>
      </c>
      <c r="C120" s="177"/>
      <c r="D120" s="178"/>
      <c r="E120" s="179" t="s">
        <v>30</v>
      </c>
      <c r="F120" s="180"/>
      <c r="G120" s="26">
        <v>50</v>
      </c>
      <c r="H120" s="181">
        <v>450</v>
      </c>
      <c r="I120" s="182"/>
      <c r="J120" s="181">
        <f t="shared" si="4"/>
        <v>22500</v>
      </c>
      <c r="K120" s="219"/>
    </row>
    <row r="121" spans="1:11" s="22" customFormat="1" ht="18.75" customHeight="1" x14ac:dyDescent="0.45">
      <c r="A121" s="25"/>
      <c r="B121" s="249" t="s">
        <v>62</v>
      </c>
      <c r="C121" s="250"/>
      <c r="D121" s="251"/>
      <c r="E121" s="179" t="s">
        <v>23</v>
      </c>
      <c r="F121" s="180"/>
      <c r="G121" s="26">
        <v>26</v>
      </c>
      <c r="H121" s="181">
        <v>72000</v>
      </c>
      <c r="I121" s="182"/>
      <c r="J121" s="181">
        <f t="shared" si="4"/>
        <v>1872000</v>
      </c>
      <c r="K121" s="219"/>
    </row>
    <row r="122" spans="1:11" s="22" customFormat="1" ht="18.75" customHeight="1" thickBot="1" x14ac:dyDescent="0.5">
      <c r="A122" s="35"/>
      <c r="B122" s="252" t="s">
        <v>63</v>
      </c>
      <c r="C122" s="253"/>
      <c r="D122" s="254"/>
      <c r="E122" s="255" t="s">
        <v>23</v>
      </c>
      <c r="F122" s="256"/>
      <c r="G122" s="36">
        <v>12</v>
      </c>
      <c r="H122" s="228">
        <v>56000</v>
      </c>
      <c r="I122" s="257"/>
      <c r="J122" s="228">
        <f t="shared" si="4"/>
        <v>672000</v>
      </c>
      <c r="K122" s="229"/>
    </row>
    <row r="123" spans="1:11" s="22" customFormat="1" ht="18.75" customHeight="1" thickBot="1" x14ac:dyDescent="0.5">
      <c r="A123" s="56"/>
      <c r="B123" s="212" t="s">
        <v>189</v>
      </c>
      <c r="C123" s="212"/>
      <c r="D123" s="212"/>
      <c r="E123" s="213"/>
      <c r="F123" s="213"/>
      <c r="G123" s="57"/>
      <c r="H123" s="214"/>
      <c r="I123" s="214"/>
      <c r="J123" s="222">
        <f>SUM(J99:K122)</f>
        <v>4683170</v>
      </c>
      <c r="K123" s="223"/>
    </row>
    <row r="124" spans="1:11" s="22" customFormat="1" ht="18.75" customHeight="1" x14ac:dyDescent="0.45">
      <c r="B124" s="224"/>
      <c r="C124" s="224"/>
      <c r="D124" s="224"/>
      <c r="E124" s="216"/>
      <c r="F124" s="216"/>
      <c r="G124" s="54"/>
      <c r="H124" s="217"/>
      <c r="I124" s="217"/>
      <c r="J124" s="217"/>
      <c r="K124" s="217"/>
    </row>
    <row r="125" spans="1:11" s="1" customFormat="1" ht="18.75" customHeight="1" thickBot="1" x14ac:dyDescent="0.5">
      <c r="A125" s="132" t="s">
        <v>83</v>
      </c>
      <c r="B125" s="132"/>
      <c r="C125" s="132"/>
      <c r="D125" s="132"/>
      <c r="E125" s="233"/>
      <c r="F125" s="233"/>
      <c r="G125" s="55"/>
      <c r="H125" s="208"/>
      <c r="I125" s="208"/>
      <c r="J125" s="208"/>
      <c r="K125" s="208"/>
    </row>
    <row r="126" spans="1:11" s="1" customFormat="1" ht="18.75" customHeight="1" x14ac:dyDescent="0.45">
      <c r="A126" s="34"/>
      <c r="B126" s="240" t="s">
        <v>191</v>
      </c>
      <c r="C126" s="241"/>
      <c r="D126" s="242"/>
      <c r="E126" s="243" t="s">
        <v>36</v>
      </c>
      <c r="F126" s="244"/>
      <c r="G126" s="27">
        <v>10</v>
      </c>
      <c r="H126" s="245">
        <v>5400</v>
      </c>
      <c r="I126" s="246"/>
      <c r="J126" s="245">
        <f t="shared" ref="J126:J136" si="5">G126*H126</f>
        <v>54000</v>
      </c>
      <c r="K126" s="258"/>
    </row>
    <row r="127" spans="1:11" s="1" customFormat="1" ht="18.75" customHeight="1" x14ac:dyDescent="0.45">
      <c r="A127" s="25"/>
      <c r="B127" s="249" t="s">
        <v>192</v>
      </c>
      <c r="C127" s="250"/>
      <c r="D127" s="251"/>
      <c r="E127" s="179" t="s">
        <v>36</v>
      </c>
      <c r="F127" s="180"/>
      <c r="G127" s="26">
        <v>110</v>
      </c>
      <c r="H127" s="181">
        <v>5160</v>
      </c>
      <c r="I127" s="182"/>
      <c r="J127" s="181">
        <f t="shared" si="5"/>
        <v>567600</v>
      </c>
      <c r="K127" s="219"/>
    </row>
    <row r="128" spans="1:11" s="1" customFormat="1" ht="18.75" customHeight="1" x14ac:dyDescent="0.45">
      <c r="A128" s="25"/>
      <c r="B128" s="249" t="s">
        <v>187</v>
      </c>
      <c r="C128" s="250"/>
      <c r="D128" s="251"/>
      <c r="E128" s="179" t="s">
        <v>36</v>
      </c>
      <c r="F128" s="180"/>
      <c r="G128" s="26">
        <v>120</v>
      </c>
      <c r="H128" s="181">
        <v>2500</v>
      </c>
      <c r="I128" s="182"/>
      <c r="J128" s="181">
        <f t="shared" si="5"/>
        <v>300000</v>
      </c>
      <c r="K128" s="219"/>
    </row>
    <row r="129" spans="1:11" s="1" customFormat="1" ht="18.75" customHeight="1" x14ac:dyDescent="0.45">
      <c r="A129" s="28"/>
      <c r="B129" s="259" t="s">
        <v>186</v>
      </c>
      <c r="C129" s="260"/>
      <c r="D129" s="261"/>
      <c r="E129" s="262" t="s">
        <v>36</v>
      </c>
      <c r="F129" s="262"/>
      <c r="G129" s="29">
        <v>380</v>
      </c>
      <c r="H129" s="263">
        <v>4800</v>
      </c>
      <c r="I129" s="263"/>
      <c r="J129" s="181">
        <f t="shared" si="5"/>
        <v>1824000</v>
      </c>
      <c r="K129" s="219"/>
    </row>
    <row r="130" spans="1:11" s="1" customFormat="1" ht="18.75" customHeight="1" x14ac:dyDescent="0.45">
      <c r="A130" s="28"/>
      <c r="B130" s="259" t="s">
        <v>188</v>
      </c>
      <c r="C130" s="260"/>
      <c r="D130" s="261"/>
      <c r="E130" s="262" t="s">
        <v>36</v>
      </c>
      <c r="F130" s="262"/>
      <c r="G130" s="29">
        <v>440</v>
      </c>
      <c r="H130" s="263">
        <v>2800</v>
      </c>
      <c r="I130" s="263"/>
      <c r="J130" s="181">
        <f t="shared" si="5"/>
        <v>1232000</v>
      </c>
      <c r="K130" s="219"/>
    </row>
    <row r="131" spans="1:11" s="1" customFormat="1" ht="18.75" customHeight="1" x14ac:dyDescent="0.45">
      <c r="A131" s="28"/>
      <c r="B131" s="264" t="s">
        <v>75</v>
      </c>
      <c r="C131" s="265"/>
      <c r="D131" s="266"/>
      <c r="E131" s="262" t="s">
        <v>36</v>
      </c>
      <c r="F131" s="262"/>
      <c r="G131" s="29">
        <v>290</v>
      </c>
      <c r="H131" s="263">
        <v>2600</v>
      </c>
      <c r="I131" s="263"/>
      <c r="J131" s="181">
        <f t="shared" si="5"/>
        <v>754000</v>
      </c>
      <c r="K131" s="219"/>
    </row>
    <row r="132" spans="1:11" s="1" customFormat="1" ht="18.75" customHeight="1" x14ac:dyDescent="0.45">
      <c r="A132" s="28"/>
      <c r="B132" s="264" t="s">
        <v>76</v>
      </c>
      <c r="C132" s="265"/>
      <c r="D132" s="266"/>
      <c r="E132" s="262" t="s">
        <v>36</v>
      </c>
      <c r="F132" s="262"/>
      <c r="G132" s="29">
        <v>161</v>
      </c>
      <c r="H132" s="263">
        <v>5400</v>
      </c>
      <c r="I132" s="263"/>
      <c r="J132" s="181">
        <f t="shared" si="5"/>
        <v>869400</v>
      </c>
      <c r="K132" s="219"/>
    </row>
    <row r="133" spans="1:11" s="1" customFormat="1" ht="18.75" customHeight="1" x14ac:dyDescent="0.45">
      <c r="A133" s="28"/>
      <c r="B133" s="264" t="s">
        <v>68</v>
      </c>
      <c r="C133" s="265"/>
      <c r="D133" s="266"/>
      <c r="E133" s="262" t="s">
        <v>36</v>
      </c>
      <c r="F133" s="262"/>
      <c r="G133" s="29">
        <v>320</v>
      </c>
      <c r="H133" s="263">
        <v>3000</v>
      </c>
      <c r="I133" s="263"/>
      <c r="J133" s="181">
        <f t="shared" si="5"/>
        <v>960000</v>
      </c>
      <c r="K133" s="219"/>
    </row>
    <row r="134" spans="1:11" s="1" customFormat="1" ht="18.75" customHeight="1" x14ac:dyDescent="0.45">
      <c r="A134" s="28"/>
      <c r="B134" s="259" t="s">
        <v>64</v>
      </c>
      <c r="C134" s="260"/>
      <c r="D134" s="261"/>
      <c r="E134" s="262" t="s">
        <v>69</v>
      </c>
      <c r="F134" s="262"/>
      <c r="G134" s="29">
        <v>4</v>
      </c>
      <c r="H134" s="263">
        <v>80000</v>
      </c>
      <c r="I134" s="263"/>
      <c r="J134" s="181">
        <f t="shared" si="5"/>
        <v>320000</v>
      </c>
      <c r="K134" s="219"/>
    </row>
    <row r="135" spans="1:11" s="1" customFormat="1" ht="18.75" customHeight="1" x14ac:dyDescent="0.45">
      <c r="A135" s="28"/>
      <c r="B135" s="249" t="s">
        <v>74</v>
      </c>
      <c r="C135" s="250"/>
      <c r="D135" s="251"/>
      <c r="E135" s="262" t="s">
        <v>69</v>
      </c>
      <c r="F135" s="262"/>
      <c r="G135" s="29">
        <v>13</v>
      </c>
      <c r="H135" s="263">
        <v>42000</v>
      </c>
      <c r="I135" s="263"/>
      <c r="J135" s="181">
        <f t="shared" si="5"/>
        <v>546000</v>
      </c>
      <c r="K135" s="219"/>
    </row>
    <row r="136" spans="1:11" s="1" customFormat="1" ht="18.75" customHeight="1" x14ac:dyDescent="0.45">
      <c r="A136" s="28"/>
      <c r="B136" s="249" t="s">
        <v>65</v>
      </c>
      <c r="C136" s="250"/>
      <c r="D136" s="251"/>
      <c r="E136" s="262" t="s">
        <v>36</v>
      </c>
      <c r="F136" s="262"/>
      <c r="G136" s="29">
        <v>100</v>
      </c>
      <c r="H136" s="263">
        <v>1800</v>
      </c>
      <c r="I136" s="263"/>
      <c r="J136" s="181">
        <f t="shared" si="5"/>
        <v>180000</v>
      </c>
      <c r="K136" s="219"/>
    </row>
    <row r="137" spans="1:11" s="1" customFormat="1" ht="18.75" customHeight="1" x14ac:dyDescent="0.45">
      <c r="A137" s="28"/>
      <c r="B137" s="176" t="s">
        <v>66</v>
      </c>
      <c r="C137" s="177"/>
      <c r="D137" s="178"/>
      <c r="E137" s="179" t="s">
        <v>67</v>
      </c>
      <c r="F137" s="180"/>
      <c r="G137" s="29">
        <v>18</v>
      </c>
      <c r="H137" s="263">
        <v>1800</v>
      </c>
      <c r="I137" s="263"/>
      <c r="J137" s="181">
        <f>G137*H137</f>
        <v>32400</v>
      </c>
      <c r="K137" s="219"/>
    </row>
    <row r="138" spans="1:11" s="1" customFormat="1" ht="18.75" customHeight="1" x14ac:dyDescent="0.45">
      <c r="A138" s="28"/>
      <c r="B138" s="264" t="s">
        <v>70</v>
      </c>
      <c r="C138" s="265"/>
      <c r="D138" s="266"/>
      <c r="E138" s="262" t="s">
        <v>23</v>
      </c>
      <c r="F138" s="262"/>
      <c r="G138" s="29">
        <v>2</v>
      </c>
      <c r="H138" s="263">
        <v>300000</v>
      </c>
      <c r="I138" s="263"/>
      <c r="J138" s="181">
        <f>G138*H138</f>
        <v>600000</v>
      </c>
      <c r="K138" s="219"/>
    </row>
    <row r="139" spans="1:11" s="1" customFormat="1" ht="18.75" customHeight="1" x14ac:dyDescent="0.45">
      <c r="A139" s="28"/>
      <c r="B139" s="176" t="s">
        <v>84</v>
      </c>
      <c r="C139" s="177"/>
      <c r="D139" s="178"/>
      <c r="E139" s="179"/>
      <c r="F139" s="180"/>
      <c r="G139" s="29">
        <v>1</v>
      </c>
      <c r="H139" s="181">
        <v>820000</v>
      </c>
      <c r="I139" s="182"/>
      <c r="J139" s="181">
        <f>G139*H139</f>
        <v>820000</v>
      </c>
      <c r="K139" s="219"/>
    </row>
    <row r="140" spans="1:11" s="1" customFormat="1" ht="18.75" customHeight="1" x14ac:dyDescent="0.45">
      <c r="A140" s="28"/>
      <c r="B140" s="264" t="s">
        <v>71</v>
      </c>
      <c r="C140" s="265"/>
      <c r="D140" s="266"/>
      <c r="E140" s="262" t="s">
        <v>23</v>
      </c>
      <c r="F140" s="262"/>
      <c r="G140" s="29">
        <v>2</v>
      </c>
      <c r="H140" s="263">
        <v>180000</v>
      </c>
      <c r="I140" s="263"/>
      <c r="J140" s="181">
        <f t="shared" ref="J140:J142" si="6">G140*H140</f>
        <v>360000</v>
      </c>
      <c r="K140" s="219"/>
    </row>
    <row r="141" spans="1:11" s="1" customFormat="1" ht="18.75" customHeight="1" x14ac:dyDescent="0.45">
      <c r="A141" s="28"/>
      <c r="B141" s="264" t="s">
        <v>72</v>
      </c>
      <c r="C141" s="265"/>
      <c r="D141" s="266"/>
      <c r="E141" s="262" t="s">
        <v>23</v>
      </c>
      <c r="F141" s="262"/>
      <c r="G141" s="29">
        <v>1</v>
      </c>
      <c r="H141" s="263">
        <v>30000</v>
      </c>
      <c r="I141" s="263"/>
      <c r="J141" s="247">
        <f t="shared" si="6"/>
        <v>30000</v>
      </c>
      <c r="K141" s="248"/>
    </row>
    <row r="142" spans="1:11" s="1" customFormat="1" ht="18.75" customHeight="1" thickBot="1" x14ac:dyDescent="0.5">
      <c r="A142" s="35"/>
      <c r="B142" s="252" t="s">
        <v>73</v>
      </c>
      <c r="C142" s="253"/>
      <c r="D142" s="254"/>
      <c r="E142" s="226" t="s">
        <v>23</v>
      </c>
      <c r="F142" s="226"/>
      <c r="G142" s="36">
        <v>1</v>
      </c>
      <c r="H142" s="227">
        <v>50000</v>
      </c>
      <c r="I142" s="227"/>
      <c r="J142" s="267">
        <f t="shared" si="6"/>
        <v>50000</v>
      </c>
      <c r="K142" s="268"/>
    </row>
    <row r="143" spans="1:11" s="1" customFormat="1" ht="18.75" customHeight="1" thickBot="1" x14ac:dyDescent="0.5">
      <c r="A143" s="58"/>
      <c r="B143" s="212" t="s">
        <v>85</v>
      </c>
      <c r="C143" s="212"/>
      <c r="D143" s="212"/>
      <c r="E143" s="213"/>
      <c r="F143" s="213"/>
      <c r="G143" s="60"/>
      <c r="H143" s="214"/>
      <c r="I143" s="214"/>
      <c r="J143" s="222">
        <f>SUM(J126:K142)</f>
        <v>9499400</v>
      </c>
      <c r="K143" s="223"/>
    </row>
    <row r="144" spans="1:11" s="1" customFormat="1" ht="18.75" customHeight="1" x14ac:dyDescent="0.45">
      <c r="A144" s="12"/>
      <c r="B144" s="224"/>
      <c r="C144" s="224"/>
      <c r="D144" s="224"/>
      <c r="E144" s="216"/>
      <c r="F144" s="216"/>
      <c r="G144" s="49"/>
      <c r="H144" s="217"/>
      <c r="I144" s="217"/>
      <c r="J144" s="217"/>
      <c r="K144" s="217"/>
    </row>
    <row r="145" spans="1:11" s="1" customFormat="1" ht="18.75" customHeight="1" thickBot="1" x14ac:dyDescent="0.5">
      <c r="A145" s="132" t="s">
        <v>90</v>
      </c>
      <c r="B145" s="132"/>
      <c r="C145" s="132"/>
      <c r="D145" s="132"/>
      <c r="E145" s="233"/>
      <c r="F145" s="233"/>
      <c r="G145" s="51"/>
      <c r="H145" s="208"/>
      <c r="I145" s="208"/>
      <c r="J145" s="208"/>
      <c r="K145" s="208"/>
    </row>
    <row r="146" spans="1:11" s="1" customFormat="1" ht="18.75" customHeight="1" x14ac:dyDescent="0.45">
      <c r="A146" s="19"/>
      <c r="B146" s="209" t="s">
        <v>4</v>
      </c>
      <c r="C146" s="209"/>
      <c r="D146" s="209"/>
      <c r="E146" s="209" t="s">
        <v>14</v>
      </c>
      <c r="F146" s="209"/>
      <c r="G146" s="20" t="s">
        <v>5</v>
      </c>
      <c r="H146" s="209" t="s">
        <v>6</v>
      </c>
      <c r="I146" s="209"/>
      <c r="J146" s="210" t="s">
        <v>7</v>
      </c>
      <c r="K146" s="211"/>
    </row>
    <row r="147" spans="1:11" s="1" customFormat="1" ht="18.75" customHeight="1" x14ac:dyDescent="0.45">
      <c r="A147" s="13"/>
      <c r="B147" s="187" t="s">
        <v>91</v>
      </c>
      <c r="C147" s="187"/>
      <c r="D147" s="187"/>
      <c r="E147" s="188" t="s">
        <v>17</v>
      </c>
      <c r="F147" s="188"/>
      <c r="G147" s="17">
        <v>270</v>
      </c>
      <c r="H147" s="189">
        <v>3000</v>
      </c>
      <c r="I147" s="189"/>
      <c r="J147" s="181">
        <f>G147*H147</f>
        <v>810000</v>
      </c>
      <c r="K147" s="219"/>
    </row>
    <row r="148" spans="1:11" s="1" customFormat="1" ht="18.75" customHeight="1" x14ac:dyDescent="0.45">
      <c r="A148" s="13"/>
      <c r="B148" s="187" t="s">
        <v>92</v>
      </c>
      <c r="C148" s="187"/>
      <c r="D148" s="187"/>
      <c r="E148" s="188" t="s">
        <v>17</v>
      </c>
      <c r="F148" s="188"/>
      <c r="G148" s="17">
        <v>2000</v>
      </c>
      <c r="H148" s="189">
        <v>280</v>
      </c>
      <c r="I148" s="189"/>
      <c r="J148" s="181">
        <f t="shared" ref="J148:J152" si="7">G148*H148</f>
        <v>560000</v>
      </c>
      <c r="K148" s="219"/>
    </row>
    <row r="149" spans="1:11" s="1" customFormat="1" ht="18.75" customHeight="1" x14ac:dyDescent="0.45">
      <c r="A149" s="32"/>
      <c r="B149" s="187" t="s">
        <v>93</v>
      </c>
      <c r="C149" s="187"/>
      <c r="D149" s="187"/>
      <c r="E149" s="188" t="s">
        <v>17</v>
      </c>
      <c r="F149" s="188"/>
      <c r="G149" s="14">
        <v>6000</v>
      </c>
      <c r="H149" s="189">
        <v>280</v>
      </c>
      <c r="I149" s="189"/>
      <c r="J149" s="181">
        <f t="shared" si="7"/>
        <v>1680000</v>
      </c>
      <c r="K149" s="219"/>
    </row>
    <row r="150" spans="1:11" s="1" customFormat="1" ht="18.75" customHeight="1" x14ac:dyDescent="0.45">
      <c r="A150" s="15"/>
      <c r="B150" s="230" t="s">
        <v>94</v>
      </c>
      <c r="C150" s="230"/>
      <c r="D150" s="230"/>
      <c r="E150" s="188" t="s">
        <v>17</v>
      </c>
      <c r="F150" s="188"/>
      <c r="G150" s="14">
        <v>3290</v>
      </c>
      <c r="H150" s="189">
        <v>280</v>
      </c>
      <c r="I150" s="189"/>
      <c r="J150" s="181">
        <f t="shared" si="7"/>
        <v>921200</v>
      </c>
      <c r="K150" s="219"/>
    </row>
    <row r="151" spans="1:11" s="1" customFormat="1" ht="18.75" customHeight="1" x14ac:dyDescent="0.45">
      <c r="A151" s="13"/>
      <c r="B151" s="187" t="s">
        <v>95</v>
      </c>
      <c r="C151" s="187"/>
      <c r="D151" s="187"/>
      <c r="E151" s="188" t="s">
        <v>17</v>
      </c>
      <c r="F151" s="188"/>
      <c r="G151" s="16">
        <v>1440</v>
      </c>
      <c r="H151" s="189">
        <v>280</v>
      </c>
      <c r="I151" s="189"/>
      <c r="J151" s="181">
        <f t="shared" si="7"/>
        <v>403200</v>
      </c>
      <c r="K151" s="219"/>
    </row>
    <row r="152" spans="1:11" s="1" customFormat="1" ht="18.75" customHeight="1" x14ac:dyDescent="0.45">
      <c r="A152" s="13"/>
      <c r="B152" s="176" t="s">
        <v>96</v>
      </c>
      <c r="C152" s="177"/>
      <c r="D152" s="178"/>
      <c r="E152" s="188" t="s">
        <v>17</v>
      </c>
      <c r="F152" s="188"/>
      <c r="G152" s="16">
        <v>952</v>
      </c>
      <c r="H152" s="181">
        <v>280</v>
      </c>
      <c r="I152" s="182"/>
      <c r="J152" s="183">
        <f t="shared" si="7"/>
        <v>266560</v>
      </c>
      <c r="K152" s="184"/>
    </row>
    <row r="153" spans="1:11" s="1" customFormat="1" ht="18.75" customHeight="1" x14ac:dyDescent="0.45">
      <c r="A153" s="13"/>
      <c r="B153" s="187" t="s">
        <v>104</v>
      </c>
      <c r="C153" s="187"/>
      <c r="D153" s="187"/>
      <c r="E153" s="188" t="s">
        <v>20</v>
      </c>
      <c r="F153" s="188"/>
      <c r="G153" s="17">
        <v>1</v>
      </c>
      <c r="H153" s="189"/>
      <c r="I153" s="189"/>
      <c r="J153" s="183">
        <v>640000</v>
      </c>
      <c r="K153" s="184"/>
    </row>
    <row r="154" spans="1:11" s="1" customFormat="1" ht="18.75" customHeight="1" x14ac:dyDescent="0.45">
      <c r="A154" s="13"/>
      <c r="B154" s="187" t="s">
        <v>105</v>
      </c>
      <c r="C154" s="187"/>
      <c r="D154" s="187"/>
      <c r="E154" s="188" t="s">
        <v>20</v>
      </c>
      <c r="F154" s="188"/>
      <c r="G154" s="17">
        <v>1</v>
      </c>
      <c r="H154" s="189"/>
      <c r="I154" s="189"/>
      <c r="J154" s="183">
        <v>820000</v>
      </c>
      <c r="K154" s="184"/>
    </row>
    <row r="155" spans="1:11" s="1" customFormat="1" ht="18.75" customHeight="1" x14ac:dyDescent="0.45">
      <c r="A155" s="13"/>
      <c r="B155" s="187" t="s">
        <v>106</v>
      </c>
      <c r="C155" s="187"/>
      <c r="D155" s="187"/>
      <c r="E155" s="188" t="s">
        <v>20</v>
      </c>
      <c r="F155" s="188"/>
      <c r="G155" s="17">
        <v>1</v>
      </c>
      <c r="H155" s="189"/>
      <c r="I155" s="189"/>
      <c r="J155" s="183">
        <v>640000</v>
      </c>
      <c r="K155" s="184"/>
    </row>
    <row r="156" spans="1:11" s="1" customFormat="1" ht="18.75" customHeight="1" thickBot="1" x14ac:dyDescent="0.5">
      <c r="A156" s="30"/>
      <c r="B156" s="225" t="s">
        <v>107</v>
      </c>
      <c r="C156" s="225"/>
      <c r="D156" s="225"/>
      <c r="E156" s="226" t="s">
        <v>20</v>
      </c>
      <c r="F156" s="226"/>
      <c r="G156" s="31">
        <v>1</v>
      </c>
      <c r="H156" s="227"/>
      <c r="I156" s="227"/>
      <c r="J156" s="286">
        <v>320000</v>
      </c>
      <c r="K156" s="287"/>
    </row>
    <row r="157" spans="1:11" s="1" customFormat="1" ht="18.75" customHeight="1" x14ac:dyDescent="0.45">
      <c r="A157" s="58"/>
      <c r="B157" s="212" t="s">
        <v>90</v>
      </c>
      <c r="C157" s="212"/>
      <c r="D157" s="212"/>
      <c r="E157" s="213"/>
      <c r="F157" s="213"/>
      <c r="G157" s="58"/>
      <c r="H157" s="214"/>
      <c r="I157" s="214"/>
      <c r="J157" s="276">
        <f>SUM(J147:K156)</f>
        <v>7060960</v>
      </c>
      <c r="K157" s="276"/>
    </row>
    <row r="158" spans="1:11" s="1" customFormat="1" ht="18.75" customHeight="1" x14ac:dyDescent="0.45">
      <c r="A158" s="12"/>
      <c r="B158" s="224"/>
      <c r="C158" s="224"/>
      <c r="D158" s="224"/>
      <c r="E158" s="216"/>
      <c r="F158" s="216"/>
      <c r="G158" s="12"/>
      <c r="H158" s="217"/>
      <c r="I158" s="217"/>
      <c r="J158" s="217"/>
      <c r="K158" s="217"/>
    </row>
    <row r="159" spans="1:11" s="1" customFormat="1" ht="18.75" customHeight="1" thickBot="1" x14ac:dyDescent="0.5">
      <c r="A159" s="132" t="s">
        <v>108</v>
      </c>
      <c r="B159" s="132"/>
      <c r="C159" s="132"/>
      <c r="D159" s="132"/>
      <c r="E159" s="233"/>
      <c r="F159" s="233"/>
      <c r="G159" s="53"/>
      <c r="H159" s="208"/>
      <c r="I159" s="208"/>
      <c r="J159" s="208"/>
      <c r="K159" s="208"/>
    </row>
    <row r="160" spans="1:11" s="1" customFormat="1" ht="18.75" customHeight="1" thickBot="1" x14ac:dyDescent="0.5">
      <c r="A160" s="61"/>
      <c r="B160" s="269" t="s">
        <v>109</v>
      </c>
      <c r="C160" s="270"/>
      <c r="D160" s="271"/>
      <c r="E160" s="272" t="s">
        <v>20</v>
      </c>
      <c r="F160" s="272"/>
      <c r="G160" s="62">
        <v>1</v>
      </c>
      <c r="H160" s="273"/>
      <c r="I160" s="273"/>
      <c r="J160" s="274">
        <v>980000</v>
      </c>
      <c r="K160" s="275"/>
    </row>
    <row r="161" spans="1:11" s="1" customFormat="1" ht="18.75" customHeight="1" x14ac:dyDescent="0.45">
      <c r="A161" s="58"/>
      <c r="B161" s="212" t="s">
        <v>108</v>
      </c>
      <c r="C161" s="212"/>
      <c r="D161" s="212"/>
      <c r="E161" s="212"/>
      <c r="F161" s="212"/>
      <c r="G161" s="59"/>
      <c r="H161" s="214"/>
      <c r="I161" s="214"/>
      <c r="J161" s="276">
        <f>SUM(J160)</f>
        <v>980000</v>
      </c>
      <c r="K161" s="276"/>
    </row>
    <row r="162" spans="1:11" s="1" customFormat="1" ht="18.75" customHeight="1" x14ac:dyDescent="0.45">
      <c r="A162" s="12"/>
      <c r="B162" s="22"/>
      <c r="C162" s="22"/>
      <c r="D162" s="22"/>
      <c r="E162" s="18"/>
      <c r="F162" s="18"/>
      <c r="G162" s="45"/>
      <c r="H162" s="46"/>
      <c r="I162" s="46"/>
      <c r="J162" s="46"/>
      <c r="K162" s="46"/>
    </row>
    <row r="163" spans="1:11" s="1" customFormat="1" ht="18.75" customHeight="1" thickBot="1" x14ac:dyDescent="0.5">
      <c r="A163" s="132" t="s">
        <v>110</v>
      </c>
      <c r="B163" s="132"/>
      <c r="C163" s="132"/>
      <c r="D163" s="132"/>
      <c r="E163" s="50"/>
      <c r="F163" s="50"/>
      <c r="G163" s="63"/>
      <c r="H163" s="52"/>
      <c r="I163" s="52"/>
      <c r="J163" s="52"/>
      <c r="K163" s="52"/>
    </row>
    <row r="164" spans="1:11" s="1" customFormat="1" ht="18.75" customHeight="1" x14ac:dyDescent="0.45">
      <c r="A164" s="19"/>
      <c r="B164" s="209" t="s">
        <v>4</v>
      </c>
      <c r="C164" s="209"/>
      <c r="D164" s="209"/>
      <c r="E164" s="209" t="s">
        <v>14</v>
      </c>
      <c r="F164" s="209"/>
      <c r="G164" s="20" t="s">
        <v>5</v>
      </c>
      <c r="H164" s="209" t="s">
        <v>6</v>
      </c>
      <c r="I164" s="209"/>
      <c r="J164" s="210" t="s">
        <v>7</v>
      </c>
      <c r="K164" s="211"/>
    </row>
    <row r="165" spans="1:11" s="1" customFormat="1" ht="18.75" customHeight="1" x14ac:dyDescent="0.45">
      <c r="A165" s="13"/>
      <c r="B165" s="176" t="s">
        <v>111</v>
      </c>
      <c r="C165" s="177"/>
      <c r="D165" s="178"/>
      <c r="E165" s="188"/>
      <c r="F165" s="188"/>
      <c r="G165" s="17"/>
      <c r="H165" s="189"/>
      <c r="I165" s="189"/>
      <c r="J165" s="181"/>
      <c r="K165" s="219"/>
    </row>
    <row r="166" spans="1:11" s="1" customFormat="1" ht="18.75" customHeight="1" x14ac:dyDescent="0.45">
      <c r="A166" s="13"/>
      <c r="B166" s="176" t="s">
        <v>112</v>
      </c>
      <c r="C166" s="177"/>
      <c r="D166" s="178"/>
      <c r="E166" s="188" t="s">
        <v>113</v>
      </c>
      <c r="F166" s="188"/>
      <c r="G166" s="17">
        <v>1</v>
      </c>
      <c r="H166" s="189">
        <v>48000</v>
      </c>
      <c r="I166" s="189"/>
      <c r="J166" s="181">
        <f>G166*H166</f>
        <v>48000</v>
      </c>
      <c r="K166" s="219"/>
    </row>
    <row r="167" spans="1:11" s="1" customFormat="1" ht="18.75" customHeight="1" x14ac:dyDescent="0.45">
      <c r="A167" s="13"/>
      <c r="B167" s="187" t="s">
        <v>114</v>
      </c>
      <c r="C167" s="187"/>
      <c r="D167" s="187"/>
      <c r="E167" s="188" t="s">
        <v>113</v>
      </c>
      <c r="F167" s="188"/>
      <c r="G167" s="17">
        <v>9</v>
      </c>
      <c r="H167" s="189">
        <v>35000</v>
      </c>
      <c r="I167" s="189"/>
      <c r="J167" s="181">
        <f t="shared" ref="J167:J172" si="8">G167*H167</f>
        <v>315000</v>
      </c>
      <c r="K167" s="219"/>
    </row>
    <row r="168" spans="1:11" s="1" customFormat="1" ht="18.75" customHeight="1" x14ac:dyDescent="0.45">
      <c r="A168" s="13"/>
      <c r="B168" s="187" t="s">
        <v>115</v>
      </c>
      <c r="C168" s="187"/>
      <c r="D168" s="187"/>
      <c r="E168" s="188" t="s">
        <v>23</v>
      </c>
      <c r="F168" s="188"/>
      <c r="G168" s="14">
        <v>1</v>
      </c>
      <c r="H168" s="189">
        <v>42000</v>
      </c>
      <c r="I168" s="189"/>
      <c r="J168" s="181">
        <f t="shared" si="8"/>
        <v>42000</v>
      </c>
      <c r="K168" s="219"/>
    </row>
    <row r="169" spans="1:11" s="1" customFormat="1" ht="18.75" customHeight="1" x14ac:dyDescent="0.45">
      <c r="A169" s="13"/>
      <c r="B169" s="187" t="s">
        <v>116</v>
      </c>
      <c r="C169" s="187"/>
      <c r="D169" s="187"/>
      <c r="E169" s="188" t="s">
        <v>23</v>
      </c>
      <c r="F169" s="188"/>
      <c r="G169" s="16">
        <v>1</v>
      </c>
      <c r="H169" s="189">
        <v>4800</v>
      </c>
      <c r="I169" s="189"/>
      <c r="J169" s="181">
        <f t="shared" si="8"/>
        <v>4800</v>
      </c>
      <c r="K169" s="219"/>
    </row>
    <row r="170" spans="1:11" s="1" customFormat="1" ht="18.75" customHeight="1" x14ac:dyDescent="0.45">
      <c r="A170" s="21"/>
      <c r="B170" s="187" t="s">
        <v>117</v>
      </c>
      <c r="C170" s="187"/>
      <c r="D170" s="187"/>
      <c r="E170" s="188" t="s">
        <v>16</v>
      </c>
      <c r="F170" s="188"/>
      <c r="G170" s="23">
        <v>2</v>
      </c>
      <c r="H170" s="189">
        <v>2500</v>
      </c>
      <c r="I170" s="189"/>
      <c r="J170" s="181">
        <f t="shared" si="8"/>
        <v>5000</v>
      </c>
      <c r="K170" s="219"/>
    </row>
    <row r="171" spans="1:11" s="1" customFormat="1" ht="18.600000000000001" customHeight="1" x14ac:dyDescent="0.45">
      <c r="A171" s="21"/>
      <c r="B171" s="187" t="s">
        <v>119</v>
      </c>
      <c r="C171" s="187"/>
      <c r="D171" s="187"/>
      <c r="E171" s="188" t="s">
        <v>23</v>
      </c>
      <c r="F171" s="188"/>
      <c r="G171" s="24">
        <v>2</v>
      </c>
      <c r="H171" s="189">
        <v>7200</v>
      </c>
      <c r="I171" s="189"/>
      <c r="J171" s="181">
        <f t="shared" si="8"/>
        <v>14400</v>
      </c>
      <c r="K171" s="219"/>
    </row>
    <row r="172" spans="1:11" s="1" customFormat="1" ht="18.600000000000001" customHeight="1" x14ac:dyDescent="0.45">
      <c r="A172" s="21"/>
      <c r="B172" s="187" t="s">
        <v>120</v>
      </c>
      <c r="C172" s="187"/>
      <c r="D172" s="187"/>
      <c r="E172" s="188" t="s">
        <v>118</v>
      </c>
      <c r="F172" s="188"/>
      <c r="G172" s="24">
        <v>2</v>
      </c>
      <c r="H172" s="189">
        <v>42000</v>
      </c>
      <c r="I172" s="189"/>
      <c r="J172" s="181">
        <f t="shared" si="8"/>
        <v>84000</v>
      </c>
      <c r="K172" s="219"/>
    </row>
    <row r="173" spans="1:11" s="1" customFormat="1" ht="18.600000000000001" customHeight="1" x14ac:dyDescent="0.45">
      <c r="A173" s="21"/>
      <c r="B173" s="187" t="s">
        <v>121</v>
      </c>
      <c r="C173" s="187"/>
      <c r="D173" s="187"/>
      <c r="E173" s="188" t="s">
        <v>20</v>
      </c>
      <c r="F173" s="188"/>
      <c r="G173" s="24">
        <v>1</v>
      </c>
      <c r="H173" s="189"/>
      <c r="I173" s="189"/>
      <c r="J173" s="181">
        <v>16000</v>
      </c>
      <c r="K173" s="219"/>
    </row>
    <row r="174" spans="1:11" s="1" customFormat="1" ht="18.600000000000001" customHeight="1" x14ac:dyDescent="0.45">
      <c r="A174" s="21"/>
      <c r="B174" s="187" t="s">
        <v>122</v>
      </c>
      <c r="C174" s="187"/>
      <c r="D174" s="187"/>
      <c r="E174" s="188" t="s">
        <v>20</v>
      </c>
      <c r="F174" s="188"/>
      <c r="G174" s="24">
        <v>1</v>
      </c>
      <c r="H174" s="189"/>
      <c r="I174" s="189"/>
      <c r="J174" s="181">
        <v>32000</v>
      </c>
      <c r="K174" s="219"/>
    </row>
    <row r="175" spans="1:11" s="1" customFormat="1" ht="18.600000000000001" customHeight="1" x14ac:dyDescent="0.45">
      <c r="A175" s="25"/>
      <c r="B175" s="176" t="s">
        <v>123</v>
      </c>
      <c r="C175" s="177"/>
      <c r="D175" s="178"/>
      <c r="E175" s="179" t="s">
        <v>20</v>
      </c>
      <c r="F175" s="180"/>
      <c r="G175" s="26">
        <v>1</v>
      </c>
      <c r="H175" s="181"/>
      <c r="I175" s="182"/>
      <c r="J175" s="181">
        <v>125000</v>
      </c>
      <c r="K175" s="219"/>
    </row>
    <row r="176" spans="1:11" s="1" customFormat="1" ht="18.600000000000001" customHeight="1" x14ac:dyDescent="0.45">
      <c r="A176" s="25" t="s">
        <v>128</v>
      </c>
      <c r="B176" s="176" t="s">
        <v>124</v>
      </c>
      <c r="C176" s="177"/>
      <c r="D176" s="178"/>
      <c r="E176" s="179" t="s">
        <v>23</v>
      </c>
      <c r="F176" s="180"/>
      <c r="G176" s="26">
        <v>2</v>
      </c>
      <c r="H176" s="181">
        <v>42000</v>
      </c>
      <c r="I176" s="182"/>
      <c r="J176" s="181">
        <f>G176*H176</f>
        <v>84000</v>
      </c>
      <c r="K176" s="219"/>
    </row>
    <row r="177" spans="1:11" s="1" customFormat="1" ht="18.600000000000001" customHeight="1" x14ac:dyDescent="0.45">
      <c r="A177" s="25"/>
      <c r="B177" s="249" t="s">
        <v>125</v>
      </c>
      <c r="C177" s="250"/>
      <c r="D177" s="251"/>
      <c r="E177" s="179" t="s">
        <v>118</v>
      </c>
      <c r="F177" s="180"/>
      <c r="G177" s="26">
        <v>10</v>
      </c>
      <c r="H177" s="181">
        <v>5500</v>
      </c>
      <c r="I177" s="182"/>
      <c r="J177" s="181">
        <f t="shared" ref="J177:J179" si="9">G177*H177</f>
        <v>55000</v>
      </c>
      <c r="K177" s="219"/>
    </row>
    <row r="178" spans="1:11" s="1" customFormat="1" ht="18.600000000000001" customHeight="1" x14ac:dyDescent="0.45">
      <c r="A178" s="25"/>
      <c r="B178" s="176" t="s">
        <v>126</v>
      </c>
      <c r="C178" s="177"/>
      <c r="D178" s="178"/>
      <c r="E178" s="179"/>
      <c r="F178" s="180"/>
      <c r="G178" s="26">
        <v>5</v>
      </c>
      <c r="H178" s="181">
        <v>2500</v>
      </c>
      <c r="I178" s="182"/>
      <c r="J178" s="181">
        <f t="shared" si="9"/>
        <v>12500</v>
      </c>
      <c r="K178" s="219"/>
    </row>
    <row r="179" spans="1:11" s="1" customFormat="1" ht="18.600000000000001" customHeight="1" x14ac:dyDescent="0.45">
      <c r="A179" s="25"/>
      <c r="B179" s="176" t="s">
        <v>127</v>
      </c>
      <c r="C179" s="177"/>
      <c r="D179" s="178"/>
      <c r="E179" s="179" t="s">
        <v>118</v>
      </c>
      <c r="F179" s="180"/>
      <c r="G179" s="26">
        <v>1</v>
      </c>
      <c r="H179" s="181">
        <v>18000</v>
      </c>
      <c r="I179" s="182"/>
      <c r="J179" s="181">
        <f t="shared" si="9"/>
        <v>18000</v>
      </c>
      <c r="K179" s="219"/>
    </row>
    <row r="180" spans="1:11" s="1" customFormat="1" ht="18.600000000000001" customHeight="1" x14ac:dyDescent="0.45">
      <c r="A180" s="25"/>
      <c r="B180" s="176" t="s">
        <v>129</v>
      </c>
      <c r="C180" s="177"/>
      <c r="D180" s="178"/>
      <c r="E180" s="179" t="s">
        <v>20</v>
      </c>
      <c r="F180" s="180"/>
      <c r="G180" s="26">
        <v>1</v>
      </c>
      <c r="H180" s="181"/>
      <c r="I180" s="182"/>
      <c r="J180" s="181">
        <v>45000</v>
      </c>
      <c r="K180" s="219"/>
    </row>
    <row r="181" spans="1:11" s="1" customFormat="1" ht="18.600000000000001" customHeight="1" x14ac:dyDescent="0.45">
      <c r="A181" s="38" t="s">
        <v>130</v>
      </c>
      <c r="B181" s="176" t="s">
        <v>131</v>
      </c>
      <c r="C181" s="177"/>
      <c r="D181" s="178"/>
      <c r="E181" s="179" t="s">
        <v>118</v>
      </c>
      <c r="F181" s="180"/>
      <c r="G181" s="26">
        <v>2</v>
      </c>
      <c r="H181" s="181">
        <v>14000</v>
      </c>
      <c r="I181" s="182"/>
      <c r="J181" s="181">
        <v>18000</v>
      </c>
      <c r="K181" s="219"/>
    </row>
    <row r="182" spans="1:11" s="1" customFormat="1" ht="18.600000000000001" customHeight="1" x14ac:dyDescent="0.45">
      <c r="A182" s="25"/>
      <c r="B182" s="176" t="s">
        <v>132</v>
      </c>
      <c r="C182" s="177"/>
      <c r="D182" s="178"/>
      <c r="E182" s="179" t="s">
        <v>118</v>
      </c>
      <c r="F182" s="180"/>
      <c r="G182" s="26">
        <v>2</v>
      </c>
      <c r="H182" s="181">
        <v>15000</v>
      </c>
      <c r="I182" s="182"/>
      <c r="J182" s="181">
        <f>G182*H182</f>
        <v>30000</v>
      </c>
      <c r="K182" s="219"/>
    </row>
    <row r="183" spans="1:11" s="1" customFormat="1" ht="18.600000000000001" customHeight="1" x14ac:dyDescent="0.45">
      <c r="A183" s="25"/>
      <c r="B183" s="176" t="s">
        <v>133</v>
      </c>
      <c r="C183" s="177"/>
      <c r="D183" s="178"/>
      <c r="E183" s="179" t="s">
        <v>23</v>
      </c>
      <c r="F183" s="180"/>
      <c r="G183" s="26">
        <v>1</v>
      </c>
      <c r="H183" s="181">
        <v>10000</v>
      </c>
      <c r="I183" s="182"/>
      <c r="J183" s="181">
        <f t="shared" ref="J183:J191" si="10">G183*H183</f>
        <v>10000</v>
      </c>
      <c r="K183" s="219"/>
    </row>
    <row r="184" spans="1:11" s="1" customFormat="1" ht="18.600000000000001" customHeight="1" x14ac:dyDescent="0.45">
      <c r="A184" s="25"/>
      <c r="B184" s="187" t="s">
        <v>115</v>
      </c>
      <c r="C184" s="187"/>
      <c r="D184" s="187"/>
      <c r="E184" s="188" t="s">
        <v>23</v>
      </c>
      <c r="F184" s="188"/>
      <c r="G184" s="24">
        <v>1</v>
      </c>
      <c r="H184" s="189">
        <v>36000</v>
      </c>
      <c r="I184" s="189"/>
      <c r="J184" s="181">
        <f t="shared" si="10"/>
        <v>36000</v>
      </c>
      <c r="K184" s="219"/>
    </row>
    <row r="185" spans="1:11" s="1" customFormat="1" ht="18.600000000000001" customHeight="1" x14ac:dyDescent="0.45">
      <c r="A185" s="25"/>
      <c r="B185" s="277" t="s">
        <v>117</v>
      </c>
      <c r="C185" s="278"/>
      <c r="D185" s="279"/>
      <c r="E185" s="243" t="s">
        <v>16</v>
      </c>
      <c r="F185" s="244"/>
      <c r="G185" s="27">
        <v>1</v>
      </c>
      <c r="H185" s="245">
        <v>2500</v>
      </c>
      <c r="I185" s="246"/>
      <c r="J185" s="181">
        <f t="shared" si="10"/>
        <v>2500</v>
      </c>
      <c r="K185" s="219"/>
    </row>
    <row r="186" spans="1:11" s="1" customFormat="1" ht="18.600000000000001" customHeight="1" x14ac:dyDescent="0.45">
      <c r="A186" s="25"/>
      <c r="B186" s="277" t="s">
        <v>134</v>
      </c>
      <c r="C186" s="278"/>
      <c r="D186" s="279"/>
      <c r="E186" s="179" t="s">
        <v>23</v>
      </c>
      <c r="F186" s="180"/>
      <c r="G186" s="26">
        <v>8</v>
      </c>
      <c r="H186" s="181">
        <v>18000</v>
      </c>
      <c r="I186" s="182"/>
      <c r="J186" s="181">
        <f t="shared" si="10"/>
        <v>144000</v>
      </c>
      <c r="K186" s="219"/>
    </row>
    <row r="187" spans="1:11" s="1" customFormat="1" ht="18.600000000000001" customHeight="1" x14ac:dyDescent="0.45">
      <c r="A187" s="25"/>
      <c r="B187" s="176" t="s">
        <v>139</v>
      </c>
      <c r="C187" s="177"/>
      <c r="D187" s="178"/>
      <c r="E187" s="179" t="s">
        <v>23</v>
      </c>
      <c r="F187" s="180"/>
      <c r="G187" s="26">
        <v>4</v>
      </c>
      <c r="H187" s="181">
        <v>22000</v>
      </c>
      <c r="I187" s="182"/>
      <c r="J187" s="181">
        <f t="shared" si="10"/>
        <v>88000</v>
      </c>
      <c r="K187" s="219"/>
    </row>
    <row r="188" spans="1:11" s="1" customFormat="1" ht="18.600000000000001" customHeight="1" x14ac:dyDescent="0.45">
      <c r="A188" s="25"/>
      <c r="B188" s="176" t="s">
        <v>135</v>
      </c>
      <c r="C188" s="177"/>
      <c r="D188" s="178"/>
      <c r="E188" s="179" t="s">
        <v>23</v>
      </c>
      <c r="F188" s="180"/>
      <c r="G188" s="26">
        <v>2</v>
      </c>
      <c r="H188" s="181">
        <v>160000</v>
      </c>
      <c r="I188" s="182"/>
      <c r="J188" s="181">
        <f t="shared" si="10"/>
        <v>320000</v>
      </c>
      <c r="K188" s="219"/>
    </row>
    <row r="189" spans="1:11" s="1" customFormat="1" ht="18.600000000000001" customHeight="1" x14ac:dyDescent="0.45">
      <c r="A189" s="25"/>
      <c r="B189" s="176" t="s">
        <v>136</v>
      </c>
      <c r="C189" s="177"/>
      <c r="D189" s="178"/>
      <c r="E189" s="179" t="s">
        <v>23</v>
      </c>
      <c r="F189" s="180"/>
      <c r="G189" s="26">
        <v>2</v>
      </c>
      <c r="H189" s="181">
        <v>38000</v>
      </c>
      <c r="I189" s="182"/>
      <c r="J189" s="181">
        <f t="shared" si="10"/>
        <v>76000</v>
      </c>
      <c r="K189" s="219"/>
    </row>
    <row r="190" spans="1:11" s="1" customFormat="1" ht="18.600000000000001" customHeight="1" x14ac:dyDescent="0.45">
      <c r="A190" s="25"/>
      <c r="B190" s="176" t="s">
        <v>137</v>
      </c>
      <c r="C190" s="177"/>
      <c r="D190" s="178"/>
      <c r="E190" s="179" t="s">
        <v>23</v>
      </c>
      <c r="F190" s="180"/>
      <c r="G190" s="26">
        <v>2</v>
      </c>
      <c r="H190" s="181">
        <v>16000</v>
      </c>
      <c r="I190" s="182"/>
      <c r="J190" s="181">
        <f t="shared" si="10"/>
        <v>32000</v>
      </c>
      <c r="K190" s="219"/>
    </row>
    <row r="191" spans="1:11" s="1" customFormat="1" ht="18.600000000000001" customHeight="1" x14ac:dyDescent="0.45">
      <c r="A191" s="25"/>
      <c r="B191" s="249" t="s">
        <v>138</v>
      </c>
      <c r="C191" s="250"/>
      <c r="D191" s="251"/>
      <c r="E191" s="179" t="s">
        <v>23</v>
      </c>
      <c r="F191" s="180"/>
      <c r="G191" s="26">
        <v>1</v>
      </c>
      <c r="H191" s="181">
        <v>22000</v>
      </c>
      <c r="I191" s="182"/>
      <c r="J191" s="181">
        <f t="shared" si="10"/>
        <v>22000</v>
      </c>
      <c r="K191" s="219"/>
    </row>
    <row r="192" spans="1:11" s="1" customFormat="1" ht="18.600000000000001" customHeight="1" x14ac:dyDescent="0.45">
      <c r="A192" s="25"/>
      <c r="B192" s="249" t="s">
        <v>140</v>
      </c>
      <c r="C192" s="250"/>
      <c r="D192" s="251"/>
      <c r="E192" s="179" t="s">
        <v>20</v>
      </c>
      <c r="F192" s="180"/>
      <c r="G192" s="26"/>
      <c r="H192" s="181"/>
      <c r="I192" s="182"/>
      <c r="J192" s="181">
        <v>72000</v>
      </c>
      <c r="K192" s="219"/>
    </row>
    <row r="193" spans="1:11" s="1" customFormat="1" ht="18.600000000000001" customHeight="1" x14ac:dyDescent="0.45">
      <c r="A193" s="38" t="s">
        <v>141</v>
      </c>
      <c r="B193" s="176" t="s">
        <v>131</v>
      </c>
      <c r="C193" s="177"/>
      <c r="D193" s="178"/>
      <c r="E193" s="179" t="s">
        <v>118</v>
      </c>
      <c r="F193" s="180"/>
      <c r="G193" s="26">
        <v>2</v>
      </c>
      <c r="H193" s="181">
        <v>14000</v>
      </c>
      <c r="I193" s="182"/>
      <c r="J193" s="181">
        <f>G193*H193</f>
        <v>28000</v>
      </c>
      <c r="K193" s="219"/>
    </row>
    <row r="194" spans="1:11" s="1" customFormat="1" ht="18.600000000000001" customHeight="1" x14ac:dyDescent="0.45">
      <c r="A194" s="38" t="s">
        <v>142</v>
      </c>
      <c r="B194" s="176" t="s">
        <v>132</v>
      </c>
      <c r="C194" s="177"/>
      <c r="D194" s="178"/>
      <c r="E194" s="179" t="s">
        <v>118</v>
      </c>
      <c r="F194" s="180"/>
      <c r="G194" s="26">
        <v>2</v>
      </c>
      <c r="H194" s="181">
        <v>15000</v>
      </c>
      <c r="I194" s="182"/>
      <c r="J194" s="181">
        <f>G194*H194</f>
        <v>30000</v>
      </c>
      <c r="K194" s="219"/>
    </row>
    <row r="195" spans="1:11" s="1" customFormat="1" ht="18.600000000000001" customHeight="1" x14ac:dyDescent="0.45">
      <c r="A195" s="38"/>
      <c r="B195" s="176" t="s">
        <v>133</v>
      </c>
      <c r="C195" s="177"/>
      <c r="D195" s="178"/>
      <c r="E195" s="179" t="s">
        <v>23</v>
      </c>
      <c r="F195" s="180"/>
      <c r="G195" s="26">
        <v>1</v>
      </c>
      <c r="H195" s="181">
        <v>10000</v>
      </c>
      <c r="I195" s="182"/>
      <c r="J195" s="181">
        <f t="shared" ref="J195:J199" si="11">G195*H195</f>
        <v>10000</v>
      </c>
      <c r="K195" s="219"/>
    </row>
    <row r="196" spans="1:11" s="1" customFormat="1" ht="18.600000000000001" customHeight="1" x14ac:dyDescent="0.45">
      <c r="A196" s="38"/>
      <c r="B196" s="187" t="s">
        <v>115</v>
      </c>
      <c r="C196" s="187"/>
      <c r="D196" s="187"/>
      <c r="E196" s="188" t="s">
        <v>23</v>
      </c>
      <c r="F196" s="188"/>
      <c r="G196" s="24">
        <v>1</v>
      </c>
      <c r="H196" s="189">
        <v>36000</v>
      </c>
      <c r="I196" s="189"/>
      <c r="J196" s="181">
        <f t="shared" si="11"/>
        <v>36000</v>
      </c>
      <c r="K196" s="219"/>
    </row>
    <row r="197" spans="1:11" s="1" customFormat="1" ht="18.600000000000001" customHeight="1" x14ac:dyDescent="0.45">
      <c r="A197" s="38"/>
      <c r="B197" s="277" t="s">
        <v>117</v>
      </c>
      <c r="C197" s="278"/>
      <c r="D197" s="279"/>
      <c r="E197" s="243" t="s">
        <v>16</v>
      </c>
      <c r="F197" s="244"/>
      <c r="G197" s="27">
        <v>1</v>
      </c>
      <c r="H197" s="245">
        <v>2500</v>
      </c>
      <c r="I197" s="246"/>
      <c r="J197" s="181">
        <f t="shared" si="11"/>
        <v>2500</v>
      </c>
      <c r="K197" s="219"/>
    </row>
    <row r="198" spans="1:11" s="1" customFormat="1" ht="18.600000000000001" customHeight="1" x14ac:dyDescent="0.45">
      <c r="A198" s="38"/>
      <c r="B198" s="249" t="s">
        <v>143</v>
      </c>
      <c r="C198" s="250"/>
      <c r="D198" s="251"/>
      <c r="E198" s="262" t="s">
        <v>23</v>
      </c>
      <c r="F198" s="262"/>
      <c r="G198" s="29">
        <v>6</v>
      </c>
      <c r="H198" s="263">
        <v>8000</v>
      </c>
      <c r="I198" s="263"/>
      <c r="J198" s="247">
        <f t="shared" si="11"/>
        <v>48000</v>
      </c>
      <c r="K198" s="248"/>
    </row>
    <row r="199" spans="1:11" s="1" customFormat="1" ht="18.600000000000001" customHeight="1" x14ac:dyDescent="0.45">
      <c r="A199" s="38"/>
      <c r="B199" s="249" t="s">
        <v>144</v>
      </c>
      <c r="C199" s="250"/>
      <c r="D199" s="251"/>
      <c r="E199" s="262" t="s">
        <v>23</v>
      </c>
      <c r="F199" s="262"/>
      <c r="G199" s="29">
        <v>2</v>
      </c>
      <c r="H199" s="263">
        <v>22000</v>
      </c>
      <c r="I199" s="263"/>
      <c r="J199" s="247">
        <f t="shared" si="11"/>
        <v>44000</v>
      </c>
      <c r="K199" s="248"/>
    </row>
    <row r="200" spans="1:11" s="1" customFormat="1" ht="18.600000000000001" customHeight="1" x14ac:dyDescent="0.45">
      <c r="A200" s="38"/>
      <c r="B200" s="249" t="s">
        <v>140</v>
      </c>
      <c r="C200" s="250"/>
      <c r="D200" s="251"/>
      <c r="E200" s="179" t="s">
        <v>20</v>
      </c>
      <c r="F200" s="180"/>
      <c r="G200" s="26"/>
      <c r="H200" s="181"/>
      <c r="I200" s="182"/>
      <c r="J200" s="181">
        <v>72000</v>
      </c>
      <c r="K200" s="219"/>
    </row>
    <row r="201" spans="1:11" s="1" customFormat="1" ht="18.600000000000001" customHeight="1" x14ac:dyDescent="0.45">
      <c r="A201" s="38" t="s">
        <v>145</v>
      </c>
      <c r="B201" s="176" t="s">
        <v>131</v>
      </c>
      <c r="C201" s="177"/>
      <c r="D201" s="178"/>
      <c r="E201" s="179" t="s">
        <v>118</v>
      </c>
      <c r="F201" s="180"/>
      <c r="G201" s="26">
        <v>2</v>
      </c>
      <c r="H201" s="181">
        <v>14000</v>
      </c>
      <c r="I201" s="182"/>
      <c r="J201" s="181">
        <f>H201*G201</f>
        <v>28000</v>
      </c>
      <c r="K201" s="219"/>
    </row>
    <row r="202" spans="1:11" s="1" customFormat="1" ht="18.600000000000001" customHeight="1" x14ac:dyDescent="0.45">
      <c r="A202" s="38" t="s">
        <v>146</v>
      </c>
      <c r="B202" s="176" t="s">
        <v>132</v>
      </c>
      <c r="C202" s="177"/>
      <c r="D202" s="178"/>
      <c r="E202" s="179" t="s">
        <v>118</v>
      </c>
      <c r="F202" s="180"/>
      <c r="G202" s="26">
        <v>3</v>
      </c>
      <c r="H202" s="181">
        <v>15000</v>
      </c>
      <c r="I202" s="182"/>
      <c r="J202" s="181">
        <f>G202*H202</f>
        <v>45000</v>
      </c>
      <c r="K202" s="219"/>
    </row>
    <row r="203" spans="1:11" s="1" customFormat="1" ht="18.600000000000001" customHeight="1" x14ac:dyDescent="0.45">
      <c r="A203" s="38"/>
      <c r="B203" s="176" t="s">
        <v>133</v>
      </c>
      <c r="C203" s="177"/>
      <c r="D203" s="178"/>
      <c r="E203" s="179" t="s">
        <v>23</v>
      </c>
      <c r="F203" s="180"/>
      <c r="G203" s="26">
        <v>1</v>
      </c>
      <c r="H203" s="181">
        <v>10000</v>
      </c>
      <c r="I203" s="182"/>
      <c r="J203" s="181">
        <f t="shared" ref="J203:J207" si="12">G203*H203</f>
        <v>10000</v>
      </c>
      <c r="K203" s="219"/>
    </row>
    <row r="204" spans="1:11" s="1" customFormat="1" ht="18.600000000000001" customHeight="1" x14ac:dyDescent="0.45">
      <c r="A204" s="38"/>
      <c r="B204" s="187" t="s">
        <v>115</v>
      </c>
      <c r="C204" s="187"/>
      <c r="D204" s="187"/>
      <c r="E204" s="188" t="s">
        <v>23</v>
      </c>
      <c r="F204" s="188"/>
      <c r="G204" s="24">
        <v>1</v>
      </c>
      <c r="H204" s="189">
        <v>36000</v>
      </c>
      <c r="I204" s="189"/>
      <c r="J204" s="181">
        <f t="shared" si="12"/>
        <v>36000</v>
      </c>
      <c r="K204" s="219"/>
    </row>
    <row r="205" spans="1:11" s="1" customFormat="1" ht="18.600000000000001" customHeight="1" x14ac:dyDescent="0.45">
      <c r="A205" s="38"/>
      <c r="B205" s="277" t="s">
        <v>117</v>
      </c>
      <c r="C205" s="278"/>
      <c r="D205" s="279"/>
      <c r="E205" s="243" t="s">
        <v>16</v>
      </c>
      <c r="F205" s="244"/>
      <c r="G205" s="27">
        <v>1</v>
      </c>
      <c r="H205" s="245">
        <v>2500</v>
      </c>
      <c r="I205" s="246"/>
      <c r="J205" s="181">
        <f t="shared" si="12"/>
        <v>2500</v>
      </c>
      <c r="K205" s="219"/>
    </row>
    <row r="206" spans="1:11" s="1" customFormat="1" ht="18.600000000000001" customHeight="1" x14ac:dyDescent="0.45">
      <c r="A206" s="38"/>
      <c r="B206" s="249" t="s">
        <v>147</v>
      </c>
      <c r="C206" s="250"/>
      <c r="D206" s="251"/>
      <c r="E206" s="262" t="s">
        <v>23</v>
      </c>
      <c r="F206" s="262"/>
      <c r="G206" s="29">
        <v>6</v>
      </c>
      <c r="H206" s="263">
        <v>6000</v>
      </c>
      <c r="I206" s="263"/>
      <c r="J206" s="247">
        <f t="shared" si="12"/>
        <v>36000</v>
      </c>
      <c r="K206" s="248"/>
    </row>
    <row r="207" spans="1:11" s="1" customFormat="1" ht="18" customHeight="1" x14ac:dyDescent="0.45">
      <c r="A207" s="28"/>
      <c r="B207" s="249" t="s">
        <v>148</v>
      </c>
      <c r="C207" s="250"/>
      <c r="D207" s="251"/>
      <c r="E207" s="262" t="s">
        <v>23</v>
      </c>
      <c r="F207" s="262"/>
      <c r="G207" s="29">
        <v>2</v>
      </c>
      <c r="H207" s="263">
        <v>22000</v>
      </c>
      <c r="I207" s="263"/>
      <c r="J207" s="247">
        <f t="shared" si="12"/>
        <v>44000</v>
      </c>
      <c r="K207" s="248"/>
    </row>
    <row r="208" spans="1:11" s="1" customFormat="1" ht="18" customHeight="1" x14ac:dyDescent="0.45">
      <c r="A208" s="28"/>
      <c r="B208" s="249" t="s">
        <v>140</v>
      </c>
      <c r="C208" s="250"/>
      <c r="D208" s="251"/>
      <c r="E208" s="179" t="s">
        <v>20</v>
      </c>
      <c r="F208" s="180"/>
      <c r="G208" s="26">
        <v>1</v>
      </c>
      <c r="H208" s="181"/>
      <c r="I208" s="182"/>
      <c r="J208" s="181">
        <v>148000</v>
      </c>
      <c r="K208" s="219"/>
    </row>
    <row r="209" spans="1:11" s="1" customFormat="1" ht="18" customHeight="1" x14ac:dyDescent="0.45">
      <c r="A209" s="40" t="s">
        <v>149</v>
      </c>
      <c r="B209" s="187" t="s">
        <v>115</v>
      </c>
      <c r="C209" s="187"/>
      <c r="D209" s="187"/>
      <c r="E209" s="188" t="s">
        <v>23</v>
      </c>
      <c r="F209" s="188"/>
      <c r="G209" s="24">
        <v>1</v>
      </c>
      <c r="H209" s="189">
        <v>36000</v>
      </c>
      <c r="I209" s="189"/>
      <c r="J209" s="181">
        <f t="shared" ref="J209:J210" si="13">G209*H209</f>
        <v>36000</v>
      </c>
      <c r="K209" s="219"/>
    </row>
    <row r="210" spans="1:11" s="1" customFormat="1" ht="18" customHeight="1" x14ac:dyDescent="0.45">
      <c r="A210" s="40"/>
      <c r="B210" s="176" t="s">
        <v>117</v>
      </c>
      <c r="C210" s="177"/>
      <c r="D210" s="178"/>
      <c r="E210" s="179" t="s">
        <v>16</v>
      </c>
      <c r="F210" s="180"/>
      <c r="G210" s="26">
        <v>2</v>
      </c>
      <c r="H210" s="181">
        <v>2500</v>
      </c>
      <c r="I210" s="182"/>
      <c r="J210" s="247">
        <f t="shared" si="13"/>
        <v>5000</v>
      </c>
      <c r="K210" s="248"/>
    </row>
    <row r="211" spans="1:11" s="1" customFormat="1" ht="18" customHeight="1" x14ac:dyDescent="0.45">
      <c r="A211" s="40"/>
      <c r="B211" s="249" t="s">
        <v>140</v>
      </c>
      <c r="C211" s="250"/>
      <c r="D211" s="251"/>
      <c r="E211" s="179" t="s">
        <v>20</v>
      </c>
      <c r="F211" s="180"/>
      <c r="G211" s="26"/>
      <c r="H211" s="181"/>
      <c r="I211" s="182"/>
      <c r="J211" s="181">
        <v>42000</v>
      </c>
      <c r="K211" s="219"/>
    </row>
    <row r="212" spans="1:11" s="1" customFormat="1" ht="18" customHeight="1" x14ac:dyDescent="0.45">
      <c r="A212" s="40"/>
      <c r="B212" s="176" t="s">
        <v>150</v>
      </c>
      <c r="C212" s="177"/>
      <c r="D212" s="178"/>
      <c r="E212" s="179"/>
      <c r="F212" s="180"/>
      <c r="G212" s="26">
        <v>4</v>
      </c>
      <c r="H212" s="181">
        <v>42000</v>
      </c>
      <c r="I212" s="182"/>
      <c r="J212" s="247">
        <f>G212*H212</f>
        <v>168000</v>
      </c>
      <c r="K212" s="248"/>
    </row>
    <row r="213" spans="1:11" s="1" customFormat="1" ht="18" customHeight="1" x14ac:dyDescent="0.45">
      <c r="A213" s="40" t="s">
        <v>158</v>
      </c>
      <c r="B213" s="176" t="s">
        <v>159</v>
      </c>
      <c r="C213" s="177"/>
      <c r="D213" s="178"/>
      <c r="E213" s="179" t="s">
        <v>20</v>
      </c>
      <c r="F213" s="180"/>
      <c r="G213" s="26">
        <v>1</v>
      </c>
      <c r="H213" s="181"/>
      <c r="I213" s="182"/>
      <c r="J213" s="181">
        <v>1650000</v>
      </c>
      <c r="K213" s="219"/>
    </row>
    <row r="214" spans="1:11" s="1" customFormat="1" ht="18" customHeight="1" x14ac:dyDescent="0.45">
      <c r="A214" s="40"/>
      <c r="B214" s="176" t="s">
        <v>151</v>
      </c>
      <c r="C214" s="177"/>
      <c r="D214" s="178"/>
      <c r="E214" s="179"/>
      <c r="F214" s="180"/>
      <c r="G214" s="26"/>
      <c r="H214" s="181"/>
      <c r="I214" s="182"/>
      <c r="J214" s="247">
        <v>60000</v>
      </c>
      <c r="K214" s="248"/>
    </row>
    <row r="215" spans="1:11" s="1" customFormat="1" ht="18" customHeight="1" x14ac:dyDescent="0.45">
      <c r="A215" s="40"/>
      <c r="B215" s="176" t="s">
        <v>152</v>
      </c>
      <c r="C215" s="177"/>
      <c r="D215" s="178"/>
      <c r="E215" s="179" t="s">
        <v>23</v>
      </c>
      <c r="F215" s="180"/>
      <c r="G215" s="26">
        <v>2</v>
      </c>
      <c r="H215" s="181">
        <v>56000</v>
      </c>
      <c r="I215" s="182"/>
      <c r="J215" s="247">
        <f>H215*G215</f>
        <v>112000</v>
      </c>
      <c r="K215" s="248"/>
    </row>
    <row r="216" spans="1:11" s="1" customFormat="1" ht="18" customHeight="1" x14ac:dyDescent="0.45">
      <c r="A216" s="40"/>
      <c r="B216" s="176" t="s">
        <v>153</v>
      </c>
      <c r="C216" s="177"/>
      <c r="D216" s="178"/>
      <c r="E216" s="179" t="s">
        <v>23</v>
      </c>
      <c r="F216" s="180"/>
      <c r="G216" s="26">
        <v>2</v>
      </c>
      <c r="H216" s="181">
        <v>32000</v>
      </c>
      <c r="I216" s="182"/>
      <c r="J216" s="247">
        <f>H216*G216</f>
        <v>64000</v>
      </c>
      <c r="K216" s="248"/>
    </row>
    <row r="217" spans="1:11" s="1" customFormat="1" ht="18" customHeight="1" x14ac:dyDescent="0.45">
      <c r="A217" s="40"/>
      <c r="B217" s="176" t="s">
        <v>154</v>
      </c>
      <c r="C217" s="177"/>
      <c r="D217" s="178"/>
      <c r="E217" s="179"/>
      <c r="F217" s="180"/>
      <c r="G217" s="26"/>
      <c r="H217" s="181"/>
      <c r="I217" s="182"/>
      <c r="J217" s="247">
        <v>360000</v>
      </c>
      <c r="K217" s="248"/>
    </row>
    <row r="218" spans="1:11" s="1" customFormat="1" ht="18" customHeight="1" x14ac:dyDescent="0.45">
      <c r="A218" s="40"/>
      <c r="B218" s="176" t="s">
        <v>155</v>
      </c>
      <c r="C218" s="177"/>
      <c r="D218" s="178"/>
      <c r="E218" s="179"/>
      <c r="F218" s="180"/>
      <c r="G218" s="26"/>
      <c r="H218" s="181"/>
      <c r="I218" s="182"/>
      <c r="J218" s="247">
        <v>420000</v>
      </c>
      <c r="K218" s="248"/>
    </row>
    <row r="219" spans="1:11" s="1" customFormat="1" ht="18" customHeight="1" x14ac:dyDescent="0.45">
      <c r="A219" s="40"/>
      <c r="B219" s="176" t="s">
        <v>156</v>
      </c>
      <c r="C219" s="177"/>
      <c r="D219" s="178"/>
      <c r="E219" s="179"/>
      <c r="F219" s="180"/>
      <c r="G219" s="26"/>
      <c r="H219" s="181"/>
      <c r="I219" s="182"/>
      <c r="J219" s="247">
        <v>120000</v>
      </c>
      <c r="K219" s="248"/>
    </row>
    <row r="220" spans="1:11" s="1" customFormat="1" ht="18" customHeight="1" thickBot="1" x14ac:dyDescent="0.5">
      <c r="A220" s="42"/>
      <c r="B220" s="252" t="s">
        <v>157</v>
      </c>
      <c r="C220" s="253"/>
      <c r="D220" s="254"/>
      <c r="E220" s="255"/>
      <c r="F220" s="256"/>
      <c r="G220" s="36"/>
      <c r="H220" s="228"/>
      <c r="I220" s="257"/>
      <c r="J220" s="267">
        <v>360000</v>
      </c>
      <c r="K220" s="268"/>
    </row>
    <row r="221" spans="1:11" s="1" customFormat="1" ht="18" customHeight="1" x14ac:dyDescent="0.45">
      <c r="A221" s="64"/>
      <c r="B221" s="212" t="s">
        <v>110</v>
      </c>
      <c r="C221" s="212"/>
      <c r="D221" s="212"/>
      <c r="E221" s="213"/>
      <c r="F221" s="213"/>
      <c r="G221" s="57"/>
      <c r="H221" s="214"/>
      <c r="I221" s="214"/>
      <c r="J221" s="280">
        <f>SUM(J166:K220)</f>
        <v>5768200</v>
      </c>
      <c r="K221" s="280"/>
    </row>
    <row r="222" spans="1:11" s="1" customFormat="1" ht="18" customHeight="1" x14ac:dyDescent="0.45">
      <c r="A222" s="39"/>
      <c r="B222" s="22"/>
      <c r="C222" s="22"/>
      <c r="D222" s="22"/>
      <c r="E222" s="18"/>
      <c r="F222" s="18"/>
      <c r="G222" s="54"/>
      <c r="H222" s="46"/>
      <c r="I222" s="46"/>
      <c r="J222" s="65"/>
      <c r="K222" s="65"/>
    </row>
    <row r="223" spans="1:11" s="1" customFormat="1" ht="18" customHeight="1" thickBot="1" x14ac:dyDescent="0.5">
      <c r="A223" s="283" t="s">
        <v>160</v>
      </c>
      <c r="B223" s="283"/>
      <c r="C223" s="283"/>
      <c r="D223" s="283"/>
      <c r="E223" s="50"/>
      <c r="F223" s="50"/>
      <c r="G223" s="55"/>
      <c r="H223" s="281"/>
      <c r="I223" s="281"/>
      <c r="J223" s="282"/>
      <c r="K223" s="282"/>
    </row>
    <row r="224" spans="1:11" s="1" customFormat="1" ht="18" customHeight="1" x14ac:dyDescent="0.45">
      <c r="A224" s="19"/>
      <c r="B224" s="209" t="s">
        <v>4</v>
      </c>
      <c r="C224" s="209"/>
      <c r="D224" s="209"/>
      <c r="E224" s="209" t="s">
        <v>14</v>
      </c>
      <c r="F224" s="209"/>
      <c r="G224" s="20" t="s">
        <v>5</v>
      </c>
      <c r="H224" s="209" t="s">
        <v>6</v>
      </c>
      <c r="I224" s="209"/>
      <c r="J224" s="210" t="s">
        <v>7</v>
      </c>
      <c r="K224" s="211"/>
    </row>
    <row r="225" spans="1:11" s="1" customFormat="1" ht="18" customHeight="1" x14ac:dyDescent="0.45">
      <c r="A225" s="39"/>
      <c r="B225" s="176" t="s">
        <v>161</v>
      </c>
      <c r="C225" s="177"/>
      <c r="D225" s="178"/>
      <c r="E225" s="179" t="s">
        <v>23</v>
      </c>
      <c r="F225" s="180"/>
      <c r="G225" s="29">
        <v>22</v>
      </c>
      <c r="H225" s="181">
        <v>24000</v>
      </c>
      <c r="I225" s="182"/>
      <c r="J225" s="247">
        <f>G225*H225</f>
        <v>528000</v>
      </c>
      <c r="K225" s="248"/>
    </row>
    <row r="226" spans="1:11" s="1" customFormat="1" ht="18" customHeight="1" x14ac:dyDescent="0.45">
      <c r="A226" s="39"/>
      <c r="B226" s="176" t="s">
        <v>162</v>
      </c>
      <c r="C226" s="177"/>
      <c r="D226" s="178"/>
      <c r="E226" s="179" t="s">
        <v>23</v>
      </c>
      <c r="F226" s="180"/>
      <c r="G226" s="29">
        <v>5</v>
      </c>
      <c r="H226" s="181">
        <v>90000</v>
      </c>
      <c r="I226" s="182"/>
      <c r="J226" s="247">
        <f t="shared" ref="J226:J231" si="14">G226*H226</f>
        <v>450000</v>
      </c>
      <c r="K226" s="248"/>
    </row>
    <row r="227" spans="1:11" s="1" customFormat="1" ht="18" customHeight="1" x14ac:dyDescent="0.45">
      <c r="A227" s="39"/>
      <c r="B227" s="176" t="s">
        <v>163</v>
      </c>
      <c r="C227" s="177"/>
      <c r="D227" s="178"/>
      <c r="E227" s="179" t="s">
        <v>23</v>
      </c>
      <c r="F227" s="180"/>
      <c r="G227" s="29">
        <v>25</v>
      </c>
      <c r="H227" s="181">
        <v>9000</v>
      </c>
      <c r="I227" s="182"/>
      <c r="J227" s="247">
        <f t="shared" si="14"/>
        <v>225000</v>
      </c>
      <c r="K227" s="248"/>
    </row>
    <row r="228" spans="1:11" s="1" customFormat="1" ht="18" customHeight="1" x14ac:dyDescent="0.45">
      <c r="A228" s="39"/>
      <c r="B228" s="176" t="s">
        <v>165</v>
      </c>
      <c r="C228" s="177"/>
      <c r="D228" s="178"/>
      <c r="E228" s="179" t="s">
        <v>23</v>
      </c>
      <c r="F228" s="180"/>
      <c r="G228" s="29">
        <v>13</v>
      </c>
      <c r="H228" s="181">
        <v>30000</v>
      </c>
      <c r="I228" s="182"/>
      <c r="J228" s="247">
        <f t="shared" si="14"/>
        <v>390000</v>
      </c>
      <c r="K228" s="248"/>
    </row>
    <row r="229" spans="1:11" s="1" customFormat="1" ht="18" customHeight="1" x14ac:dyDescent="0.45">
      <c r="A229" s="39"/>
      <c r="B229" s="176" t="s">
        <v>164</v>
      </c>
      <c r="C229" s="177"/>
      <c r="D229" s="178"/>
      <c r="E229" s="179" t="s">
        <v>23</v>
      </c>
      <c r="F229" s="180"/>
      <c r="G229" s="29">
        <v>2</v>
      </c>
      <c r="H229" s="181">
        <v>450000</v>
      </c>
      <c r="I229" s="182"/>
      <c r="J229" s="247">
        <f t="shared" si="14"/>
        <v>900000</v>
      </c>
      <c r="K229" s="248"/>
    </row>
    <row r="230" spans="1:11" s="1" customFormat="1" ht="18" customHeight="1" x14ac:dyDescent="0.45">
      <c r="A230" s="39"/>
      <c r="B230" s="176" t="s">
        <v>166</v>
      </c>
      <c r="C230" s="177"/>
      <c r="D230" s="178"/>
      <c r="E230" s="179" t="s">
        <v>23</v>
      </c>
      <c r="F230" s="180"/>
      <c r="G230" s="29">
        <v>6</v>
      </c>
      <c r="H230" s="181">
        <v>65000</v>
      </c>
      <c r="I230" s="182"/>
      <c r="J230" s="247">
        <f t="shared" si="14"/>
        <v>390000</v>
      </c>
      <c r="K230" s="248"/>
    </row>
    <row r="231" spans="1:11" s="1" customFormat="1" ht="18" customHeight="1" thickBot="1" x14ac:dyDescent="0.5">
      <c r="A231" s="44"/>
      <c r="B231" s="252" t="s">
        <v>167</v>
      </c>
      <c r="C231" s="253"/>
      <c r="D231" s="254"/>
      <c r="E231" s="255" t="s">
        <v>23</v>
      </c>
      <c r="F231" s="256"/>
      <c r="G231" s="36">
        <v>4</v>
      </c>
      <c r="H231" s="228">
        <v>56000</v>
      </c>
      <c r="I231" s="257"/>
      <c r="J231" s="267">
        <f t="shared" si="14"/>
        <v>224000</v>
      </c>
      <c r="K231" s="268"/>
    </row>
    <row r="232" spans="1:11" s="1" customFormat="1" ht="19.2" customHeight="1" x14ac:dyDescent="0.45">
      <c r="B232" s="288" t="s">
        <v>160</v>
      </c>
      <c r="C232" s="288"/>
      <c r="D232" s="288"/>
      <c r="E232" s="289"/>
      <c r="J232" s="290">
        <f>SUM(J225:K231)</f>
        <v>3107000</v>
      </c>
      <c r="K232" s="291"/>
    </row>
    <row r="233" spans="1:11" s="1" customFormat="1" ht="13.2" x14ac:dyDescent="0.45"/>
  </sheetData>
  <mergeCells count="825">
    <mergeCell ref="B230:D230"/>
    <mergeCell ref="E230:F230"/>
    <mergeCell ref="H230:I230"/>
    <mergeCell ref="J230:K230"/>
    <mergeCell ref="B231:D231"/>
    <mergeCell ref="E231:F231"/>
    <mergeCell ref="H231:I231"/>
    <mergeCell ref="J231:K231"/>
    <mergeCell ref="B232:E232"/>
    <mergeCell ref="J232:K232"/>
    <mergeCell ref="B227:D227"/>
    <mergeCell ref="E227:F227"/>
    <mergeCell ref="H227:I227"/>
    <mergeCell ref="J227:K227"/>
    <mergeCell ref="B228:D228"/>
    <mergeCell ref="E228:F228"/>
    <mergeCell ref="H228:I228"/>
    <mergeCell ref="J228:K228"/>
    <mergeCell ref="B229:D229"/>
    <mergeCell ref="E229:F229"/>
    <mergeCell ref="H229:I229"/>
    <mergeCell ref="J229:K229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A159:D159"/>
    <mergeCell ref="A14:B14"/>
    <mergeCell ref="C14:D14"/>
    <mergeCell ref="C15:D15"/>
    <mergeCell ref="A18:B18"/>
    <mergeCell ref="C18:J18"/>
    <mergeCell ref="B24:F24"/>
    <mergeCell ref="B25:F25"/>
    <mergeCell ref="B26:F26"/>
    <mergeCell ref="B27:F27"/>
    <mergeCell ref="H23:I23"/>
    <mergeCell ref="J23:K23"/>
    <mergeCell ref="H26:I26"/>
    <mergeCell ref="J26:K26"/>
    <mergeCell ref="H27:I27"/>
    <mergeCell ref="J27:K27"/>
    <mergeCell ref="B225:D225"/>
    <mergeCell ref="E225:F225"/>
    <mergeCell ref="H225:I225"/>
    <mergeCell ref="J225:K225"/>
    <mergeCell ref="J226:K226"/>
    <mergeCell ref="H223:I223"/>
    <mergeCell ref="J223:K223"/>
    <mergeCell ref="B224:D224"/>
    <mergeCell ref="E224:F224"/>
    <mergeCell ref="H224:I224"/>
    <mergeCell ref="J224:K224"/>
    <mergeCell ref="A223:D223"/>
    <mergeCell ref="B226:D226"/>
    <mergeCell ref="E226:F226"/>
    <mergeCell ref="H226:I226"/>
    <mergeCell ref="B221:D221"/>
    <mergeCell ref="E221:F221"/>
    <mergeCell ref="H221:I221"/>
    <mergeCell ref="J221:K221"/>
    <mergeCell ref="B219:D219"/>
    <mergeCell ref="E219:F219"/>
    <mergeCell ref="H219:I219"/>
    <mergeCell ref="J219:K219"/>
    <mergeCell ref="B220:D220"/>
    <mergeCell ref="E220:F220"/>
    <mergeCell ref="H220:I220"/>
    <mergeCell ref="J220:K220"/>
    <mergeCell ref="H217:I217"/>
    <mergeCell ref="J217:K217"/>
    <mergeCell ref="B218:D218"/>
    <mergeCell ref="E218:F218"/>
    <mergeCell ref="H218:I218"/>
    <mergeCell ref="J218:K218"/>
    <mergeCell ref="B214:D214"/>
    <mergeCell ref="E214:F214"/>
    <mergeCell ref="H214:I214"/>
    <mergeCell ref="J214:K214"/>
    <mergeCell ref="B215:D215"/>
    <mergeCell ref="E215:F215"/>
    <mergeCell ref="H215:I215"/>
    <mergeCell ref="J215:K215"/>
    <mergeCell ref="B216:D216"/>
    <mergeCell ref="E216:F216"/>
    <mergeCell ref="H216:I216"/>
    <mergeCell ref="J216:K216"/>
    <mergeCell ref="B217:D217"/>
    <mergeCell ref="E217:F217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B210:D210"/>
    <mergeCell ref="E210:F210"/>
    <mergeCell ref="H210:I210"/>
    <mergeCell ref="J210:K210"/>
    <mergeCell ref="B211:D211"/>
    <mergeCell ref="E211:F211"/>
    <mergeCell ref="H211:I211"/>
    <mergeCell ref="J211:K211"/>
    <mergeCell ref="B208:D208"/>
    <mergeCell ref="E208:F208"/>
    <mergeCell ref="H208:I208"/>
    <mergeCell ref="J208:K208"/>
    <mergeCell ref="B209:D209"/>
    <mergeCell ref="E209:F209"/>
    <mergeCell ref="H209:I209"/>
    <mergeCell ref="J209:K209"/>
    <mergeCell ref="B206:D206"/>
    <mergeCell ref="E206:F206"/>
    <mergeCell ref="H206:I206"/>
    <mergeCell ref="J206:K206"/>
    <mergeCell ref="B207:D207"/>
    <mergeCell ref="E207:F207"/>
    <mergeCell ref="H207:I207"/>
    <mergeCell ref="J207:K207"/>
    <mergeCell ref="B204:D204"/>
    <mergeCell ref="E204:F204"/>
    <mergeCell ref="H204:I204"/>
    <mergeCell ref="J204:K204"/>
    <mergeCell ref="B205:D205"/>
    <mergeCell ref="E205:F205"/>
    <mergeCell ref="H205:I205"/>
    <mergeCell ref="J205:K205"/>
    <mergeCell ref="B202:D202"/>
    <mergeCell ref="E202:F202"/>
    <mergeCell ref="H202:I202"/>
    <mergeCell ref="J202:K202"/>
    <mergeCell ref="B203:D203"/>
    <mergeCell ref="E203:F203"/>
    <mergeCell ref="H203:I203"/>
    <mergeCell ref="J203:K203"/>
    <mergeCell ref="B200:D200"/>
    <mergeCell ref="E200:F200"/>
    <mergeCell ref="H200:I200"/>
    <mergeCell ref="J200:K200"/>
    <mergeCell ref="B201:D201"/>
    <mergeCell ref="E201:F201"/>
    <mergeCell ref="H201:I201"/>
    <mergeCell ref="J201:K201"/>
    <mergeCell ref="B198:D198"/>
    <mergeCell ref="E198:F198"/>
    <mergeCell ref="H198:I198"/>
    <mergeCell ref="J198:K198"/>
    <mergeCell ref="B199:D199"/>
    <mergeCell ref="E199:F199"/>
    <mergeCell ref="H199:I199"/>
    <mergeCell ref="J199:K199"/>
    <mergeCell ref="B196:D196"/>
    <mergeCell ref="E196:F196"/>
    <mergeCell ref="H196:I196"/>
    <mergeCell ref="J196:K196"/>
    <mergeCell ref="B197:D197"/>
    <mergeCell ref="E197:F197"/>
    <mergeCell ref="H197:I197"/>
    <mergeCell ref="J197:K197"/>
    <mergeCell ref="B194:D194"/>
    <mergeCell ref="E194:F194"/>
    <mergeCell ref="H194:I194"/>
    <mergeCell ref="J194:K194"/>
    <mergeCell ref="B195:D195"/>
    <mergeCell ref="E195:F195"/>
    <mergeCell ref="H195:I195"/>
    <mergeCell ref="J195:K195"/>
    <mergeCell ref="B192:D192"/>
    <mergeCell ref="E192:F192"/>
    <mergeCell ref="H192:I192"/>
    <mergeCell ref="J192:K192"/>
    <mergeCell ref="B193:D193"/>
    <mergeCell ref="E193:F193"/>
    <mergeCell ref="H193:I193"/>
    <mergeCell ref="J193:K193"/>
    <mergeCell ref="B190:D190"/>
    <mergeCell ref="E190:F190"/>
    <mergeCell ref="H190:I190"/>
    <mergeCell ref="J190:K190"/>
    <mergeCell ref="B191:D191"/>
    <mergeCell ref="E191:F191"/>
    <mergeCell ref="H191:I191"/>
    <mergeCell ref="J191:K191"/>
    <mergeCell ref="B188:D188"/>
    <mergeCell ref="E188:F188"/>
    <mergeCell ref="H188:I188"/>
    <mergeCell ref="J188:K188"/>
    <mergeCell ref="B189:D189"/>
    <mergeCell ref="E189:F189"/>
    <mergeCell ref="H189:I189"/>
    <mergeCell ref="J189:K189"/>
    <mergeCell ref="B186:D186"/>
    <mergeCell ref="E186:F186"/>
    <mergeCell ref="H186:I186"/>
    <mergeCell ref="J186:K186"/>
    <mergeCell ref="B187:D187"/>
    <mergeCell ref="E187:F187"/>
    <mergeCell ref="H187:I187"/>
    <mergeCell ref="J187:K187"/>
    <mergeCell ref="B184:D184"/>
    <mergeCell ref="E184:F184"/>
    <mergeCell ref="H184:I184"/>
    <mergeCell ref="J184:K184"/>
    <mergeCell ref="B185:D185"/>
    <mergeCell ref="E185:F185"/>
    <mergeCell ref="H185:I185"/>
    <mergeCell ref="J185:K185"/>
    <mergeCell ref="B182:D182"/>
    <mergeCell ref="E182:F182"/>
    <mergeCell ref="H182:I182"/>
    <mergeCell ref="J182:K182"/>
    <mergeCell ref="B183:D183"/>
    <mergeCell ref="E183:F183"/>
    <mergeCell ref="H183:I183"/>
    <mergeCell ref="J183:K183"/>
    <mergeCell ref="B180:D180"/>
    <mergeCell ref="E180:F180"/>
    <mergeCell ref="H180:I180"/>
    <mergeCell ref="J180:K180"/>
    <mergeCell ref="B181:D181"/>
    <mergeCell ref="E181:F181"/>
    <mergeCell ref="H181:I181"/>
    <mergeCell ref="J181:K181"/>
    <mergeCell ref="B178:D178"/>
    <mergeCell ref="E178:F178"/>
    <mergeCell ref="H178:I178"/>
    <mergeCell ref="J178:K178"/>
    <mergeCell ref="B179:D179"/>
    <mergeCell ref="E179:F179"/>
    <mergeCell ref="H179:I179"/>
    <mergeCell ref="J179:K179"/>
    <mergeCell ref="B176:D176"/>
    <mergeCell ref="E176:F176"/>
    <mergeCell ref="H176:I176"/>
    <mergeCell ref="J176:K176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J175:K175"/>
    <mergeCell ref="B172:D172"/>
    <mergeCell ref="E172:F172"/>
    <mergeCell ref="H172:I172"/>
    <mergeCell ref="J172:K172"/>
    <mergeCell ref="B173:D173"/>
    <mergeCell ref="E173:F173"/>
    <mergeCell ref="H173:I173"/>
    <mergeCell ref="J173:K173"/>
    <mergeCell ref="B170:D170"/>
    <mergeCell ref="E170:F170"/>
    <mergeCell ref="H170:I170"/>
    <mergeCell ref="J170:K170"/>
    <mergeCell ref="B171:D171"/>
    <mergeCell ref="E171:F171"/>
    <mergeCell ref="H171:I171"/>
    <mergeCell ref="J171:K171"/>
    <mergeCell ref="B168:D168"/>
    <mergeCell ref="E168:F168"/>
    <mergeCell ref="H168:I168"/>
    <mergeCell ref="J168:K168"/>
    <mergeCell ref="B169:D169"/>
    <mergeCell ref="E169:F169"/>
    <mergeCell ref="H169:I169"/>
    <mergeCell ref="J169:K169"/>
    <mergeCell ref="B166:D166"/>
    <mergeCell ref="E166:F166"/>
    <mergeCell ref="H166:I166"/>
    <mergeCell ref="J166:K166"/>
    <mergeCell ref="B167:D167"/>
    <mergeCell ref="E167:F167"/>
    <mergeCell ref="H167:I167"/>
    <mergeCell ref="J167:K167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A163:D163"/>
    <mergeCell ref="B160:D160"/>
    <mergeCell ref="E160:F160"/>
    <mergeCell ref="H160:I160"/>
    <mergeCell ref="J160:K160"/>
    <mergeCell ref="H161:I161"/>
    <mergeCell ref="J161:K161"/>
    <mergeCell ref="B158:D158"/>
    <mergeCell ref="E158:F158"/>
    <mergeCell ref="H158:I158"/>
    <mergeCell ref="J158:K158"/>
    <mergeCell ref="E159:F159"/>
    <mergeCell ref="H159:I159"/>
    <mergeCell ref="J159:K159"/>
    <mergeCell ref="B161:F161"/>
    <mergeCell ref="B154:D154"/>
    <mergeCell ref="E154:F154"/>
    <mergeCell ref="H154:I154"/>
    <mergeCell ref="J154:K154"/>
    <mergeCell ref="H155:I155"/>
    <mergeCell ref="J155:K155"/>
    <mergeCell ref="B152:D152"/>
    <mergeCell ref="E152:F152"/>
    <mergeCell ref="H152:I152"/>
    <mergeCell ref="J152:K152"/>
    <mergeCell ref="E153:F153"/>
    <mergeCell ref="H153:I153"/>
    <mergeCell ref="J153:K153"/>
    <mergeCell ref="B153:D153"/>
    <mergeCell ref="B155:D155"/>
    <mergeCell ref="E155:F155"/>
    <mergeCell ref="B150:D150"/>
    <mergeCell ref="E150:F150"/>
    <mergeCell ref="H150:I150"/>
    <mergeCell ref="J150:K150"/>
    <mergeCell ref="B151:D151"/>
    <mergeCell ref="E151:F151"/>
    <mergeCell ref="H151:I151"/>
    <mergeCell ref="J151:K151"/>
    <mergeCell ref="B148:D148"/>
    <mergeCell ref="E148:F148"/>
    <mergeCell ref="H148:I148"/>
    <mergeCell ref="J148:K148"/>
    <mergeCell ref="B149:D149"/>
    <mergeCell ref="E149:F149"/>
    <mergeCell ref="H149:I149"/>
    <mergeCell ref="J149:K149"/>
    <mergeCell ref="B146:D146"/>
    <mergeCell ref="E146:F146"/>
    <mergeCell ref="H146:I146"/>
    <mergeCell ref="J146:K146"/>
    <mergeCell ref="B147:D147"/>
    <mergeCell ref="E147:F147"/>
    <mergeCell ref="H147:I147"/>
    <mergeCell ref="J147:K147"/>
    <mergeCell ref="B144:D144"/>
    <mergeCell ref="E144:F144"/>
    <mergeCell ref="H144:I144"/>
    <mergeCell ref="J144:K144"/>
    <mergeCell ref="E145:F145"/>
    <mergeCell ref="H145:I145"/>
    <mergeCell ref="J145:K145"/>
    <mergeCell ref="A145:D145"/>
    <mergeCell ref="B142:D142"/>
    <mergeCell ref="E142:F142"/>
    <mergeCell ref="H142:I142"/>
    <mergeCell ref="J142:K142"/>
    <mergeCell ref="B143:D143"/>
    <mergeCell ref="E143:F143"/>
    <mergeCell ref="H143:I143"/>
    <mergeCell ref="J143:K143"/>
    <mergeCell ref="B140:D140"/>
    <mergeCell ref="E140:F140"/>
    <mergeCell ref="H140:I140"/>
    <mergeCell ref="J140:K140"/>
    <mergeCell ref="B141:D141"/>
    <mergeCell ref="E141:F141"/>
    <mergeCell ref="H141:I141"/>
    <mergeCell ref="J141:K141"/>
    <mergeCell ref="B138:D138"/>
    <mergeCell ref="E138:F138"/>
    <mergeCell ref="H138:I138"/>
    <mergeCell ref="J138:K138"/>
    <mergeCell ref="E139:F139"/>
    <mergeCell ref="H139:I139"/>
    <mergeCell ref="J139:K139"/>
    <mergeCell ref="B136:D136"/>
    <mergeCell ref="E136:F136"/>
    <mergeCell ref="H136:I136"/>
    <mergeCell ref="J136:K136"/>
    <mergeCell ref="B137:D137"/>
    <mergeCell ref="E137:F137"/>
    <mergeCell ref="H137:I137"/>
    <mergeCell ref="J137:K137"/>
    <mergeCell ref="B139:D139"/>
    <mergeCell ref="B134:D134"/>
    <mergeCell ref="E134:F134"/>
    <mergeCell ref="H134:I134"/>
    <mergeCell ref="J134:K134"/>
    <mergeCell ref="B135:D135"/>
    <mergeCell ref="E135:F135"/>
    <mergeCell ref="H135:I135"/>
    <mergeCell ref="J135:K135"/>
    <mergeCell ref="B132:D132"/>
    <mergeCell ref="E132:F132"/>
    <mergeCell ref="H132:I132"/>
    <mergeCell ref="J132:K132"/>
    <mergeCell ref="B133:D133"/>
    <mergeCell ref="E133:F133"/>
    <mergeCell ref="H133:I133"/>
    <mergeCell ref="J133:K133"/>
    <mergeCell ref="B130:D130"/>
    <mergeCell ref="E130:F130"/>
    <mergeCell ref="H130:I130"/>
    <mergeCell ref="J130:K130"/>
    <mergeCell ref="B131:D131"/>
    <mergeCell ref="E131:F131"/>
    <mergeCell ref="H131:I131"/>
    <mergeCell ref="J131:K131"/>
    <mergeCell ref="B128:D128"/>
    <mergeCell ref="E128:F128"/>
    <mergeCell ref="H128:I128"/>
    <mergeCell ref="J128:K128"/>
    <mergeCell ref="B129:D129"/>
    <mergeCell ref="E129:F129"/>
    <mergeCell ref="H129:I129"/>
    <mergeCell ref="J129:K129"/>
    <mergeCell ref="B126:D126"/>
    <mergeCell ref="E126:F126"/>
    <mergeCell ref="H126:I126"/>
    <mergeCell ref="J126:K126"/>
    <mergeCell ref="B127:D127"/>
    <mergeCell ref="E127:F127"/>
    <mergeCell ref="H127:I127"/>
    <mergeCell ref="J127:K127"/>
    <mergeCell ref="B123:D123"/>
    <mergeCell ref="E123:F123"/>
    <mergeCell ref="H123:I123"/>
    <mergeCell ref="J123:K123"/>
    <mergeCell ref="E125:F125"/>
    <mergeCell ref="H125:I125"/>
    <mergeCell ref="J125:K125"/>
    <mergeCell ref="B124:D124"/>
    <mergeCell ref="E124:F124"/>
    <mergeCell ref="H124:I124"/>
    <mergeCell ref="J124:K124"/>
    <mergeCell ref="A125:D125"/>
    <mergeCell ref="B121:D121"/>
    <mergeCell ref="E121:F121"/>
    <mergeCell ref="H121:I121"/>
    <mergeCell ref="J121:K121"/>
    <mergeCell ref="B122:D122"/>
    <mergeCell ref="E122:F122"/>
    <mergeCell ref="H122:I122"/>
    <mergeCell ref="J122:K122"/>
    <mergeCell ref="E119:F119"/>
    <mergeCell ref="H119:I119"/>
    <mergeCell ref="J119:K119"/>
    <mergeCell ref="B120:D120"/>
    <mergeCell ref="E120:F120"/>
    <mergeCell ref="H120:I120"/>
    <mergeCell ref="J120:K120"/>
    <mergeCell ref="B119:D119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13:D113"/>
    <mergeCell ref="E113:F113"/>
    <mergeCell ref="H113:I113"/>
    <mergeCell ref="J113:K113"/>
    <mergeCell ref="B114:D114"/>
    <mergeCell ref="E114:F114"/>
    <mergeCell ref="H114:I114"/>
    <mergeCell ref="J114:K114"/>
    <mergeCell ref="B111:D111"/>
    <mergeCell ref="E111:F111"/>
    <mergeCell ref="H111:I111"/>
    <mergeCell ref="J111:K111"/>
    <mergeCell ref="B112:D112"/>
    <mergeCell ref="E112:F112"/>
    <mergeCell ref="H112:I112"/>
    <mergeCell ref="J112:K112"/>
    <mergeCell ref="B109:D109"/>
    <mergeCell ref="E109:F109"/>
    <mergeCell ref="H109:I109"/>
    <mergeCell ref="J109:K109"/>
    <mergeCell ref="B110:D110"/>
    <mergeCell ref="E110:F110"/>
    <mergeCell ref="H110:I110"/>
    <mergeCell ref="J110:K110"/>
    <mergeCell ref="B107:D107"/>
    <mergeCell ref="E107:F107"/>
    <mergeCell ref="H107:I107"/>
    <mergeCell ref="J107:K107"/>
    <mergeCell ref="B108:D108"/>
    <mergeCell ref="E108:F108"/>
    <mergeCell ref="H108:I108"/>
    <mergeCell ref="J108:K108"/>
    <mergeCell ref="B105:D105"/>
    <mergeCell ref="E105:F105"/>
    <mergeCell ref="H105:I105"/>
    <mergeCell ref="J105:K105"/>
    <mergeCell ref="B106:D106"/>
    <mergeCell ref="E106:F106"/>
    <mergeCell ref="H106:I106"/>
    <mergeCell ref="J106:K106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B99:D99"/>
    <mergeCell ref="E99:F99"/>
    <mergeCell ref="H99:I99"/>
    <mergeCell ref="J99:K99"/>
    <mergeCell ref="B100:D100"/>
    <mergeCell ref="E100:F100"/>
    <mergeCell ref="H100:I100"/>
    <mergeCell ref="J100:K100"/>
    <mergeCell ref="E97:F97"/>
    <mergeCell ref="H97:I97"/>
    <mergeCell ref="J97:K97"/>
    <mergeCell ref="B98:D98"/>
    <mergeCell ref="E98:F98"/>
    <mergeCell ref="H98:I98"/>
    <mergeCell ref="J98:K98"/>
    <mergeCell ref="B95:D95"/>
    <mergeCell ref="E95:F95"/>
    <mergeCell ref="H95:I95"/>
    <mergeCell ref="J95:K95"/>
    <mergeCell ref="B96:D96"/>
    <mergeCell ref="E96:F96"/>
    <mergeCell ref="H96:I96"/>
    <mergeCell ref="J96:K96"/>
    <mergeCell ref="A97:D97"/>
    <mergeCell ref="B93:D93"/>
    <mergeCell ref="E93:F93"/>
    <mergeCell ref="H93:I93"/>
    <mergeCell ref="J93:K93"/>
    <mergeCell ref="B94:D94"/>
    <mergeCell ref="E94:F94"/>
    <mergeCell ref="H94:I94"/>
    <mergeCell ref="J94:K94"/>
    <mergeCell ref="E91:F91"/>
    <mergeCell ref="H91:I91"/>
    <mergeCell ref="J91:K91"/>
    <mergeCell ref="B92:D92"/>
    <mergeCell ref="E92:F92"/>
    <mergeCell ref="H92:I92"/>
    <mergeCell ref="J92:K92"/>
    <mergeCell ref="B91:D91"/>
    <mergeCell ref="B89:D89"/>
    <mergeCell ref="E89:F89"/>
    <mergeCell ref="H89:I89"/>
    <mergeCell ref="J89:K89"/>
    <mergeCell ref="B90:D90"/>
    <mergeCell ref="E90:F90"/>
    <mergeCell ref="H90:I90"/>
    <mergeCell ref="J90:K90"/>
    <mergeCell ref="B87:D87"/>
    <mergeCell ref="E87:F87"/>
    <mergeCell ref="H87:I87"/>
    <mergeCell ref="J87:K87"/>
    <mergeCell ref="B88:D88"/>
    <mergeCell ref="E88:F88"/>
    <mergeCell ref="H88:I88"/>
    <mergeCell ref="J88:K88"/>
    <mergeCell ref="B85:D85"/>
    <mergeCell ref="E85:F85"/>
    <mergeCell ref="H85:I85"/>
    <mergeCell ref="J85:K85"/>
    <mergeCell ref="B86:D86"/>
    <mergeCell ref="E86:F86"/>
    <mergeCell ref="H86:I86"/>
    <mergeCell ref="J86:K86"/>
    <mergeCell ref="B73:D73"/>
    <mergeCell ref="E73:F73"/>
    <mergeCell ref="H73:I73"/>
    <mergeCell ref="J73:K73"/>
    <mergeCell ref="B84:D84"/>
    <mergeCell ref="E84:F84"/>
    <mergeCell ref="H84:I84"/>
    <mergeCell ref="J84:K84"/>
    <mergeCell ref="B75:D75"/>
    <mergeCell ref="E75:F75"/>
    <mergeCell ref="H75:I75"/>
    <mergeCell ref="J75:K75"/>
    <mergeCell ref="B77:D77"/>
    <mergeCell ref="E77:F77"/>
    <mergeCell ref="H77:I77"/>
    <mergeCell ref="J77:K77"/>
    <mergeCell ref="B71:D71"/>
    <mergeCell ref="E71:F71"/>
    <mergeCell ref="H71:I71"/>
    <mergeCell ref="J71:K71"/>
    <mergeCell ref="B72:D72"/>
    <mergeCell ref="E72:F72"/>
    <mergeCell ref="H72:I72"/>
    <mergeCell ref="J72:K72"/>
    <mergeCell ref="E69:F69"/>
    <mergeCell ref="H69:I69"/>
    <mergeCell ref="J69:K69"/>
    <mergeCell ref="B70:D70"/>
    <mergeCell ref="E70:F70"/>
    <mergeCell ref="H70:I70"/>
    <mergeCell ref="J70:K70"/>
    <mergeCell ref="A69:D69"/>
    <mergeCell ref="B67:D67"/>
    <mergeCell ref="E67:F67"/>
    <mergeCell ref="H67:I67"/>
    <mergeCell ref="J67:K67"/>
    <mergeCell ref="B68:D68"/>
    <mergeCell ref="E68:F68"/>
    <mergeCell ref="H68:I68"/>
    <mergeCell ref="J68:K68"/>
    <mergeCell ref="B65:D65"/>
    <mergeCell ref="E65:F65"/>
    <mergeCell ref="H65:I65"/>
    <mergeCell ref="J65:K65"/>
    <mergeCell ref="B66:D66"/>
    <mergeCell ref="E66:F66"/>
    <mergeCell ref="H66:I66"/>
    <mergeCell ref="J66:K66"/>
    <mergeCell ref="E63:F63"/>
    <mergeCell ref="H63:I63"/>
    <mergeCell ref="J63:K63"/>
    <mergeCell ref="B64:D64"/>
    <mergeCell ref="E64:F64"/>
    <mergeCell ref="H64:I64"/>
    <mergeCell ref="J64:K64"/>
    <mergeCell ref="B61:D61"/>
    <mergeCell ref="E61:F61"/>
    <mergeCell ref="H61:I61"/>
    <mergeCell ref="J61:K61"/>
    <mergeCell ref="B62:D62"/>
    <mergeCell ref="E62:F62"/>
    <mergeCell ref="H62:I62"/>
    <mergeCell ref="J62:K62"/>
    <mergeCell ref="B63:D63"/>
    <mergeCell ref="H59:I59"/>
    <mergeCell ref="J59:K59"/>
    <mergeCell ref="B60:D60"/>
    <mergeCell ref="E60:F60"/>
    <mergeCell ref="H60:I60"/>
    <mergeCell ref="J60:K60"/>
    <mergeCell ref="B57:D57"/>
    <mergeCell ref="E57:F57"/>
    <mergeCell ref="H57:I57"/>
    <mergeCell ref="J57:K57"/>
    <mergeCell ref="B58:D58"/>
    <mergeCell ref="E58:F58"/>
    <mergeCell ref="H58:I58"/>
    <mergeCell ref="J58:K58"/>
    <mergeCell ref="A59:F59"/>
    <mergeCell ref="B55:D55"/>
    <mergeCell ref="E55:F55"/>
    <mergeCell ref="H55:I55"/>
    <mergeCell ref="J55:K55"/>
    <mergeCell ref="B56:D56"/>
    <mergeCell ref="E56:F56"/>
    <mergeCell ref="H56:I56"/>
    <mergeCell ref="J56:K56"/>
    <mergeCell ref="H53:I53"/>
    <mergeCell ref="J53:K53"/>
    <mergeCell ref="B54:D54"/>
    <mergeCell ref="E54:F54"/>
    <mergeCell ref="H54:I54"/>
    <mergeCell ref="J54:K54"/>
    <mergeCell ref="B53:D53"/>
    <mergeCell ref="E53:F53"/>
    <mergeCell ref="B50:D50"/>
    <mergeCell ref="E50:F50"/>
    <mergeCell ref="H50:I50"/>
    <mergeCell ref="J50:K50"/>
    <mergeCell ref="B51:D51"/>
    <mergeCell ref="E51:F51"/>
    <mergeCell ref="H51:I51"/>
    <mergeCell ref="J51:K51"/>
    <mergeCell ref="B52:D52"/>
    <mergeCell ref="E52:F52"/>
    <mergeCell ref="H52:I52"/>
    <mergeCell ref="J52:K52"/>
    <mergeCell ref="B48:D48"/>
    <mergeCell ref="E48:F48"/>
    <mergeCell ref="H48:I48"/>
    <mergeCell ref="J48:K48"/>
    <mergeCell ref="B49:D49"/>
    <mergeCell ref="E49:F49"/>
    <mergeCell ref="H49:I49"/>
    <mergeCell ref="J49:K49"/>
    <mergeCell ref="B46:D46"/>
    <mergeCell ref="E46:F46"/>
    <mergeCell ref="H46:I46"/>
    <mergeCell ref="J46:K46"/>
    <mergeCell ref="B47:D47"/>
    <mergeCell ref="E47:F47"/>
    <mergeCell ref="H47:I47"/>
    <mergeCell ref="J47:K47"/>
    <mergeCell ref="B44:D44"/>
    <mergeCell ref="E44:F44"/>
    <mergeCell ref="H44:I44"/>
    <mergeCell ref="J44:K44"/>
    <mergeCell ref="B45:D45"/>
    <mergeCell ref="E45:F45"/>
    <mergeCell ref="H45:I45"/>
    <mergeCell ref="J45:K45"/>
    <mergeCell ref="B41:D41"/>
    <mergeCell ref="E41:F41"/>
    <mergeCell ref="H41:I41"/>
    <mergeCell ref="J41:K41"/>
    <mergeCell ref="B43:D43"/>
    <mergeCell ref="E43:F43"/>
    <mergeCell ref="H43:I43"/>
    <mergeCell ref="J43:K43"/>
    <mergeCell ref="B40:D40"/>
    <mergeCell ref="E40:F40"/>
    <mergeCell ref="H40:I40"/>
    <mergeCell ref="J40:K40"/>
    <mergeCell ref="B38:D38"/>
    <mergeCell ref="E38:F38"/>
    <mergeCell ref="H38:I38"/>
    <mergeCell ref="J38:K38"/>
    <mergeCell ref="B39:D39"/>
    <mergeCell ref="E39:F39"/>
    <mergeCell ref="H39:I39"/>
    <mergeCell ref="J39:K39"/>
    <mergeCell ref="A37:D37"/>
    <mergeCell ref="B33:D33"/>
    <mergeCell ref="E33:F33"/>
    <mergeCell ref="H33:I33"/>
    <mergeCell ref="J33:K33"/>
    <mergeCell ref="B34:D34"/>
    <mergeCell ref="E34:F34"/>
    <mergeCell ref="H34:I34"/>
    <mergeCell ref="J34:K34"/>
    <mergeCell ref="B28:F28"/>
    <mergeCell ref="B29:F29"/>
    <mergeCell ref="H29:I29"/>
    <mergeCell ref="B35:D35"/>
    <mergeCell ref="J35:K35"/>
    <mergeCell ref="B30:D30"/>
    <mergeCell ref="E30:F30"/>
    <mergeCell ref="H30:I30"/>
    <mergeCell ref="J30:K30"/>
    <mergeCell ref="B31:D31"/>
    <mergeCell ref="E31:F31"/>
    <mergeCell ref="H31:I31"/>
    <mergeCell ref="J31:K31"/>
    <mergeCell ref="B32:D32"/>
    <mergeCell ref="E32:F32"/>
    <mergeCell ref="H32:I32"/>
    <mergeCell ref="J32:K32"/>
    <mergeCell ref="A1:K1"/>
    <mergeCell ref="H2:K2"/>
    <mergeCell ref="A4:H4"/>
    <mergeCell ref="B42:D42"/>
    <mergeCell ref="E42:F42"/>
    <mergeCell ref="H42:I42"/>
    <mergeCell ref="J42:K42"/>
    <mergeCell ref="H24:I24"/>
    <mergeCell ref="J24:K24"/>
    <mergeCell ref="H25:I25"/>
    <mergeCell ref="J25:K25"/>
    <mergeCell ref="B21:F21"/>
    <mergeCell ref="B22:F22"/>
    <mergeCell ref="B23:F23"/>
    <mergeCell ref="B20:F20"/>
    <mergeCell ref="H20:I20"/>
    <mergeCell ref="J20:K20"/>
    <mergeCell ref="H21:I21"/>
    <mergeCell ref="J21:K21"/>
    <mergeCell ref="H22:I22"/>
    <mergeCell ref="J22:K22"/>
    <mergeCell ref="H28:I28"/>
    <mergeCell ref="J28:K28"/>
    <mergeCell ref="J29:K29"/>
    <mergeCell ref="B74:D74"/>
    <mergeCell ref="E74:F74"/>
    <mergeCell ref="H74:I74"/>
    <mergeCell ref="J74:K74"/>
    <mergeCell ref="B76:D76"/>
    <mergeCell ref="E76:F76"/>
    <mergeCell ref="H76:I76"/>
    <mergeCell ref="J76:K76"/>
    <mergeCell ref="B78:D78"/>
    <mergeCell ref="E78:F78"/>
    <mergeCell ref="H78:I78"/>
    <mergeCell ref="J78:K78"/>
    <mergeCell ref="B82:D82"/>
    <mergeCell ref="E82:F82"/>
    <mergeCell ref="H82:I82"/>
    <mergeCell ref="J82:K82"/>
    <mergeCell ref="B83:D83"/>
    <mergeCell ref="E83:F83"/>
    <mergeCell ref="H83:I83"/>
    <mergeCell ref="J83:K83"/>
    <mergeCell ref="B79:D79"/>
    <mergeCell ref="E79:F79"/>
    <mergeCell ref="H79:I79"/>
    <mergeCell ref="J79:K79"/>
    <mergeCell ref="B80:D80"/>
    <mergeCell ref="E80:F80"/>
    <mergeCell ref="H80:I80"/>
    <mergeCell ref="J80:K80"/>
    <mergeCell ref="B81:D81"/>
    <mergeCell ref="E81:F81"/>
    <mergeCell ref="H81:I81"/>
    <mergeCell ref="J81:K81"/>
  </mergeCells>
  <phoneticPr fontId="3"/>
  <pageMargins left="0.7" right="0.7" top="0.75" bottom="0.75" header="0.3" footer="0.3"/>
  <pageSetup paperSize="9" scale="81" orientation="portrait" r:id="rId1"/>
  <rowBreaks count="6" manualBreakCount="6">
    <brk id="35" max="16383" man="1"/>
    <brk id="68" max="16383" man="1"/>
    <brk id="96" max="16383" man="1"/>
    <brk id="124" max="16383" man="1"/>
    <brk id="157" max="16383" man="1"/>
    <brk id="1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2024-06-14T08:10:53Z</cp:lastPrinted>
  <dcterms:created xsi:type="dcterms:W3CDTF">2023-08-07T03:34:38Z</dcterms:created>
  <dcterms:modified xsi:type="dcterms:W3CDTF">2024-11-06T06:47:58Z</dcterms:modified>
</cp:coreProperties>
</file>