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AE8818A0-4568-4457-959B-1778919A96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積書" sheetId="1" r:id="rId1"/>
    <sheet name="料金表" sheetId="2" r:id="rId2"/>
    <sheet name="担当者名簿" sheetId="3" r:id="rId3"/>
  </sheets>
  <definedNames>
    <definedName name="Input入力順序">見積書!$C$2,見積書!$B$4,見積書!$H$7,見積書!$B$14,見積書!$F$14,見積書!$B$15,見積書!$F$15,見積書!$B$16,見積書!$F$16,見積書!$B$17,見積書!$F$17,見積書!$B$18,見積書!$F$18,見積書!$B$19,見積書!$F$19,見積書!$B$20,見積書!$F$20,見積書!$B$21,見積書!$F$21,見積書!$B$22,見積書!$F$22,見積書!$B$23,見積書!$F$23,見積書!$B$24,見積書!$F$24,見積書!$B$27,見積書!$B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H29" i="1"/>
  <c r="H18" i="1" l="1"/>
  <c r="H19" i="1"/>
  <c r="H20" i="1"/>
  <c r="H21" i="1"/>
  <c r="H22" i="1"/>
  <c r="H23" i="1"/>
  <c r="H24" i="1"/>
  <c r="H16" i="1" l="1"/>
  <c r="H15" i="1" l="1"/>
  <c r="G18" i="1"/>
  <c r="G19" i="1"/>
  <c r="G20" i="1"/>
  <c r="G21" i="1"/>
  <c r="G22" i="1"/>
  <c r="G23" i="1"/>
  <c r="G24" i="1"/>
  <c r="E6" i="1" l="1"/>
</calcChain>
</file>

<file path=xl/sharedStrings.xml><?xml version="1.0" encoding="utf-8"?>
<sst xmlns="http://schemas.openxmlformats.org/spreadsheetml/2006/main" count="53" uniqueCount="47">
  <si>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</si>
  <si>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</si>
  <si>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</si>
  <si>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</si>
  <si>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</si>
  <si>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</si>
  <si>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</si>
  <si>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御見積書</t>
    <rPh sb="0" eb="4">
      <t>オミツモリショ</t>
    </rPh>
    <phoneticPr fontId="3"/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</si>
  <si>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</si>
  <si>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</si>
  <si>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</si>
  <si>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</si>
  <si>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</si>
  <si>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</si>
  <si>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</si>
  <si>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</si>
  <si>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</si>
  <si>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詳細</t>
    <rPh sb="0" eb="2">
      <t>ショウサイ</t>
    </rPh>
    <phoneticPr fontId="3"/>
  </si>
  <si>
    <t>御見積金額</t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</si>
  <si>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</si>
  <si>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</si>
  <si>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</si>
  <si>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</si>
  <si>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</si>
  <si>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</si>
  <si>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</si>
  <si>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</si>
  <si>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</si>
  <si>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</si>
  <si>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</si>
  <si>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</si>
  <si>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</si>
  <si>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</si>
  <si>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</si>
  <si>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</si>
  <si>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大崎和哉</t>
    <rPh sb="0" eb="4">
      <t>オオサキカズヤ</t>
    </rPh>
    <phoneticPr fontId="3"/>
  </si>
  <si>
    <t>無線機リース</t>
    <rPh sb="0" eb="3">
      <t>ムセンキ</t>
    </rPh>
    <phoneticPr fontId="3"/>
  </si>
  <si>
    <t>値引</t>
    <rPh sb="0" eb="2">
      <t>ネビキ</t>
    </rPh>
    <phoneticPr fontId="3"/>
  </si>
  <si>
    <t>担当者</t>
    <rPh sb="0" eb="3">
      <t>タントウシャ</t>
    </rPh>
    <phoneticPr fontId="3"/>
  </si>
  <si>
    <t>消費税</t>
    <rPh sb="0" eb="3">
      <t>ショウヒゼイ</t>
    </rPh>
    <phoneticPr fontId="3"/>
  </si>
  <si>
    <t>第47回神河町マラソン大会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</si>
  <si>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一般警備員3名</t>
    <rPh sb="0" eb="5">
      <t>イッパンケイビイン</t>
    </rPh>
    <rPh sb="6" eb="7">
      <t>メイ</t>
    </rPh>
    <phoneticPr fontId="3"/>
  </si>
  <si>
    <t>神河町役場教育課</t>
    <rPh sb="0" eb="3">
      <t>カミカワチョウ</t>
    </rPh>
    <rPh sb="3" eb="5">
      <t>ヤクバ</t>
    </rPh>
    <rPh sb="5" eb="8">
      <t>キョウイクカ</t>
    </rPh>
    <phoneticPr fontId="3"/>
  </si>
  <si>
    <t>登録番号：T9140001126012</t>
    <rPh sb="0" eb="19">
      <t>インボイス</t>
    </rPh>
    <phoneticPr fontId="3"/>
  </si>
  <si>
    <t>交通費</t>
    <rPh sb="0" eb="3">
      <t>コウツウヒ</t>
    </rPh>
    <phoneticPr fontId="3"/>
  </si>
  <si>
    <t>作成日</t>
    <rPh sb="0" eb="3">
      <t>サクセイビ</t>
    </rPh>
    <phoneticPr fontId="3"/>
  </si>
  <si>
    <r>
      <t>675-2312　　　　　　　　　　　　　　　　　　　　兵庫県加西市北条町北条1121　　　　　　　　　株式会社CSILead</t>
    </r>
    <r>
      <rPr>
        <sz val="9"/>
        <color theme="1"/>
        <rFont val="UD デジタル 教科書体 NP-R"/>
        <family val="1"/>
        <charset val="128"/>
      </rPr>
      <t>（シーエスアイリード）　　　　　</t>
    </r>
    <r>
      <rPr>
        <sz val="11"/>
        <color theme="1"/>
        <rFont val="UD デジタル 教科書体 NP-R"/>
        <family val="1"/>
        <charset val="128"/>
      </rPr>
      <t>　　　　　　　　　　　　　　　　　</t>
    </r>
    <r>
      <rPr>
        <sz val="9"/>
        <color theme="1"/>
        <rFont val="UD デジタル 教科書体 NP-R"/>
        <family val="1"/>
        <charset val="128"/>
      </rPr>
      <t>TEL0790-20-7223FAX0790-20-7224</t>
    </r>
    <rPh sb="28" eb="39">
      <t>ヒョウゴケンカサイシホウジョウチョウホウジョウ</t>
    </rPh>
    <rPh sb="52" eb="56">
      <t>カブシキガイシャ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</si>
</sst>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3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0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2" fillId="0" borderId="0" xfId="0" applyFont="1">
      <alignment vertical="center"/>
    </xf>
    <xf numFmtId="0" fontId="14" fillId="0" borderId="8" xfId="0" applyFont="1" applyBorder="1" applyAlignment="1">
      <alignment horizontal="centerContinuous"/>
    </xf>
    <xf numFmtId="0" fontId="15" fillId="0" borderId="20" xfId="0" applyFont="1" applyBorder="1" applyAlignment="1">
      <alignment horizontal="left"/>
    </xf>
    <xf numFmtId="0" fontId="12" fillId="0" borderId="20" xfId="0" applyFont="1" applyBorder="1">
      <alignment vertical="center"/>
    </xf>
    <xf numFmtId="0" fontId="12" fillId="0" borderId="0" xfId="0" applyFont="1" applyAlignment="1">
      <alignment horizontal="centerContinuous"/>
    </xf>
    <xf numFmtId="0" fontId="17" fillId="0" borderId="8" xfId="0" applyFont="1" applyBorder="1" applyAlignment="1">
      <alignment horizontal="centerContinuous"/>
    </xf>
    <xf numFmtId="0" fontId="17" fillId="0" borderId="20" xfId="0" applyFont="1" applyBorder="1" applyAlignment="1">
      <alignment horizontal="centerContinuous" vertical="center"/>
    </xf>
    <xf numFmtId="0" fontId="17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8" fillId="3" borderId="1" xfId="2" applyFont="1" applyBorder="1" applyAlignment="1">
      <alignment horizontal="center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38" fontId="16" fillId="0" borderId="15" xfId="3" applyFont="1" applyBorder="1" applyAlignment="1">
      <alignment horizontal="right" vertical="center"/>
    </xf>
    <xf numFmtId="0" fontId="16" fillId="2" borderId="16" xfId="1" applyFont="1" applyBorder="1">
      <alignment vertical="center"/>
    </xf>
    <xf numFmtId="38" fontId="16" fillId="2" borderId="16" xfId="3" applyFont="1" applyFill="1" applyBorder="1">
      <alignment vertical="center"/>
    </xf>
    <xf numFmtId="0" fontId="16" fillId="0" borderId="17" xfId="0" applyFont="1" applyBorder="1" applyAlignment="1">
      <alignment horizontal="right" vertical="center"/>
    </xf>
    <xf numFmtId="38" fontId="16" fillId="0" borderId="17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2" fillId="2" borderId="3" xfId="1" applyFont="1" applyBorder="1">
      <alignment vertical="center"/>
    </xf>
    <xf numFmtId="0" fontId="12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0" fontId="19" fillId="3" borderId="35" xfId="2" applyFont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9" fillId="3" borderId="15" xfId="2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22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38" fontId="16" fillId="0" borderId="12" xfId="3" applyFont="1" applyBorder="1" applyAlignment="1">
      <alignment horizontal="right" vertical="center"/>
    </xf>
    <xf numFmtId="38" fontId="16" fillId="0" borderId="19" xfId="3" applyFont="1" applyBorder="1" applyAlignment="1">
      <alignment horizontal="right" vertical="center"/>
    </xf>
    <xf numFmtId="38" fontId="16" fillId="0" borderId="36" xfId="3" applyFont="1" applyBorder="1" applyAlignment="1">
      <alignment horizontal="right" vertical="center"/>
    </xf>
    <xf numFmtId="38" fontId="16" fillId="0" borderId="37" xfId="3" applyFont="1" applyBorder="1" applyAlignment="1">
      <alignment horizontal="right" vertical="center"/>
    </xf>
    <xf numFmtId="38" fontId="16" fillId="2" borderId="16" xfId="3" applyFont="1" applyFill="1" applyBorder="1" applyAlignment="1">
      <alignment horizontal="right" vertical="center"/>
    </xf>
    <xf numFmtId="38" fontId="16" fillId="2" borderId="6" xfId="3" applyFont="1" applyFill="1" applyBorder="1" applyAlignment="1">
      <alignment horizontal="right" vertical="center"/>
    </xf>
    <xf numFmtId="38" fontId="16" fillId="0" borderId="16" xfId="3" applyFont="1" applyBorder="1" applyAlignment="1">
      <alignment horizontal="right" vertical="center"/>
    </xf>
    <xf numFmtId="38" fontId="16" fillId="0" borderId="6" xfId="3" applyFont="1" applyBorder="1" applyAlignment="1">
      <alignment horizontal="right" vertical="center"/>
    </xf>
    <xf numFmtId="38" fontId="16" fillId="0" borderId="18" xfId="3" applyFont="1" applyBorder="1" applyAlignment="1">
      <alignment horizontal="right" vertical="center"/>
    </xf>
    <xf numFmtId="38" fontId="16" fillId="0" borderId="9" xfId="3" applyFont="1" applyBorder="1" applyAlignment="1">
      <alignment horizontal="right" vertical="center"/>
    </xf>
    <xf numFmtId="0" fontId="17" fillId="0" borderId="21" xfId="0" applyFont="1" applyBorder="1" applyAlignment="1">
      <alignment horizontal="center" shrinkToFit="1"/>
    </xf>
    <xf numFmtId="0" fontId="11" fillId="0" borderId="0" xfId="0" applyFont="1" applyAlignment="1">
      <alignment horizontal="left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20" xfId="0" applyFont="1" applyBorder="1" applyAlignment="1">
      <alignment horizontal="right"/>
    </xf>
    <xf numFmtId="42" fontId="17" fillId="0" borderId="8" xfId="0" applyNumberFormat="1" applyFont="1" applyBorder="1" applyAlignment="1">
      <alignment horizontal="left"/>
    </xf>
    <xf numFmtId="0" fontId="16" fillId="0" borderId="24" xfId="0" applyFont="1" applyBorder="1" applyAlignment="1">
      <alignment horizontal="left" vertical="center" indent="1"/>
    </xf>
    <xf numFmtId="0" fontId="16" fillId="0" borderId="21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0" fontId="16" fillId="2" borderId="5" xfId="1" applyFont="1" applyBorder="1" applyAlignment="1">
      <alignment horizontal="left" vertical="center" indent="1"/>
    </xf>
    <xf numFmtId="0" fontId="16" fillId="2" borderId="0" xfId="1" applyFont="1" applyBorder="1" applyAlignment="1">
      <alignment horizontal="left" vertical="center" indent="1"/>
    </xf>
    <xf numFmtId="0" fontId="16" fillId="2" borderId="15" xfId="1" applyFont="1" applyBorder="1" applyAlignment="1">
      <alignment horizontal="left" vertical="center" indent="1"/>
    </xf>
    <xf numFmtId="176" fontId="13" fillId="0" borderId="20" xfId="0" applyNumberFormat="1" applyFont="1" applyBorder="1" applyAlignment="1">
      <alignment horizontal="left" vertical="center"/>
    </xf>
    <xf numFmtId="0" fontId="13" fillId="0" borderId="38" xfId="0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6" fillId="0" borderId="21" xfId="0" applyFont="1" applyBorder="1" applyAlignment="1">
      <alignment horizontal="center"/>
    </xf>
    <xf numFmtId="177" fontId="10" fillId="0" borderId="22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15" xfId="0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31" fontId="13" fillId="2" borderId="5" xfId="1" applyNumberFormat="1" applyFont="1" applyBorder="1" applyAlignment="1">
      <alignment horizontal="left" vertical="top" wrapText="1"/>
    </xf>
    <xf numFmtId="31" fontId="13" fillId="2" borderId="0" xfId="1" applyNumberFormat="1" applyFont="1" applyBorder="1" applyAlignment="1">
      <alignment horizontal="left" vertical="top" wrapText="1"/>
    </xf>
    <xf numFmtId="31" fontId="13" fillId="2" borderId="6" xfId="1" applyNumberFormat="1" applyFont="1" applyBorder="1" applyAlignment="1">
      <alignment horizontal="left" vertical="top" wrapText="1"/>
    </xf>
    <xf numFmtId="0" fontId="13" fillId="2" borderId="5" xfId="1" applyFont="1" applyBorder="1" applyAlignment="1">
      <alignment horizontal="left" vertical="top" wrapText="1"/>
    </xf>
    <xf numFmtId="0" fontId="13" fillId="2" borderId="0" xfId="1" applyFont="1" applyBorder="1" applyAlignment="1">
      <alignment horizontal="left" vertical="top" wrapText="1"/>
    </xf>
    <xf numFmtId="0" fontId="13" fillId="2" borderId="6" xfId="1" applyFont="1" applyBorder="1" applyAlignment="1">
      <alignment horizontal="left" vertical="top" wrapText="1"/>
    </xf>
    <xf numFmtId="0" fontId="13" fillId="2" borderId="7" xfId="1" applyFont="1" applyBorder="1" applyAlignment="1">
      <alignment horizontal="left" vertical="top" wrapText="1"/>
    </xf>
    <xf numFmtId="0" fontId="13" fillId="2" borderId="8" xfId="1" applyFont="1" applyBorder="1" applyAlignment="1">
      <alignment horizontal="left" vertical="top" wrapText="1"/>
    </xf>
    <xf numFmtId="0" fontId="13" fillId="2" borderId="9" xfId="1" applyFont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</cellXfs>
  <cellStyles count="6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625929</xdr:colOff>
      <xdr:row>5</xdr:row>
      <xdr:rowOff>27216</xdr:rowOff>
    </xdr:from>
    <xdr:to>
      <xdr:col>8</xdr:col>
      <xdr:colOff>667296</xdr:colOff>
      <xdr:row>5</xdr:row>
      <xdr:rowOff>824596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F42FE-46F9-4368-8B1B-137B11C90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2393" y="2667002"/>
          <a:ext cx="797380" cy="797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53" zoomScaleNormal="53" zoomScalePageLayoutView="130" workbookViewId="0">
      <selection activeCell="Q4" sqref="Q4"/>
    </sheetView>
  </sheetViews>
  <sheetFormatPr defaultColWidth="9" defaultRowHeight="14.4" x14ac:dyDescent="0.2"/>
  <cols>
    <col min="1" max="1" width="4.6640625" style="20" customWidth="1"/>
    <col min="2" max="3" width="6.77734375" style="20" customWidth="1"/>
    <col min="4" max="4" width="11.33203125" style="20" customWidth="1"/>
    <col min="5" max="5" width="12.21875" style="20" customWidth="1"/>
    <col min="6" max="6" width="10.21875" style="20" customWidth="1"/>
    <col min="7" max="7" width="19.33203125" style="20" customWidth="1"/>
    <col min="8" max="9" width="9.77734375" style="20" customWidth="1"/>
    <col min="10" max="16384" width="9" style="20"/>
  </cols>
  <sheetData>
    <row r="1" spans="1:9" ht="22.5" customHeight="1" thickBot="1" x14ac:dyDescent="0.25">
      <c r="A1" s="52" t="s">
        <v>6</v>
      </c>
      <c r="B1" s="52"/>
      <c r="C1" s="19"/>
      <c r="D1" s="19"/>
      <c r="E1" s="19"/>
    </row>
    <row r="2" spans="1:9" ht="22.5" customHeight="1" thickBot="1" x14ac:dyDescent="0.25">
      <c r="A2" s="51" t="s">
        <v>45</v>
      </c>
      <c r="B2" s="51"/>
      <c r="C2" s="83">
        <v>45275</v>
      </c>
      <c r="D2" s="83"/>
      <c r="E2" s="83"/>
    </row>
    <row r="3" spans="1:9" ht="56.85" customHeight="1" thickBot="1" x14ac:dyDescent="0.7">
      <c r="B3" s="21" t="s">
        <v>7</v>
      </c>
      <c r="C3" s="21"/>
      <c r="D3" s="21"/>
      <c r="E3" s="21"/>
      <c r="F3" s="21"/>
      <c r="G3" s="21"/>
      <c r="H3" s="21"/>
      <c r="I3" s="21"/>
    </row>
    <row r="4" spans="1:9" ht="64.5" customHeight="1" thickTop="1" thickBot="1" x14ac:dyDescent="0.55000000000000004">
      <c r="B4" s="68" t="s">
        <v>42</v>
      </c>
      <c r="C4" s="68"/>
      <c r="D4" s="68"/>
      <c r="E4" s="68"/>
      <c r="F4" s="22" t="s">
        <v>15</v>
      </c>
      <c r="G4" s="23"/>
      <c r="H4" s="23"/>
      <c r="I4" s="23"/>
    </row>
    <row r="5" spans="1:9" ht="42.6" customHeight="1" x14ac:dyDescent="0.45">
      <c r="A5" s="50"/>
      <c r="B5" s="82" t="s">
        <v>8</v>
      </c>
      <c r="C5" s="82"/>
      <c r="D5" s="82"/>
      <c r="E5" s="82"/>
      <c r="F5" s="82"/>
      <c r="G5" s="63" t="s">
        <v>43</v>
      </c>
      <c r="H5" s="63"/>
      <c r="I5" s="63"/>
    </row>
    <row r="6" spans="1:9" ht="70.650000000000006" customHeight="1" thickBot="1" x14ac:dyDescent="0.5">
      <c r="A6" s="24"/>
      <c r="B6" s="25" t="s">
        <v>18</v>
      </c>
      <c r="C6" s="25"/>
      <c r="D6" s="25"/>
      <c r="E6" s="69">
        <f>H29</f>
        <v>69350</v>
      </c>
      <c r="F6" s="69"/>
      <c r="G6" s="99" t="s">
        <v>46</v>
      </c>
      <c r="H6" s="100"/>
      <c r="I6" s="100"/>
    </row>
    <row r="7" spans="1:9" ht="28.35" customHeight="1" thickTop="1" thickBot="1" x14ac:dyDescent="0.25">
      <c r="B7" s="26"/>
      <c r="C7" s="26"/>
      <c r="D7" s="26"/>
      <c r="E7" s="27"/>
      <c r="F7" s="27"/>
      <c r="G7" s="28" t="s">
        <v>38</v>
      </c>
      <c r="H7" s="64" t="s">
        <v>35</v>
      </c>
      <c r="I7" s="64"/>
    </row>
    <row r="8" spans="1:9" ht="19.649999999999999" customHeight="1" thickTop="1" thickBot="1" x14ac:dyDescent="0.25">
      <c r="B8" s="77" t="s">
        <v>16</v>
      </c>
      <c r="C8" s="77"/>
      <c r="D8" s="80"/>
      <c r="E8" s="80"/>
      <c r="F8" s="80"/>
      <c r="H8" s="29" t="s">
        <v>9</v>
      </c>
      <c r="I8" s="29" t="s">
        <v>10</v>
      </c>
    </row>
    <row r="9" spans="1:9" ht="19.649999999999999" customHeight="1" thickTop="1" thickBot="1" x14ac:dyDescent="0.25">
      <c r="B9" s="78" t="s">
        <v>13</v>
      </c>
      <c r="C9" s="78"/>
      <c r="D9" s="81"/>
      <c r="E9" s="81"/>
      <c r="F9" s="81"/>
      <c r="H9" s="67"/>
      <c r="I9" s="67"/>
    </row>
    <row r="10" spans="1:9" ht="19.649999999999999" customHeight="1" thickTop="1" thickBot="1" x14ac:dyDescent="0.25">
      <c r="B10" s="78" t="s">
        <v>14</v>
      </c>
      <c r="C10" s="78"/>
      <c r="D10" s="81"/>
      <c r="E10" s="81"/>
      <c r="F10" s="81"/>
      <c r="H10" s="67"/>
      <c r="I10" s="67"/>
    </row>
    <row r="11" spans="1:9" ht="19.649999999999999" customHeight="1" thickTop="1" thickBot="1" x14ac:dyDescent="0.25">
      <c r="B11" s="79" t="s">
        <v>11</v>
      </c>
      <c r="C11" s="79"/>
      <c r="D11" s="76">
        <f>IF(C2="","",EDATE(C2,1))</f>
        <v>45306</v>
      </c>
      <c r="E11" s="76"/>
      <c r="F11" s="76"/>
      <c r="H11" s="67"/>
      <c r="I11" s="67"/>
    </row>
    <row r="12" spans="1:9" ht="22.5" customHeight="1" thickBot="1" x14ac:dyDescent="0.25"/>
    <row r="13" spans="1:9" ht="27.75" customHeight="1" thickTop="1" thickBot="1" x14ac:dyDescent="0.45">
      <c r="B13" s="30" t="s">
        <v>17</v>
      </c>
      <c r="C13" s="31"/>
      <c r="D13" s="32"/>
      <c r="E13" s="33"/>
      <c r="F13" s="34" t="s">
        <v>0</v>
      </c>
      <c r="G13" s="35" t="s">
        <v>1</v>
      </c>
      <c r="H13" s="65" t="s">
        <v>2</v>
      </c>
      <c r="I13" s="66"/>
    </row>
    <row r="14" spans="1:9" ht="25.5" customHeight="1" x14ac:dyDescent="0.2">
      <c r="B14" s="70" t="s">
        <v>33</v>
      </c>
      <c r="C14" s="71"/>
      <c r="D14" s="71"/>
      <c r="E14" s="72"/>
      <c r="F14" s="36"/>
      <c r="G14" s="37"/>
      <c r="H14" s="59">
        <v>0</v>
      </c>
      <c r="I14" s="60"/>
    </row>
    <row r="15" spans="1:9" ht="25.5" customHeight="1" x14ac:dyDescent="0.2">
      <c r="B15" s="73" t="s">
        <v>34</v>
      </c>
      <c r="C15" s="74"/>
      <c r="D15" s="74"/>
      <c r="E15" s="75"/>
      <c r="F15" s="38">
        <v>3</v>
      </c>
      <c r="G15" s="39">
        <v>20000</v>
      </c>
      <c r="H15" s="57">
        <f t="shared" ref="H15:H24" si="0">IF(F15="","",F15*G15)</f>
        <v>60000</v>
      </c>
      <c r="I15" s="58"/>
    </row>
    <row r="16" spans="1:9" ht="25.5" customHeight="1" x14ac:dyDescent="0.2">
      <c r="B16" s="84" t="s">
        <v>36</v>
      </c>
      <c r="C16" s="85"/>
      <c r="D16" s="85"/>
      <c r="E16" s="86"/>
      <c r="F16" s="36">
        <v>3</v>
      </c>
      <c r="G16" s="37">
        <v>1500</v>
      </c>
      <c r="H16" s="59">
        <f t="shared" si="0"/>
        <v>4500</v>
      </c>
      <c r="I16" s="60"/>
    </row>
    <row r="17" spans="2:9" ht="25.5" customHeight="1" x14ac:dyDescent="0.2">
      <c r="B17" s="73" t="s">
        <v>44</v>
      </c>
      <c r="C17" s="74"/>
      <c r="D17" s="74"/>
      <c r="E17" s="75"/>
      <c r="F17" s="38">
        <v>1</v>
      </c>
      <c r="G17" s="39">
        <v>3000</v>
      </c>
      <c r="H17" s="57">
        <v>3000</v>
      </c>
      <c r="I17" s="58"/>
    </row>
    <row r="18" spans="2:9" ht="25.5" customHeight="1" x14ac:dyDescent="0.2">
      <c r="B18" s="84"/>
      <c r="C18" s="85"/>
      <c r="D18" s="85"/>
      <c r="E18" s="86"/>
      <c r="F18" s="36"/>
      <c r="G18" s="37" t="str">
        <f t="shared" ref="G18:G24" si="1">IFERROR(VLOOKUP(B18,単価表,2,0),"")</f>
        <v/>
      </c>
      <c r="H18" s="59" t="str">
        <f t="shared" si="0"/>
        <v/>
      </c>
      <c r="I18" s="60"/>
    </row>
    <row r="19" spans="2:9" ht="25.5" customHeight="1" x14ac:dyDescent="0.2">
      <c r="B19" s="73"/>
      <c r="C19" s="74"/>
      <c r="D19" s="74"/>
      <c r="E19" s="75"/>
      <c r="F19" s="38"/>
      <c r="G19" s="39" t="str">
        <f t="shared" si="1"/>
        <v/>
      </c>
      <c r="H19" s="57" t="str">
        <f t="shared" si="0"/>
        <v/>
      </c>
      <c r="I19" s="58"/>
    </row>
    <row r="20" spans="2:9" ht="25.5" customHeight="1" x14ac:dyDescent="0.2">
      <c r="B20" s="84"/>
      <c r="C20" s="85"/>
      <c r="D20" s="85"/>
      <c r="E20" s="86"/>
      <c r="F20" s="36"/>
      <c r="G20" s="37" t="str">
        <f t="shared" si="1"/>
        <v/>
      </c>
      <c r="H20" s="59" t="str">
        <f t="shared" si="0"/>
        <v/>
      </c>
      <c r="I20" s="60"/>
    </row>
    <row r="21" spans="2:9" ht="25.5" customHeight="1" x14ac:dyDescent="0.2">
      <c r="B21" s="73"/>
      <c r="C21" s="74"/>
      <c r="D21" s="74"/>
      <c r="E21" s="75"/>
      <c r="F21" s="38"/>
      <c r="G21" s="39" t="str">
        <f t="shared" si="1"/>
        <v/>
      </c>
      <c r="H21" s="57" t="str">
        <f t="shared" si="0"/>
        <v/>
      </c>
      <c r="I21" s="58"/>
    </row>
    <row r="22" spans="2:9" ht="25.5" customHeight="1" x14ac:dyDescent="0.2">
      <c r="B22" s="84"/>
      <c r="C22" s="85"/>
      <c r="D22" s="85"/>
      <c r="E22" s="86"/>
      <c r="F22" s="36"/>
      <c r="G22" s="37" t="str">
        <f t="shared" si="1"/>
        <v/>
      </c>
      <c r="H22" s="59" t="str">
        <f t="shared" si="0"/>
        <v/>
      </c>
      <c r="I22" s="60"/>
    </row>
    <row r="23" spans="2:9" ht="25.5" customHeight="1" x14ac:dyDescent="0.2">
      <c r="B23" s="73"/>
      <c r="C23" s="74"/>
      <c r="D23" s="74"/>
      <c r="E23" s="75"/>
      <c r="F23" s="38"/>
      <c r="G23" s="39" t="str">
        <f t="shared" si="1"/>
        <v/>
      </c>
      <c r="H23" s="57" t="str">
        <f t="shared" si="0"/>
        <v/>
      </c>
      <c r="I23" s="58"/>
    </row>
    <row r="24" spans="2:9" ht="25.5" customHeight="1" thickBot="1" x14ac:dyDescent="0.25">
      <c r="B24" s="87"/>
      <c r="C24" s="88"/>
      <c r="D24" s="88"/>
      <c r="E24" s="89"/>
      <c r="F24" s="40"/>
      <c r="G24" s="41" t="str">
        <f t="shared" si="1"/>
        <v/>
      </c>
      <c r="H24" s="61" t="str">
        <f t="shared" si="0"/>
        <v/>
      </c>
      <c r="I24" s="62"/>
    </row>
    <row r="25" spans="2:9" ht="15.6" thickTop="1" thickBot="1" x14ac:dyDescent="0.25"/>
    <row r="26" spans="2:9" ht="25.5" customHeight="1" thickTop="1" thickBot="1" x14ac:dyDescent="0.25">
      <c r="B26" s="42" t="s">
        <v>5</v>
      </c>
      <c r="C26" s="43"/>
      <c r="D26" s="43"/>
      <c r="E26" s="44"/>
      <c r="F26" s="45"/>
      <c r="G26" s="46" t="s">
        <v>3</v>
      </c>
      <c r="H26" s="53">
        <v>67500</v>
      </c>
      <c r="I26" s="54"/>
    </row>
    <row r="27" spans="2:9" ht="25.5" customHeight="1" thickTop="1" thickBot="1" x14ac:dyDescent="0.25">
      <c r="B27" s="90">
        <v>45319</v>
      </c>
      <c r="C27" s="91"/>
      <c r="D27" s="91"/>
      <c r="E27" s="91"/>
      <c r="F27" s="92"/>
      <c r="G27" s="46" t="s">
        <v>37</v>
      </c>
      <c r="H27" s="53">
        <v>-4500</v>
      </c>
      <c r="I27" s="54"/>
    </row>
    <row r="28" spans="2:9" ht="25.5" customHeight="1" thickBot="1" x14ac:dyDescent="0.25">
      <c r="B28" s="93" t="s">
        <v>40</v>
      </c>
      <c r="C28" s="94"/>
      <c r="D28" s="94"/>
      <c r="E28" s="94"/>
      <c r="F28" s="95"/>
      <c r="G28" s="49" t="s">
        <v>39</v>
      </c>
      <c r="H28" s="61">
        <v>6350</v>
      </c>
      <c r="I28" s="62"/>
    </row>
    <row r="29" spans="2:9" ht="22.5" customHeight="1" thickTop="1" thickBot="1" x14ac:dyDescent="0.25">
      <c r="B29" s="96" t="s">
        <v>41</v>
      </c>
      <c r="C29" s="97"/>
      <c r="D29" s="97"/>
      <c r="E29" s="97"/>
      <c r="F29" s="98"/>
      <c r="G29" s="47" t="s">
        <v>4</v>
      </c>
      <c r="H29" s="55">
        <f>SUM(H26:H28)</f>
        <v>69350</v>
      </c>
      <c r="I29" s="56"/>
    </row>
    <row r="30" spans="2:9" ht="22.5" customHeight="1" thickTop="1" x14ac:dyDescent="0.2">
      <c r="H30" s="48" t="s">
        <v>12</v>
      </c>
      <c r="I30" s="48"/>
    </row>
  </sheetData>
  <mergeCells count="49">
    <mergeCell ref="B27:F27"/>
    <mergeCell ref="B28:F28"/>
    <mergeCell ref="B29:F29"/>
    <mergeCell ref="B20:E20"/>
    <mergeCell ref="B21:E21"/>
    <mergeCell ref="B22:E22"/>
    <mergeCell ref="B23:E23"/>
    <mergeCell ref="B24:E24"/>
    <mergeCell ref="C2:E2"/>
    <mergeCell ref="B16:E16"/>
    <mergeCell ref="B17:E17"/>
    <mergeCell ref="B18:E18"/>
    <mergeCell ref="B19:E19"/>
    <mergeCell ref="H17:I17"/>
    <mergeCell ref="H18:I18"/>
    <mergeCell ref="B4:E4"/>
    <mergeCell ref="E6:F6"/>
    <mergeCell ref="B14:E14"/>
    <mergeCell ref="B15:E15"/>
    <mergeCell ref="D11:F11"/>
    <mergeCell ref="B8:C8"/>
    <mergeCell ref="B9:C9"/>
    <mergeCell ref="B10:C10"/>
    <mergeCell ref="B11:C11"/>
    <mergeCell ref="D8:F8"/>
    <mergeCell ref="D9:F9"/>
    <mergeCell ref="D10:F10"/>
    <mergeCell ref="B5:F5"/>
    <mergeCell ref="H14:I14"/>
    <mergeCell ref="H15:I15"/>
    <mergeCell ref="H16:I16"/>
    <mergeCell ref="H9:H11"/>
    <mergeCell ref="I9:I11"/>
    <mergeCell ref="A2:B2"/>
    <mergeCell ref="A1:B1"/>
    <mergeCell ref="H26:I26"/>
    <mergeCell ref="H27:I27"/>
    <mergeCell ref="H29:I29"/>
    <mergeCell ref="H21:I21"/>
    <mergeCell ref="H22:I22"/>
    <mergeCell ref="H23:I23"/>
    <mergeCell ref="H24:I24"/>
    <mergeCell ref="H28:I28"/>
    <mergeCell ref="G5:I5"/>
    <mergeCell ref="G6:I6"/>
    <mergeCell ref="H7:I7"/>
    <mergeCell ref="H19:I19"/>
    <mergeCell ref="H20:I20"/>
    <mergeCell ref="H13:I13"/>
  </mergeCells>
  <phoneticPr fontId="3"/>
  <dataValidations count="5">
    <dataValidation imeMode="off" allowBlank="1" showInputMessage="1" showErrorMessage="1" sqref="E6:F6 F14:I24 H26:H29 I26:I27 I29" xr:uid="{00000000-0002-0000-0000-000000000000}"/>
    <dataValidation type="list" allowBlank="1" showInputMessage="1" showErrorMessage="1" sqref="H7:I7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8:F10 G5:I6 B27:B29" xr:uid="{00000000-0002-0000-0000-000003000000}"/>
    <dataValidation type="list" imeMode="on" allowBlank="1" showInputMessage="1" showErrorMessage="1" sqref="B14:E24" xr:uid="{00000000-0002-0000-0000-000004000000}">
      <formula1>詳細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13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22" sqref="C22"/>
    </sheetView>
  </sheetViews>
  <sheetFormatPr defaultRowHeight="13.2" x14ac:dyDescent="0.2"/>
  <cols>
    <col min="2" max="2" width="19.77734375" customWidth="1"/>
    <col min="3" max="3" width="12.88671875" customWidth="1"/>
  </cols>
  <sheetData>
    <row r="1" spans="1:3" ht="25.5" customHeight="1" thickTop="1" thickBot="1" x14ac:dyDescent="0.25">
      <c r="A1" s="1" t="s">
        <v>21</v>
      </c>
      <c r="B1" s="2"/>
      <c r="C1" s="3"/>
    </row>
    <row r="2" spans="1:3" ht="20.25" customHeight="1" thickTop="1" x14ac:dyDescent="0.2"/>
    <row r="3" spans="1:3" ht="24.75" customHeight="1" thickBot="1" x14ac:dyDescent="0.25"/>
    <row r="4" spans="1:3" ht="24.75" customHeight="1" thickTop="1" thickBot="1" x14ac:dyDescent="0.25">
      <c r="B4" s="8" t="s">
        <v>19</v>
      </c>
      <c r="C4" s="9" t="s">
        <v>20</v>
      </c>
    </row>
    <row r="5" spans="1:3" ht="26.25" customHeight="1" thickTop="1" x14ac:dyDescent="0.2">
      <c r="B5" s="4" t="s">
        <v>33</v>
      </c>
      <c r="C5" s="5">
        <v>25000</v>
      </c>
    </row>
    <row r="6" spans="1:3" ht="26.25" customHeight="1" x14ac:dyDescent="0.2">
      <c r="B6" s="4" t="s">
        <v>34</v>
      </c>
      <c r="C6" s="5">
        <v>20000</v>
      </c>
    </row>
    <row r="7" spans="1:3" ht="26.25" customHeight="1" x14ac:dyDescent="0.2">
      <c r="B7" s="4" t="s">
        <v>36</v>
      </c>
      <c r="C7" s="5">
        <v>1500</v>
      </c>
    </row>
    <row r="8" spans="1:3" ht="26.25" customHeight="1" x14ac:dyDescent="0.2">
      <c r="B8" s="4" t="s">
        <v>37</v>
      </c>
      <c r="C8" s="5">
        <v>-4500</v>
      </c>
    </row>
    <row r="9" spans="1:3" ht="26.25" customHeight="1" thickBot="1" x14ac:dyDescent="0.25">
      <c r="B9" s="6" t="s">
        <v>44</v>
      </c>
      <c r="C9" s="7">
        <v>3000</v>
      </c>
    </row>
    <row r="10" spans="1:3" ht="13.8" thickTop="1" x14ac:dyDescent="0.2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C6" sqref="C6"/>
    </sheetView>
  </sheetViews>
  <sheetFormatPr defaultRowHeight="13.2" x14ac:dyDescent="0.2"/>
  <cols>
    <col min="3" max="3" width="26" customWidth="1"/>
  </cols>
  <sheetData>
    <row r="1" spans="1:3" ht="22.5" customHeight="1" x14ac:dyDescent="0.2">
      <c r="A1" s="10"/>
      <c r="B1" s="10"/>
      <c r="C1" s="10"/>
    </row>
    <row r="3" spans="1:3" ht="13.8" thickBot="1" x14ac:dyDescent="0.25"/>
    <row r="4" spans="1:3" ht="21" customHeight="1" thickBot="1" x14ac:dyDescent="0.25">
      <c r="B4" s="11" t="s">
        <v>22</v>
      </c>
      <c r="C4" s="12" t="s">
        <v>23</v>
      </c>
    </row>
    <row r="5" spans="1:3" ht="21" customHeight="1" x14ac:dyDescent="0.2">
      <c r="B5" s="13" t="s">
        <v>24</v>
      </c>
      <c r="C5" s="16" t="s">
        <v>35</v>
      </c>
    </row>
    <row r="6" spans="1:3" ht="21" customHeight="1" x14ac:dyDescent="0.2">
      <c r="B6" s="14" t="s">
        <v>25</v>
      </c>
      <c r="C6" s="17" t="s">
        <v>29</v>
      </c>
    </row>
    <row r="7" spans="1:3" ht="21" customHeight="1" x14ac:dyDescent="0.2">
      <c r="B7" s="14" t="s">
        <v>26</v>
      </c>
      <c r="C7" s="17" t="s">
        <v>30</v>
      </c>
    </row>
    <row r="8" spans="1:3" ht="21" customHeight="1" x14ac:dyDescent="0.2">
      <c r="B8" s="14" t="s">
        <v>27</v>
      </c>
      <c r="C8" s="17" t="s">
        <v>31</v>
      </c>
    </row>
    <row r="9" spans="1:3" ht="21" customHeight="1" thickBot="1" x14ac:dyDescent="0.25">
      <c r="B9" s="15" t="s">
        <v>28</v>
      </c>
      <c r="C9" s="18" t="s">
        <v>32</v>
      </c>
    </row>
    <row r="10" spans="1:3" ht="21" customHeight="1" x14ac:dyDescent="0.2"/>
    <row r="11" spans="1:3" ht="21" customHeight="1" x14ac:dyDescent="0.2"/>
    <row r="12" spans="1:3" ht="21" customHeight="1" x14ac:dyDescent="0.2"/>
    <row r="13" spans="1:3" ht="21" customHeight="1" x14ac:dyDescent="0.2"/>
    <row r="14" spans="1:3" ht="21" customHeight="1" x14ac:dyDescent="0.2"/>
    <row r="15" spans="1:3" ht="21" customHeight="1" x14ac:dyDescent="0.2"/>
    <row r="16" spans="1:3" ht="21" customHeight="1" x14ac:dyDescent="0.2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見積書</vt:lpstr>
      <vt:lpstr>料金表</vt:lpstr>
      <vt:lpstr>担当者名簿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2024-08-21T02:15:23Z</dcterms:modified>
</cp:coreProperties>
</file>