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0B36E5C5-34E0-44EE-B45F-837227A88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6" r:id="rId1"/>
    <sheet name="2024" sheetId="4" r:id="rId2"/>
    <sheet name="2023" sheetId="1" r:id="rId3"/>
    <sheet name="料金表" sheetId="2" r:id="rId4"/>
    <sheet name="担当者名簿" sheetId="3" r:id="rId5"/>
    <sheet name="FAX" sheetId="5" r:id="rId6"/>
  </sheets>
  <definedNames>
    <definedName name="Input入力順序" localSheetId="1">'2024'!$C$2,'2024'!$B$4,'2024'!$H$11,'2024'!$B$18,'2024'!$F$18,'2024'!$B$19,'2024'!$F$19,'2024'!$B$20,'2024'!$F$20,'2024'!$B$21,'2024'!$F$21,'2024'!$B$22,'2024'!$F$22,'2024'!$B$23,'2024'!$F$23,'2024'!$B$24,'2024'!$F$24,'2024'!$B$25,'2024'!$F$25,'2024'!$B$26,'2024'!$F$26,'2024'!$B$27,'2024'!$F$27,'2024'!$B$28,'2024'!$F$28,'2024'!$B$31,'2024'!$B$1</definedName>
    <definedName name="Input入力順序" localSheetId="0">'2025'!$C$2,'2025'!$B$4,'2025'!$H$11,'2025'!$B$18,'2025'!$F$18,'2025'!$B$19,'2025'!$F$19,'2025'!$B$20,'2025'!$F$20,'2025'!$B$21,'2025'!$F$21,'2025'!$B$22,'2025'!$F$22,'2025'!$B$23,'2025'!$F$23,'2025'!$B$24,'2025'!$F$24,'2025'!$B$25,'2025'!$F$25,'2025'!$B$26,'2025'!$F$26,'2025'!$B$27,'2025'!$F$27,'2025'!$B$28,'2025'!$F$28,'2025'!$B$31,'2025'!$B$1</definedName>
    <definedName name="Input入力順序">'2023'!$C$2,'2023'!$B$4,'2023'!$H$11,'2023'!$B$18,'2023'!$F$18,'2023'!$B$19,'2023'!$F$19,'2023'!$B$20,'2023'!$F$20,'2023'!$B$21,'2023'!$F$21,'2023'!$B$22,'2023'!$F$22,'2023'!$B$23,'2023'!$F$23,'2023'!$B$24,'2023'!$F$24,'2023'!$B$25,'2023'!$F$25,'2023'!$B$26,'2023'!$F$26,'2023'!$B$27,'2023'!$F$27,'2023'!$B$28,'2023'!$F$28,'2023'!$B$31,'2023'!$B$1</definedName>
    <definedName name="詳細">料金表!$B$5:$B$9</definedName>
    <definedName name="担当者名">担当者名簿!$C$5:$C$9</definedName>
    <definedName name="料金表">料金表!$B$5:$C$9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6" l="1"/>
  <c r="H30" i="6"/>
  <c r="H28" i="6"/>
  <c r="G28" i="6"/>
  <c r="H27" i="6"/>
  <c r="G27" i="6"/>
  <c r="H26" i="6"/>
  <c r="G26" i="6"/>
  <c r="G25" i="6"/>
  <c r="H24" i="6"/>
  <c r="G24" i="6"/>
  <c r="H23" i="6"/>
  <c r="G23" i="6"/>
  <c r="H22" i="6"/>
  <c r="G22" i="6"/>
  <c r="H20" i="6"/>
  <c r="H19" i="6"/>
  <c r="H33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0" i="4"/>
  <c r="H19" i="4"/>
  <c r="D15" i="4"/>
  <c r="B9" i="4"/>
  <c r="B9" i="6" l="1"/>
  <c r="B9" i="1"/>
  <c r="D15" i="1"/>
  <c r="H33" i="1"/>
  <c r="H22" i="1" l="1"/>
  <c r="H23" i="1"/>
  <c r="H24" i="1"/>
  <c r="H25" i="1"/>
  <c r="H26" i="1"/>
  <c r="H27" i="1"/>
  <c r="H28" i="1"/>
  <c r="H20" i="1" l="1"/>
  <c r="H19" i="1" l="1"/>
  <c r="G22" i="1"/>
  <c r="G23" i="1"/>
  <c r="G24" i="1"/>
  <c r="G25" i="1"/>
  <c r="G26" i="1"/>
  <c r="G27" i="1"/>
  <c r="G28" i="1"/>
</calcChain>
</file>

<file path=xl/sharedStrings.xml><?xml version="1.0" encoding="utf-8"?>
<sst xmlns="http://schemas.openxmlformats.org/spreadsheetml/2006/main" count="151" uniqueCount="81">
  <si>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</si>
  <si>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</si>
  <si>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</si>
  <si>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</si>
  <si>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</si>
  <si>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</si>
  <si>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No.</t>
    <phoneticPr fontId="3"/>
  </si>
  <si>
    <t>御見積書</t>
    <rPh sb="0" eb="4">
      <t>オミツモリショ</t>
    </rPh>
    <phoneticPr fontId="3"/>
  </si>
  <si>
    <t>下記の通り御見積申し上げます</t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</si>
  <si>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</si>
  <si>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</si>
  <si>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見積期限：</t>
    <rPh sb="0" eb="4">
      <t>ミツモリキゲン</t>
    </rPh>
    <phoneticPr fontId="3"/>
  </si>
  <si>
    <t>（単位：円）</t>
    <rPh sb="1" eb="3">
      <t>タンイ</t>
    </rPh>
    <rPh sb="4" eb="5">
      <t>エン</t>
    </rPh>
    <phoneticPr fontId="3"/>
  </si>
  <si>
    <t>納品期日：</t>
    <rPh sb="0" eb="2">
      <t>ノウヒン</t>
    </rPh>
    <rPh sb="2" eb="4">
      <t>キジツ</t>
    </rPh>
    <phoneticPr fontId="3"/>
  </si>
  <si>
    <t>支払条件：</t>
    <rPh sb="0" eb="2">
      <t>シハラ</t>
    </rPh>
    <rPh sb="2" eb="4">
      <t>ジョウケン</t>
    </rPh>
    <phoneticPr fontId="3"/>
  </si>
  <si>
    <t>御中</t>
  </si>
  <si>
    <t>納品場所：</t>
    <rPh sb="0" eb="2">
      <t>ノウヒン</t>
    </rPh>
    <rPh sb="2" eb="4">
      <t>バショ</t>
    </rPh>
    <phoneticPr fontId="3"/>
  </si>
  <si>
    <t>詳細</t>
    <rPh sb="0" eb="2">
      <t>ショウサイ</t>
    </rPh>
    <phoneticPr fontId="3"/>
  </si>
  <si>
    <t>詳細</t>
    <rPh sb="0" eb="2">
      <t>ショウサイ</t>
    </rPh>
    <phoneticPr fontId="3"/>
  </si>
  <si>
    <t>単価</t>
    <rPh sb="0" eb="2">
      <t>タンカ</t>
    </rPh>
    <phoneticPr fontId="3"/>
  </si>
  <si>
    <t>料金表</t>
    <rPh sb="0" eb="2">
      <t>リョウキン</t>
    </rPh>
    <rPh sb="2" eb="3">
      <t>ヒョウ</t>
    </rPh>
    <phoneticPr fontId="3"/>
  </si>
  <si>
    <t>No.</t>
    <phoneticPr fontId="3"/>
  </si>
  <si>
    <t>氏名</t>
    <rPh sb="0" eb="2">
      <t>シメイ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</si>
  <si>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</si>
  <si>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</si>
  <si>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</si>
  <si>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</si>
  <si>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</si>
  <si>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担当者　２</t>
    <rPh sb="0" eb="3">
      <t>タントウシャ</t>
    </rPh>
    <phoneticPr fontId="3"/>
  </si>
  <si>
    <t>担当者　３</t>
    <phoneticPr fontId="3"/>
  </si>
  <si>
    <t>担当者　４</t>
    <phoneticPr fontId="3"/>
  </si>
  <si>
    <t>担当者　５</t>
    <phoneticPr fontId="3"/>
  </si>
  <si>
    <t>A警備員</t>
    <rPh sb="1" eb="4">
      <t>ケイビイン</t>
    </rPh>
    <phoneticPr fontId="3"/>
  </si>
  <si>
    <t>B警備員</t>
    <rPh sb="1" eb="4">
      <t>ケイビイン</t>
    </rPh>
    <phoneticPr fontId="3"/>
  </si>
  <si>
    <t>大崎和哉</t>
    <rPh sb="0" eb="4">
      <t>オオサキカズヤ</t>
    </rPh>
    <phoneticPr fontId="3"/>
  </si>
  <si>
    <t>無線機リース</t>
    <rPh sb="0" eb="3">
      <t>ムセンキ</t>
    </rPh>
    <phoneticPr fontId="3"/>
  </si>
  <si>
    <t>値引</t>
    <rPh sb="0" eb="2">
      <t>ネビキ</t>
    </rPh>
    <phoneticPr fontId="3"/>
  </si>
  <si>
    <t>担当者</t>
    <rPh sb="0" eb="3">
      <t>タントウシャ</t>
    </rPh>
    <phoneticPr fontId="3"/>
  </si>
  <si>
    <t>消費税</t>
    <rPh sb="0" eb="3">
      <t>ショウヒゼイ</t>
    </rPh>
    <phoneticPr fontId="3"/>
  </si>
  <si>
    <t>一般警備員3名</t>
    <rPh sb="0" eb="5">
      <t>イッパンケイビイン</t>
    </rPh>
    <rPh sb="6" eb="7">
      <t>メイ</t>
    </rPh>
    <phoneticPr fontId="3"/>
  </si>
  <si>
    <t>神河町役場教育課</t>
    <rPh sb="0" eb="3">
      <t>カミカワチョウ</t>
    </rPh>
    <rPh sb="3" eb="5">
      <t>ヤクバ</t>
    </rPh>
    <rPh sb="5" eb="8">
      <t>キョウイクカ</t>
    </rPh>
    <phoneticPr fontId="3"/>
  </si>
  <si>
    <t>登録番号：T9140001126012</t>
    <rPh sb="0" eb="19">
      <t>インボイス</t>
    </rPh>
    <phoneticPr fontId="3"/>
  </si>
  <si>
    <t>交通費</t>
    <rPh sb="0" eb="3">
      <t>コウツウヒ</t>
    </rPh>
    <phoneticPr fontId="3"/>
  </si>
  <si>
    <t>作成日</t>
    <rPh sb="0" eb="3">
      <t>サクセイビ</t>
    </rPh>
    <phoneticPr fontId="3"/>
  </si>
  <si>
    <t>675-2314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</si>
  <si>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</si>
  <si>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</si>
  <si>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（シーエスアイリード）</t>
    <phoneticPr fontId="3"/>
  </si>
  <si>
    <r>
      <t>☎0790-20-7223</t>
    </r>
    <r>
      <rPr>
        <b/>
        <sz val="18"/>
        <color theme="1"/>
        <rFont val="Segoe UI Symbol"/>
        <family val="1"/>
      </rPr>
      <t>📠</t>
    </r>
    <r>
      <rPr>
        <b/>
        <sz val="18"/>
        <color theme="1"/>
        <rFont val="Calibri"/>
        <family val="1"/>
      </rPr>
      <t>0790-20-7224</t>
    </r>
    <phoneticPr fontId="3"/>
  </si>
  <si>
    <t>御見積金額</t>
    <rPh sb="0" eb="3">
      <t>オミツモリ</t>
    </rPh>
    <rPh sb="3" eb="5">
      <t>キンガク</t>
    </rPh>
    <phoneticPr fontId="3"/>
  </si>
  <si>
    <t>№　　　　　</t>
    <phoneticPr fontId="30"/>
  </si>
  <si>
    <t>送付状</t>
    <rPh sb="0" eb="3">
      <t>ソウフジョウ</t>
    </rPh>
    <phoneticPr fontId="30"/>
  </si>
  <si>
    <t>御中</t>
    <rPh sb="0" eb="2">
      <t>オンチュウ</t>
    </rPh>
    <phoneticPr fontId="30"/>
  </si>
  <si>
    <t>株式会社CSILead</t>
    <rPh sb="0" eb="2">
      <t>カブシキ</t>
    </rPh>
    <rPh sb="2" eb="3">
      <t>カイ</t>
    </rPh>
    <rPh sb="3" eb="4">
      <t>シャ</t>
    </rPh>
    <phoneticPr fontId="30"/>
  </si>
  <si>
    <t>〒675-2312</t>
    <phoneticPr fontId="30"/>
  </si>
  <si>
    <t>様</t>
    <rPh sb="0" eb="1">
      <t>サマ</t>
    </rPh>
    <phoneticPr fontId="30"/>
  </si>
  <si>
    <t>兵庫県加西市北条町北条1121</t>
    <rPh sb="0" eb="11">
      <t>ヒョウゴケンカサイシホウジョウチョウホウジョウ</t>
    </rPh>
    <phoneticPr fontId="30"/>
  </si>
  <si>
    <r>
      <t>☎0790-20-7223</t>
    </r>
    <r>
      <rPr>
        <sz val="9"/>
        <color theme="1" tint="0.249977111117893"/>
        <rFont val="Segoe UI Symbol"/>
        <family val="1"/>
      </rPr>
      <t>📠</t>
    </r>
    <r>
      <rPr>
        <sz val="10"/>
        <color theme="1" tint="0.249977111117893"/>
        <rFont val="Calibri"/>
        <family val="2"/>
      </rPr>
      <t>0790-20-7224</t>
    </r>
    <phoneticPr fontId="30"/>
  </si>
  <si>
    <t>担当者</t>
    <rPh sb="0" eb="3">
      <t>タントウシャ</t>
    </rPh>
    <phoneticPr fontId="30"/>
  </si>
  <si>
    <t>　　森本静香</t>
    <rPh sb="2" eb="4">
      <t>モリモト</t>
    </rPh>
    <rPh sb="4" eb="6">
      <t>シズカ</t>
    </rPh>
    <phoneticPr fontId="30"/>
  </si>
  <si>
    <t>登録番号</t>
    <rPh sb="0" eb="4">
      <t>トウロクバンゴウ</t>
    </rPh>
    <phoneticPr fontId="30"/>
  </si>
  <si>
    <t>　T-9140001126012</t>
    <phoneticPr fontId="30"/>
  </si>
  <si>
    <t>㈱CSILead</t>
    <phoneticPr fontId="30"/>
  </si>
  <si>
    <r>
      <t>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Calibri"/>
        <family val="1"/>
      </rPr>
      <t>0790-20-7224</t>
    </r>
    <phoneticPr fontId="3"/>
  </si>
  <si>
    <t>石山</t>
    <rPh sb="0" eb="2">
      <t>イシヤマ</t>
    </rPh>
    <phoneticPr fontId="30"/>
  </si>
  <si>
    <t>　　　この度は、ご依頼ありがとうございます。</t>
    <rPh sb="5" eb="6">
      <t>タビ</t>
    </rPh>
    <rPh sb="9" eb="11">
      <t>イライ</t>
    </rPh>
    <phoneticPr fontId="30"/>
  </si>
  <si>
    <t>　　　　　いつもお世話になっております。</t>
    <rPh sb="9" eb="11">
      <t>セワ</t>
    </rPh>
    <phoneticPr fontId="30"/>
  </si>
  <si>
    <t>　　　御見積書を取り急ぎFAX致します。</t>
    <rPh sb="3" eb="6">
      <t>オミツモリ</t>
    </rPh>
    <rPh sb="8" eb="9">
      <t>ト</t>
    </rPh>
    <rPh sb="10" eb="11">
      <t>イソ</t>
    </rPh>
    <rPh sb="15" eb="16">
      <t>イタ</t>
    </rPh>
    <phoneticPr fontId="3"/>
  </si>
  <si>
    <t>　　　ご確認のほどよろしくお願いします。</t>
    <rPh sb="4" eb="6">
      <t>カクニン</t>
    </rPh>
    <rPh sb="14" eb="15">
      <t>ネガ</t>
    </rPh>
    <phoneticPr fontId="3"/>
  </si>
  <si>
    <t>0790-34-0645</t>
    <phoneticPr fontId="30"/>
  </si>
  <si>
    <t>神河町役場教育課</t>
    <rPh sb="0" eb="5">
      <t>カミカワチョウヤクバ</t>
    </rPh>
    <rPh sb="5" eb="7">
      <t>キョウイク</t>
    </rPh>
    <rPh sb="7" eb="8">
      <t>カ</t>
    </rPh>
    <phoneticPr fontId="3"/>
  </si>
  <si>
    <t>第48回神河町マラソン大会</t>
    <rPh sb="0" eb="1">
      <t>ダイ</t>
    </rPh>
    <rPh sb="3" eb="4">
      <t>カイ</t>
    </rPh>
    <rPh sb="4" eb="7">
      <t>カミカワチョウ</t>
    </rPh>
    <rPh sb="11" eb="13">
      <t>タイカイ</t>
    </rPh>
    <phoneticPr fontId="3"/>
  </si>
  <si>
    <t>第4８回神河町マラソン大会</t>
    <rPh sb="0" eb="1">
      <t>ダイ</t>
    </rPh>
    <rPh sb="3" eb="4">
      <t>カイ</t>
    </rPh>
    <rPh sb="4" eb="7">
      <t>カミカワチョウ</t>
    </rPh>
    <rPh sb="11" eb="13">
      <t>タイカイ</t>
    </rPh>
    <phoneticPr fontId="3"/>
  </si>
  <si>
    <t>第49回神河町マラソン大会</t>
    <rPh sb="0" eb="1">
      <t>ダイ</t>
    </rPh>
    <rPh sb="3" eb="4">
      <t>カイ</t>
    </rPh>
    <rPh sb="4" eb="7">
      <t>カミカワチョウ</t>
    </rPh>
    <rPh sb="11" eb="13">
      <t>タイカイ</t>
    </rPh>
    <phoneticPr fontId="3"/>
  </si>
  <si>
    <t>675-2312</t>
    <phoneticPr fontId="3"/>
  </si>
  <si>
    <t xml:space="preserve"> </t>
    <phoneticPr fontId="3"/>
  </si>
  <si>
    <t>御請求金額</t>
    <rPh sb="0" eb="1">
      <t>ゴ</t>
    </rPh>
    <rPh sb="1" eb="3">
      <t>セイキュウ</t>
    </rPh>
    <rPh sb="3" eb="5">
      <t>キンガク</t>
    </rPh>
    <phoneticPr fontId="3"/>
  </si>
  <si>
    <t>神河町役場教育課</t>
    <phoneticPr fontId="3"/>
  </si>
  <si>
    <t>御請求書</t>
    <rPh sb="0" eb="1">
      <t>オ</t>
    </rPh>
    <rPh sb="1" eb="3">
      <t>セイキュウ</t>
    </rPh>
    <rPh sb="3" eb="4">
      <t>ショ</t>
    </rPh>
    <phoneticPr fontId="3"/>
  </si>
  <si>
    <t>下記の通り御請求申し上げます</t>
    <rPh sb="6" eb="8">
      <t>セイキュウ</t>
    </rPh>
    <phoneticPr fontId="3"/>
  </si>
  <si>
    <t>ご査収の程、よろしくお願いいたします</t>
    <rPh sb="1" eb="3">
      <t>サシュウ</t>
    </rPh>
    <rPh sb="4" eb="5">
      <t>ホド</t>
    </rPh>
    <rPh sb="11" eb="12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</si>
</sst>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yyyy&quot;年&quot;m&quot;月&quot;d&quot;日&quot;;@"/>
    <numFmt numFmtId="177" formatCode="[$-F800]dddd\,\ mmmm\ dd\,\ yyyy"/>
  </numFmts>
  <fonts count="47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0"/>
      <name val="ＭＳ Ｐ明朝"/>
      <family val="2"/>
      <charset val="128"/>
      <scheme val="minor"/>
    </font>
    <font>
      <sz val="14"/>
      <color theme="0"/>
      <name val="ＭＳ Ｐ明朝"/>
      <family val="1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b/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8"/>
      <color theme="1"/>
      <name val="Segoe UI Symbol"/>
      <family val="1"/>
    </font>
    <font>
      <b/>
      <sz val="18"/>
      <color theme="1"/>
      <name val="Calibri"/>
      <family val="1"/>
    </font>
    <font>
      <b/>
      <sz val="10"/>
      <color theme="1"/>
      <name val="UD デジタル 教科書体 NP-R"/>
      <family val="1"/>
      <charset val="128"/>
    </font>
    <font>
      <b/>
      <sz val="28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6.5"/>
      <color theme="1"/>
      <name val="UD デジタル 教科書体 NP-R"/>
      <family val="1"/>
      <charset val="128"/>
    </font>
    <font>
      <sz val="11"/>
      <color rgb="FF03466E"/>
      <name val="UD デジタル 教科書体 NP-R"/>
      <family val="1"/>
      <charset val="128"/>
    </font>
    <font>
      <sz val="6"/>
      <name val="游明朝"/>
      <family val="2"/>
      <charset val="128"/>
    </font>
    <font>
      <b/>
      <sz val="36"/>
      <color rgb="FF03466E"/>
      <name val="UD デジタル 教科書体 NP-R"/>
      <family val="1"/>
      <charset val="128"/>
    </font>
    <font>
      <sz val="14"/>
      <color theme="1" tint="0.249977111117893"/>
      <name val="UD デジタル 教科書体 NP-R"/>
      <family val="1"/>
      <charset val="128"/>
    </font>
    <font>
      <sz val="11"/>
      <color theme="1" tint="0.249977111117893"/>
      <name val="UD デジタル 教科書体 NP-R"/>
      <family val="1"/>
      <charset val="128"/>
    </font>
    <font>
      <sz val="18"/>
      <color theme="1" tint="0.249977111117893"/>
      <name val="UD デジタル 教科書体 NP-R"/>
      <family val="1"/>
      <charset val="128"/>
    </font>
    <font>
      <sz val="9"/>
      <color theme="1" tint="0.249977111117893"/>
      <name val="UD デジタル 教科書体 NP-R"/>
      <family val="1"/>
      <charset val="128"/>
    </font>
    <font>
      <sz val="9"/>
      <color theme="1" tint="0.249977111117893"/>
      <name val="Segoe UI Symbol"/>
      <family val="1"/>
    </font>
    <font>
      <sz val="10"/>
      <color theme="1" tint="0.249977111117893"/>
      <name val="Calibri"/>
      <family val="2"/>
    </font>
    <font>
      <sz val="12"/>
      <color theme="1" tint="0.249977111117893"/>
      <name val="UD デジタル 教科書体 NP-R"/>
      <family val="1"/>
      <charset val="128"/>
    </font>
    <font>
      <sz val="10"/>
      <color theme="1" tint="0.249977111117893"/>
      <name val="UD デジタル 教科書体 NP-R"/>
      <family val="1"/>
      <charset val="128"/>
    </font>
    <font>
      <sz val="9"/>
      <color rgb="FF222222"/>
      <name val="Segoe UI"/>
      <family val="2"/>
    </font>
    <font>
      <sz val="9"/>
      <color rgb="FF000000"/>
      <name val="メイリオ"/>
      <family val="3"/>
      <charset val="128"/>
    </font>
    <font>
      <sz val="20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1"/>
      <color theme="1"/>
      <name val="Segoe UI Symbol"/>
      <family val="1"/>
    </font>
    <font>
      <sz val="11"/>
      <color theme="1"/>
      <name val="Calibri"/>
      <family val="1"/>
    </font>
    <font>
      <sz val="22"/>
      <color theme="1" tint="0.249977111117893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4"/>
      </patternFill>
    </fill>
  </fills>
  <borders count="56">
    <border>
      <left/>
      <right/>
      <top/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 style="thick">
        <color theme="6" tint="-0.24994659260841701"/>
      </bottom>
      <diagonal/>
    </border>
    <border>
      <left style="medium">
        <color theme="6" tint="-0.24994659260841701"/>
      </left>
      <right/>
      <top/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medium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/>
      <top/>
      <bottom style="medium">
        <color rgb="FF92D050"/>
      </bottom>
      <diagonal/>
    </border>
    <border>
      <left/>
      <right/>
      <top/>
      <bottom style="medium">
        <color rgb="FF03466E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rgb="FF03466E"/>
      </top>
      <bottom style="hair">
        <color rgb="FF03466E"/>
      </bottom>
      <diagonal/>
    </border>
    <border>
      <left/>
      <right/>
      <top style="hair">
        <color rgb="FF03466E"/>
      </top>
      <bottom style="hair">
        <color rgb="FF03466E"/>
      </bottom>
      <diagonal/>
    </border>
    <border>
      <left/>
      <right/>
      <top style="hair">
        <color rgb="FF03466E"/>
      </top>
      <bottom style="medium">
        <color rgb="FF03466E"/>
      </bottom>
      <diagonal/>
    </border>
    <border>
      <left/>
      <right/>
      <top style="medium">
        <color rgb="FF03466E"/>
      </top>
      <bottom/>
      <diagonal/>
    </border>
  </borders>
  <cellStyleXfs count="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5" fillId="4" borderId="26" xfId="4" applyFont="1" applyBorder="1" applyAlignment="1">
      <alignment horizontal="centerContinuous"/>
    </xf>
    <xf numFmtId="0" fontId="6" fillId="4" borderId="27" xfId="4" applyFont="1" applyBorder="1" applyAlignment="1">
      <alignment horizontal="centerContinuous"/>
    </xf>
    <xf numFmtId="0" fontId="6" fillId="4" borderId="28" xfId="4" applyFont="1" applyBorder="1" applyAlignment="1">
      <alignment horizontal="centerContinuous"/>
    </xf>
    <xf numFmtId="0" fontId="0" fillId="0" borderId="30" xfId="0" applyBorder="1" applyAlignment="1">
      <alignment horizontal="left" vertical="center" indent="1"/>
    </xf>
    <xf numFmtId="38" fontId="0" fillId="0" borderId="31" xfId="3" applyFont="1" applyBorder="1">
      <alignment vertical="center"/>
    </xf>
    <xf numFmtId="0" fontId="0" fillId="0" borderId="32" xfId="0" applyBorder="1" applyAlignment="1">
      <alignment horizontal="left" vertical="center" indent="1"/>
    </xf>
    <xf numFmtId="38" fontId="0" fillId="0" borderId="33" xfId="3" applyFont="1" applyBorder="1">
      <alignment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2" fillId="6" borderId="0" xfId="5">
      <alignment vertical="center"/>
    </xf>
    <xf numFmtId="0" fontId="8" fillId="5" borderId="40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49" fontId="8" fillId="5" borderId="42" xfId="0" applyNumberFormat="1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2" fillId="0" borderId="0" xfId="0" applyFont="1">
      <alignment vertical="center"/>
    </xf>
    <xf numFmtId="0" fontId="14" fillId="0" borderId="8" xfId="0" applyFont="1" applyBorder="1" applyAlignment="1">
      <alignment horizontal="centerContinuous"/>
    </xf>
    <xf numFmtId="0" fontId="15" fillId="0" borderId="20" xfId="0" applyFont="1" applyBorder="1" applyAlignment="1">
      <alignment horizontal="left"/>
    </xf>
    <xf numFmtId="0" fontId="12" fillId="0" borderId="20" xfId="0" applyFont="1" applyBorder="1">
      <alignment vertical="center"/>
    </xf>
    <xf numFmtId="0" fontId="17" fillId="0" borderId="20" xfId="0" applyFont="1" applyBorder="1" applyAlignment="1">
      <alignment horizontal="centerContinuous" vertical="center"/>
    </xf>
    <xf numFmtId="0" fontId="17" fillId="0" borderId="2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8" fillId="3" borderId="1" xfId="2" applyFont="1" applyBorder="1" applyAlignment="1">
      <alignment horizontal="center" vertical="center"/>
    </xf>
    <xf numFmtId="0" fontId="19" fillId="3" borderId="23" xfId="2" applyFont="1" applyBorder="1" applyAlignment="1">
      <alignment horizontal="centerContinuous" vertical="center" wrapText="1"/>
    </xf>
    <xf numFmtId="0" fontId="19" fillId="3" borderId="10" xfId="2" applyFont="1" applyBorder="1" applyAlignment="1">
      <alignment horizontal="centerContinuous" vertical="center"/>
    </xf>
    <xf numFmtId="0" fontId="20" fillId="3" borderId="10" xfId="2" applyFont="1" applyBorder="1" applyAlignment="1">
      <alignment horizontal="centerContinuous"/>
    </xf>
    <xf numFmtId="0" fontId="20" fillId="3" borderId="11" xfId="2" applyFont="1" applyBorder="1" applyAlignment="1">
      <alignment horizontal="centerContinuous"/>
    </xf>
    <xf numFmtId="0" fontId="19" fillId="3" borderId="10" xfId="2" applyFont="1" applyBorder="1" applyAlignment="1">
      <alignment horizontal="center" vertical="center"/>
    </xf>
    <xf numFmtId="0" fontId="19" fillId="3" borderId="12" xfId="2" applyFont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38" fontId="16" fillId="0" borderId="15" xfId="3" applyFont="1" applyBorder="1" applyAlignment="1">
      <alignment horizontal="right" vertical="center"/>
    </xf>
    <xf numFmtId="0" fontId="16" fillId="2" borderId="16" xfId="1" applyFont="1" applyBorder="1">
      <alignment vertical="center"/>
    </xf>
    <xf numFmtId="38" fontId="16" fillId="2" borderId="16" xfId="3" applyFont="1" applyFill="1" applyBorder="1">
      <alignment vertical="center"/>
    </xf>
    <xf numFmtId="0" fontId="16" fillId="0" borderId="17" xfId="0" applyFont="1" applyBorder="1" applyAlignment="1">
      <alignment horizontal="right" vertical="center"/>
    </xf>
    <xf numFmtId="38" fontId="16" fillId="0" borderId="17" xfId="3" applyFont="1" applyBorder="1" applyAlignment="1">
      <alignment horizontal="right" vertical="center"/>
    </xf>
    <xf numFmtId="0" fontId="21" fillId="2" borderId="2" xfId="1" applyFont="1" applyBorder="1">
      <alignment vertical="center"/>
    </xf>
    <xf numFmtId="0" fontId="21" fillId="2" borderId="3" xfId="1" applyFont="1" applyBorder="1">
      <alignment vertical="center"/>
    </xf>
    <xf numFmtId="0" fontId="12" fillId="2" borderId="3" xfId="1" applyFont="1" applyBorder="1">
      <alignment vertical="center"/>
    </xf>
    <xf numFmtId="0" fontId="12" fillId="2" borderId="4" xfId="1" applyFont="1" applyBorder="1">
      <alignment vertical="center"/>
    </xf>
    <xf numFmtId="0" fontId="19" fillId="3" borderId="11" xfId="2" applyFont="1" applyBorder="1" applyAlignment="1">
      <alignment horizontal="center" vertical="center"/>
    </xf>
    <xf numFmtId="0" fontId="19" fillId="3" borderId="35" xfId="2" applyFont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19" fillId="3" borderId="15" xfId="2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shrinkToFit="1"/>
    </xf>
    <xf numFmtId="0" fontId="17" fillId="0" borderId="0" xfId="0" applyFont="1" applyAlignment="1"/>
    <xf numFmtId="0" fontId="29" fillId="0" borderId="0" xfId="0" applyFont="1" applyAlignment="1">
      <alignment horizontal="right" vertical="center"/>
    </xf>
    <xf numFmtId="0" fontId="31" fillId="0" borderId="0" xfId="0" applyFont="1" applyAlignment="1"/>
    <xf numFmtId="0" fontId="12" fillId="0" borderId="49" xfId="0" applyFont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/>
    <xf numFmtId="0" fontId="38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27" fillId="0" borderId="0" xfId="0" applyFont="1" applyAlignment="1">
      <alignment horizontal="center" shrinkToFi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shrinkToFit="1"/>
    </xf>
    <xf numFmtId="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6" fontId="16" fillId="0" borderId="12" xfId="6" applyFont="1" applyBorder="1" applyAlignment="1">
      <alignment horizontal="right" vertical="center"/>
    </xf>
    <xf numFmtId="6" fontId="16" fillId="0" borderId="19" xfId="6" applyFont="1" applyBorder="1" applyAlignment="1">
      <alignment horizontal="right" vertical="center"/>
    </xf>
    <xf numFmtId="31" fontId="13" fillId="2" borderId="5" xfId="1" applyNumberFormat="1" applyFont="1" applyBorder="1" applyAlignment="1">
      <alignment horizontal="left" vertical="top" wrapText="1"/>
    </xf>
    <xf numFmtId="31" fontId="13" fillId="2" borderId="0" xfId="1" applyNumberFormat="1" applyFont="1" applyBorder="1" applyAlignment="1">
      <alignment horizontal="left" vertical="top" wrapText="1"/>
    </xf>
    <xf numFmtId="31" fontId="13" fillId="2" borderId="6" xfId="1" applyNumberFormat="1" applyFont="1" applyBorder="1" applyAlignment="1">
      <alignment horizontal="left" vertical="top" wrapText="1"/>
    </xf>
    <xf numFmtId="0" fontId="13" fillId="2" borderId="5" xfId="1" applyFont="1" applyBorder="1" applyAlignment="1">
      <alignment horizontal="left" vertical="top" wrapText="1"/>
    </xf>
    <xf numFmtId="0" fontId="13" fillId="2" borderId="0" xfId="1" applyFont="1" applyBorder="1" applyAlignment="1">
      <alignment horizontal="left" vertical="top" wrapText="1"/>
    </xf>
    <xf numFmtId="0" fontId="13" fillId="2" borderId="6" xfId="1" applyFont="1" applyBorder="1" applyAlignment="1">
      <alignment horizontal="left" vertical="top" wrapText="1"/>
    </xf>
    <xf numFmtId="6" fontId="16" fillId="0" borderId="18" xfId="6" applyFont="1" applyBorder="1" applyAlignment="1">
      <alignment horizontal="right" vertical="center"/>
    </xf>
    <xf numFmtId="6" fontId="16" fillId="0" borderId="9" xfId="6" applyFont="1" applyBorder="1" applyAlignment="1">
      <alignment horizontal="right" vertical="center"/>
    </xf>
    <xf numFmtId="0" fontId="13" fillId="2" borderId="7" xfId="1" applyFont="1" applyBorder="1" applyAlignment="1">
      <alignment horizontal="left" vertical="top" wrapText="1"/>
    </xf>
    <xf numFmtId="0" fontId="13" fillId="2" borderId="8" xfId="1" applyFont="1" applyBorder="1" applyAlignment="1">
      <alignment horizontal="left" vertical="top" wrapText="1"/>
    </xf>
    <xf numFmtId="0" fontId="13" fillId="2" borderId="9" xfId="1" applyFont="1" applyBorder="1" applyAlignment="1">
      <alignment horizontal="left" vertical="top" wrapText="1"/>
    </xf>
    <xf numFmtId="6" fontId="16" fillId="0" borderId="36" xfId="6" applyFont="1" applyBorder="1" applyAlignment="1">
      <alignment horizontal="right" vertical="center"/>
    </xf>
    <xf numFmtId="6" fontId="16" fillId="0" borderId="37" xfId="6" applyFont="1" applyBorder="1" applyAlignment="1">
      <alignment horizontal="right" vertical="center"/>
    </xf>
    <xf numFmtId="0" fontId="16" fillId="0" borderId="5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15" xfId="0" applyFont="1" applyBorder="1" applyAlignment="1">
      <alignment horizontal="left" vertical="center" indent="1"/>
    </xf>
    <xf numFmtId="38" fontId="16" fillId="0" borderId="16" xfId="3" applyFont="1" applyBorder="1" applyAlignment="1">
      <alignment horizontal="right" vertical="center"/>
    </xf>
    <xf numFmtId="38" fontId="16" fillId="0" borderId="6" xfId="3" applyFont="1" applyBorder="1" applyAlignment="1">
      <alignment horizontal="right" vertical="center"/>
    </xf>
    <xf numFmtId="0" fontId="16" fillId="2" borderId="5" xfId="1" applyFont="1" applyBorder="1" applyAlignment="1">
      <alignment horizontal="left" vertical="center" indent="1"/>
    </xf>
    <xf numFmtId="0" fontId="16" fillId="2" borderId="0" xfId="1" applyFont="1" applyBorder="1" applyAlignment="1">
      <alignment horizontal="left" vertical="center" indent="1"/>
    </xf>
    <xf numFmtId="0" fontId="16" fillId="2" borderId="15" xfId="1" applyFont="1" applyBorder="1" applyAlignment="1">
      <alignment horizontal="left" vertical="center" indent="1"/>
    </xf>
    <xf numFmtId="38" fontId="16" fillId="2" borderId="16" xfId="3" applyFont="1" applyFill="1" applyBorder="1" applyAlignment="1">
      <alignment horizontal="right" vertical="center"/>
    </xf>
    <xf numFmtId="38" fontId="16" fillId="2" borderId="6" xfId="3" applyFont="1" applyFill="1" applyBorder="1" applyAlignment="1">
      <alignment horizontal="right" vertical="center"/>
    </xf>
    <xf numFmtId="0" fontId="16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  <xf numFmtId="38" fontId="16" fillId="0" borderId="18" xfId="3" applyFont="1" applyBorder="1" applyAlignment="1">
      <alignment horizontal="right" vertical="center"/>
    </xf>
    <xf numFmtId="38" fontId="16" fillId="0" borderId="9" xfId="3" applyFont="1" applyBorder="1" applyAlignment="1">
      <alignment horizontal="right" vertical="center"/>
    </xf>
    <xf numFmtId="0" fontId="19" fillId="3" borderId="13" xfId="2" applyFont="1" applyBorder="1" applyAlignment="1">
      <alignment horizontal="center" vertical="center"/>
    </xf>
    <xf numFmtId="0" fontId="19" fillId="3" borderId="14" xfId="2" applyFont="1" applyBorder="1" applyAlignment="1">
      <alignment horizontal="center" vertical="center"/>
    </xf>
    <xf numFmtId="0" fontId="16" fillId="0" borderId="24" xfId="0" applyFont="1" applyBorder="1" applyAlignment="1">
      <alignment horizontal="left" vertical="center" indent="1"/>
    </xf>
    <xf numFmtId="0" fontId="16" fillId="0" borderId="21" xfId="0" applyFont="1" applyBorder="1" applyAlignment="1">
      <alignment horizontal="left" vertical="center" indent="1"/>
    </xf>
    <xf numFmtId="0" fontId="16" fillId="0" borderId="25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/>
    </xf>
    <xf numFmtId="0" fontId="13" fillId="0" borderId="38" xfId="0" applyFont="1" applyBorder="1" applyAlignment="1">
      <alignment horizontal="right" vertical="center"/>
    </xf>
    <xf numFmtId="0" fontId="13" fillId="0" borderId="38" xfId="0" applyFont="1" applyBorder="1" applyAlignment="1">
      <alignment horizontal="left" vertical="center"/>
    </xf>
    <xf numFmtId="0" fontId="13" fillId="0" borderId="39" xfId="0" applyFont="1" applyBorder="1" applyAlignment="1">
      <alignment horizontal="right" vertical="center"/>
    </xf>
    <xf numFmtId="0" fontId="13" fillId="0" borderId="39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right" vertical="center"/>
    </xf>
    <xf numFmtId="176" fontId="13" fillId="0" borderId="20" xfId="0" applyNumberFormat="1" applyFont="1" applyBorder="1" applyAlignment="1">
      <alignment horizontal="left" vertical="center"/>
    </xf>
    <xf numFmtId="0" fontId="17" fillId="0" borderId="0" xfId="0" applyFont="1" applyAlignment="1">
      <alignment horizontal="center" shrinkToFit="1"/>
    </xf>
    <xf numFmtId="6" fontId="15" fillId="0" borderId="0" xfId="0" applyNumberFormat="1" applyFont="1" applyAlignment="1">
      <alignment horizontal="center"/>
    </xf>
    <xf numFmtId="6" fontId="25" fillId="0" borderId="0" xfId="0" applyNumberFormat="1" applyFont="1" applyAlignment="1">
      <alignment horizontal="center"/>
    </xf>
    <xf numFmtId="6" fontId="25" fillId="0" borderId="48" xfId="0" applyNumberFormat="1" applyFont="1" applyBorder="1" applyAlignment="1">
      <alignment horizontal="center"/>
    </xf>
    <xf numFmtId="0" fontId="24" fillId="0" borderId="0" xfId="0" applyFont="1" applyAlignment="1">
      <alignment horizontal="center" vertical="top" shrinkToFit="1"/>
    </xf>
    <xf numFmtId="0" fontId="17" fillId="0" borderId="21" xfId="0" applyFont="1" applyBorder="1" applyAlignment="1">
      <alignment horizontal="center" shrinkToFit="1"/>
    </xf>
    <xf numFmtId="0" fontId="10" fillId="0" borderId="20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177" fontId="10" fillId="0" borderId="22" xfId="0" applyNumberFormat="1" applyFont="1" applyBorder="1" applyAlignment="1">
      <alignment horizontal="left" vertical="center"/>
    </xf>
    <xf numFmtId="0" fontId="15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center"/>
    </xf>
    <xf numFmtId="0" fontId="26" fillId="0" borderId="0" xfId="0" applyFont="1" applyAlignment="1">
      <alignment horizontal="center" shrinkToFit="1"/>
    </xf>
    <xf numFmtId="0" fontId="43" fillId="0" borderId="0" xfId="0" applyFont="1" applyAlignment="1">
      <alignment horizontal="center" vertical="top" shrinkToFit="1"/>
    </xf>
    <xf numFmtId="0" fontId="12" fillId="0" borderId="0" xfId="0" applyFont="1" applyAlignment="1">
      <alignment horizontal="center" vertical="top" shrinkToFit="1"/>
    </xf>
    <xf numFmtId="6" fontId="42" fillId="0" borderId="0" xfId="0" applyNumberFormat="1" applyFont="1" applyAlignment="1">
      <alignment horizontal="center"/>
    </xf>
    <xf numFmtId="0" fontId="28" fillId="0" borderId="2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7" fillId="0" borderId="21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shrinkToFit="1"/>
    </xf>
    <xf numFmtId="0" fontId="12" fillId="0" borderId="53" xfId="0" applyFont="1" applyBorder="1" applyAlignment="1">
      <alignment horizontal="left" vertical="center"/>
    </xf>
    <xf numFmtId="0" fontId="31" fillId="0" borderId="0" xfId="0" applyFont="1" applyAlignment="1">
      <alignment horizontal="right"/>
    </xf>
    <xf numFmtId="0" fontId="46" fillId="0" borderId="0" xfId="0" applyFont="1" applyAlignment="1">
      <alignment horizontal="distributed" wrapText="1"/>
    </xf>
    <xf numFmtId="0" fontId="46" fillId="0" borderId="50" xfId="0" applyFont="1" applyBorder="1" applyAlignment="1">
      <alignment horizontal="distributed" wrapText="1"/>
    </xf>
    <xf numFmtId="0" fontId="32" fillId="0" borderId="0" xfId="0" applyFont="1" applyAlignment="1">
      <alignment horizontal="center"/>
    </xf>
    <xf numFmtId="0" fontId="32" fillId="0" borderId="50" xfId="0" applyFont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2" fillId="0" borderId="51" xfId="0" applyFont="1" applyBorder="1" applyAlignment="1">
      <alignment horizontal="right"/>
    </xf>
    <xf numFmtId="0" fontId="32" fillId="0" borderId="0" xfId="0" applyFont="1" applyAlignment="1">
      <alignment horizontal="right"/>
    </xf>
    <xf numFmtId="0" fontId="12" fillId="0" borderId="5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35" fillId="0" borderId="0" xfId="0" applyFont="1" applyAlignment="1">
      <alignment horizontal="left" vertical="center"/>
    </xf>
    <xf numFmtId="0" fontId="12" fillId="0" borderId="49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5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4" fillId="0" borderId="8" xfId="0" applyFont="1" applyBorder="1" applyAlignment="1">
      <alignment horizontal="center"/>
    </xf>
    <xf numFmtId="0" fontId="16" fillId="0" borderId="0" xfId="0" applyFont="1" applyAlignment="1">
      <alignment horizontal="center"/>
    </xf>
  </cellXfs>
  <cellStyles count="7">
    <cellStyle name="20% - アクセント 3" xfId="1" builtinId="38"/>
    <cellStyle name="60% - アクセント 3" xfId="2" builtinId="40"/>
    <cellStyle name="アクセント 2" xfId="5" builtinId="33"/>
    <cellStyle name="アクセント 5" xfId="4" builtinId="45"/>
    <cellStyle name="桁区切り" xfId="3" builtinId="6"/>
    <cellStyle name="通貨" xfId="6" builtinId="7"/>
    <cellStyle name="標準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638508</xdr:colOff>
      <xdr:row>5</xdr:row>
      <xdr:rowOff>291913</xdr:rowOff>
    </xdr:from>
    <xdr:to>
      <xdr:col>8</xdr:col>
      <xdr:colOff>679875</xdr:colOff>
      <xdr:row>8</xdr:row>
      <xdr:rowOff>50528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F7F121-A9AA-4EF3-97F4-1FF60B4CF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972" y="2428234"/>
          <a:ext cx="789760" cy="77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352758</xdr:colOff>
      <xdr:row>7</xdr:row>
      <xdr:rowOff>142233</xdr:rowOff>
    </xdr:from>
    <xdr:to>
      <xdr:col>8</xdr:col>
      <xdr:colOff>394125</xdr:colOff>
      <xdr:row>10</xdr:row>
      <xdr:rowOff>91349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5E0DE94-2DFC-48A6-A1E8-966046467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6683" y="2974573"/>
          <a:ext cx="717102" cy="7973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309626</xdr:colOff>
      <xdr:row>6</xdr:row>
      <xdr:rowOff>257252</xdr:rowOff>
    </xdr:from>
    <xdr:to>
      <xdr:col>8</xdr:col>
      <xdr:colOff>350993</xdr:colOff>
      <xdr:row>9</xdr:row>
      <xdr:rowOff>206368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F42FE-46F9-4368-8B1B-137B11C90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551" y="2471365"/>
          <a:ext cx="717102" cy="797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7</xdr:row>
      <xdr:rowOff>160021</xdr:rowOff>
    </xdr:from>
    <xdr:to>
      <xdr:col>10</xdr:col>
      <xdr:colOff>1055371</xdr:colOff>
      <xdr:row>10</xdr:row>
      <xdr:rowOff>10583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DA6885F-BD99-4D47-9BE6-ED9508093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5920" y="1661161"/>
          <a:ext cx="560071" cy="582082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0</xdr:row>
      <xdr:rowOff>121920</xdr:rowOff>
    </xdr:from>
    <xdr:to>
      <xdr:col>3</xdr:col>
      <xdr:colOff>190500</xdr:colOff>
      <xdr:row>5</xdr:row>
      <xdr:rowOff>126489</xdr:rowOff>
    </xdr:to>
    <xdr:pic>
      <xdr:nvPicPr>
        <xdr:cNvPr id="3" name="図 2" descr="施設警備員のイラスト素材 - PIXTA">
          <a:extLst>
            <a:ext uri="{FF2B5EF4-FFF2-40B4-BE49-F238E27FC236}">
              <a16:creationId xmlns:a16="http://schemas.microsoft.com/office/drawing/2014/main" id="{E4F32DFF-AF75-4607-92CC-6494437E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21920"/>
          <a:ext cx="1249680" cy="1132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769620</xdr:colOff>
      <xdr:row>13</xdr:row>
      <xdr:rowOff>0</xdr:rowOff>
    </xdr:from>
    <xdr:to>
      <xdr:col>3</xdr:col>
      <xdr:colOff>289560</xdr:colOff>
      <xdr:row>13</xdr:row>
      <xdr:rowOff>7620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F1DA2E6A-0DBE-430D-888A-D88670448341}"/>
            </a:ext>
          </a:extLst>
        </xdr:cNvPr>
        <xdr:cNvCxnSpPr/>
      </xdr:nvCxnSpPr>
      <xdr:spPr>
        <a:xfrm flipV="1">
          <a:off x="769620" y="2926080"/>
          <a:ext cx="1219200" cy="762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724A-B8E0-45D2-99BC-EE3B7A7A3B1F}">
  <dimension ref="A1:N34"/>
  <sheetViews>
    <sheetView tabSelected="1" topLeftCell="A4" zoomScale="70" zoomScaleNormal="70" zoomScalePageLayoutView="130" workbookViewId="0">
      <selection activeCell="O15" sqref="O15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115" t="s">
        <v>6</v>
      </c>
      <c r="B1" s="115"/>
      <c r="C1" s="19"/>
      <c r="D1" s="19"/>
      <c r="E1" s="19"/>
    </row>
    <row r="2" spans="1:9" ht="22.5" customHeight="1" thickBot="1" x14ac:dyDescent="0.2">
      <c r="A2" s="116" t="s">
        <v>43</v>
      </c>
      <c r="B2" s="116"/>
      <c r="C2" s="117">
        <v>46047</v>
      </c>
      <c r="D2" s="117"/>
      <c r="E2" s="117"/>
    </row>
    <row r="3" spans="1:9" ht="49.15" customHeight="1" thickBot="1" x14ac:dyDescent="0.6">
      <c r="B3" s="149" t="s">
        <v>78</v>
      </c>
      <c r="C3" s="149"/>
      <c r="D3" s="149"/>
      <c r="E3" s="149"/>
      <c r="F3" s="149"/>
      <c r="G3" s="149"/>
      <c r="H3" s="149"/>
      <c r="I3" s="149"/>
    </row>
    <row r="4" spans="1:9" ht="50.45" customHeight="1" thickTop="1" thickBot="1" x14ac:dyDescent="0.45">
      <c r="B4" s="118" t="s">
        <v>77</v>
      </c>
      <c r="C4" s="118"/>
      <c r="D4" s="118"/>
      <c r="E4" s="118"/>
      <c r="F4" s="22" t="s">
        <v>15</v>
      </c>
      <c r="G4" s="23"/>
      <c r="H4" s="23"/>
      <c r="I4" s="23"/>
    </row>
    <row r="5" spans="1:9" ht="23.45" customHeight="1" x14ac:dyDescent="0.4">
      <c r="A5" s="48"/>
      <c r="B5" s="119" t="s">
        <v>79</v>
      </c>
      <c r="C5" s="119"/>
      <c r="D5" s="119"/>
      <c r="E5" s="119"/>
      <c r="F5" s="119"/>
      <c r="G5" s="114" t="s">
        <v>41</v>
      </c>
      <c r="H5" s="114"/>
      <c r="I5" s="114"/>
    </row>
    <row r="6" spans="1:9" ht="27.6" customHeight="1" x14ac:dyDescent="0.4">
      <c r="A6" s="48"/>
      <c r="B6" s="150" t="s">
        <v>80</v>
      </c>
      <c r="C6" s="150"/>
      <c r="D6" s="150"/>
      <c r="E6" s="150"/>
      <c r="F6" s="150"/>
      <c r="G6" s="49" t="s">
        <v>74</v>
      </c>
      <c r="H6" s="49"/>
      <c r="I6" s="49"/>
    </row>
    <row r="7" spans="1:9" ht="27.6" customHeight="1" x14ac:dyDescent="0.4">
      <c r="A7" s="48"/>
      <c r="B7" s="48"/>
      <c r="C7" s="48"/>
      <c r="D7" s="48"/>
      <c r="E7" s="48"/>
      <c r="F7" s="48"/>
      <c r="G7" s="109" t="s">
        <v>45</v>
      </c>
      <c r="H7" s="109"/>
      <c r="I7" s="109"/>
    </row>
    <row r="8" spans="1:9" ht="27.6" customHeight="1" x14ac:dyDescent="0.4">
      <c r="A8" s="50"/>
      <c r="B8" s="110" t="s">
        <v>76</v>
      </c>
      <c r="C8" s="110"/>
      <c r="D8" s="110"/>
      <c r="E8" s="110"/>
      <c r="F8" s="110"/>
      <c r="G8" s="109" t="s">
        <v>46</v>
      </c>
      <c r="H8" s="109"/>
      <c r="I8" s="109"/>
    </row>
    <row r="9" spans="1:9" ht="12.6" customHeight="1" x14ac:dyDescent="0.4">
      <c r="A9" s="50"/>
      <c r="B9" s="111">
        <f>H33</f>
        <v>85800</v>
      </c>
      <c r="C9" s="111"/>
      <c r="D9" s="111"/>
      <c r="E9" s="111"/>
      <c r="F9" s="111"/>
      <c r="G9" s="113" t="s">
        <v>47</v>
      </c>
      <c r="H9" s="113"/>
      <c r="I9" s="113"/>
    </row>
    <row r="10" spans="1:9" ht="27.6" customHeight="1" thickBot="1" x14ac:dyDescent="0.5">
      <c r="A10" s="50"/>
      <c r="B10" s="112"/>
      <c r="C10" s="112"/>
      <c r="D10" s="112"/>
      <c r="E10" s="112"/>
      <c r="F10" s="112"/>
      <c r="G10" s="109" t="s">
        <v>48</v>
      </c>
      <c r="H10" s="109"/>
      <c r="I10" s="109"/>
    </row>
    <row r="11" spans="1:9" ht="28.35" customHeight="1" thickBot="1" x14ac:dyDescent="0.2">
      <c r="B11" s="24"/>
      <c r="C11" s="24"/>
      <c r="D11" s="24"/>
      <c r="E11" s="25"/>
      <c r="F11" s="25"/>
      <c r="G11" s="26"/>
      <c r="H11" s="101"/>
      <c r="I11" s="101"/>
    </row>
    <row r="12" spans="1:9" ht="19.7" customHeight="1" thickTop="1" thickBot="1" x14ac:dyDescent="0.2">
      <c r="B12" s="102" t="s">
        <v>16</v>
      </c>
      <c r="C12" s="102"/>
      <c r="D12" s="103"/>
      <c r="E12" s="103"/>
      <c r="F12" s="103"/>
      <c r="H12" s="27" t="s">
        <v>9</v>
      </c>
      <c r="I12" s="27" t="s">
        <v>10</v>
      </c>
    </row>
    <row r="13" spans="1:9" ht="19.7" customHeight="1" thickTop="1" thickBot="1" x14ac:dyDescent="0.2">
      <c r="B13" s="104" t="s">
        <v>13</v>
      </c>
      <c r="C13" s="104"/>
      <c r="D13" s="105"/>
      <c r="E13" s="105"/>
      <c r="F13" s="105"/>
      <c r="H13" s="106"/>
      <c r="I13" s="106"/>
    </row>
    <row r="14" spans="1:9" ht="19.7" customHeight="1" thickTop="1" thickBot="1" x14ac:dyDescent="0.2">
      <c r="B14" s="104" t="s">
        <v>14</v>
      </c>
      <c r="C14" s="104"/>
      <c r="D14" s="105"/>
      <c r="E14" s="105"/>
      <c r="F14" s="105"/>
      <c r="H14" s="106"/>
      <c r="I14" s="106"/>
    </row>
    <row r="15" spans="1:9" ht="19.7" customHeight="1" thickTop="1" thickBot="1" x14ac:dyDescent="0.2">
      <c r="B15" s="107" t="s">
        <v>11</v>
      </c>
      <c r="C15" s="107"/>
      <c r="D15" s="108"/>
      <c r="E15" s="108"/>
      <c r="F15" s="108"/>
      <c r="H15" s="106"/>
      <c r="I15" s="106"/>
    </row>
    <row r="16" spans="1:9" ht="8.4499999999999993" customHeight="1" thickBot="1" x14ac:dyDescent="0.2"/>
    <row r="17" spans="2:14" ht="27.75" customHeight="1" thickTop="1" thickBot="1" x14ac:dyDescent="0.4">
      <c r="B17" s="28" t="s">
        <v>17</v>
      </c>
      <c r="C17" s="29"/>
      <c r="D17" s="30"/>
      <c r="E17" s="31"/>
      <c r="F17" s="32" t="s">
        <v>0</v>
      </c>
      <c r="G17" s="33" t="s">
        <v>1</v>
      </c>
      <c r="H17" s="96" t="s">
        <v>2</v>
      </c>
      <c r="I17" s="97"/>
    </row>
    <row r="18" spans="2:14" ht="25.5" customHeight="1" x14ac:dyDescent="0.15">
      <c r="B18" s="98" t="s">
        <v>32</v>
      </c>
      <c r="C18" s="99"/>
      <c r="D18" s="99"/>
      <c r="E18" s="100"/>
      <c r="F18" s="34"/>
      <c r="G18" s="35"/>
      <c r="H18" s="84">
        <v>0</v>
      </c>
      <c r="I18" s="85"/>
    </row>
    <row r="19" spans="2:14" ht="25.5" customHeight="1" x14ac:dyDescent="0.15">
      <c r="B19" s="86" t="s">
        <v>33</v>
      </c>
      <c r="C19" s="87"/>
      <c r="D19" s="87"/>
      <c r="E19" s="88"/>
      <c r="F19" s="36">
        <v>3</v>
      </c>
      <c r="G19" s="37">
        <v>25000</v>
      </c>
      <c r="H19" s="89">
        <f t="shared" ref="H19:H28" si="0">IF(F19="","",F19*G19)</f>
        <v>75000</v>
      </c>
      <c r="I19" s="90"/>
    </row>
    <row r="20" spans="2:14" ht="25.5" customHeight="1" x14ac:dyDescent="0.15">
      <c r="B20" s="81" t="s">
        <v>35</v>
      </c>
      <c r="C20" s="82"/>
      <c r="D20" s="82"/>
      <c r="E20" s="83"/>
      <c r="F20" s="34">
        <v>3</v>
      </c>
      <c r="G20" s="35">
        <v>1500</v>
      </c>
      <c r="H20" s="84">
        <f t="shared" si="0"/>
        <v>4500</v>
      </c>
      <c r="I20" s="85"/>
    </row>
    <row r="21" spans="2:14" ht="25.5" customHeight="1" x14ac:dyDescent="0.15">
      <c r="B21" s="86" t="s">
        <v>42</v>
      </c>
      <c r="C21" s="87"/>
      <c r="D21" s="87"/>
      <c r="E21" s="88"/>
      <c r="F21" s="36">
        <v>1</v>
      </c>
      <c r="G21" s="37">
        <v>3000</v>
      </c>
      <c r="H21" s="89">
        <v>3000</v>
      </c>
      <c r="I21" s="90"/>
    </row>
    <row r="22" spans="2:14" ht="25.5" customHeight="1" x14ac:dyDescent="0.15">
      <c r="B22" s="81"/>
      <c r="C22" s="82"/>
      <c r="D22" s="82"/>
      <c r="E22" s="83"/>
      <c r="F22" s="34"/>
      <c r="G22" s="35" t="str">
        <f t="shared" ref="G22:G28" si="1">IFERROR(VLOOKUP(B22,単価表,2,0),"")</f>
        <v/>
      </c>
      <c r="H22" s="84" t="str">
        <f t="shared" si="0"/>
        <v/>
      </c>
      <c r="I22" s="85"/>
    </row>
    <row r="23" spans="2:14" ht="25.5" customHeight="1" x14ac:dyDescent="0.15">
      <c r="B23" s="86"/>
      <c r="C23" s="87"/>
      <c r="D23" s="87"/>
      <c r="E23" s="88"/>
      <c r="F23" s="36"/>
      <c r="G23" s="37" t="str">
        <f t="shared" si="1"/>
        <v/>
      </c>
      <c r="H23" s="89" t="str">
        <f t="shared" si="0"/>
        <v/>
      </c>
      <c r="I23" s="90"/>
    </row>
    <row r="24" spans="2:14" ht="25.5" customHeight="1" x14ac:dyDescent="0.15">
      <c r="B24" s="81"/>
      <c r="C24" s="82"/>
      <c r="D24" s="82"/>
      <c r="E24" s="83"/>
      <c r="F24" s="34"/>
      <c r="G24" s="35" t="str">
        <f t="shared" si="1"/>
        <v/>
      </c>
      <c r="H24" s="84" t="str">
        <f t="shared" si="0"/>
        <v/>
      </c>
      <c r="I24" s="85"/>
    </row>
    <row r="25" spans="2:14" ht="25.5" customHeight="1" x14ac:dyDescent="0.15">
      <c r="B25" s="86"/>
      <c r="C25" s="87"/>
      <c r="D25" s="87"/>
      <c r="E25" s="88"/>
      <c r="F25" s="36"/>
      <c r="G25" s="37" t="str">
        <f t="shared" si="1"/>
        <v/>
      </c>
      <c r="H25" s="89" t="s">
        <v>75</v>
      </c>
      <c r="I25" s="90"/>
    </row>
    <row r="26" spans="2:14" ht="25.5" customHeight="1" x14ac:dyDescent="0.15">
      <c r="B26" s="81"/>
      <c r="C26" s="82"/>
      <c r="D26" s="82"/>
      <c r="E26" s="83"/>
      <c r="F26" s="34"/>
      <c r="G26" s="35" t="str">
        <f t="shared" si="1"/>
        <v/>
      </c>
      <c r="H26" s="84" t="str">
        <f t="shared" si="0"/>
        <v/>
      </c>
      <c r="I26" s="85"/>
    </row>
    <row r="27" spans="2:14" ht="25.5" customHeight="1" x14ac:dyDescent="0.15">
      <c r="B27" s="86"/>
      <c r="C27" s="87"/>
      <c r="D27" s="87"/>
      <c r="E27" s="88"/>
      <c r="F27" s="36"/>
      <c r="G27" s="37" t="str">
        <f t="shared" si="1"/>
        <v/>
      </c>
      <c r="H27" s="89" t="str">
        <f t="shared" si="0"/>
        <v/>
      </c>
      <c r="I27" s="90"/>
    </row>
    <row r="28" spans="2:14" ht="25.5" customHeight="1" thickBot="1" x14ac:dyDescent="0.2">
      <c r="B28" s="91"/>
      <c r="C28" s="92"/>
      <c r="D28" s="92"/>
      <c r="E28" s="93"/>
      <c r="F28" s="38"/>
      <c r="G28" s="39" t="str">
        <f t="shared" si="1"/>
        <v/>
      </c>
      <c r="H28" s="94" t="str">
        <f t="shared" si="0"/>
        <v/>
      </c>
      <c r="I28" s="95"/>
    </row>
    <row r="29" spans="2:14" ht="16.5" thickTop="1" thickBot="1" x14ac:dyDescent="0.2"/>
    <row r="30" spans="2:14" ht="25.5" customHeight="1" thickTop="1" thickBot="1" x14ac:dyDescent="0.2">
      <c r="B30" s="40" t="s">
        <v>5</v>
      </c>
      <c r="C30" s="41"/>
      <c r="D30" s="41"/>
      <c r="E30" s="42"/>
      <c r="F30" s="43"/>
      <c r="G30" s="44" t="s">
        <v>3</v>
      </c>
      <c r="H30" s="66">
        <f>H19+H20+H21</f>
        <v>82500</v>
      </c>
      <c r="I30" s="67"/>
    </row>
    <row r="31" spans="2:14" ht="25.5" customHeight="1" thickTop="1" thickBot="1" x14ac:dyDescent="0.2">
      <c r="B31" s="68">
        <v>46047</v>
      </c>
      <c r="C31" s="69"/>
      <c r="D31" s="69"/>
      <c r="E31" s="69"/>
      <c r="F31" s="70"/>
      <c r="G31" s="44" t="s">
        <v>36</v>
      </c>
      <c r="H31" s="66">
        <v>-4500</v>
      </c>
      <c r="I31" s="67"/>
      <c r="M31" s="64"/>
      <c r="N31" s="65"/>
    </row>
    <row r="32" spans="2:14" ht="25.5" customHeight="1" thickBot="1" x14ac:dyDescent="0.2">
      <c r="B32" s="71" t="s">
        <v>73</v>
      </c>
      <c r="C32" s="72"/>
      <c r="D32" s="72"/>
      <c r="E32" s="72"/>
      <c r="F32" s="73"/>
      <c r="G32" s="47" t="s">
        <v>38</v>
      </c>
      <c r="H32" s="74">
        <v>7800</v>
      </c>
      <c r="I32" s="75"/>
    </row>
    <row r="33" spans="2:9" ht="22.5" customHeight="1" thickTop="1" thickBot="1" x14ac:dyDescent="0.2">
      <c r="B33" s="76" t="s">
        <v>39</v>
      </c>
      <c r="C33" s="77"/>
      <c r="D33" s="77"/>
      <c r="E33" s="77"/>
      <c r="F33" s="78"/>
      <c r="G33" s="45" t="s">
        <v>4</v>
      </c>
      <c r="H33" s="79">
        <f>SUM(H30:H32)</f>
        <v>85800</v>
      </c>
      <c r="I33" s="80"/>
    </row>
    <row r="34" spans="2:9" ht="22.5" customHeight="1" thickTop="1" x14ac:dyDescent="0.15">
      <c r="H34" s="46" t="s">
        <v>12</v>
      </c>
      <c r="I34" s="46"/>
    </row>
  </sheetData>
  <mergeCells count="56">
    <mergeCell ref="B6:F6"/>
    <mergeCell ref="G5:I5"/>
    <mergeCell ref="A1:B1"/>
    <mergeCell ref="A2:B2"/>
    <mergeCell ref="C2:E2"/>
    <mergeCell ref="B4:E4"/>
    <mergeCell ref="B5:F5"/>
    <mergeCell ref="B3:I3"/>
    <mergeCell ref="G7:I7"/>
    <mergeCell ref="B8:F8"/>
    <mergeCell ref="G8:I8"/>
    <mergeCell ref="B9:F10"/>
    <mergeCell ref="G9:I9"/>
    <mergeCell ref="G10:I10"/>
    <mergeCell ref="H11:I11"/>
    <mergeCell ref="B12:C12"/>
    <mergeCell ref="D12:F12"/>
    <mergeCell ref="B13:C13"/>
    <mergeCell ref="D13:F13"/>
    <mergeCell ref="H13:H15"/>
    <mergeCell ref="I13:I15"/>
    <mergeCell ref="B14:C14"/>
    <mergeCell ref="D14:F14"/>
    <mergeCell ref="B15:C15"/>
    <mergeCell ref="D15:F15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4:E24"/>
    <mergeCell ref="H24:I24"/>
    <mergeCell ref="B25:E25"/>
    <mergeCell ref="H25:I25"/>
    <mergeCell ref="B33:F33"/>
    <mergeCell ref="H33:I33"/>
    <mergeCell ref="B26:E26"/>
    <mergeCell ref="H26:I26"/>
    <mergeCell ref="B27:E27"/>
    <mergeCell ref="H27:I27"/>
    <mergeCell ref="B28:E28"/>
    <mergeCell ref="H28:I28"/>
    <mergeCell ref="M31:N31"/>
    <mergeCell ref="H30:I30"/>
    <mergeCell ref="B31:F31"/>
    <mergeCell ref="H31:I31"/>
    <mergeCell ref="B32:F32"/>
    <mergeCell ref="H32:I32"/>
  </mergeCells>
  <phoneticPr fontId="3"/>
  <dataValidations count="5">
    <dataValidation imeMode="off" allowBlank="1" showInputMessage="1" showErrorMessage="1" sqref="F18:I28 H30:H33 I30:I31 I33 B8" xr:uid="{032E66F1-0AE1-444E-B901-EBC48BFF3DBD}"/>
    <dataValidation type="list" allowBlank="1" showInputMessage="1" showErrorMessage="1" sqref="H11:I11" xr:uid="{50B7BC5D-8543-4515-89AD-4B25F037E6C5}">
      <formula1>担当者名</formula1>
    </dataValidation>
    <dataValidation type="list" allowBlank="1" showInputMessage="1" showErrorMessage="1" sqref="F4" xr:uid="{A13B11DB-9420-40CE-B03D-C8EC3C29AAAF}">
      <formula1>"御中,様"</formula1>
    </dataValidation>
    <dataValidation imeMode="on" allowBlank="1" showInputMessage="1" showErrorMessage="1" sqref="B4:E4 D12:F14 B31:B33 G5:G10 H5:I6" xr:uid="{76915FEF-97C6-4BFB-9F87-10A3CD991CB1}"/>
    <dataValidation type="list" imeMode="on" allowBlank="1" showInputMessage="1" showErrorMessage="1" sqref="B18:E28" xr:uid="{8499015D-C9CF-4515-B373-0EEB93FF0131}">
      <formula1>詳細</formula1>
    </dataValidation>
  </dataValidations>
  <printOptions horizontalCentered="1" verticalCentered="1"/>
  <pageMargins left="0.51181102362204722" right="0.70866141732283472" top="0.55118110236220474" bottom="0.16" header="0.31496062992125984" footer="0.1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9667-2511-4FBB-8E7E-9B722B67A4A0}">
  <dimension ref="A1:I34"/>
  <sheetViews>
    <sheetView zoomScale="53" zoomScaleNormal="53" zoomScalePageLayoutView="130" workbookViewId="0">
      <selection activeCell="M14" sqref="M14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115" t="s">
        <v>6</v>
      </c>
      <c r="B1" s="115"/>
      <c r="C1" s="19"/>
      <c r="D1" s="19"/>
      <c r="E1" s="19"/>
    </row>
    <row r="2" spans="1:9" ht="22.5" customHeight="1" thickBot="1" x14ac:dyDescent="0.2">
      <c r="A2" s="116" t="s">
        <v>43</v>
      </c>
      <c r="B2" s="116"/>
      <c r="C2" s="117">
        <v>45631</v>
      </c>
      <c r="D2" s="117"/>
      <c r="E2" s="117"/>
    </row>
    <row r="3" spans="1:9" ht="49.15" customHeight="1" thickBot="1" x14ac:dyDescent="0.6">
      <c r="B3" s="21" t="s">
        <v>7</v>
      </c>
      <c r="C3" s="21"/>
      <c r="D3" s="21"/>
      <c r="E3" s="21"/>
      <c r="F3" s="21"/>
      <c r="G3" s="21"/>
      <c r="H3" s="21"/>
      <c r="I3" s="21"/>
    </row>
    <row r="4" spans="1:9" ht="50.45" customHeight="1" thickTop="1" thickBot="1" x14ac:dyDescent="0.45">
      <c r="B4" s="118" t="s">
        <v>40</v>
      </c>
      <c r="C4" s="118"/>
      <c r="D4" s="118"/>
      <c r="E4" s="118"/>
      <c r="F4" s="22" t="s">
        <v>15</v>
      </c>
      <c r="G4" s="23"/>
      <c r="H4" s="23"/>
      <c r="I4" s="23"/>
    </row>
    <row r="5" spans="1:9" ht="23.45" customHeight="1" x14ac:dyDescent="0.4">
      <c r="A5" s="48"/>
      <c r="B5" s="119" t="s">
        <v>8</v>
      </c>
      <c r="C5" s="119"/>
      <c r="D5" s="119"/>
      <c r="E5" s="119"/>
      <c r="F5" s="119"/>
      <c r="G5" s="114" t="s">
        <v>41</v>
      </c>
      <c r="H5" s="114"/>
      <c r="I5" s="114"/>
    </row>
    <row r="6" spans="1:9" ht="27.6" customHeight="1" x14ac:dyDescent="0.4">
      <c r="A6" s="48"/>
      <c r="B6" s="48"/>
      <c r="C6" s="48"/>
      <c r="D6" s="48"/>
      <c r="E6" s="48"/>
      <c r="F6" s="48"/>
      <c r="G6" s="49" t="s">
        <v>44</v>
      </c>
      <c r="H6" s="49"/>
      <c r="I6" s="49"/>
    </row>
    <row r="7" spans="1:9" ht="27.6" customHeight="1" x14ac:dyDescent="0.4">
      <c r="A7" s="48"/>
      <c r="B7" s="48"/>
      <c r="C7" s="48"/>
      <c r="D7" s="48"/>
      <c r="E7" s="48"/>
      <c r="F7" s="48"/>
      <c r="G7" s="109" t="s">
        <v>45</v>
      </c>
      <c r="H7" s="109"/>
      <c r="I7" s="109"/>
    </row>
    <row r="8" spans="1:9" ht="27.6" customHeight="1" x14ac:dyDescent="0.4">
      <c r="A8" s="50"/>
      <c r="B8" s="110" t="s">
        <v>49</v>
      </c>
      <c r="C8" s="110"/>
      <c r="D8" s="110"/>
      <c r="E8" s="110"/>
      <c r="F8" s="110"/>
      <c r="G8" s="109" t="s">
        <v>46</v>
      </c>
      <c r="H8" s="109"/>
      <c r="I8" s="109"/>
    </row>
    <row r="9" spans="1:9" ht="12.6" customHeight="1" x14ac:dyDescent="0.4">
      <c r="A9" s="50"/>
      <c r="B9" s="111">
        <f>H33</f>
        <v>69350</v>
      </c>
      <c r="C9" s="111"/>
      <c r="D9" s="111"/>
      <c r="E9" s="111"/>
      <c r="F9" s="111"/>
      <c r="G9" s="113" t="s">
        <v>47</v>
      </c>
      <c r="H9" s="113"/>
      <c r="I9" s="113"/>
    </row>
    <row r="10" spans="1:9" ht="27.6" customHeight="1" thickBot="1" x14ac:dyDescent="0.5">
      <c r="A10" s="50"/>
      <c r="B10" s="112"/>
      <c r="C10" s="112"/>
      <c r="D10" s="112"/>
      <c r="E10" s="112"/>
      <c r="F10" s="112"/>
      <c r="G10" s="109" t="s">
        <v>48</v>
      </c>
      <c r="H10" s="109"/>
      <c r="I10" s="109"/>
    </row>
    <row r="11" spans="1:9" ht="28.35" customHeight="1" thickBot="1" x14ac:dyDescent="0.2">
      <c r="B11" s="24"/>
      <c r="C11" s="24"/>
      <c r="D11" s="24"/>
      <c r="E11" s="25"/>
      <c r="F11" s="25"/>
      <c r="G11" s="26" t="s">
        <v>37</v>
      </c>
      <c r="H11" s="101" t="s">
        <v>34</v>
      </c>
      <c r="I11" s="101"/>
    </row>
    <row r="12" spans="1:9" ht="19.7" customHeight="1" thickTop="1" thickBot="1" x14ac:dyDescent="0.2">
      <c r="B12" s="102" t="s">
        <v>16</v>
      </c>
      <c r="C12" s="102"/>
      <c r="D12" s="103"/>
      <c r="E12" s="103"/>
      <c r="F12" s="103"/>
      <c r="H12" s="27" t="s">
        <v>9</v>
      </c>
      <c r="I12" s="27" t="s">
        <v>10</v>
      </c>
    </row>
    <row r="13" spans="1:9" ht="19.7" customHeight="1" thickTop="1" thickBot="1" x14ac:dyDescent="0.2">
      <c r="B13" s="104" t="s">
        <v>13</v>
      </c>
      <c r="C13" s="104"/>
      <c r="D13" s="105"/>
      <c r="E13" s="105"/>
      <c r="F13" s="105"/>
      <c r="H13" s="106"/>
      <c r="I13" s="106"/>
    </row>
    <row r="14" spans="1:9" ht="19.7" customHeight="1" thickTop="1" thickBot="1" x14ac:dyDescent="0.2">
      <c r="B14" s="104" t="s">
        <v>14</v>
      </c>
      <c r="C14" s="104"/>
      <c r="D14" s="105"/>
      <c r="E14" s="105"/>
      <c r="F14" s="105"/>
      <c r="H14" s="106"/>
      <c r="I14" s="106"/>
    </row>
    <row r="15" spans="1:9" ht="19.7" customHeight="1" thickTop="1" thickBot="1" x14ac:dyDescent="0.2">
      <c r="B15" s="107" t="s">
        <v>11</v>
      </c>
      <c r="C15" s="107"/>
      <c r="D15" s="108">
        <f>IF(C2="","",EDATE(C2,1))</f>
        <v>45662</v>
      </c>
      <c r="E15" s="108"/>
      <c r="F15" s="108"/>
      <c r="H15" s="106"/>
      <c r="I15" s="106"/>
    </row>
    <row r="16" spans="1:9" ht="8.4499999999999993" customHeight="1" thickBot="1" x14ac:dyDescent="0.2"/>
    <row r="17" spans="2:9" ht="27.75" customHeight="1" thickTop="1" thickBot="1" x14ac:dyDescent="0.4">
      <c r="B17" s="28" t="s">
        <v>17</v>
      </c>
      <c r="C17" s="29"/>
      <c r="D17" s="30"/>
      <c r="E17" s="31"/>
      <c r="F17" s="32" t="s">
        <v>0</v>
      </c>
      <c r="G17" s="33" t="s">
        <v>1</v>
      </c>
      <c r="H17" s="96" t="s">
        <v>2</v>
      </c>
      <c r="I17" s="97"/>
    </row>
    <row r="18" spans="2:9" ht="25.5" customHeight="1" x14ac:dyDescent="0.15">
      <c r="B18" s="98" t="s">
        <v>32</v>
      </c>
      <c r="C18" s="99"/>
      <c r="D18" s="99"/>
      <c r="E18" s="100"/>
      <c r="F18" s="34"/>
      <c r="G18" s="35"/>
      <c r="H18" s="84">
        <v>0</v>
      </c>
      <c r="I18" s="85"/>
    </row>
    <row r="19" spans="2:9" ht="25.5" customHeight="1" x14ac:dyDescent="0.15">
      <c r="B19" s="86" t="s">
        <v>33</v>
      </c>
      <c r="C19" s="87"/>
      <c r="D19" s="87"/>
      <c r="E19" s="88"/>
      <c r="F19" s="36">
        <v>3</v>
      </c>
      <c r="G19" s="37">
        <v>20000</v>
      </c>
      <c r="H19" s="89">
        <f t="shared" ref="H19:H28" si="0">IF(F19="","",F19*G19)</f>
        <v>60000</v>
      </c>
      <c r="I19" s="90"/>
    </row>
    <row r="20" spans="2:9" ht="25.5" customHeight="1" x14ac:dyDescent="0.15">
      <c r="B20" s="81" t="s">
        <v>35</v>
      </c>
      <c r="C20" s="82"/>
      <c r="D20" s="82"/>
      <c r="E20" s="83"/>
      <c r="F20" s="34">
        <v>3</v>
      </c>
      <c r="G20" s="35">
        <v>1500</v>
      </c>
      <c r="H20" s="84">
        <f t="shared" si="0"/>
        <v>4500</v>
      </c>
      <c r="I20" s="85"/>
    </row>
    <row r="21" spans="2:9" ht="25.5" customHeight="1" x14ac:dyDescent="0.15">
      <c r="B21" s="86" t="s">
        <v>42</v>
      </c>
      <c r="C21" s="87"/>
      <c r="D21" s="87"/>
      <c r="E21" s="88"/>
      <c r="F21" s="36">
        <v>1</v>
      </c>
      <c r="G21" s="37">
        <v>3000</v>
      </c>
      <c r="H21" s="89">
        <v>3000</v>
      </c>
      <c r="I21" s="90"/>
    </row>
    <row r="22" spans="2:9" ht="25.5" customHeight="1" x14ac:dyDescent="0.15">
      <c r="B22" s="81"/>
      <c r="C22" s="82"/>
      <c r="D22" s="82"/>
      <c r="E22" s="83"/>
      <c r="F22" s="34"/>
      <c r="G22" s="35" t="str">
        <f t="shared" ref="G22:G28" si="1">IFERROR(VLOOKUP(B22,単価表,2,0),"")</f>
        <v/>
      </c>
      <c r="H22" s="84" t="str">
        <f t="shared" si="0"/>
        <v/>
      </c>
      <c r="I22" s="85"/>
    </row>
    <row r="23" spans="2:9" ht="25.5" customHeight="1" x14ac:dyDescent="0.15">
      <c r="B23" s="86"/>
      <c r="C23" s="87"/>
      <c r="D23" s="87"/>
      <c r="E23" s="88"/>
      <c r="F23" s="36"/>
      <c r="G23" s="37" t="str">
        <f t="shared" si="1"/>
        <v/>
      </c>
      <c r="H23" s="89" t="str">
        <f t="shared" si="0"/>
        <v/>
      </c>
      <c r="I23" s="90"/>
    </row>
    <row r="24" spans="2:9" ht="25.5" customHeight="1" x14ac:dyDescent="0.15">
      <c r="B24" s="81"/>
      <c r="C24" s="82"/>
      <c r="D24" s="82"/>
      <c r="E24" s="83"/>
      <c r="F24" s="34"/>
      <c r="G24" s="35" t="str">
        <f t="shared" si="1"/>
        <v/>
      </c>
      <c r="H24" s="84" t="str">
        <f t="shared" si="0"/>
        <v/>
      </c>
      <c r="I24" s="85"/>
    </row>
    <row r="25" spans="2:9" ht="25.5" customHeight="1" x14ac:dyDescent="0.15">
      <c r="B25" s="86"/>
      <c r="C25" s="87"/>
      <c r="D25" s="87"/>
      <c r="E25" s="88"/>
      <c r="F25" s="36"/>
      <c r="G25" s="37" t="str">
        <f t="shared" si="1"/>
        <v/>
      </c>
      <c r="H25" s="89" t="str">
        <f t="shared" si="0"/>
        <v/>
      </c>
      <c r="I25" s="90"/>
    </row>
    <row r="26" spans="2:9" ht="25.5" customHeight="1" x14ac:dyDescent="0.15">
      <c r="B26" s="81"/>
      <c r="C26" s="82"/>
      <c r="D26" s="82"/>
      <c r="E26" s="83"/>
      <c r="F26" s="34"/>
      <c r="G26" s="35" t="str">
        <f t="shared" si="1"/>
        <v/>
      </c>
      <c r="H26" s="84" t="str">
        <f t="shared" si="0"/>
        <v/>
      </c>
      <c r="I26" s="85"/>
    </row>
    <row r="27" spans="2:9" ht="25.5" customHeight="1" x14ac:dyDescent="0.15">
      <c r="B27" s="86"/>
      <c r="C27" s="87"/>
      <c r="D27" s="87"/>
      <c r="E27" s="88"/>
      <c r="F27" s="36"/>
      <c r="G27" s="37" t="str">
        <f t="shared" si="1"/>
        <v/>
      </c>
      <c r="H27" s="89" t="str">
        <f t="shared" si="0"/>
        <v/>
      </c>
      <c r="I27" s="90"/>
    </row>
    <row r="28" spans="2:9" ht="25.5" customHeight="1" thickBot="1" x14ac:dyDescent="0.2">
      <c r="B28" s="91"/>
      <c r="C28" s="92"/>
      <c r="D28" s="92"/>
      <c r="E28" s="93"/>
      <c r="F28" s="38"/>
      <c r="G28" s="39" t="str">
        <f t="shared" si="1"/>
        <v/>
      </c>
      <c r="H28" s="94" t="str">
        <f t="shared" si="0"/>
        <v/>
      </c>
      <c r="I28" s="95"/>
    </row>
    <row r="29" spans="2:9" ht="16.5" thickTop="1" thickBot="1" x14ac:dyDescent="0.2"/>
    <row r="30" spans="2:9" ht="25.5" customHeight="1" thickTop="1" thickBot="1" x14ac:dyDescent="0.2">
      <c r="B30" s="40" t="s">
        <v>5</v>
      </c>
      <c r="C30" s="41"/>
      <c r="D30" s="41"/>
      <c r="E30" s="42"/>
      <c r="F30" s="43"/>
      <c r="G30" s="44" t="s">
        <v>3</v>
      </c>
      <c r="H30" s="66">
        <v>67500</v>
      </c>
      <c r="I30" s="67"/>
    </row>
    <row r="31" spans="2:9" ht="25.5" customHeight="1" thickTop="1" thickBot="1" x14ac:dyDescent="0.2">
      <c r="B31" s="68">
        <v>45319</v>
      </c>
      <c r="C31" s="69"/>
      <c r="D31" s="69"/>
      <c r="E31" s="69"/>
      <c r="F31" s="70"/>
      <c r="G31" s="44" t="s">
        <v>36</v>
      </c>
      <c r="H31" s="66">
        <v>-4500</v>
      </c>
      <c r="I31" s="67"/>
    </row>
    <row r="32" spans="2:9" ht="25.5" customHeight="1" thickBot="1" x14ac:dyDescent="0.2">
      <c r="B32" s="71" t="s">
        <v>71</v>
      </c>
      <c r="C32" s="72"/>
      <c r="D32" s="72"/>
      <c r="E32" s="72"/>
      <c r="F32" s="73"/>
      <c r="G32" s="47" t="s">
        <v>38</v>
      </c>
      <c r="H32" s="74">
        <v>6350</v>
      </c>
      <c r="I32" s="75"/>
    </row>
    <row r="33" spans="2:9" ht="22.5" customHeight="1" thickTop="1" thickBot="1" x14ac:dyDescent="0.2">
      <c r="B33" s="76" t="s">
        <v>39</v>
      </c>
      <c r="C33" s="77"/>
      <c r="D33" s="77"/>
      <c r="E33" s="77"/>
      <c r="F33" s="78"/>
      <c r="G33" s="45" t="s">
        <v>4</v>
      </c>
      <c r="H33" s="79">
        <f>SUM(H30:H32)</f>
        <v>69350</v>
      </c>
      <c r="I33" s="80"/>
    </row>
    <row r="34" spans="2:9" ht="22.5" customHeight="1" thickTop="1" x14ac:dyDescent="0.15">
      <c r="H34" s="46" t="s">
        <v>12</v>
      </c>
      <c r="I34" s="46"/>
    </row>
  </sheetData>
  <mergeCells count="53">
    <mergeCell ref="B33:F33"/>
    <mergeCell ref="H33:I33"/>
    <mergeCell ref="B26:E26"/>
    <mergeCell ref="H26:I26"/>
    <mergeCell ref="B27:E27"/>
    <mergeCell ref="H27:I27"/>
    <mergeCell ref="B28:E28"/>
    <mergeCell ref="H28:I28"/>
    <mergeCell ref="H30:I30"/>
    <mergeCell ref="B31:F31"/>
    <mergeCell ref="H31:I31"/>
    <mergeCell ref="B32:F32"/>
    <mergeCell ref="H32:I32"/>
    <mergeCell ref="B23:E23"/>
    <mergeCell ref="H23:I23"/>
    <mergeCell ref="B24:E24"/>
    <mergeCell ref="H24:I24"/>
    <mergeCell ref="B25:E25"/>
    <mergeCell ref="H25:I25"/>
    <mergeCell ref="B20:E20"/>
    <mergeCell ref="H20:I20"/>
    <mergeCell ref="B21:E21"/>
    <mergeCell ref="H21:I21"/>
    <mergeCell ref="B22:E22"/>
    <mergeCell ref="H22:I22"/>
    <mergeCell ref="H17:I17"/>
    <mergeCell ref="B18:E18"/>
    <mergeCell ref="H18:I18"/>
    <mergeCell ref="B19:E19"/>
    <mergeCell ref="H19:I19"/>
    <mergeCell ref="H11:I11"/>
    <mergeCell ref="B12:C12"/>
    <mergeCell ref="D12:F12"/>
    <mergeCell ref="B13:C13"/>
    <mergeCell ref="D13:F13"/>
    <mergeCell ref="H13:H15"/>
    <mergeCell ref="I13:I15"/>
    <mergeCell ref="B14:C14"/>
    <mergeCell ref="D14:F14"/>
    <mergeCell ref="B15:C15"/>
    <mergeCell ref="D15:F15"/>
    <mergeCell ref="G7:I7"/>
    <mergeCell ref="B8:F8"/>
    <mergeCell ref="G8:I8"/>
    <mergeCell ref="B9:F10"/>
    <mergeCell ref="G9:I9"/>
    <mergeCell ref="G10:I10"/>
    <mergeCell ref="G5:I5"/>
    <mergeCell ref="A1:B1"/>
    <mergeCell ref="A2:B2"/>
    <mergeCell ref="C2:E2"/>
    <mergeCell ref="B4:E4"/>
    <mergeCell ref="B5:F5"/>
  </mergeCells>
  <phoneticPr fontId="3"/>
  <dataValidations count="5">
    <dataValidation type="list" imeMode="on" allowBlank="1" showInputMessage="1" showErrorMessage="1" sqref="B18:E28" xr:uid="{D05D3C50-A2D1-44A9-9C5D-25B37865A06E}">
      <formula1>詳細</formula1>
    </dataValidation>
    <dataValidation imeMode="on" allowBlank="1" showInputMessage="1" showErrorMessage="1" sqref="B4:E4 D12:F14 B31:B33 G5:G10 H5:I6" xr:uid="{4360B19F-C7CC-420A-9453-998F5C3C5CEE}"/>
    <dataValidation type="list" allowBlank="1" showInputMessage="1" showErrorMessage="1" sqref="F4" xr:uid="{FEC7677A-2001-4B70-AA3C-4EC2D7C33385}">
      <formula1>"御中,様"</formula1>
    </dataValidation>
    <dataValidation type="list" allowBlank="1" showInputMessage="1" showErrorMessage="1" sqref="H11:I11" xr:uid="{7DE1403B-02DD-4154-9668-2BCB44457A7F}">
      <formula1>担当者名</formula1>
    </dataValidation>
    <dataValidation imeMode="off" allowBlank="1" showInputMessage="1" showErrorMessage="1" sqref="F18:I28 H30:H33 I30:I31 I33 B8" xr:uid="{213E7286-9D92-4824-A415-0CE4743F29B6}"/>
  </dataValidations>
  <printOptions horizontalCentered="1" verticalCentered="1"/>
  <pageMargins left="0.51181102362204722" right="0.70866141732283472" top="0.55118110236220474" bottom="0.16" header="0.31496062992125984" footer="0.16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zoomScale="53" zoomScaleNormal="53" zoomScalePageLayoutView="130" workbookViewId="0">
      <selection activeCell="L8" sqref="L8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115" t="s">
        <v>6</v>
      </c>
      <c r="B1" s="115"/>
      <c r="C1" s="19"/>
      <c r="D1" s="19"/>
      <c r="E1" s="19"/>
    </row>
    <row r="2" spans="1:9" ht="22.5" customHeight="1" thickBot="1" x14ac:dyDescent="0.2">
      <c r="A2" s="116" t="s">
        <v>43</v>
      </c>
      <c r="B2" s="116"/>
      <c r="C2" s="117">
        <v>45631</v>
      </c>
      <c r="D2" s="117"/>
      <c r="E2" s="117"/>
    </row>
    <row r="3" spans="1:9" ht="50.45" customHeight="1" thickBot="1" x14ac:dyDescent="0.6">
      <c r="B3" s="21" t="s">
        <v>7</v>
      </c>
      <c r="C3" s="21"/>
      <c r="D3" s="21"/>
      <c r="E3" s="21"/>
      <c r="F3" s="21"/>
      <c r="G3" s="21"/>
      <c r="H3" s="21"/>
      <c r="I3" s="21"/>
    </row>
    <row r="4" spans="1:9" ht="37.9" customHeight="1" thickTop="1" thickBot="1" x14ac:dyDescent="0.45">
      <c r="B4" s="118" t="s">
        <v>40</v>
      </c>
      <c r="C4" s="118"/>
      <c r="D4" s="118"/>
      <c r="E4" s="118"/>
      <c r="F4" s="22" t="s">
        <v>15</v>
      </c>
      <c r="G4" s="23"/>
      <c r="H4" s="23"/>
      <c r="I4" s="23"/>
    </row>
    <row r="5" spans="1:9" ht="25.15" customHeight="1" x14ac:dyDescent="0.3">
      <c r="A5" s="48"/>
      <c r="B5" s="124" t="s">
        <v>8</v>
      </c>
      <c r="C5" s="124"/>
      <c r="D5" s="124"/>
      <c r="E5" s="124"/>
      <c r="F5" s="124"/>
      <c r="G5" s="126" t="s">
        <v>41</v>
      </c>
      <c r="H5" s="126"/>
      <c r="I5" s="126"/>
    </row>
    <row r="6" spans="1:9" ht="16.149999999999999" customHeight="1" x14ac:dyDescent="0.4">
      <c r="A6" s="48"/>
      <c r="B6" s="125"/>
      <c r="C6" s="125"/>
      <c r="D6" s="125"/>
      <c r="E6" s="125"/>
      <c r="F6" s="125"/>
      <c r="G6" s="63" t="s">
        <v>44</v>
      </c>
      <c r="H6" s="61"/>
      <c r="I6" s="61"/>
    </row>
    <row r="7" spans="1:9" ht="27.6" customHeight="1" x14ac:dyDescent="0.3">
      <c r="A7" s="48"/>
      <c r="B7" s="125"/>
      <c r="C7" s="125"/>
      <c r="D7" s="125"/>
      <c r="E7" s="125"/>
      <c r="F7" s="125"/>
      <c r="G7" s="128" t="s">
        <v>45</v>
      </c>
      <c r="H7" s="128"/>
      <c r="I7" s="128"/>
    </row>
    <row r="8" spans="1:9" ht="27.6" customHeight="1" x14ac:dyDescent="0.4">
      <c r="A8" s="50"/>
      <c r="B8" s="123" t="s">
        <v>49</v>
      </c>
      <c r="C8" s="123"/>
      <c r="D8" s="123"/>
      <c r="E8" s="123"/>
      <c r="F8" s="123"/>
      <c r="G8" s="120" t="s">
        <v>46</v>
      </c>
      <c r="H8" s="120"/>
      <c r="I8" s="120"/>
    </row>
    <row r="9" spans="1:9" ht="12.6" customHeight="1" x14ac:dyDescent="0.4">
      <c r="A9" s="50"/>
      <c r="B9" s="111">
        <f>H33</f>
        <v>69350</v>
      </c>
      <c r="C9" s="111"/>
      <c r="D9" s="111"/>
      <c r="E9" s="111"/>
      <c r="F9" s="111"/>
      <c r="G9" s="121" t="s">
        <v>47</v>
      </c>
      <c r="H9" s="121"/>
      <c r="I9" s="121"/>
    </row>
    <row r="10" spans="1:9" ht="27.6" customHeight="1" thickBot="1" x14ac:dyDescent="0.45">
      <c r="A10" s="50"/>
      <c r="B10" s="112"/>
      <c r="C10" s="112"/>
      <c r="D10" s="112"/>
      <c r="E10" s="112"/>
      <c r="F10" s="112"/>
      <c r="G10" s="122" t="s">
        <v>63</v>
      </c>
      <c r="H10" s="122"/>
      <c r="I10" s="122"/>
    </row>
    <row r="11" spans="1:9" ht="20.45" customHeight="1" thickBot="1" x14ac:dyDescent="0.2">
      <c r="B11" s="24"/>
      <c r="C11" s="24"/>
      <c r="D11" s="24"/>
      <c r="E11" s="25"/>
      <c r="F11" s="25"/>
      <c r="G11" s="62" t="s">
        <v>37</v>
      </c>
      <c r="H11" s="127" t="s">
        <v>34</v>
      </c>
      <c r="I11" s="127"/>
    </row>
    <row r="12" spans="1:9" ht="19.7" customHeight="1" thickTop="1" thickBot="1" x14ac:dyDescent="0.2">
      <c r="B12" s="102" t="s">
        <v>16</v>
      </c>
      <c r="C12" s="102"/>
      <c r="D12" s="103"/>
      <c r="E12" s="103"/>
      <c r="F12" s="103"/>
      <c r="H12" s="27" t="s">
        <v>9</v>
      </c>
      <c r="I12" s="27" t="s">
        <v>10</v>
      </c>
    </row>
    <row r="13" spans="1:9" ht="19.7" customHeight="1" thickTop="1" thickBot="1" x14ac:dyDescent="0.2">
      <c r="B13" s="104" t="s">
        <v>13</v>
      </c>
      <c r="C13" s="104"/>
      <c r="D13" s="105"/>
      <c r="E13" s="105"/>
      <c r="F13" s="105"/>
      <c r="H13" s="106"/>
      <c r="I13" s="106"/>
    </row>
    <row r="14" spans="1:9" ht="19.7" customHeight="1" thickTop="1" thickBot="1" x14ac:dyDescent="0.2">
      <c r="B14" s="104" t="s">
        <v>14</v>
      </c>
      <c r="C14" s="104"/>
      <c r="D14" s="105"/>
      <c r="E14" s="105"/>
      <c r="F14" s="105"/>
      <c r="H14" s="106"/>
      <c r="I14" s="106"/>
    </row>
    <row r="15" spans="1:9" ht="19.7" customHeight="1" thickTop="1" thickBot="1" x14ac:dyDescent="0.2">
      <c r="B15" s="107" t="s">
        <v>11</v>
      </c>
      <c r="C15" s="107"/>
      <c r="D15" s="108">
        <f>IF(C2="","",EDATE(C2,1))</f>
        <v>45662</v>
      </c>
      <c r="E15" s="108"/>
      <c r="F15" s="108"/>
      <c r="H15" s="106"/>
      <c r="I15" s="106"/>
    </row>
    <row r="16" spans="1:9" ht="10.15" customHeight="1" thickBot="1" x14ac:dyDescent="0.2"/>
    <row r="17" spans="2:9" ht="27.75" customHeight="1" thickTop="1" thickBot="1" x14ac:dyDescent="0.4">
      <c r="B17" s="28" t="s">
        <v>17</v>
      </c>
      <c r="C17" s="29"/>
      <c r="D17" s="30"/>
      <c r="E17" s="31"/>
      <c r="F17" s="32" t="s">
        <v>0</v>
      </c>
      <c r="G17" s="33" t="s">
        <v>1</v>
      </c>
      <c r="H17" s="96" t="s">
        <v>2</v>
      </c>
      <c r="I17" s="97"/>
    </row>
    <row r="18" spans="2:9" ht="25.5" customHeight="1" x14ac:dyDescent="0.15">
      <c r="B18" s="98" t="s">
        <v>32</v>
      </c>
      <c r="C18" s="99"/>
      <c r="D18" s="99"/>
      <c r="E18" s="100"/>
      <c r="F18" s="34"/>
      <c r="G18" s="35"/>
      <c r="H18" s="84">
        <v>0</v>
      </c>
      <c r="I18" s="85"/>
    </row>
    <row r="19" spans="2:9" ht="25.5" customHeight="1" x14ac:dyDescent="0.15">
      <c r="B19" s="86" t="s">
        <v>33</v>
      </c>
      <c r="C19" s="87"/>
      <c r="D19" s="87"/>
      <c r="E19" s="88"/>
      <c r="F19" s="36">
        <v>3</v>
      </c>
      <c r="G19" s="37">
        <v>20000</v>
      </c>
      <c r="H19" s="89">
        <f t="shared" ref="H19:H28" si="0">IF(F19="","",F19*G19)</f>
        <v>60000</v>
      </c>
      <c r="I19" s="90"/>
    </row>
    <row r="20" spans="2:9" ht="25.5" customHeight="1" x14ac:dyDescent="0.15">
      <c r="B20" s="81" t="s">
        <v>35</v>
      </c>
      <c r="C20" s="82"/>
      <c r="D20" s="82"/>
      <c r="E20" s="83"/>
      <c r="F20" s="34">
        <v>3</v>
      </c>
      <c r="G20" s="35">
        <v>1500</v>
      </c>
      <c r="H20" s="84">
        <f t="shared" si="0"/>
        <v>4500</v>
      </c>
      <c r="I20" s="85"/>
    </row>
    <row r="21" spans="2:9" ht="25.5" customHeight="1" x14ac:dyDescent="0.15">
      <c r="B21" s="86" t="s">
        <v>42</v>
      </c>
      <c r="C21" s="87"/>
      <c r="D21" s="87"/>
      <c r="E21" s="88"/>
      <c r="F21" s="36">
        <v>1</v>
      </c>
      <c r="G21" s="37">
        <v>3000</v>
      </c>
      <c r="H21" s="89">
        <v>3000</v>
      </c>
      <c r="I21" s="90"/>
    </row>
    <row r="22" spans="2:9" ht="25.5" customHeight="1" x14ac:dyDescent="0.15">
      <c r="B22" s="81"/>
      <c r="C22" s="82"/>
      <c r="D22" s="82"/>
      <c r="E22" s="83"/>
      <c r="F22" s="34"/>
      <c r="G22" s="35" t="str">
        <f t="shared" ref="G22:G28" si="1">IFERROR(VLOOKUP(B22,単価表,2,0),"")</f>
        <v/>
      </c>
      <c r="H22" s="84" t="str">
        <f t="shared" si="0"/>
        <v/>
      </c>
      <c r="I22" s="85"/>
    </row>
    <row r="23" spans="2:9" ht="25.5" customHeight="1" x14ac:dyDescent="0.15">
      <c r="B23" s="86"/>
      <c r="C23" s="87"/>
      <c r="D23" s="87"/>
      <c r="E23" s="88"/>
      <c r="F23" s="36"/>
      <c r="G23" s="37" t="str">
        <f t="shared" si="1"/>
        <v/>
      </c>
      <c r="H23" s="89" t="str">
        <f t="shared" si="0"/>
        <v/>
      </c>
      <c r="I23" s="90"/>
    </row>
    <row r="24" spans="2:9" ht="25.5" customHeight="1" x14ac:dyDescent="0.15">
      <c r="B24" s="81"/>
      <c r="C24" s="82"/>
      <c r="D24" s="82"/>
      <c r="E24" s="83"/>
      <c r="F24" s="34"/>
      <c r="G24" s="35" t="str">
        <f t="shared" si="1"/>
        <v/>
      </c>
      <c r="H24" s="84" t="str">
        <f t="shared" si="0"/>
        <v/>
      </c>
      <c r="I24" s="85"/>
    </row>
    <row r="25" spans="2:9" ht="25.5" customHeight="1" x14ac:dyDescent="0.15">
      <c r="B25" s="86"/>
      <c r="C25" s="87"/>
      <c r="D25" s="87"/>
      <c r="E25" s="88"/>
      <c r="F25" s="36"/>
      <c r="G25" s="37" t="str">
        <f t="shared" si="1"/>
        <v/>
      </c>
      <c r="H25" s="89" t="str">
        <f t="shared" si="0"/>
        <v/>
      </c>
      <c r="I25" s="90"/>
    </row>
    <row r="26" spans="2:9" ht="25.5" customHeight="1" x14ac:dyDescent="0.15">
      <c r="B26" s="81"/>
      <c r="C26" s="82"/>
      <c r="D26" s="82"/>
      <c r="E26" s="83"/>
      <c r="F26" s="34"/>
      <c r="G26" s="35" t="str">
        <f t="shared" si="1"/>
        <v/>
      </c>
      <c r="H26" s="84" t="str">
        <f t="shared" si="0"/>
        <v/>
      </c>
      <c r="I26" s="85"/>
    </row>
    <row r="27" spans="2:9" ht="25.5" customHeight="1" x14ac:dyDescent="0.15">
      <c r="B27" s="86"/>
      <c r="C27" s="87"/>
      <c r="D27" s="87"/>
      <c r="E27" s="88"/>
      <c r="F27" s="36"/>
      <c r="G27" s="37" t="str">
        <f t="shared" si="1"/>
        <v/>
      </c>
      <c r="H27" s="89" t="str">
        <f t="shared" si="0"/>
        <v/>
      </c>
      <c r="I27" s="90"/>
    </row>
    <row r="28" spans="2:9" ht="25.5" customHeight="1" thickBot="1" x14ac:dyDescent="0.2">
      <c r="B28" s="91"/>
      <c r="C28" s="92"/>
      <c r="D28" s="92"/>
      <c r="E28" s="93"/>
      <c r="F28" s="38"/>
      <c r="G28" s="39" t="str">
        <f t="shared" si="1"/>
        <v/>
      </c>
      <c r="H28" s="94" t="str">
        <f t="shared" si="0"/>
        <v/>
      </c>
      <c r="I28" s="95"/>
    </row>
    <row r="29" spans="2:9" ht="10.15" customHeight="1" thickTop="1" thickBot="1" x14ac:dyDescent="0.2"/>
    <row r="30" spans="2:9" ht="25.5" customHeight="1" thickTop="1" thickBot="1" x14ac:dyDescent="0.2">
      <c r="B30" s="40" t="s">
        <v>5</v>
      </c>
      <c r="C30" s="41"/>
      <c r="D30" s="41"/>
      <c r="E30" s="42"/>
      <c r="F30" s="43"/>
      <c r="G30" s="44" t="s">
        <v>3</v>
      </c>
      <c r="H30" s="66">
        <v>67500</v>
      </c>
      <c r="I30" s="67"/>
    </row>
    <row r="31" spans="2:9" ht="25.5" customHeight="1" thickTop="1" thickBot="1" x14ac:dyDescent="0.2">
      <c r="B31" s="68">
        <v>45683</v>
      </c>
      <c r="C31" s="69"/>
      <c r="D31" s="69"/>
      <c r="E31" s="69"/>
      <c r="F31" s="70"/>
      <c r="G31" s="44" t="s">
        <v>36</v>
      </c>
      <c r="H31" s="66">
        <v>-4500</v>
      </c>
      <c r="I31" s="67"/>
    </row>
    <row r="32" spans="2:9" ht="25.5" customHeight="1" thickBot="1" x14ac:dyDescent="0.2">
      <c r="B32" s="71" t="s">
        <v>72</v>
      </c>
      <c r="C32" s="72"/>
      <c r="D32" s="72"/>
      <c r="E32" s="72"/>
      <c r="F32" s="73"/>
      <c r="G32" s="47" t="s">
        <v>38</v>
      </c>
      <c r="H32" s="74">
        <v>6350</v>
      </c>
      <c r="I32" s="75"/>
    </row>
    <row r="33" spans="2:9" ht="22.5" customHeight="1" thickTop="1" thickBot="1" x14ac:dyDescent="0.2">
      <c r="B33" s="76" t="s">
        <v>39</v>
      </c>
      <c r="C33" s="77"/>
      <c r="D33" s="77"/>
      <c r="E33" s="77"/>
      <c r="F33" s="78"/>
      <c r="G33" s="45" t="s">
        <v>4</v>
      </c>
      <c r="H33" s="79">
        <f>SUM(H30:H32)</f>
        <v>69350</v>
      </c>
      <c r="I33" s="80"/>
    </row>
    <row r="34" spans="2:9" ht="22.5" customHeight="1" thickTop="1" x14ac:dyDescent="0.15">
      <c r="H34" s="46" t="s">
        <v>12</v>
      </c>
      <c r="I34" s="46"/>
    </row>
  </sheetData>
  <mergeCells count="53">
    <mergeCell ref="A1:B1"/>
    <mergeCell ref="H30:I30"/>
    <mergeCell ref="H31:I31"/>
    <mergeCell ref="H33:I33"/>
    <mergeCell ref="H25:I25"/>
    <mergeCell ref="H26:I26"/>
    <mergeCell ref="H27:I27"/>
    <mergeCell ref="H28:I28"/>
    <mergeCell ref="H32:I32"/>
    <mergeCell ref="G5:I5"/>
    <mergeCell ref="H11:I11"/>
    <mergeCell ref="H23:I23"/>
    <mergeCell ref="H24:I24"/>
    <mergeCell ref="H17:I17"/>
    <mergeCell ref="G7:I7"/>
    <mergeCell ref="H19:I19"/>
    <mergeCell ref="H20:I20"/>
    <mergeCell ref="H13:H15"/>
    <mergeCell ref="I13:I15"/>
    <mergeCell ref="A2:B2"/>
    <mergeCell ref="G8:I8"/>
    <mergeCell ref="G9:I9"/>
    <mergeCell ref="G10:I10"/>
    <mergeCell ref="B9:F10"/>
    <mergeCell ref="B8:F8"/>
    <mergeCell ref="B5:F7"/>
    <mergeCell ref="C2:E2"/>
    <mergeCell ref="H21:I21"/>
    <mergeCell ref="H22:I22"/>
    <mergeCell ref="B4:E4"/>
    <mergeCell ref="B18:E18"/>
    <mergeCell ref="B19:E19"/>
    <mergeCell ref="D15:F15"/>
    <mergeCell ref="B12:C12"/>
    <mergeCell ref="B13:C13"/>
    <mergeCell ref="B14:C14"/>
    <mergeCell ref="B15:C15"/>
    <mergeCell ref="D12:F12"/>
    <mergeCell ref="D13:F13"/>
    <mergeCell ref="D14:F14"/>
    <mergeCell ref="H18:I18"/>
    <mergeCell ref="B20:E20"/>
    <mergeCell ref="B21:E21"/>
    <mergeCell ref="B22:E22"/>
    <mergeCell ref="B23:E23"/>
    <mergeCell ref="B31:F31"/>
    <mergeCell ref="B32:F32"/>
    <mergeCell ref="B33:F33"/>
    <mergeCell ref="B24:E24"/>
    <mergeCell ref="B25:E25"/>
    <mergeCell ref="B26:E26"/>
    <mergeCell ref="B27:E27"/>
    <mergeCell ref="B28:E28"/>
  </mergeCells>
  <phoneticPr fontId="3"/>
  <dataValidations count="5">
    <dataValidation imeMode="off" allowBlank="1" showInputMessage="1" showErrorMessage="1" sqref="F18:I28 H30:H33 I30:I31 I33 B8" xr:uid="{00000000-0002-0000-0000-000000000000}"/>
    <dataValidation type="list" allowBlank="1" showInputMessage="1" showErrorMessage="1" sqref="H11:I11" xr:uid="{00000000-0002-0000-0000-000001000000}">
      <formula1>担当者名</formula1>
    </dataValidation>
    <dataValidation type="list" allowBlank="1" showInputMessage="1" showErrorMessage="1" sqref="F4" xr:uid="{00000000-0002-0000-0000-000002000000}">
      <formula1>"御中,様"</formula1>
    </dataValidation>
    <dataValidation imeMode="on" allowBlank="1" showInputMessage="1" showErrorMessage="1" sqref="B4:E4 D12:F14 B31:B33 G5:G10 H5:I6" xr:uid="{00000000-0002-0000-0000-000003000000}"/>
    <dataValidation type="list" imeMode="on" allowBlank="1" showInputMessage="1" showErrorMessage="1" sqref="B18:E28" xr:uid="{00000000-0002-0000-0000-000004000000}">
      <formula1>詳細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22" sqref="C22"/>
    </sheetView>
  </sheetViews>
  <sheetFormatPr defaultRowHeight="13.5" x14ac:dyDescent="0.15"/>
  <cols>
    <col min="2" max="2" width="19.75" customWidth="1"/>
    <col min="3" max="3" width="12.875" customWidth="1"/>
  </cols>
  <sheetData>
    <row r="1" spans="1:3" ht="25.5" customHeight="1" thickTop="1" thickBot="1" x14ac:dyDescent="0.25">
      <c r="A1" s="1" t="s">
        <v>20</v>
      </c>
      <c r="B1" s="2"/>
      <c r="C1" s="3"/>
    </row>
    <row r="2" spans="1:3" ht="20.25" customHeight="1" thickTop="1" x14ac:dyDescent="0.15"/>
    <row r="3" spans="1:3" ht="24.75" customHeight="1" thickBot="1" x14ac:dyDescent="0.2"/>
    <row r="4" spans="1:3" ht="24.75" customHeight="1" thickTop="1" thickBot="1" x14ac:dyDescent="0.2">
      <c r="B4" s="8" t="s">
        <v>18</v>
      </c>
      <c r="C4" s="9" t="s">
        <v>19</v>
      </c>
    </row>
    <row r="5" spans="1:3" ht="26.25" customHeight="1" thickTop="1" x14ac:dyDescent="0.15">
      <c r="B5" s="4" t="s">
        <v>32</v>
      </c>
      <c r="C5" s="5">
        <v>25000</v>
      </c>
    </row>
    <row r="6" spans="1:3" ht="26.25" customHeight="1" x14ac:dyDescent="0.15">
      <c r="B6" s="4" t="s">
        <v>33</v>
      </c>
      <c r="C6" s="5">
        <v>20000</v>
      </c>
    </row>
    <row r="7" spans="1:3" ht="26.25" customHeight="1" x14ac:dyDescent="0.15">
      <c r="B7" s="4" t="s">
        <v>35</v>
      </c>
      <c r="C7" s="5">
        <v>1500</v>
      </c>
    </row>
    <row r="8" spans="1:3" ht="26.25" customHeight="1" x14ac:dyDescent="0.15">
      <c r="B8" s="4" t="s">
        <v>36</v>
      </c>
      <c r="C8" s="5">
        <v>-4500</v>
      </c>
    </row>
    <row r="9" spans="1:3" ht="26.25" customHeight="1" thickBot="1" x14ac:dyDescent="0.2">
      <c r="B9" s="6" t="s">
        <v>42</v>
      </c>
      <c r="C9" s="7">
        <v>3000</v>
      </c>
    </row>
    <row r="10" spans="1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C6" sqref="C6"/>
    </sheetView>
  </sheetViews>
  <sheetFormatPr defaultRowHeight="13.5" x14ac:dyDescent="0.15"/>
  <cols>
    <col min="3" max="3" width="26" customWidth="1"/>
  </cols>
  <sheetData>
    <row r="1" spans="1:3" ht="22.5" customHeight="1" x14ac:dyDescent="0.15">
      <c r="A1" s="10"/>
      <c r="B1" s="10"/>
      <c r="C1" s="10"/>
    </row>
    <row r="3" spans="1:3" ht="14.25" thickBot="1" x14ac:dyDescent="0.2"/>
    <row r="4" spans="1:3" ht="21" customHeight="1" thickBot="1" x14ac:dyDescent="0.2">
      <c r="B4" s="11" t="s">
        <v>21</v>
      </c>
      <c r="C4" s="12" t="s">
        <v>22</v>
      </c>
    </row>
    <row r="5" spans="1:3" ht="21" customHeight="1" x14ac:dyDescent="0.15">
      <c r="B5" s="13" t="s">
        <v>23</v>
      </c>
      <c r="C5" s="16" t="s">
        <v>34</v>
      </c>
    </row>
    <row r="6" spans="1:3" ht="21" customHeight="1" x14ac:dyDescent="0.15">
      <c r="B6" s="14" t="s">
        <v>24</v>
      </c>
      <c r="C6" s="17" t="s">
        <v>28</v>
      </c>
    </row>
    <row r="7" spans="1:3" ht="21" customHeight="1" x14ac:dyDescent="0.15">
      <c r="B7" s="14" t="s">
        <v>25</v>
      </c>
      <c r="C7" s="17" t="s">
        <v>29</v>
      </c>
    </row>
    <row r="8" spans="1:3" ht="21" customHeight="1" x14ac:dyDescent="0.15">
      <c r="B8" s="14" t="s">
        <v>26</v>
      </c>
      <c r="C8" s="17" t="s">
        <v>30</v>
      </c>
    </row>
    <row r="9" spans="1:3" ht="21" customHeight="1" thickBot="1" x14ac:dyDescent="0.2">
      <c r="B9" s="15" t="s">
        <v>27</v>
      </c>
      <c r="C9" s="18" t="s">
        <v>31</v>
      </c>
    </row>
    <row r="10" spans="1:3" ht="21" customHeight="1" x14ac:dyDescent="0.15"/>
    <row r="11" spans="1:3" ht="21" customHeight="1" x14ac:dyDescent="0.15"/>
    <row r="12" spans="1:3" ht="21" customHeight="1" x14ac:dyDescent="0.15"/>
    <row r="13" spans="1:3" ht="21" customHeight="1" x14ac:dyDescent="0.15"/>
    <row r="14" spans="1:3" ht="21" customHeight="1" x14ac:dyDescent="0.15"/>
    <row r="15" spans="1:3" ht="21" customHeight="1" x14ac:dyDescent="0.15"/>
    <row r="16" spans="1:3" ht="21" customHeight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1780E-17C1-4E2B-A942-7078107E527D}">
  <dimension ref="A1:N40"/>
  <sheetViews>
    <sheetView topLeftCell="A28" workbookViewId="0">
      <selection activeCell="A32" sqref="A32:XFD33"/>
    </sheetView>
  </sheetViews>
  <sheetFormatPr defaultColWidth="9.875" defaultRowHeight="15" x14ac:dyDescent="0.15"/>
  <cols>
    <col min="1" max="1" width="11.75" style="20" customWidth="1"/>
    <col min="2" max="2" width="5.125" style="20" customWidth="1"/>
    <col min="3" max="3" width="7.875" style="20" customWidth="1"/>
    <col min="4" max="4" width="9.875" style="20"/>
    <col min="5" max="5" width="6.25" style="20" customWidth="1"/>
    <col min="6" max="6" width="7.625" style="20" customWidth="1"/>
    <col min="7" max="7" width="3.5" style="20" customWidth="1"/>
    <col min="8" max="8" width="7.625" style="20" customWidth="1"/>
    <col min="9" max="9" width="5.5" style="20" customWidth="1"/>
    <col min="10" max="10" width="7.125" style="20" customWidth="1"/>
    <col min="11" max="11" width="15.75" style="20" customWidth="1"/>
    <col min="12" max="16384" width="9.875" style="20"/>
  </cols>
  <sheetData>
    <row r="1" spans="1:14" x14ac:dyDescent="0.15">
      <c r="A1"/>
      <c r="K1" s="51" t="s">
        <v>50</v>
      </c>
      <c r="N1"/>
    </row>
    <row r="2" spans="1:14" ht="18.75" customHeight="1" x14ac:dyDescent="0.7">
      <c r="H2" s="52"/>
      <c r="I2" s="52"/>
      <c r="J2" s="52"/>
      <c r="K2" s="52"/>
    </row>
    <row r="3" spans="1:14" ht="18.75" customHeight="1" x14ac:dyDescent="0.15">
      <c r="G3" s="130" t="s">
        <v>51</v>
      </c>
      <c r="H3" s="130"/>
      <c r="I3" s="130"/>
      <c r="J3" s="130"/>
      <c r="K3" s="130"/>
    </row>
    <row r="4" spans="1:14" ht="18.75" customHeight="1" x14ac:dyDescent="0.15">
      <c r="G4" s="130"/>
      <c r="H4" s="130"/>
      <c r="I4" s="130"/>
      <c r="J4" s="130"/>
      <c r="K4" s="130"/>
    </row>
    <row r="5" spans="1:14" ht="18.75" customHeight="1" x14ac:dyDescent="0.15">
      <c r="G5" s="130"/>
      <c r="H5" s="130"/>
      <c r="I5" s="130"/>
      <c r="J5" s="130"/>
      <c r="K5" s="130"/>
    </row>
    <row r="6" spans="1:14" ht="15.75" thickBot="1" x14ac:dyDescent="0.2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8" spans="1:14" ht="21" customHeight="1" x14ac:dyDescent="0.15">
      <c r="A8" s="131" t="s">
        <v>70</v>
      </c>
      <c r="B8" s="131"/>
      <c r="C8" s="131"/>
      <c r="D8" s="131"/>
      <c r="E8" s="133" t="s">
        <v>52</v>
      </c>
      <c r="F8" s="54"/>
      <c r="G8" s="54"/>
      <c r="H8" s="54"/>
      <c r="I8" s="54"/>
      <c r="J8" s="54"/>
      <c r="K8" s="54"/>
    </row>
    <row r="9" spans="1:14" ht="18" customHeight="1" x14ac:dyDescent="0.15">
      <c r="A9" s="131"/>
      <c r="B9" s="131"/>
      <c r="C9" s="131"/>
      <c r="D9" s="131"/>
      <c r="E9" s="133"/>
      <c r="F9" s="54"/>
      <c r="G9" s="55"/>
      <c r="H9" s="135" t="s">
        <v>53</v>
      </c>
      <c r="I9" s="135"/>
      <c r="J9" s="135"/>
      <c r="K9" s="135"/>
    </row>
    <row r="10" spans="1:14" ht="18.600000000000001" customHeight="1" x14ac:dyDescent="0.15">
      <c r="A10" s="131"/>
      <c r="B10" s="131"/>
      <c r="C10" s="131"/>
      <c r="D10" s="131"/>
      <c r="E10" s="133"/>
      <c r="F10" s="54"/>
      <c r="G10" s="54"/>
      <c r="H10" s="135"/>
      <c r="I10" s="135"/>
      <c r="J10" s="135"/>
      <c r="K10" s="135"/>
    </row>
    <row r="11" spans="1:14" ht="18" customHeight="1" thickBot="1" x14ac:dyDescent="0.2">
      <c r="A11" s="132"/>
      <c r="B11" s="132"/>
      <c r="C11" s="132"/>
      <c r="D11" s="132"/>
      <c r="E11" s="134"/>
      <c r="F11" s="54"/>
      <c r="G11" s="54"/>
      <c r="H11" s="136" t="s">
        <v>54</v>
      </c>
      <c r="I11" s="136"/>
      <c r="J11" s="136"/>
      <c r="K11" s="136"/>
    </row>
    <row r="12" spans="1:14" ht="16.899999999999999" customHeight="1" thickTop="1" x14ac:dyDescent="0.15">
      <c r="B12" s="137" t="s">
        <v>64</v>
      </c>
      <c r="C12" s="137"/>
      <c r="D12" s="139" t="s">
        <v>55</v>
      </c>
      <c r="F12" s="54"/>
      <c r="G12" s="54"/>
      <c r="H12" s="136" t="s">
        <v>56</v>
      </c>
      <c r="I12" s="136"/>
      <c r="J12" s="136"/>
      <c r="K12" s="136"/>
    </row>
    <row r="13" spans="1:14" ht="16.149999999999999" customHeight="1" x14ac:dyDescent="0.25">
      <c r="A13" s="56"/>
      <c r="B13" s="138"/>
      <c r="C13" s="138"/>
      <c r="D13" s="140"/>
      <c r="F13" s="54"/>
      <c r="G13" s="54"/>
      <c r="H13" s="141" t="s">
        <v>57</v>
      </c>
      <c r="I13" s="141"/>
      <c r="J13" s="141"/>
      <c r="K13" s="141"/>
    </row>
    <row r="14" spans="1:14" ht="15.75" x14ac:dyDescent="0.15">
      <c r="A14" s="54"/>
      <c r="B14" s="57"/>
      <c r="F14" s="54"/>
      <c r="G14" s="54"/>
      <c r="H14" s="58" t="s">
        <v>58</v>
      </c>
      <c r="I14" s="136" t="s">
        <v>59</v>
      </c>
      <c r="J14" s="136"/>
      <c r="K14" s="136"/>
    </row>
    <row r="15" spans="1:14" ht="15.75" x14ac:dyDescent="0.15">
      <c r="A15" s="54"/>
      <c r="B15" s="57"/>
      <c r="F15" s="54"/>
      <c r="G15" s="54"/>
      <c r="H15" s="58" t="s">
        <v>60</v>
      </c>
      <c r="I15" s="136" t="s">
        <v>61</v>
      </c>
      <c r="J15" s="136"/>
      <c r="K15" s="136"/>
    </row>
    <row r="16" spans="1:14" ht="15.75" thickBot="1" x14ac:dyDescent="0.2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</row>
    <row r="17" spans="1:11" ht="21" customHeight="1" x14ac:dyDescent="0.15">
      <c r="A17" s="143"/>
      <c r="B17" s="143"/>
      <c r="C17" s="143"/>
      <c r="D17" s="143"/>
      <c r="E17" s="143"/>
      <c r="F17" s="143"/>
      <c r="G17" s="143"/>
      <c r="H17" s="143"/>
      <c r="I17" s="143"/>
      <c r="J17" s="143"/>
      <c r="K17" s="143"/>
    </row>
    <row r="18" spans="1:11" ht="21" customHeight="1" x14ac:dyDescent="0.15">
      <c r="A18" s="129" t="s">
        <v>66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</row>
    <row r="19" spans="1:11" ht="21" customHeight="1" x14ac:dyDescent="0.15">
      <c r="A19" s="129"/>
      <c r="B19" s="129"/>
      <c r="C19" s="129"/>
      <c r="D19" s="129"/>
      <c r="E19" s="129"/>
      <c r="F19" s="129"/>
      <c r="G19" s="129"/>
      <c r="H19" s="129"/>
      <c r="I19" s="129"/>
      <c r="J19" s="129"/>
      <c r="K19" s="129"/>
    </row>
    <row r="20" spans="1:11" ht="21" customHeight="1" x14ac:dyDescent="0.15">
      <c r="A20" s="129" t="s">
        <v>65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</row>
    <row r="21" spans="1:11" ht="21" customHeight="1" x14ac:dyDescent="0.15">
      <c r="A21" s="129" t="s">
        <v>67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</row>
    <row r="22" spans="1:11" ht="21" customHeight="1" x14ac:dyDescent="0.15">
      <c r="A22" s="129" t="s">
        <v>68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</row>
    <row r="23" spans="1:11" ht="21" customHeight="1" x14ac:dyDescent="0.1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</row>
    <row r="24" spans="1:11" ht="21" customHeight="1" x14ac:dyDescent="0.15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</row>
    <row r="25" spans="1:11" ht="21" customHeight="1" x14ac:dyDescent="0.15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</row>
    <row r="26" spans="1:11" ht="21" customHeight="1" x14ac:dyDescent="0.15">
      <c r="A26" s="129"/>
      <c r="B26" s="129"/>
      <c r="C26" s="129"/>
      <c r="D26" s="129"/>
      <c r="E26" s="129"/>
      <c r="F26" s="129"/>
      <c r="G26" s="129"/>
      <c r="H26" s="129"/>
      <c r="I26" s="129"/>
      <c r="J26" s="129"/>
      <c r="K26" s="129"/>
    </row>
    <row r="27" spans="1:11" ht="21" customHeight="1" x14ac:dyDescent="0.15">
      <c r="A27" s="129"/>
      <c r="B27" s="129"/>
      <c r="C27" s="129"/>
      <c r="D27" s="129"/>
      <c r="E27" s="129"/>
      <c r="F27" s="129"/>
      <c r="G27" s="129"/>
      <c r="H27" s="129"/>
      <c r="I27" s="129"/>
      <c r="J27" s="129"/>
      <c r="K27" s="129"/>
    </row>
    <row r="28" spans="1:11" ht="21" customHeight="1" x14ac:dyDescent="0.15">
      <c r="A28" s="129"/>
      <c r="B28" s="129"/>
      <c r="C28" s="129"/>
      <c r="D28" s="129"/>
      <c r="E28" s="129"/>
      <c r="F28" s="129"/>
      <c r="G28" s="129"/>
      <c r="H28" s="129"/>
      <c r="I28" s="129"/>
      <c r="J28" s="129"/>
      <c r="K28" s="129"/>
    </row>
    <row r="29" spans="1:11" ht="21" customHeight="1" x14ac:dyDescent="0.15">
      <c r="A29" s="129"/>
      <c r="B29" s="129"/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ht="21" customHeight="1" x14ac:dyDescent="0.15">
      <c r="A30" s="129"/>
      <c r="B30" s="129"/>
      <c r="C30" s="129"/>
      <c r="D30" s="129"/>
      <c r="E30" s="129"/>
      <c r="F30" s="129"/>
      <c r="G30" s="129"/>
      <c r="H30" s="129"/>
      <c r="I30" s="129"/>
      <c r="J30" s="129"/>
      <c r="K30" s="129"/>
    </row>
    <row r="31" spans="1:11" ht="21" customHeight="1" x14ac:dyDescent="0.15">
      <c r="A31" s="129"/>
      <c r="B31" s="129"/>
      <c r="C31" s="129"/>
      <c r="D31" s="129"/>
      <c r="E31" s="129"/>
      <c r="F31" s="129"/>
      <c r="G31" s="129"/>
      <c r="H31" s="129"/>
      <c r="I31" s="129"/>
      <c r="J31" s="129"/>
      <c r="K31" s="129"/>
    </row>
    <row r="32" spans="1:11" ht="21" customHeight="1" x14ac:dyDescent="0.15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</row>
    <row r="33" spans="1:11" ht="21" customHeight="1" x14ac:dyDescent="0.15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</row>
    <row r="34" spans="1:11" ht="21" customHeight="1" x14ac:dyDescent="0.15">
      <c r="A34" s="129"/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1:11" ht="21" customHeight="1" x14ac:dyDescent="0.15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</row>
    <row r="36" spans="1:11" ht="21" customHeight="1" x14ac:dyDescent="0.1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</row>
    <row r="37" spans="1:11" ht="21" customHeight="1" thickBot="1" x14ac:dyDescent="0.2">
      <c r="A37" s="145"/>
      <c r="B37" s="145"/>
      <c r="C37" s="145"/>
      <c r="D37" s="145"/>
      <c r="E37" s="145"/>
      <c r="F37" s="145"/>
      <c r="G37" s="145"/>
      <c r="H37" s="145"/>
      <c r="I37" s="145"/>
      <c r="J37" s="145"/>
      <c r="K37" s="145"/>
    </row>
    <row r="38" spans="1:11" x14ac:dyDescent="0.15">
      <c r="A38" s="54"/>
      <c r="B38" s="54"/>
      <c r="C38" s="54"/>
      <c r="D38" s="54"/>
      <c r="E38" s="54"/>
      <c r="F38" s="54"/>
      <c r="G38" s="54"/>
      <c r="H38" s="54"/>
      <c r="I38" s="146" t="s">
        <v>62</v>
      </c>
      <c r="J38" s="146"/>
      <c r="K38" s="146"/>
    </row>
    <row r="39" spans="1:11" x14ac:dyDescent="0.15">
      <c r="A39" s="148" t="s">
        <v>69</v>
      </c>
      <c r="B39" s="148"/>
      <c r="C39" s="148"/>
      <c r="D39" s="148"/>
      <c r="F39" s="59"/>
      <c r="I39" s="147"/>
      <c r="J39" s="147"/>
      <c r="K39" s="147"/>
    </row>
    <row r="40" spans="1:11" x14ac:dyDescent="0.15">
      <c r="A40" s="148"/>
      <c r="B40" s="148"/>
      <c r="C40" s="148"/>
      <c r="D40" s="148"/>
      <c r="F40" s="60"/>
    </row>
  </sheetData>
  <mergeCells count="35">
    <mergeCell ref="A36:K36"/>
    <mergeCell ref="A37:K37"/>
    <mergeCell ref="I38:K39"/>
    <mergeCell ref="A39:D40"/>
    <mergeCell ref="A25:K25"/>
    <mergeCell ref="A26:K26"/>
    <mergeCell ref="A27:K27"/>
    <mergeCell ref="A28:K28"/>
    <mergeCell ref="A29:K29"/>
    <mergeCell ref="A30:K30"/>
    <mergeCell ref="A32:K32"/>
    <mergeCell ref="A33:K33"/>
    <mergeCell ref="A34:K34"/>
    <mergeCell ref="A35:K35"/>
    <mergeCell ref="A31:K31"/>
    <mergeCell ref="A20:K20"/>
    <mergeCell ref="A21:K21"/>
    <mergeCell ref="A22:K22"/>
    <mergeCell ref="A23:K23"/>
    <mergeCell ref="A24:K24"/>
    <mergeCell ref="A19:K19"/>
    <mergeCell ref="G3:K5"/>
    <mergeCell ref="A8:D11"/>
    <mergeCell ref="E8:E11"/>
    <mergeCell ref="H9:K10"/>
    <mergeCell ref="H11:K11"/>
    <mergeCell ref="B12:C13"/>
    <mergeCell ref="D12:D13"/>
    <mergeCell ref="H12:K12"/>
    <mergeCell ref="H13:K13"/>
    <mergeCell ref="I14:K14"/>
    <mergeCell ref="I15:K15"/>
    <mergeCell ref="A16:K16"/>
    <mergeCell ref="A17:K17"/>
    <mergeCell ref="A18:K18"/>
  </mergeCells>
  <phoneticPr fontId="3"/>
  <pageMargins left="0.7" right="0.7" top="0.76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料金表</vt:lpstr>
      <vt:lpstr>担当者名簿</vt:lpstr>
      <vt:lpstr>FAX</vt:lpstr>
      <vt:lpstr>'2024'!Input入力順序</vt:lpstr>
      <vt:lpstr>'2025'!Input入力順序</vt:lpstr>
      <vt:lpstr>Input入力順序</vt:lpstr>
      <vt:lpstr>詳細</vt:lpstr>
      <vt:lpstr>担当者名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2015-10-14T23:39:26Z</dcterms:created>
  <dcterms:modified xsi:type="dcterms:W3CDTF">2026-01-26T00:25:14Z</dcterms:modified>
</cp:coreProperties>
</file>