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2C0F7209-18E3-4AF6-B1BC-108AF5EE6C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月" sheetId="18" r:id="rId1"/>
    <sheet name="2月" sheetId="17" r:id="rId2"/>
    <sheet name="CSI８" sheetId="13" r:id="rId3"/>
    <sheet name="CSI9" sheetId="15" r:id="rId4"/>
    <sheet name="CSI10" sheetId="12" r:id="rId5"/>
    <sheet name="CSI11" sheetId="16" r:id="rId6"/>
    <sheet name="9" sheetId="11" r:id="rId7"/>
  </sheets>
  <calcPr calcId="191029"/>
</workbook>
</file>

<file path=xl/calcChain.xml><?xml version="1.0" encoding="utf-8"?>
<calcChain xmlns="http://schemas.openxmlformats.org/spreadsheetml/2006/main">
  <c r="AF23" i="18" l="1"/>
  <c r="AF22" i="18"/>
  <c r="AF21" i="18"/>
  <c r="AF20" i="18"/>
  <c r="AF19" i="18"/>
  <c r="AF18" i="18"/>
  <c r="AF17" i="18"/>
  <c r="AF16" i="18"/>
  <c r="AF24" i="17"/>
  <c r="AF23" i="17"/>
  <c r="AF22" i="17"/>
  <c r="AF21" i="17"/>
  <c r="AF20" i="17"/>
  <c r="AF19" i="17"/>
  <c r="AF18" i="17"/>
  <c r="AF17" i="17"/>
  <c r="AF16" i="17"/>
  <c r="AF23" i="16"/>
  <c r="AF22" i="16"/>
  <c r="AF21" i="16"/>
  <c r="AF20" i="16"/>
  <c r="AF19" i="16"/>
  <c r="AF18" i="16"/>
  <c r="AF17" i="16"/>
  <c r="AF16" i="16"/>
  <c r="AF18" i="12"/>
  <c r="AF17" i="12"/>
  <c r="AF16" i="12"/>
  <c r="X19" i="15"/>
  <c r="AF24" i="13"/>
  <c r="X31" i="15"/>
  <c r="X30" i="15"/>
  <c r="X29" i="15"/>
  <c r="X28" i="15"/>
  <c r="X27" i="15"/>
  <c r="X33" i="15"/>
  <c r="X32" i="15"/>
  <c r="X26" i="15"/>
  <c r="X25" i="15"/>
  <c r="X24" i="15"/>
  <c r="X23" i="15"/>
  <c r="X21" i="15"/>
  <c r="X22" i="15"/>
  <c r="X20" i="15"/>
  <c r="X18" i="15"/>
  <c r="X17" i="15"/>
  <c r="X16" i="15"/>
  <c r="X15" i="15"/>
  <c r="AF24" i="18" l="1"/>
  <c r="AF26" i="18" s="1"/>
  <c r="AF27" i="18" s="1"/>
  <c r="G11" i="18" s="1"/>
  <c r="AF26" i="17"/>
  <c r="AF27" i="17" s="1"/>
  <c r="G11" i="17" s="1"/>
  <c r="AF24" i="16"/>
  <c r="AF26" i="16"/>
  <c r="AF27" i="16" s="1"/>
  <c r="G11" i="16" s="1"/>
  <c r="X34" i="15"/>
  <c r="AF18" i="13"/>
  <c r="AF17" i="13"/>
  <c r="AF23" i="13"/>
  <c r="AF22" i="13"/>
  <c r="AF21" i="13"/>
  <c r="AF20" i="13"/>
  <c r="AF19" i="13"/>
  <c r="AF16" i="13"/>
  <c r="X35" i="15" l="1"/>
  <c r="AF23" i="12"/>
  <c r="AF22" i="12"/>
  <c r="AF21" i="12"/>
  <c r="AF20" i="12"/>
  <c r="AF19" i="12"/>
  <c r="X36" i="15" l="1"/>
  <c r="F10" i="15" s="1"/>
  <c r="AF24" i="12"/>
  <c r="AF26" i="12" s="1"/>
  <c r="AF27" i="12" s="1"/>
  <c r="G11" i="12" s="1"/>
  <c r="AF26" i="13"/>
  <c r="AF27" i="13" s="1"/>
  <c r="G11" i="13" s="1"/>
  <c r="AF21" i="11"/>
  <c r="AF23" i="11"/>
  <c r="AF22" i="11"/>
  <c r="AF20" i="11"/>
  <c r="AF19" i="11"/>
  <c r="AF16" i="11"/>
  <c r="AF24" i="11" l="1"/>
  <c r="AF26" i="11" s="1"/>
  <c r="AF25" i="11"/>
  <c r="AF27" i="11" l="1"/>
  <c r="G11" i="11" s="1"/>
</calcChain>
</file>

<file path=xl/sharedStrings.xml><?xml version="1.0" encoding="utf-8"?>
<sst xmlns="http://schemas.openxmlformats.org/spreadsheetml/2006/main" count="532" uniqueCount="62">
  <si>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</si>
  <si>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</si>
  <si>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</si>
  <si>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</si>
  <si>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</si>
  <si>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</si>
  <si>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</si>
  <si>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</si>
  <si>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</si>
  <si>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</si>
  <si>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</si>
  <si>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</si>
  <si>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</si>
  <si>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</si>
  <si>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</si>
  <si>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</si>
  <si>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</si>
  <si>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</si>
  <si>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</si>
  <si>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担当者</t>
    <rPh sb="0" eb="3">
      <t>タントウシャ</t>
    </rPh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</si>
  <si>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</si>
  <si>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</si>
  <si>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</si>
  <si>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</si>
  <si>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</si>
  <si>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</si>
  <si>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</si>
  <si>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</si>
  <si>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有資格者</t>
    <rPh sb="0" eb="4">
      <t>ユウシカクシャ</t>
    </rPh>
    <phoneticPr fontId="5"/>
  </si>
  <si>
    <t>株式会社エスコントラクション御中</t>
    <rPh sb="0" eb="4">
      <t>カブシキガイシャ</t>
    </rPh>
    <rPh sb="14" eb="16">
      <t>オンチュウ</t>
    </rPh>
    <phoneticPr fontId="5"/>
  </si>
  <si>
    <t>一般警備員</t>
    <rPh sb="0" eb="5">
      <t>イッパンケイビイン</t>
    </rPh>
    <phoneticPr fontId="5"/>
  </si>
  <si>
    <t>交通費計</t>
    <rPh sb="0" eb="3">
      <t>コウツウヒ</t>
    </rPh>
    <rPh sb="3" eb="4">
      <t>ケイ</t>
    </rPh>
    <phoneticPr fontId="5"/>
  </si>
  <si>
    <t>09:00～17:00</t>
    <phoneticPr fontId="5"/>
  </si>
  <si>
    <t>08:30～17:00</t>
    <phoneticPr fontId="5"/>
  </si>
  <si>
    <t>姫路市白浜町</t>
    <rPh sb="0" eb="3">
      <t>ヒメジシ</t>
    </rPh>
    <rPh sb="3" eb="6">
      <t>シラハマチョウ</t>
    </rPh>
    <phoneticPr fontId="3"/>
  </si>
  <si>
    <t>佐山氏</t>
    <rPh sb="0" eb="2">
      <t>サヤマ</t>
    </rPh>
    <rPh sb="2" eb="3">
      <t>シ</t>
    </rPh>
    <phoneticPr fontId="3"/>
  </si>
  <si>
    <t>秋元建設工業株式会社御中</t>
    <rPh sb="0" eb="6">
      <t>アキモトケンセツコウギョウ</t>
    </rPh>
    <rPh sb="6" eb="10">
      <t>カブシキガイシャ</t>
    </rPh>
    <rPh sb="10" eb="12">
      <t>オンチュウ</t>
    </rPh>
    <phoneticPr fontId="5"/>
  </si>
  <si>
    <t>20:30～05:00</t>
    <phoneticPr fontId="5"/>
  </si>
  <si>
    <t>秋元建設工業株式会社御中</t>
    <rPh sb="0" eb="10">
      <t>アキモトケンセツコウギョウカブシキガイシャ</t>
    </rPh>
    <rPh sb="10" eb="12">
      <t>オンチュウ</t>
    </rPh>
    <phoneticPr fontId="5"/>
  </si>
  <si>
    <t>姫路信用金庫：加西支店</t>
    <rPh sb="0" eb="6">
      <t>ヒメジシンヨウキンコ</t>
    </rPh>
    <rPh sb="7" eb="11">
      <t>カサイシテン</t>
    </rPh>
    <phoneticPr fontId="5"/>
  </si>
  <si>
    <t>普通口座：０１４５４５９</t>
    <rPh sb="0" eb="2">
      <t>フツウ</t>
    </rPh>
    <rPh sb="2" eb="4">
      <t>コウザ</t>
    </rPh>
    <phoneticPr fontId="5"/>
  </si>
  <si>
    <t>工事名称</t>
    <rPh sb="0" eb="4">
      <t>コウジメイショウ</t>
    </rPh>
    <phoneticPr fontId="5"/>
  </si>
  <si>
    <t>姫路市広畑区夢前町　　　　　　　　　　　　　　　　　　　　　　　</t>
    <rPh sb="0" eb="6">
      <t>ヒメジシヒロハタク</t>
    </rPh>
    <rPh sb="6" eb="9">
      <t>ユメサキチョウ</t>
    </rPh>
    <phoneticPr fontId="3"/>
  </si>
  <si>
    <t>下水道工事</t>
    <rPh sb="0" eb="3">
      <t>ゲスイドウ</t>
    </rPh>
    <rPh sb="3" eb="5">
      <t>コウジ</t>
    </rPh>
    <phoneticPr fontId="3"/>
  </si>
  <si>
    <t>下水道工事</t>
    <rPh sb="0" eb="5">
      <t>ゲスイドウコウジ</t>
    </rPh>
    <phoneticPr fontId="3"/>
  </si>
  <si>
    <t>20:30～04:00</t>
    <phoneticPr fontId="5"/>
  </si>
  <si>
    <t>20:30～23:30</t>
    <phoneticPr fontId="5"/>
  </si>
  <si>
    <t>20:30～05:00</t>
    <phoneticPr fontId="3"/>
  </si>
  <si>
    <t>株式会社ＣＳＩＬｅａｄ</t>
    <rPh sb="0" eb="4">
      <t>カブシキガイシャ</t>
    </rPh>
    <phoneticPr fontId="5"/>
  </si>
  <si>
    <t>姫路市広畑区夢前町1丁目　　</t>
    <rPh sb="0" eb="6">
      <t>ヒメジシヒロハタク</t>
    </rPh>
    <rPh sb="6" eb="9">
      <t>ユメサキチョウ</t>
    </rPh>
    <rPh sb="10" eb="12">
      <t>チョウメ</t>
    </rPh>
    <phoneticPr fontId="3"/>
  </si>
  <si>
    <t>20:30～06:00</t>
    <phoneticPr fontId="5"/>
  </si>
  <si>
    <t>20:30～06:30</t>
    <phoneticPr fontId="5"/>
  </si>
  <si>
    <t>20:30～23:00</t>
    <phoneticPr fontId="5"/>
  </si>
  <si>
    <t>姫路市広畑区夢前町</t>
    <rPh sb="0" eb="3">
      <t>ヒメジシ</t>
    </rPh>
    <rPh sb="3" eb="6">
      <t>ヒロハタク</t>
    </rPh>
    <rPh sb="6" eb="9">
      <t>ユメサキチョウ</t>
    </rPh>
    <phoneticPr fontId="3"/>
  </si>
  <si>
    <t>08:30～15:00</t>
    <phoneticPr fontId="5"/>
  </si>
  <si>
    <t>09:00～17:00</t>
    <phoneticPr fontId="3"/>
  </si>
  <si>
    <t>姫路市夢前町古瀬畑</t>
    <rPh sb="0" eb="6">
      <t>ヒメジシユメサキチョウ</t>
    </rPh>
    <rPh sb="6" eb="9">
      <t>コセバタケ</t>
    </rPh>
    <phoneticPr fontId="3"/>
  </si>
  <si>
    <t>09:00～11:00</t>
    <phoneticPr fontId="3"/>
  </si>
  <si>
    <t>秋元建設工業株式会社御中</t>
    <phoneticPr fontId="5"/>
  </si>
  <si>
    <t>姫路市夢前町</t>
    <rPh sb="0" eb="3">
      <t>ヒメジシ</t>
    </rPh>
    <rPh sb="3" eb="6">
      <t>ユメサキチョウ</t>
    </rPh>
    <phoneticPr fontId="3"/>
  </si>
  <si>
    <t>姫路市夢前町</t>
    <rPh sb="0" eb="6">
      <t>ヒメジシユメサキチョウ</t>
    </rPh>
    <phoneticPr fontId="3"/>
  </si>
  <si>
    <t>09:00～13:00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</si>
</sst>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  <font>
      <b/>
      <sz val="26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0.5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228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2" fillId="0" borderId="0" xfId="0" applyFont="1"/>
    <xf numFmtId="6" fontId="13" fillId="0" borderId="0" xfId="0" applyNumberFormat="1" applyFont="1" applyAlignment="1">
      <alignment vertical="center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76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23" fillId="0" borderId="0" xfId="0" applyFont="1"/>
    <xf numFmtId="6" fontId="18" fillId="0" borderId="0" xfId="0" applyNumberFormat="1" applyFont="1" applyAlignment="1">
      <alignment vertical="center"/>
    </xf>
    <xf numFmtId="6" fontId="18" fillId="0" borderId="3" xfId="0" applyNumberFormat="1" applyFont="1" applyBorder="1" applyAlignment="1">
      <alignment horizontal="center" vertical="center"/>
    </xf>
    <xf numFmtId="6" fontId="18" fillId="0" borderId="0" xfId="0" applyNumberFormat="1" applyFont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32" xfId="0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39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15" fillId="0" borderId="32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6" fontId="2" fillId="0" borderId="28" xfId="0" applyNumberFormat="1" applyFont="1" applyBorder="1" applyAlignment="1">
      <alignment horizontal="right" vertical="center"/>
    </xf>
    <xf numFmtId="6" fontId="2" fillId="0" borderId="29" xfId="0" applyNumberFormat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6" fontId="2" fillId="0" borderId="21" xfId="1" applyFont="1" applyBorder="1" applyAlignment="1">
      <alignment horizontal="right" vertical="center"/>
    </xf>
    <xf numFmtId="6" fontId="2" fillId="0" borderId="14" xfId="1" applyFont="1" applyBorder="1" applyAlignment="1">
      <alignment horizontal="right" vertical="center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right" vertical="center" shrinkToFit="1"/>
    </xf>
    <xf numFmtId="0" fontId="15" fillId="0" borderId="19" xfId="0" applyFont="1" applyBorder="1" applyAlignment="1">
      <alignment horizontal="right" vertical="center" shrinkToFit="1"/>
    </xf>
    <xf numFmtId="0" fontId="15" fillId="0" borderId="20" xfId="0" applyFont="1" applyBorder="1" applyAlignment="1">
      <alignment horizontal="right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6" fontId="2" fillId="0" borderId="17" xfId="1" applyFont="1" applyBorder="1" applyAlignment="1">
      <alignment horizontal="right" vertical="center"/>
    </xf>
    <xf numFmtId="6" fontId="2" fillId="0" borderId="14" xfId="1" applyFont="1" applyBorder="1" applyAlignment="1">
      <alignment horizontal="center" vertical="center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right" vertical="center" shrinkToFit="1"/>
    </xf>
    <xf numFmtId="0" fontId="15" fillId="0" borderId="12" xfId="0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right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26" xfId="1" applyFont="1" applyBorder="1" applyAlignment="1">
      <alignment horizontal="right" vertical="center"/>
    </xf>
    <xf numFmtId="56" fontId="2" fillId="0" borderId="26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left" vertical="center" shrinkToFit="1"/>
    </xf>
    <xf numFmtId="0" fontId="15" fillId="0" borderId="27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31" xfId="1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56" fontId="2" fillId="0" borderId="31" xfId="0" applyNumberFormat="1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6" fontId="14" fillId="0" borderId="0" xfId="0" applyNumberFormat="1" applyFont="1" applyAlignment="1">
      <alignment horizontal="center"/>
    </xf>
    <xf numFmtId="6" fontId="14" fillId="0" borderId="4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12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2" applyFont="1" applyAlignment="1">
      <alignment horizontal="right"/>
    </xf>
    <xf numFmtId="0" fontId="11" fillId="0" borderId="3" xfId="2" applyFont="1" applyBorder="1" applyAlignment="1">
      <alignment horizontal="distributed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distributed"/>
    </xf>
    <xf numFmtId="0" fontId="20" fillId="0" borderId="1" xfId="0" applyFont="1" applyBorder="1" applyAlignment="1">
      <alignment horizontal="distributed"/>
    </xf>
    <xf numFmtId="176" fontId="2" fillId="0" borderId="0" xfId="0" applyNumberFormat="1" applyFont="1" applyAlignment="1">
      <alignment horizontal="right" vertical="center"/>
    </xf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37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distributed"/>
    </xf>
    <xf numFmtId="0" fontId="8" fillId="0" borderId="1" xfId="0" applyFont="1" applyBorder="1" applyAlignment="1">
      <alignment horizontal="distributed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6" fontId="24" fillId="0" borderId="35" xfId="1" applyFont="1" applyBorder="1" applyAlignment="1">
      <alignment horizontal="center" vertical="center"/>
    </xf>
    <xf numFmtId="176" fontId="19" fillId="0" borderId="0" xfId="0" applyNumberFormat="1" applyFont="1" applyAlignment="1">
      <alignment horizontal="right" vertical="center"/>
    </xf>
    <xf numFmtId="0" fontId="21" fillId="0" borderId="2" xfId="2" applyFont="1" applyBorder="1" applyAlignment="1">
      <alignment horizontal="center"/>
    </xf>
    <xf numFmtId="0" fontId="21" fillId="0" borderId="0" xfId="2" applyFont="1" applyAlignment="1">
      <alignment horizontal="center"/>
    </xf>
    <xf numFmtId="6" fontId="19" fillId="0" borderId="31" xfId="1" applyFont="1" applyBorder="1" applyAlignment="1">
      <alignment horizontal="right" vertical="center"/>
    </xf>
    <xf numFmtId="56" fontId="19" fillId="0" borderId="14" xfId="0" applyNumberFormat="1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6" fontId="24" fillId="0" borderId="14" xfId="1" applyFont="1" applyBorder="1" applyAlignment="1">
      <alignment horizontal="center" vertical="center"/>
    </xf>
    <xf numFmtId="0" fontId="21" fillId="0" borderId="0" xfId="2" applyFont="1" applyAlignment="1">
      <alignment horizontal="right"/>
    </xf>
    <xf numFmtId="0" fontId="22" fillId="0" borderId="3" xfId="2" applyFont="1" applyBorder="1" applyAlignment="1">
      <alignment horizontal="distributed"/>
    </xf>
    <xf numFmtId="0" fontId="23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56" fontId="19" fillId="0" borderId="11" xfId="0" applyNumberFormat="1" applyFont="1" applyBorder="1" applyAlignment="1">
      <alignment horizontal="center" vertical="center" shrinkToFit="1"/>
    </xf>
    <xf numFmtId="56" fontId="19" fillId="0" borderId="13" xfId="0" applyNumberFormat="1" applyFont="1" applyBorder="1" applyAlignment="1">
      <alignment horizontal="center" vertical="center" shrinkToFit="1"/>
    </xf>
    <xf numFmtId="56" fontId="19" fillId="0" borderId="31" xfId="0" applyNumberFormat="1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6" fontId="24" fillId="0" borderId="31" xfId="1" applyFont="1" applyBorder="1" applyAlignment="1">
      <alignment horizontal="center" vertical="center"/>
    </xf>
    <xf numFmtId="6" fontId="19" fillId="0" borderId="31" xfId="1" applyFont="1" applyBorder="1" applyAlignment="1">
      <alignment horizontal="center" vertical="center"/>
    </xf>
    <xf numFmtId="6" fontId="24" fillId="0" borderId="26" xfId="1" applyFont="1" applyBorder="1" applyAlignment="1">
      <alignment horizontal="center" vertical="center"/>
    </xf>
    <xf numFmtId="6" fontId="19" fillId="0" borderId="14" xfId="1" applyFont="1" applyBorder="1" applyAlignment="1">
      <alignment horizontal="center" vertical="center"/>
    </xf>
    <xf numFmtId="6" fontId="19" fillId="0" borderId="40" xfId="1" applyFont="1" applyBorder="1" applyAlignment="1">
      <alignment horizontal="center" vertical="center"/>
    </xf>
    <xf numFmtId="6" fontId="19" fillId="0" borderId="17" xfId="1" applyFont="1" applyBorder="1" applyAlignment="1">
      <alignment horizontal="right" vertical="center"/>
    </xf>
    <xf numFmtId="6" fontId="19" fillId="0" borderId="14" xfId="1" applyFont="1" applyBorder="1" applyAlignment="1">
      <alignment horizontal="right" vertical="center"/>
    </xf>
    <xf numFmtId="6" fontId="19" fillId="0" borderId="17" xfId="1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6" fontId="19" fillId="0" borderId="26" xfId="1" applyFont="1" applyBorder="1" applyAlignment="1">
      <alignment horizontal="center" vertical="center"/>
    </xf>
    <xf numFmtId="6" fontId="19" fillId="0" borderId="26" xfId="1" applyFont="1" applyBorder="1" applyAlignment="1">
      <alignment horizontal="right" vertical="center"/>
    </xf>
    <xf numFmtId="56" fontId="19" fillId="0" borderId="18" xfId="0" applyNumberFormat="1" applyFont="1" applyBorder="1" applyAlignment="1">
      <alignment horizontal="center" vertical="center" shrinkToFit="1"/>
    </xf>
    <xf numFmtId="56" fontId="19" fillId="0" borderId="20" xfId="0" applyNumberFormat="1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6" fontId="19" fillId="0" borderId="25" xfId="0" applyNumberFormat="1" applyFont="1" applyBorder="1" applyAlignment="1">
      <alignment horizontal="right" vertical="center"/>
    </xf>
    <xf numFmtId="0" fontId="19" fillId="0" borderId="23" xfId="0" applyFont="1" applyBorder="1" applyAlignment="1">
      <alignment horizontal="right" vertical="center"/>
    </xf>
    <xf numFmtId="0" fontId="19" fillId="0" borderId="24" xfId="0" applyFont="1" applyBorder="1" applyAlignment="1">
      <alignment horizontal="right" vertical="center"/>
    </xf>
    <xf numFmtId="0" fontId="19" fillId="0" borderId="35" xfId="0" applyFont="1" applyBorder="1" applyAlignment="1">
      <alignment horizontal="center" vertical="center"/>
    </xf>
    <xf numFmtId="6" fontId="19" fillId="0" borderId="35" xfId="0" applyNumberFormat="1" applyFont="1" applyBorder="1" applyAlignment="1">
      <alignment horizontal="right" vertical="center"/>
    </xf>
    <xf numFmtId="0" fontId="19" fillId="0" borderId="35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6" fontId="19" fillId="0" borderId="5" xfId="1" applyFont="1" applyBorder="1" applyAlignment="1">
      <alignment horizontal="right" vertical="center"/>
    </xf>
    <xf numFmtId="0" fontId="18" fillId="0" borderId="0" xfId="0" applyFont="1" applyAlignment="1">
      <alignment horizontal="center"/>
    </xf>
    <xf numFmtId="6" fontId="25" fillId="0" borderId="0" xfId="0" applyNumberFormat="1" applyFont="1" applyAlignment="1">
      <alignment horizontal="center"/>
    </xf>
    <xf numFmtId="6" fontId="25" fillId="0" borderId="4" xfId="0" applyNumberFormat="1" applyFont="1" applyBorder="1" applyAlignment="1">
      <alignment horizontal="center"/>
    </xf>
    <xf numFmtId="6" fontId="19" fillId="0" borderId="40" xfId="1" applyFont="1" applyBorder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5" fillId="0" borderId="15" xfId="0" applyFont="1" applyBorder="1" applyAlignment="1">
      <alignment horizontal="right" vertical="center" shrinkToFit="1"/>
    </xf>
    <xf numFmtId="0" fontId="15" fillId="0" borderId="27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  <xf numFmtId="0" fontId="1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200025</xdr:colOff>
      <xdr:row>4</xdr:row>
      <xdr:rowOff>257175</xdr:rowOff>
    </xdr:from>
    <xdr:to>
      <xdr:col>25</xdr:col>
      <xdr:colOff>190500</xdr:colOff>
      <xdr:row>6</xdr:row>
      <xdr:rowOff>277161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ABF1A3-86C1-4AFD-9BCA-1E69AE91F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1885950"/>
          <a:ext cx="600075" cy="5914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F2A0B-2253-4C18-8487-CB56DC705B88}">
  <dimension ref="A1:AL27"/>
  <sheetViews>
    <sheetView tabSelected="1" workbookViewId="0">
      <selection activeCell="R20" sqref="R20:S20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20" t="s">
        <v>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21" t="s">
        <v>58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AD3" s="123">
        <v>45016</v>
      </c>
      <c r="AE3" s="123"/>
      <c r="AF3" s="123"/>
      <c r="AG3" s="123"/>
      <c r="AH3" s="123"/>
    </row>
    <row r="4" spans="1:38" ht="22.5" customHeight="1" thickBot="1" x14ac:dyDescent="0.2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AD4" s="123"/>
      <c r="AE4" s="123"/>
      <c r="AF4" s="123"/>
      <c r="AG4" s="123"/>
      <c r="AH4" s="123"/>
    </row>
    <row r="5" spans="1:38" ht="22.5" customHeight="1" x14ac:dyDescent="0.15">
      <c r="A5" s="124" t="s">
        <v>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38" ht="22.5" customHeight="1" x14ac:dyDescent="0.15">
      <c r="A6" s="125" t="s">
        <v>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Z6" s="115" t="s">
        <v>21</v>
      </c>
      <c r="AA6" s="115"/>
      <c r="AB6" s="115"/>
    </row>
    <row r="7" spans="1:38" ht="22.5" customHeight="1" x14ac:dyDescent="0.15">
      <c r="Z7" s="115" t="s">
        <v>22</v>
      </c>
      <c r="AA7" s="115"/>
      <c r="AB7" s="115"/>
      <c r="AC7" s="115"/>
      <c r="AD7" s="115"/>
      <c r="AE7" s="115"/>
      <c r="AF7" s="115"/>
      <c r="AG7" s="115"/>
    </row>
    <row r="8" spans="1:38" ht="22.5" customHeight="1" x14ac:dyDescent="0.15">
      <c r="A8" s="116" t="s">
        <v>3</v>
      </c>
      <c r="B8" s="116"/>
      <c r="C8" s="116"/>
      <c r="D8" s="117" t="s">
        <v>4</v>
      </c>
      <c r="E8" s="117"/>
      <c r="F8" s="117"/>
      <c r="G8" s="117"/>
      <c r="H8" s="117"/>
      <c r="I8" s="117"/>
      <c r="J8" s="117"/>
      <c r="K8" s="117"/>
      <c r="L8" s="117"/>
      <c r="M8" s="117"/>
      <c r="N8" s="117"/>
      <c r="Z8" s="118" t="s">
        <v>48</v>
      </c>
      <c r="AA8" s="118"/>
      <c r="AB8" s="118"/>
      <c r="AC8" s="118"/>
      <c r="AD8" s="118"/>
      <c r="AE8" s="118"/>
      <c r="AF8" s="118"/>
      <c r="AG8" s="118"/>
    </row>
    <row r="9" spans="1:38" ht="13.5" customHeight="1" x14ac:dyDescent="0.15">
      <c r="Z9" s="115" t="s">
        <v>27</v>
      </c>
      <c r="AA9" s="115"/>
      <c r="AB9" s="115"/>
      <c r="AC9" s="115"/>
      <c r="AD9" s="115"/>
      <c r="AE9" s="115"/>
      <c r="AF9" s="115"/>
      <c r="AG9" s="115"/>
    </row>
    <row r="10" spans="1:38" ht="22.5" customHeight="1" x14ac:dyDescent="0.15">
      <c r="A10" s="21"/>
      <c r="B10" s="21"/>
      <c r="D10" s="5"/>
      <c r="E10" s="5"/>
      <c r="F10" s="5"/>
      <c r="G10" s="6">
        <v>3</v>
      </c>
      <c r="H10" s="119" t="s">
        <v>5</v>
      </c>
      <c r="I10" s="119"/>
      <c r="J10" s="119"/>
      <c r="K10" s="119"/>
      <c r="L10" s="119"/>
      <c r="M10" s="119"/>
      <c r="N10" s="119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38" ht="22.5" customHeight="1" x14ac:dyDescent="0.15">
      <c r="A11" s="21"/>
      <c r="B11" s="21"/>
      <c r="D11" s="7"/>
      <c r="E11" s="7"/>
      <c r="F11" s="7"/>
      <c r="G11" s="103">
        <f>AF27</f>
        <v>148500</v>
      </c>
      <c r="H11" s="103"/>
      <c r="I11" s="103"/>
      <c r="J11" s="103"/>
      <c r="K11" s="103"/>
      <c r="L11" s="103"/>
      <c r="M11" s="7"/>
      <c r="N11" s="7"/>
      <c r="Z11" s="105" t="s">
        <v>39</v>
      </c>
      <c r="AA11" s="105"/>
      <c r="AB11" s="105"/>
      <c r="AC11" s="105"/>
      <c r="AD11" s="105"/>
      <c r="AE11" s="105"/>
      <c r="AF11" s="105"/>
      <c r="AG11" s="105"/>
    </row>
    <row r="12" spans="1:38" ht="22.5" customHeight="1" thickBot="1" x14ac:dyDescent="0.2">
      <c r="A12" s="106" t="s">
        <v>6</v>
      </c>
      <c r="B12" s="106"/>
      <c r="D12" s="7"/>
      <c r="E12" s="7"/>
      <c r="F12" s="7"/>
      <c r="G12" s="104"/>
      <c r="H12" s="104"/>
      <c r="I12" s="104"/>
      <c r="J12" s="104"/>
      <c r="K12" s="104"/>
      <c r="L12" s="104"/>
      <c r="M12" s="7"/>
      <c r="N12" s="7"/>
      <c r="Z12" s="107" t="s">
        <v>40</v>
      </c>
      <c r="AA12" s="105"/>
      <c r="AB12" s="105"/>
      <c r="AC12" s="105"/>
      <c r="AD12" s="105"/>
      <c r="AE12" s="105"/>
      <c r="AF12" s="105"/>
      <c r="AG12" s="105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08" t="s">
        <v>7</v>
      </c>
      <c r="B14" s="108"/>
      <c r="C14" s="108" t="s">
        <v>8</v>
      </c>
      <c r="D14" s="108"/>
      <c r="E14" s="108"/>
      <c r="F14" s="108"/>
      <c r="G14" s="108"/>
      <c r="H14" s="108"/>
      <c r="I14" s="109" t="s">
        <v>19</v>
      </c>
      <c r="J14" s="110"/>
      <c r="K14" s="111"/>
      <c r="L14" s="108" t="s">
        <v>9</v>
      </c>
      <c r="M14" s="108"/>
      <c r="N14" s="108"/>
      <c r="O14" s="108"/>
      <c r="P14" s="108" t="s">
        <v>30</v>
      </c>
      <c r="Q14" s="108"/>
      <c r="R14" s="108"/>
      <c r="S14" s="108"/>
      <c r="T14" s="108"/>
      <c r="U14" s="108"/>
      <c r="V14" s="108"/>
      <c r="W14" s="108"/>
      <c r="X14" s="108" t="s">
        <v>28</v>
      </c>
      <c r="Y14" s="108"/>
      <c r="Z14" s="108"/>
      <c r="AA14" s="108"/>
      <c r="AB14" s="108"/>
      <c r="AC14" s="108"/>
      <c r="AD14" s="108"/>
      <c r="AE14" s="108"/>
      <c r="AF14" s="108" t="s">
        <v>10</v>
      </c>
      <c r="AG14" s="108"/>
      <c r="AH14" s="108"/>
    </row>
    <row r="15" spans="1:38" ht="21.75" customHeight="1" x14ac:dyDescent="0.15">
      <c r="A15" s="108"/>
      <c r="B15" s="108"/>
      <c r="C15" s="108"/>
      <c r="D15" s="108"/>
      <c r="E15" s="108"/>
      <c r="F15" s="108"/>
      <c r="G15" s="108"/>
      <c r="H15" s="108"/>
      <c r="I15" s="112"/>
      <c r="J15" s="113"/>
      <c r="K15" s="114"/>
      <c r="L15" s="108"/>
      <c r="M15" s="108"/>
      <c r="N15" s="108"/>
      <c r="O15" s="108"/>
      <c r="P15" s="108" t="s">
        <v>11</v>
      </c>
      <c r="Q15" s="108"/>
      <c r="R15" s="108" t="s">
        <v>12</v>
      </c>
      <c r="S15" s="108"/>
      <c r="T15" s="108" t="s">
        <v>13</v>
      </c>
      <c r="U15" s="108"/>
      <c r="V15" s="108" t="s">
        <v>12</v>
      </c>
      <c r="W15" s="108"/>
      <c r="X15" s="108" t="s">
        <v>11</v>
      </c>
      <c r="Y15" s="108"/>
      <c r="Z15" s="108" t="s">
        <v>12</v>
      </c>
      <c r="AA15" s="108"/>
      <c r="AB15" s="108" t="s">
        <v>13</v>
      </c>
      <c r="AC15" s="108"/>
      <c r="AD15" s="108" t="s">
        <v>12</v>
      </c>
      <c r="AE15" s="108"/>
      <c r="AF15" s="108"/>
      <c r="AG15" s="108"/>
      <c r="AH15" s="108"/>
    </row>
    <row r="16" spans="1:38" ht="21.75" customHeight="1" x14ac:dyDescent="0.15">
      <c r="A16" s="98">
        <v>45005</v>
      </c>
      <c r="B16" s="99"/>
      <c r="C16" s="46" t="s">
        <v>60</v>
      </c>
      <c r="D16" s="47"/>
      <c r="E16" s="47"/>
      <c r="F16" s="47"/>
      <c r="G16" s="47"/>
      <c r="H16" s="48"/>
      <c r="I16" s="100"/>
      <c r="J16" s="101"/>
      <c r="K16" s="102"/>
      <c r="L16" s="100" t="s">
        <v>61</v>
      </c>
      <c r="M16" s="101"/>
      <c r="N16" s="101"/>
      <c r="O16" s="102"/>
      <c r="P16" s="17">
        <v>2</v>
      </c>
      <c r="Q16" s="18" t="s">
        <v>14</v>
      </c>
      <c r="R16" s="96">
        <v>15000</v>
      </c>
      <c r="S16" s="96"/>
      <c r="T16" s="17"/>
      <c r="U16" s="18" t="s">
        <v>15</v>
      </c>
      <c r="V16" s="96"/>
      <c r="W16" s="96"/>
      <c r="X16" s="17"/>
      <c r="Y16" s="18" t="s">
        <v>14</v>
      </c>
      <c r="Z16" s="96"/>
      <c r="AA16" s="96"/>
      <c r="AB16" s="17"/>
      <c r="AC16" s="18" t="s">
        <v>15</v>
      </c>
      <c r="AD16" s="96"/>
      <c r="AE16" s="96"/>
      <c r="AF16" s="97">
        <f>P16*R16+T16*V16</f>
        <v>30000</v>
      </c>
      <c r="AG16" s="97"/>
      <c r="AH16" s="97"/>
    </row>
    <row r="17" spans="1:34" ht="21.75" customHeight="1" x14ac:dyDescent="0.15">
      <c r="A17" s="75">
        <v>45010</v>
      </c>
      <c r="B17" s="76"/>
      <c r="C17" s="49" t="s">
        <v>60</v>
      </c>
      <c r="D17" s="50"/>
      <c r="E17" s="50"/>
      <c r="F17" s="50"/>
      <c r="G17" s="50"/>
      <c r="H17" s="51"/>
      <c r="I17" s="80"/>
      <c r="J17" s="81"/>
      <c r="K17" s="82"/>
      <c r="L17" s="80" t="s">
        <v>55</v>
      </c>
      <c r="M17" s="81"/>
      <c r="N17" s="81"/>
      <c r="O17" s="82"/>
      <c r="P17" s="11">
        <v>3</v>
      </c>
      <c r="Q17" s="12" t="s">
        <v>14</v>
      </c>
      <c r="R17" s="74">
        <v>15000</v>
      </c>
      <c r="S17" s="74"/>
      <c r="T17" s="11"/>
      <c r="U17" s="12" t="s">
        <v>15</v>
      </c>
      <c r="V17" s="74"/>
      <c r="W17" s="74"/>
      <c r="X17" s="11"/>
      <c r="Y17" s="12" t="s">
        <v>14</v>
      </c>
      <c r="Z17" s="74"/>
      <c r="AA17" s="74"/>
      <c r="AB17" s="11"/>
      <c r="AC17" s="12" t="s">
        <v>15</v>
      </c>
      <c r="AD17" s="74"/>
      <c r="AE17" s="74"/>
      <c r="AF17" s="61">
        <f t="shared" ref="AF17:AF22" si="0">P17*R17+T17*V17</f>
        <v>45000</v>
      </c>
      <c r="AG17" s="61"/>
      <c r="AH17" s="61"/>
    </row>
    <row r="18" spans="1:34" ht="21.75" customHeight="1" x14ac:dyDescent="0.15">
      <c r="A18" s="75">
        <v>45014</v>
      </c>
      <c r="B18" s="76"/>
      <c r="C18" s="49" t="s">
        <v>60</v>
      </c>
      <c r="D18" s="50"/>
      <c r="E18" s="50"/>
      <c r="F18" s="50"/>
      <c r="G18" s="50"/>
      <c r="H18" s="51"/>
      <c r="I18" s="80"/>
      <c r="J18" s="81"/>
      <c r="K18" s="82"/>
      <c r="L18" s="80" t="s">
        <v>55</v>
      </c>
      <c r="M18" s="81"/>
      <c r="N18" s="81"/>
      <c r="O18" s="82"/>
      <c r="P18" s="11">
        <v>2</v>
      </c>
      <c r="Q18" s="12" t="s">
        <v>14</v>
      </c>
      <c r="R18" s="74">
        <v>15000</v>
      </c>
      <c r="S18" s="74"/>
      <c r="T18" s="11"/>
      <c r="U18" s="12" t="s">
        <v>15</v>
      </c>
      <c r="V18" s="74"/>
      <c r="W18" s="74"/>
      <c r="X18" s="11"/>
      <c r="Y18" s="12" t="s">
        <v>14</v>
      </c>
      <c r="Z18" s="74"/>
      <c r="AA18" s="74"/>
      <c r="AB18" s="11"/>
      <c r="AC18" s="12" t="s">
        <v>15</v>
      </c>
      <c r="AD18" s="74"/>
      <c r="AE18" s="74"/>
      <c r="AF18" s="61">
        <f t="shared" si="0"/>
        <v>30000</v>
      </c>
      <c r="AG18" s="61"/>
      <c r="AH18" s="61"/>
    </row>
    <row r="19" spans="1:34" ht="21.75" customHeight="1" x14ac:dyDescent="0.15">
      <c r="A19" s="75">
        <v>45015</v>
      </c>
      <c r="B19" s="76"/>
      <c r="C19" s="49" t="s">
        <v>60</v>
      </c>
      <c r="D19" s="50"/>
      <c r="E19" s="50"/>
      <c r="F19" s="50"/>
      <c r="G19" s="50"/>
      <c r="H19" s="51"/>
      <c r="I19" s="80"/>
      <c r="J19" s="81"/>
      <c r="K19" s="82"/>
      <c r="L19" s="80" t="s">
        <v>55</v>
      </c>
      <c r="M19" s="81"/>
      <c r="N19" s="81"/>
      <c r="O19" s="82"/>
      <c r="P19" s="11">
        <v>2</v>
      </c>
      <c r="Q19" s="12" t="s">
        <v>14</v>
      </c>
      <c r="R19" s="74">
        <v>15000</v>
      </c>
      <c r="S19" s="74"/>
      <c r="T19" s="11"/>
      <c r="U19" s="12" t="s">
        <v>15</v>
      </c>
      <c r="V19" s="74"/>
      <c r="W19" s="74"/>
      <c r="X19" s="11"/>
      <c r="Y19" s="12" t="s">
        <v>14</v>
      </c>
      <c r="Z19" s="74"/>
      <c r="AA19" s="74"/>
      <c r="AB19" s="11"/>
      <c r="AC19" s="12" t="s">
        <v>15</v>
      </c>
      <c r="AD19" s="74"/>
      <c r="AE19" s="74"/>
      <c r="AF19" s="61">
        <f t="shared" si="0"/>
        <v>30000</v>
      </c>
      <c r="AG19" s="61"/>
      <c r="AH19" s="61"/>
    </row>
    <row r="20" spans="1:34" ht="21.75" customHeight="1" x14ac:dyDescent="0.15">
      <c r="A20" s="88"/>
      <c r="B20" s="89"/>
      <c r="C20" s="90"/>
      <c r="D20" s="91"/>
      <c r="E20" s="91"/>
      <c r="F20" s="91"/>
      <c r="G20" s="91"/>
      <c r="H20" s="92"/>
      <c r="I20" s="93"/>
      <c r="J20" s="94"/>
      <c r="K20" s="95"/>
      <c r="L20" s="93"/>
      <c r="M20" s="94"/>
      <c r="N20" s="94"/>
      <c r="O20" s="95"/>
      <c r="P20" s="15"/>
      <c r="Q20" s="16" t="s">
        <v>14</v>
      </c>
      <c r="R20" s="86"/>
      <c r="S20" s="86"/>
      <c r="T20" s="15"/>
      <c r="U20" s="16" t="s">
        <v>15</v>
      </c>
      <c r="V20" s="86"/>
      <c r="W20" s="86"/>
      <c r="X20" s="15"/>
      <c r="Y20" s="16" t="s">
        <v>14</v>
      </c>
      <c r="Z20" s="86"/>
      <c r="AA20" s="86"/>
      <c r="AB20" s="15"/>
      <c r="AC20" s="16" t="s">
        <v>15</v>
      </c>
      <c r="AD20" s="86"/>
      <c r="AE20" s="86"/>
      <c r="AF20" s="87">
        <f t="shared" si="0"/>
        <v>0</v>
      </c>
      <c r="AG20" s="87"/>
      <c r="AH20" s="87"/>
    </row>
    <row r="21" spans="1:34" ht="21.75" customHeight="1" x14ac:dyDescent="0.15">
      <c r="A21" s="75"/>
      <c r="B21" s="76"/>
      <c r="C21" s="77"/>
      <c r="D21" s="78"/>
      <c r="E21" s="78"/>
      <c r="F21" s="78"/>
      <c r="G21" s="78"/>
      <c r="H21" s="79"/>
      <c r="I21" s="80"/>
      <c r="J21" s="81"/>
      <c r="K21" s="82"/>
      <c r="L21" s="80"/>
      <c r="M21" s="81"/>
      <c r="N21" s="81"/>
      <c r="O21" s="82"/>
      <c r="P21" s="11"/>
      <c r="Q21" s="12" t="s">
        <v>14</v>
      </c>
      <c r="R21" s="74"/>
      <c r="S21" s="74"/>
      <c r="T21" s="11"/>
      <c r="U21" s="12" t="s">
        <v>15</v>
      </c>
      <c r="V21" s="74"/>
      <c r="W21" s="74"/>
      <c r="X21" s="11"/>
      <c r="Y21" s="16" t="s">
        <v>14</v>
      </c>
      <c r="Z21" s="74"/>
      <c r="AA21" s="74"/>
      <c r="AB21" s="11"/>
      <c r="AC21" s="12" t="s">
        <v>15</v>
      </c>
      <c r="AD21" s="74"/>
      <c r="AE21" s="74"/>
      <c r="AF21" s="61">
        <f t="shared" si="0"/>
        <v>0</v>
      </c>
      <c r="AG21" s="61"/>
      <c r="AH21" s="61"/>
    </row>
    <row r="22" spans="1:34" ht="21.75" customHeight="1" x14ac:dyDescent="0.15">
      <c r="A22" s="75"/>
      <c r="B22" s="76"/>
      <c r="C22" s="77"/>
      <c r="D22" s="78"/>
      <c r="E22" s="78"/>
      <c r="F22" s="78"/>
      <c r="G22" s="78"/>
      <c r="H22" s="79"/>
      <c r="I22" s="80"/>
      <c r="J22" s="81"/>
      <c r="K22" s="82"/>
      <c r="L22" s="80"/>
      <c r="M22" s="81"/>
      <c r="N22" s="81"/>
      <c r="O22" s="82"/>
      <c r="P22" s="11"/>
      <c r="Q22" s="12" t="s">
        <v>14</v>
      </c>
      <c r="R22" s="74"/>
      <c r="S22" s="74"/>
      <c r="T22" s="11"/>
      <c r="U22" s="12" t="s">
        <v>15</v>
      </c>
      <c r="V22" s="74"/>
      <c r="W22" s="74"/>
      <c r="X22" s="11"/>
      <c r="Y22" s="16" t="s">
        <v>14</v>
      </c>
      <c r="Z22" s="74"/>
      <c r="AA22" s="74"/>
      <c r="AB22" s="11"/>
      <c r="AC22" s="12" t="s">
        <v>15</v>
      </c>
      <c r="AD22" s="74"/>
      <c r="AE22" s="74"/>
      <c r="AF22" s="61">
        <f t="shared" si="0"/>
        <v>0</v>
      </c>
      <c r="AG22" s="61"/>
      <c r="AH22" s="61"/>
    </row>
    <row r="23" spans="1:34" ht="21.75" customHeight="1" x14ac:dyDescent="0.15">
      <c r="A23" s="62"/>
      <c r="B23" s="63"/>
      <c r="C23" s="64"/>
      <c r="D23" s="65"/>
      <c r="E23" s="65"/>
      <c r="F23" s="65"/>
      <c r="G23" s="65"/>
      <c r="H23" s="66"/>
      <c r="I23" s="67"/>
      <c r="J23" s="68"/>
      <c r="K23" s="69"/>
      <c r="L23" s="67"/>
      <c r="M23" s="68"/>
      <c r="N23" s="68"/>
      <c r="O23" s="69"/>
      <c r="P23" s="13"/>
      <c r="Q23" s="14" t="s">
        <v>14</v>
      </c>
      <c r="R23" s="70"/>
      <c r="S23" s="70"/>
      <c r="T23" s="13"/>
      <c r="U23" s="14" t="s">
        <v>15</v>
      </c>
      <c r="V23" s="71"/>
      <c r="W23" s="72"/>
      <c r="X23" s="13"/>
      <c r="Y23" s="14" t="s">
        <v>14</v>
      </c>
      <c r="Z23" s="70"/>
      <c r="AA23" s="70"/>
      <c r="AB23" s="13"/>
      <c r="AC23" s="14" t="s">
        <v>15</v>
      </c>
      <c r="AD23" s="71"/>
      <c r="AE23" s="72"/>
      <c r="AF23" s="73">
        <f>P23*R23+T23*V23+X23*Z23</f>
        <v>0</v>
      </c>
      <c r="AG23" s="73"/>
      <c r="AH23" s="73"/>
    </row>
    <row r="24" spans="1:34" ht="21.75" customHeight="1" x14ac:dyDescent="0.15">
      <c r="AC24" s="52" t="s">
        <v>16</v>
      </c>
      <c r="AD24" s="52"/>
      <c r="AE24" s="52"/>
      <c r="AF24" s="53">
        <f>SUM(AF16:AF23)</f>
        <v>135000</v>
      </c>
      <c r="AG24" s="54"/>
      <c r="AH24" s="54"/>
    </row>
    <row r="25" spans="1:34" ht="21.75" customHeight="1" x14ac:dyDescent="0.15">
      <c r="AC25" s="52" t="s">
        <v>31</v>
      </c>
      <c r="AD25" s="52"/>
      <c r="AE25" s="52"/>
      <c r="AF25" s="55"/>
      <c r="AG25" s="56"/>
      <c r="AH25" s="57"/>
    </row>
    <row r="26" spans="1:34" ht="21.75" customHeight="1" thickBot="1" x14ac:dyDescent="0.2">
      <c r="A26" s="58" t="s">
        <v>20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AC26" s="59" t="s">
        <v>17</v>
      </c>
      <c r="AD26" s="59"/>
      <c r="AE26" s="59"/>
      <c r="AF26" s="60">
        <f>AF24*0.1</f>
        <v>13500</v>
      </c>
      <c r="AG26" s="60"/>
      <c r="AH26" s="60"/>
    </row>
    <row r="27" spans="1:34" ht="21.75" customHeight="1" thickBot="1" x14ac:dyDescent="0.2">
      <c r="AC27" s="83" t="s">
        <v>18</v>
      </c>
      <c r="AD27" s="84"/>
      <c r="AE27" s="85"/>
      <c r="AF27" s="43">
        <f>SUM(AF24:AF26)</f>
        <v>148500</v>
      </c>
      <c r="AG27" s="44"/>
      <c r="AH27" s="45"/>
    </row>
  </sheetData>
  <mergeCells count="113"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17:B17"/>
    <mergeCell ref="I17:K17"/>
    <mergeCell ref="L17:O17"/>
    <mergeCell ref="R17:S17"/>
    <mergeCell ref="V17:W17"/>
    <mergeCell ref="Z17:AA17"/>
    <mergeCell ref="AD17:AE17"/>
    <mergeCell ref="A16:B16"/>
    <mergeCell ref="I16:K16"/>
    <mergeCell ref="L16:O16"/>
    <mergeCell ref="R16:S16"/>
    <mergeCell ref="V16:W16"/>
    <mergeCell ref="Z18:AA18"/>
    <mergeCell ref="AD18:AE18"/>
    <mergeCell ref="AF18:AH18"/>
    <mergeCell ref="V19:W19"/>
    <mergeCell ref="Z19:AA19"/>
    <mergeCell ref="AD19:AE19"/>
    <mergeCell ref="AF19:AH19"/>
    <mergeCell ref="Z16:AA16"/>
    <mergeCell ref="AD16:AE16"/>
    <mergeCell ref="AF16:AH16"/>
    <mergeCell ref="AF17:AH17"/>
    <mergeCell ref="A19:B19"/>
    <mergeCell ref="I19:K19"/>
    <mergeCell ref="L19:O19"/>
    <mergeCell ref="R19:S19"/>
    <mergeCell ref="A18:B18"/>
    <mergeCell ref="I18:K18"/>
    <mergeCell ref="L18:O18"/>
    <mergeCell ref="R18:S18"/>
    <mergeCell ref="V18:W18"/>
    <mergeCell ref="AF20:AH20"/>
    <mergeCell ref="A21:B21"/>
    <mergeCell ref="C21:H21"/>
    <mergeCell ref="I21:K21"/>
    <mergeCell ref="L21:O21"/>
    <mergeCell ref="R21:S21"/>
    <mergeCell ref="V21:W21"/>
    <mergeCell ref="Z21:AA21"/>
    <mergeCell ref="AF21:AH21"/>
    <mergeCell ref="A20:B20"/>
    <mergeCell ref="C20:H20"/>
    <mergeCell ref="I20:K20"/>
    <mergeCell ref="L20:O20"/>
    <mergeCell ref="R20:S20"/>
    <mergeCell ref="V20:W20"/>
    <mergeCell ref="C22:H22"/>
    <mergeCell ref="I22:K22"/>
    <mergeCell ref="L22:O22"/>
    <mergeCell ref="R22:S22"/>
    <mergeCell ref="V22:W22"/>
    <mergeCell ref="Z22:AA22"/>
    <mergeCell ref="AD22:AE22"/>
    <mergeCell ref="AC27:AE27"/>
    <mergeCell ref="Z20:AA20"/>
    <mergeCell ref="AD20:AE20"/>
    <mergeCell ref="AF27:AH27"/>
    <mergeCell ref="C16:H16"/>
    <mergeCell ref="C17:H17"/>
    <mergeCell ref="C18:H18"/>
    <mergeCell ref="C19:H19"/>
    <mergeCell ref="AC24:AE24"/>
    <mergeCell ref="AF24:AH24"/>
    <mergeCell ref="AC25:AE25"/>
    <mergeCell ref="AF25:AH25"/>
    <mergeCell ref="A26:N26"/>
    <mergeCell ref="AC26:AE26"/>
    <mergeCell ref="AF26:AH26"/>
    <mergeCell ref="AF22:AH22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D21:AE21"/>
    <mergeCell ref="A22:B22"/>
  </mergeCells>
  <phoneticPr fontId="3"/>
  <pageMargins left="0.7" right="0.7" top="0.68" bottom="0.1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C6AF-AB0F-4794-BF10-7B23FBDCFA65}">
  <dimension ref="A1:AL27"/>
  <sheetViews>
    <sheetView topLeftCell="A4" workbookViewId="0">
      <selection activeCell="I19" sqref="I19:K19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20" t="s">
        <v>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21" t="s">
        <v>58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AD3" s="123">
        <v>44985</v>
      </c>
      <c r="AE3" s="123"/>
      <c r="AF3" s="123"/>
      <c r="AG3" s="123"/>
      <c r="AH3" s="123"/>
    </row>
    <row r="4" spans="1:38" ht="22.5" customHeight="1" thickBot="1" x14ac:dyDescent="0.2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AD4" s="123"/>
      <c r="AE4" s="123"/>
      <c r="AF4" s="123"/>
      <c r="AG4" s="123"/>
      <c r="AH4" s="123"/>
    </row>
    <row r="5" spans="1:38" ht="22.5" customHeight="1" x14ac:dyDescent="0.15">
      <c r="A5" s="124" t="s">
        <v>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38" ht="22.5" customHeight="1" x14ac:dyDescent="0.15">
      <c r="A6" s="125" t="s">
        <v>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Z6" s="115" t="s">
        <v>21</v>
      </c>
      <c r="AA6" s="115"/>
      <c r="AB6" s="115"/>
    </row>
    <row r="7" spans="1:38" ht="22.5" customHeight="1" x14ac:dyDescent="0.15">
      <c r="Z7" s="115" t="s">
        <v>22</v>
      </c>
      <c r="AA7" s="115"/>
      <c r="AB7" s="115"/>
      <c r="AC7" s="115"/>
      <c r="AD7" s="115"/>
      <c r="AE7" s="115"/>
      <c r="AF7" s="115"/>
      <c r="AG7" s="115"/>
    </row>
    <row r="8" spans="1:38" ht="22.5" customHeight="1" x14ac:dyDescent="0.15">
      <c r="A8" s="116" t="s">
        <v>3</v>
      </c>
      <c r="B8" s="116"/>
      <c r="C8" s="116"/>
      <c r="D8" s="117" t="s">
        <v>4</v>
      </c>
      <c r="E8" s="117"/>
      <c r="F8" s="117"/>
      <c r="G8" s="117"/>
      <c r="H8" s="117"/>
      <c r="I8" s="117"/>
      <c r="J8" s="117"/>
      <c r="K8" s="117"/>
      <c r="L8" s="117"/>
      <c r="M8" s="117"/>
      <c r="N8" s="117"/>
      <c r="Z8" s="118" t="s">
        <v>48</v>
      </c>
      <c r="AA8" s="118"/>
      <c r="AB8" s="118"/>
      <c r="AC8" s="118"/>
      <c r="AD8" s="118"/>
      <c r="AE8" s="118"/>
      <c r="AF8" s="118"/>
      <c r="AG8" s="118"/>
    </row>
    <row r="9" spans="1:38" ht="13.5" customHeight="1" x14ac:dyDescent="0.15">
      <c r="Z9" s="115" t="s">
        <v>27</v>
      </c>
      <c r="AA9" s="115"/>
      <c r="AB9" s="115"/>
      <c r="AC9" s="115"/>
      <c r="AD9" s="115"/>
      <c r="AE9" s="115"/>
      <c r="AF9" s="115"/>
      <c r="AG9" s="115"/>
    </row>
    <row r="10" spans="1:38" ht="22.5" customHeight="1" x14ac:dyDescent="0.15">
      <c r="A10" s="21"/>
      <c r="B10" s="21"/>
      <c r="D10" s="5"/>
      <c r="E10" s="5"/>
      <c r="F10" s="5"/>
      <c r="G10" s="6">
        <v>2</v>
      </c>
      <c r="H10" s="119" t="s">
        <v>5</v>
      </c>
      <c r="I10" s="119"/>
      <c r="J10" s="119"/>
      <c r="K10" s="119"/>
      <c r="L10" s="119"/>
      <c r="M10" s="119"/>
      <c r="N10" s="119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38" ht="22.5" customHeight="1" x14ac:dyDescent="0.15">
      <c r="A11" s="21"/>
      <c r="B11" s="21"/>
      <c r="D11" s="7"/>
      <c r="E11" s="7"/>
      <c r="F11" s="7"/>
      <c r="G11" s="103">
        <f>AF27</f>
        <v>115500</v>
      </c>
      <c r="H11" s="103"/>
      <c r="I11" s="103"/>
      <c r="J11" s="103"/>
      <c r="K11" s="103"/>
      <c r="L11" s="103"/>
      <c r="M11" s="7"/>
      <c r="N11" s="7"/>
      <c r="Z11" s="105" t="s">
        <v>39</v>
      </c>
      <c r="AA11" s="105"/>
      <c r="AB11" s="105"/>
      <c r="AC11" s="105"/>
      <c r="AD11" s="105"/>
      <c r="AE11" s="105"/>
      <c r="AF11" s="105"/>
      <c r="AG11" s="105"/>
    </row>
    <row r="12" spans="1:38" ht="22.5" customHeight="1" thickBot="1" x14ac:dyDescent="0.2">
      <c r="A12" s="106" t="s">
        <v>6</v>
      </c>
      <c r="B12" s="106"/>
      <c r="D12" s="7"/>
      <c r="E12" s="7"/>
      <c r="F12" s="7"/>
      <c r="G12" s="104"/>
      <c r="H12" s="104"/>
      <c r="I12" s="104"/>
      <c r="J12" s="104"/>
      <c r="K12" s="104"/>
      <c r="L12" s="104"/>
      <c r="M12" s="7"/>
      <c r="N12" s="7"/>
      <c r="Z12" s="107" t="s">
        <v>40</v>
      </c>
      <c r="AA12" s="105"/>
      <c r="AB12" s="105"/>
      <c r="AC12" s="105"/>
      <c r="AD12" s="105"/>
      <c r="AE12" s="105"/>
      <c r="AF12" s="105"/>
      <c r="AG12" s="105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08" t="s">
        <v>7</v>
      </c>
      <c r="B14" s="108"/>
      <c r="C14" s="108" t="s">
        <v>8</v>
      </c>
      <c r="D14" s="108"/>
      <c r="E14" s="108"/>
      <c r="F14" s="108"/>
      <c r="G14" s="108"/>
      <c r="H14" s="108"/>
      <c r="I14" s="109" t="s">
        <v>19</v>
      </c>
      <c r="J14" s="110"/>
      <c r="K14" s="111"/>
      <c r="L14" s="108" t="s">
        <v>9</v>
      </c>
      <c r="M14" s="108"/>
      <c r="N14" s="108"/>
      <c r="O14" s="108"/>
      <c r="P14" s="108" t="s">
        <v>30</v>
      </c>
      <c r="Q14" s="108"/>
      <c r="R14" s="108"/>
      <c r="S14" s="108"/>
      <c r="T14" s="108"/>
      <c r="U14" s="108"/>
      <c r="V14" s="108"/>
      <c r="W14" s="108"/>
      <c r="X14" s="108" t="s">
        <v>28</v>
      </c>
      <c r="Y14" s="108"/>
      <c r="Z14" s="108"/>
      <c r="AA14" s="108"/>
      <c r="AB14" s="108"/>
      <c r="AC14" s="108"/>
      <c r="AD14" s="108"/>
      <c r="AE14" s="108"/>
      <c r="AF14" s="108" t="s">
        <v>10</v>
      </c>
      <c r="AG14" s="108"/>
      <c r="AH14" s="108"/>
    </row>
    <row r="15" spans="1:38" ht="21.75" customHeight="1" x14ac:dyDescent="0.15">
      <c r="A15" s="108"/>
      <c r="B15" s="108"/>
      <c r="C15" s="108"/>
      <c r="D15" s="108"/>
      <c r="E15" s="108"/>
      <c r="F15" s="108"/>
      <c r="G15" s="108"/>
      <c r="H15" s="108"/>
      <c r="I15" s="112"/>
      <c r="J15" s="113"/>
      <c r="K15" s="114"/>
      <c r="L15" s="108"/>
      <c r="M15" s="108"/>
      <c r="N15" s="108"/>
      <c r="O15" s="108"/>
      <c r="P15" s="108" t="s">
        <v>11</v>
      </c>
      <c r="Q15" s="108"/>
      <c r="R15" s="108" t="s">
        <v>12</v>
      </c>
      <c r="S15" s="108"/>
      <c r="T15" s="108" t="s">
        <v>13</v>
      </c>
      <c r="U15" s="108"/>
      <c r="V15" s="108" t="s">
        <v>12</v>
      </c>
      <c r="W15" s="108"/>
      <c r="X15" s="108" t="s">
        <v>11</v>
      </c>
      <c r="Y15" s="108"/>
      <c r="Z15" s="108" t="s">
        <v>12</v>
      </c>
      <c r="AA15" s="108"/>
      <c r="AB15" s="108" t="s">
        <v>13</v>
      </c>
      <c r="AC15" s="108"/>
      <c r="AD15" s="108" t="s">
        <v>12</v>
      </c>
      <c r="AE15" s="108"/>
      <c r="AF15" s="108"/>
      <c r="AG15" s="108"/>
      <c r="AH15" s="108"/>
    </row>
    <row r="16" spans="1:38" ht="21.75" customHeight="1" x14ac:dyDescent="0.15">
      <c r="A16" s="98">
        <v>44942</v>
      </c>
      <c r="B16" s="99"/>
      <c r="C16" s="126" t="s">
        <v>59</v>
      </c>
      <c r="D16" s="127"/>
      <c r="E16" s="127"/>
      <c r="F16" s="127"/>
      <c r="G16" s="127"/>
      <c r="H16" s="128"/>
      <c r="I16" s="100"/>
      <c r="J16" s="101"/>
      <c r="K16" s="102"/>
      <c r="L16" s="100" t="s">
        <v>55</v>
      </c>
      <c r="M16" s="101"/>
      <c r="N16" s="101"/>
      <c r="O16" s="102"/>
      <c r="P16" s="17">
        <v>1</v>
      </c>
      <c r="Q16" s="18" t="s">
        <v>14</v>
      </c>
      <c r="R16" s="96">
        <v>15000</v>
      </c>
      <c r="S16" s="96"/>
      <c r="T16" s="17"/>
      <c r="U16" s="18" t="s">
        <v>15</v>
      </c>
      <c r="V16" s="96"/>
      <c r="W16" s="96"/>
      <c r="X16" s="17"/>
      <c r="Y16" s="18" t="s">
        <v>14</v>
      </c>
      <c r="Z16" s="96"/>
      <c r="AA16" s="96"/>
      <c r="AB16" s="17"/>
      <c r="AC16" s="18" t="s">
        <v>15</v>
      </c>
      <c r="AD16" s="96"/>
      <c r="AE16" s="96"/>
      <c r="AF16" s="97">
        <f>P16*R16+T16*V16</f>
        <v>15000</v>
      </c>
      <c r="AG16" s="97"/>
      <c r="AH16" s="97"/>
    </row>
    <row r="17" spans="1:34" ht="21.75" customHeight="1" x14ac:dyDescent="0.15">
      <c r="A17" s="75">
        <v>44965</v>
      </c>
      <c r="B17" s="76"/>
      <c r="C17" s="129"/>
      <c r="D17" s="130"/>
      <c r="E17" s="130"/>
      <c r="F17" s="130"/>
      <c r="G17" s="130"/>
      <c r="H17" s="131"/>
      <c r="I17" s="80"/>
      <c r="J17" s="81"/>
      <c r="K17" s="82"/>
      <c r="L17" s="80" t="s">
        <v>57</v>
      </c>
      <c r="M17" s="81"/>
      <c r="N17" s="81"/>
      <c r="O17" s="82"/>
      <c r="P17" s="11">
        <v>2</v>
      </c>
      <c r="Q17" s="12" t="s">
        <v>14</v>
      </c>
      <c r="R17" s="74">
        <v>15000</v>
      </c>
      <c r="S17" s="74"/>
      <c r="T17" s="11"/>
      <c r="U17" s="12" t="s">
        <v>15</v>
      </c>
      <c r="V17" s="74"/>
      <c r="W17" s="74"/>
      <c r="X17" s="11"/>
      <c r="Y17" s="12" t="s">
        <v>14</v>
      </c>
      <c r="Z17" s="74"/>
      <c r="AA17" s="74"/>
      <c r="AB17" s="11"/>
      <c r="AC17" s="12" t="s">
        <v>15</v>
      </c>
      <c r="AD17" s="74"/>
      <c r="AE17" s="74"/>
      <c r="AF17" s="61">
        <f t="shared" ref="AF17:AF22" si="0">P17*R17+T17*V17</f>
        <v>30000</v>
      </c>
      <c r="AG17" s="61"/>
      <c r="AH17" s="61"/>
    </row>
    <row r="18" spans="1:34" ht="21.75" customHeight="1" x14ac:dyDescent="0.15">
      <c r="A18" s="75">
        <v>44966</v>
      </c>
      <c r="B18" s="76"/>
      <c r="C18" s="129"/>
      <c r="D18" s="130"/>
      <c r="E18" s="130"/>
      <c r="F18" s="130"/>
      <c r="G18" s="130"/>
      <c r="H18" s="131"/>
      <c r="I18" s="80"/>
      <c r="J18" s="81"/>
      <c r="K18" s="82"/>
      <c r="L18" s="80" t="s">
        <v>55</v>
      </c>
      <c r="M18" s="81"/>
      <c r="N18" s="81"/>
      <c r="O18" s="82"/>
      <c r="P18" s="11">
        <v>2</v>
      </c>
      <c r="Q18" s="12" t="s">
        <v>14</v>
      </c>
      <c r="R18" s="74">
        <v>15000</v>
      </c>
      <c r="S18" s="74"/>
      <c r="T18" s="11"/>
      <c r="U18" s="12" t="s">
        <v>15</v>
      </c>
      <c r="V18" s="74"/>
      <c r="W18" s="74"/>
      <c r="X18" s="11"/>
      <c r="Y18" s="12" t="s">
        <v>14</v>
      </c>
      <c r="Z18" s="74"/>
      <c r="AA18" s="74"/>
      <c r="AB18" s="11"/>
      <c r="AC18" s="12" t="s">
        <v>15</v>
      </c>
      <c r="AD18" s="74"/>
      <c r="AE18" s="74"/>
      <c r="AF18" s="61">
        <f t="shared" si="0"/>
        <v>30000</v>
      </c>
      <c r="AG18" s="61"/>
      <c r="AH18" s="61"/>
    </row>
    <row r="19" spans="1:34" ht="21.75" customHeight="1" x14ac:dyDescent="0.15">
      <c r="A19" s="75">
        <v>44967</v>
      </c>
      <c r="B19" s="76"/>
      <c r="C19" s="132"/>
      <c r="D19" s="133"/>
      <c r="E19" s="133"/>
      <c r="F19" s="133"/>
      <c r="G19" s="133"/>
      <c r="H19" s="134"/>
      <c r="I19" s="80"/>
      <c r="J19" s="81"/>
      <c r="K19" s="82"/>
      <c r="L19" s="80" t="s">
        <v>55</v>
      </c>
      <c r="M19" s="81"/>
      <c r="N19" s="81"/>
      <c r="O19" s="82"/>
      <c r="P19" s="11">
        <v>2</v>
      </c>
      <c r="Q19" s="12" t="s">
        <v>14</v>
      </c>
      <c r="R19" s="74">
        <v>15000</v>
      </c>
      <c r="S19" s="74"/>
      <c r="T19" s="11"/>
      <c r="U19" s="12" t="s">
        <v>15</v>
      </c>
      <c r="V19" s="74"/>
      <c r="W19" s="74"/>
      <c r="X19" s="11"/>
      <c r="Y19" s="12" t="s">
        <v>14</v>
      </c>
      <c r="Z19" s="74"/>
      <c r="AA19" s="74"/>
      <c r="AB19" s="11"/>
      <c r="AC19" s="12" t="s">
        <v>15</v>
      </c>
      <c r="AD19" s="74"/>
      <c r="AE19" s="74"/>
      <c r="AF19" s="61">
        <f t="shared" si="0"/>
        <v>30000</v>
      </c>
      <c r="AG19" s="61"/>
      <c r="AH19" s="61"/>
    </row>
    <row r="20" spans="1:34" ht="21.75" customHeight="1" x14ac:dyDescent="0.15">
      <c r="A20" s="88"/>
      <c r="B20" s="89"/>
      <c r="C20" s="90"/>
      <c r="D20" s="91"/>
      <c r="E20" s="91"/>
      <c r="F20" s="91"/>
      <c r="G20" s="91"/>
      <c r="H20" s="92"/>
      <c r="I20" s="93"/>
      <c r="J20" s="94"/>
      <c r="K20" s="95"/>
      <c r="L20" s="93"/>
      <c r="M20" s="94"/>
      <c r="N20" s="94"/>
      <c r="O20" s="95"/>
      <c r="P20" s="15"/>
      <c r="Q20" s="16" t="s">
        <v>14</v>
      </c>
      <c r="R20" s="86"/>
      <c r="S20" s="86"/>
      <c r="T20" s="15"/>
      <c r="U20" s="16" t="s">
        <v>15</v>
      </c>
      <c r="V20" s="86"/>
      <c r="W20" s="86"/>
      <c r="X20" s="15"/>
      <c r="Y20" s="16" t="s">
        <v>14</v>
      </c>
      <c r="Z20" s="86"/>
      <c r="AA20" s="86"/>
      <c r="AB20" s="15"/>
      <c r="AC20" s="16" t="s">
        <v>15</v>
      </c>
      <c r="AD20" s="86"/>
      <c r="AE20" s="86"/>
      <c r="AF20" s="87">
        <f t="shared" si="0"/>
        <v>0</v>
      </c>
      <c r="AG20" s="87"/>
      <c r="AH20" s="87"/>
    </row>
    <row r="21" spans="1:34" ht="21.75" customHeight="1" x14ac:dyDescent="0.15">
      <c r="A21" s="75"/>
      <c r="B21" s="76"/>
      <c r="C21" s="77"/>
      <c r="D21" s="78"/>
      <c r="E21" s="78"/>
      <c r="F21" s="78"/>
      <c r="G21" s="78"/>
      <c r="H21" s="79"/>
      <c r="I21" s="80"/>
      <c r="J21" s="81"/>
      <c r="K21" s="82"/>
      <c r="L21" s="80"/>
      <c r="M21" s="81"/>
      <c r="N21" s="81"/>
      <c r="O21" s="82"/>
      <c r="P21" s="11"/>
      <c r="Q21" s="12" t="s">
        <v>14</v>
      </c>
      <c r="R21" s="74"/>
      <c r="S21" s="74"/>
      <c r="T21" s="11"/>
      <c r="U21" s="12" t="s">
        <v>15</v>
      </c>
      <c r="V21" s="74"/>
      <c r="W21" s="74"/>
      <c r="X21" s="11"/>
      <c r="Y21" s="16" t="s">
        <v>14</v>
      </c>
      <c r="Z21" s="74"/>
      <c r="AA21" s="74"/>
      <c r="AB21" s="11"/>
      <c r="AC21" s="12" t="s">
        <v>15</v>
      </c>
      <c r="AD21" s="74"/>
      <c r="AE21" s="74"/>
      <c r="AF21" s="61">
        <f t="shared" si="0"/>
        <v>0</v>
      </c>
      <c r="AG21" s="61"/>
      <c r="AH21" s="61"/>
    </row>
    <row r="22" spans="1:34" ht="21.75" customHeight="1" x14ac:dyDescent="0.15">
      <c r="A22" s="75"/>
      <c r="B22" s="76"/>
      <c r="C22" s="77"/>
      <c r="D22" s="78"/>
      <c r="E22" s="78"/>
      <c r="F22" s="78"/>
      <c r="G22" s="78"/>
      <c r="H22" s="79"/>
      <c r="I22" s="80"/>
      <c r="J22" s="81"/>
      <c r="K22" s="82"/>
      <c r="L22" s="80"/>
      <c r="M22" s="81"/>
      <c r="N22" s="81"/>
      <c r="O22" s="82"/>
      <c r="P22" s="11"/>
      <c r="Q22" s="12" t="s">
        <v>14</v>
      </c>
      <c r="R22" s="74"/>
      <c r="S22" s="74"/>
      <c r="T22" s="11"/>
      <c r="U22" s="12" t="s">
        <v>15</v>
      </c>
      <c r="V22" s="74"/>
      <c r="W22" s="74"/>
      <c r="X22" s="11"/>
      <c r="Y22" s="16" t="s">
        <v>14</v>
      </c>
      <c r="Z22" s="74"/>
      <c r="AA22" s="74"/>
      <c r="AB22" s="11"/>
      <c r="AC22" s="12" t="s">
        <v>15</v>
      </c>
      <c r="AD22" s="74"/>
      <c r="AE22" s="74"/>
      <c r="AF22" s="61">
        <f t="shared" si="0"/>
        <v>0</v>
      </c>
      <c r="AG22" s="61"/>
      <c r="AH22" s="61"/>
    </row>
    <row r="23" spans="1:34" ht="21.75" customHeight="1" x14ac:dyDescent="0.15">
      <c r="A23" s="62"/>
      <c r="B23" s="63"/>
      <c r="C23" s="64"/>
      <c r="D23" s="65"/>
      <c r="E23" s="65"/>
      <c r="F23" s="65"/>
      <c r="G23" s="65"/>
      <c r="H23" s="66"/>
      <c r="I23" s="67"/>
      <c r="J23" s="68"/>
      <c r="K23" s="69"/>
      <c r="L23" s="67"/>
      <c r="M23" s="68"/>
      <c r="N23" s="68"/>
      <c r="O23" s="69"/>
      <c r="P23" s="13"/>
      <c r="Q23" s="14" t="s">
        <v>14</v>
      </c>
      <c r="R23" s="70"/>
      <c r="S23" s="70"/>
      <c r="T23" s="13"/>
      <c r="U23" s="14" t="s">
        <v>15</v>
      </c>
      <c r="V23" s="71"/>
      <c r="W23" s="72"/>
      <c r="X23" s="13"/>
      <c r="Y23" s="14" t="s">
        <v>14</v>
      </c>
      <c r="Z23" s="70"/>
      <c r="AA23" s="70"/>
      <c r="AB23" s="13"/>
      <c r="AC23" s="14" t="s">
        <v>15</v>
      </c>
      <c r="AD23" s="71"/>
      <c r="AE23" s="72"/>
      <c r="AF23" s="73">
        <f>P23*R23+T23*V23+X23*Z23</f>
        <v>0</v>
      </c>
      <c r="AG23" s="73"/>
      <c r="AH23" s="73"/>
    </row>
    <row r="24" spans="1:34" ht="21.75" customHeight="1" x14ac:dyDescent="0.15">
      <c r="AC24" s="52" t="s">
        <v>16</v>
      </c>
      <c r="AD24" s="52"/>
      <c r="AE24" s="52"/>
      <c r="AF24" s="53">
        <f>SUM(AF16:AF23)</f>
        <v>105000</v>
      </c>
      <c r="AG24" s="54"/>
      <c r="AH24" s="54"/>
    </row>
    <row r="25" spans="1:34" ht="21.75" customHeight="1" x14ac:dyDescent="0.15">
      <c r="AC25" s="52" t="s">
        <v>31</v>
      </c>
      <c r="AD25" s="52"/>
      <c r="AE25" s="52"/>
      <c r="AF25" s="55"/>
      <c r="AG25" s="56"/>
      <c r="AH25" s="57"/>
    </row>
    <row r="26" spans="1:34" ht="21.75" customHeight="1" thickBot="1" x14ac:dyDescent="0.2">
      <c r="A26" s="58" t="s">
        <v>20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AC26" s="59" t="s">
        <v>17</v>
      </c>
      <c r="AD26" s="59"/>
      <c r="AE26" s="59"/>
      <c r="AF26" s="60">
        <f>AF24*0.1</f>
        <v>10500</v>
      </c>
      <c r="AG26" s="60"/>
      <c r="AH26" s="60"/>
    </row>
    <row r="27" spans="1:34" ht="21.75" customHeight="1" thickBot="1" x14ac:dyDescent="0.2">
      <c r="AC27" s="83" t="s">
        <v>18</v>
      </c>
      <c r="AD27" s="84"/>
      <c r="AE27" s="85"/>
      <c r="AF27" s="43">
        <f>SUM(AF24:AF26)</f>
        <v>115500</v>
      </c>
      <c r="AG27" s="44"/>
      <c r="AH27" s="45"/>
    </row>
  </sheetData>
  <mergeCells count="110"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I17:K17"/>
    <mergeCell ref="L17:O17"/>
    <mergeCell ref="R17:S17"/>
    <mergeCell ref="V17:W17"/>
    <mergeCell ref="Z17:AA17"/>
    <mergeCell ref="A16:B16"/>
    <mergeCell ref="I16:K16"/>
    <mergeCell ref="L16:O16"/>
    <mergeCell ref="R16:S16"/>
    <mergeCell ref="V16:W16"/>
    <mergeCell ref="AD17:AE17"/>
    <mergeCell ref="AF17:AH17"/>
    <mergeCell ref="A18:B18"/>
    <mergeCell ref="I18:K18"/>
    <mergeCell ref="L18:O18"/>
    <mergeCell ref="R18:S18"/>
    <mergeCell ref="V18:W18"/>
    <mergeCell ref="Z18:AA18"/>
    <mergeCell ref="AD18:AE18"/>
    <mergeCell ref="AF18:AH18"/>
    <mergeCell ref="A19:B19"/>
    <mergeCell ref="I19:K19"/>
    <mergeCell ref="L19:O19"/>
    <mergeCell ref="R19:S19"/>
    <mergeCell ref="V19:W19"/>
    <mergeCell ref="Z19:AA19"/>
    <mergeCell ref="AD19:AE19"/>
    <mergeCell ref="AF19:AH19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I22:K22"/>
    <mergeCell ref="L22:O22"/>
    <mergeCell ref="R22:S22"/>
    <mergeCell ref="V22:W22"/>
    <mergeCell ref="Z22:AA22"/>
    <mergeCell ref="AD22:AE22"/>
    <mergeCell ref="Z20:AA20"/>
    <mergeCell ref="AD20:AE20"/>
    <mergeCell ref="AF20:AH20"/>
    <mergeCell ref="AC27:AE27"/>
    <mergeCell ref="AF27:AH27"/>
    <mergeCell ref="C16:H19"/>
    <mergeCell ref="AC24:AE24"/>
    <mergeCell ref="AF24:AH24"/>
    <mergeCell ref="AC25:AE25"/>
    <mergeCell ref="AF25:AH25"/>
    <mergeCell ref="A26:N26"/>
    <mergeCell ref="AC26:AE26"/>
    <mergeCell ref="AF26:AH26"/>
    <mergeCell ref="AF22:AH22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D21:AE21"/>
    <mergeCell ref="AF21:AH21"/>
    <mergeCell ref="A22:B22"/>
    <mergeCell ref="C22:H22"/>
  </mergeCells>
  <phoneticPr fontId="3"/>
  <pageMargins left="0.7" right="0.7" top="0.68" bottom="0.16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76C4-6B00-4F31-BB75-1CC594CD50F8}">
  <dimension ref="A1:AL27"/>
  <sheetViews>
    <sheetView workbookViewId="0">
      <selection activeCell="Z6" sqref="Z6:AG12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20" t="s">
        <v>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50" t="s">
        <v>38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AD3" s="123">
        <v>44793</v>
      </c>
      <c r="AE3" s="123"/>
      <c r="AF3" s="123"/>
      <c r="AG3" s="123"/>
      <c r="AH3" s="123"/>
    </row>
    <row r="4" spans="1:38" ht="22.5" customHeight="1" thickBot="1" x14ac:dyDescent="0.2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AD4" s="123"/>
      <c r="AE4" s="123"/>
      <c r="AF4" s="123"/>
      <c r="AG4" s="123"/>
      <c r="AH4" s="123"/>
    </row>
    <row r="5" spans="1:38" ht="22.5" customHeight="1" x14ac:dyDescent="0.15">
      <c r="A5" s="124" t="s">
        <v>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38" ht="22.5" customHeight="1" x14ac:dyDescent="0.15">
      <c r="A6" s="125" t="s">
        <v>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Z6" s="115" t="s">
        <v>21</v>
      </c>
      <c r="AA6" s="115"/>
      <c r="AB6" s="115"/>
    </row>
    <row r="7" spans="1:38" ht="22.5" customHeight="1" x14ac:dyDescent="0.15">
      <c r="Z7" s="115" t="s">
        <v>22</v>
      </c>
      <c r="AA7" s="115"/>
      <c r="AB7" s="115"/>
      <c r="AC7" s="115"/>
      <c r="AD7" s="115"/>
      <c r="AE7" s="115"/>
      <c r="AF7" s="115"/>
      <c r="AG7" s="115"/>
    </row>
    <row r="8" spans="1:38" ht="22.5" customHeight="1" x14ac:dyDescent="0.15">
      <c r="A8" s="116" t="s">
        <v>3</v>
      </c>
      <c r="B8" s="116"/>
      <c r="C8" s="116"/>
      <c r="D8" s="117" t="s">
        <v>4</v>
      </c>
      <c r="E8" s="117"/>
      <c r="F8" s="117"/>
      <c r="G8" s="117"/>
      <c r="H8" s="117"/>
      <c r="I8" s="117"/>
      <c r="J8" s="117"/>
      <c r="K8" s="117"/>
      <c r="L8" s="117"/>
      <c r="M8" s="117"/>
      <c r="N8" s="117"/>
      <c r="Z8" s="118" t="s">
        <v>48</v>
      </c>
      <c r="AA8" s="118"/>
      <c r="AB8" s="118"/>
      <c r="AC8" s="118"/>
      <c r="AD8" s="118"/>
      <c r="AE8" s="118"/>
      <c r="AF8" s="118"/>
      <c r="AG8" s="118"/>
    </row>
    <row r="9" spans="1:38" ht="13.5" customHeight="1" x14ac:dyDescent="0.15">
      <c r="Z9" s="115" t="s">
        <v>27</v>
      </c>
      <c r="AA9" s="115"/>
      <c r="AB9" s="115"/>
      <c r="AC9" s="115"/>
      <c r="AD9" s="115"/>
      <c r="AE9" s="115"/>
      <c r="AF9" s="115"/>
      <c r="AG9" s="115"/>
    </row>
    <row r="10" spans="1:38" ht="22.5" customHeight="1" x14ac:dyDescent="0.15">
      <c r="A10" s="21"/>
      <c r="B10" s="21"/>
      <c r="D10" s="5"/>
      <c r="E10" s="5"/>
      <c r="F10" s="5"/>
      <c r="G10" s="6">
        <v>8</v>
      </c>
      <c r="H10" s="119" t="s">
        <v>5</v>
      </c>
      <c r="I10" s="119"/>
      <c r="J10" s="119"/>
      <c r="K10" s="119"/>
      <c r="L10" s="119"/>
      <c r="M10" s="119"/>
      <c r="N10" s="119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38" ht="22.5" customHeight="1" x14ac:dyDescent="0.15">
      <c r="A11" s="21"/>
      <c r="B11" s="21"/>
      <c r="D11" s="7"/>
      <c r="E11" s="7"/>
      <c r="F11" s="7"/>
      <c r="G11" s="103">
        <f>AF27</f>
        <v>123750</v>
      </c>
      <c r="H11" s="103"/>
      <c r="I11" s="103"/>
      <c r="J11" s="103"/>
      <c r="K11" s="103"/>
      <c r="L11" s="103"/>
      <c r="M11" s="7"/>
      <c r="N11" s="7"/>
      <c r="Z11" s="105" t="s">
        <v>39</v>
      </c>
      <c r="AA11" s="105"/>
      <c r="AB11" s="105"/>
      <c r="AC11" s="105"/>
      <c r="AD11" s="105"/>
      <c r="AE11" s="105"/>
      <c r="AF11" s="105"/>
      <c r="AG11" s="105"/>
    </row>
    <row r="12" spans="1:38" ht="22.5" customHeight="1" thickBot="1" x14ac:dyDescent="0.2">
      <c r="A12" s="106" t="s">
        <v>6</v>
      </c>
      <c r="B12" s="106"/>
      <c r="D12" s="7"/>
      <c r="E12" s="7"/>
      <c r="F12" s="7"/>
      <c r="G12" s="104"/>
      <c r="H12" s="104"/>
      <c r="I12" s="104"/>
      <c r="J12" s="104"/>
      <c r="K12" s="104"/>
      <c r="L12" s="104"/>
      <c r="M12" s="7"/>
      <c r="N12" s="7"/>
      <c r="Z12" s="107" t="s">
        <v>40</v>
      </c>
      <c r="AA12" s="105"/>
      <c r="AB12" s="105"/>
      <c r="AC12" s="105"/>
      <c r="AD12" s="105"/>
      <c r="AE12" s="105"/>
      <c r="AF12" s="105"/>
      <c r="AG12" s="105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08" t="s">
        <v>7</v>
      </c>
      <c r="B14" s="108"/>
      <c r="C14" s="108" t="s">
        <v>8</v>
      </c>
      <c r="D14" s="108"/>
      <c r="E14" s="108"/>
      <c r="F14" s="108"/>
      <c r="G14" s="108"/>
      <c r="H14" s="108"/>
      <c r="I14" s="109" t="s">
        <v>41</v>
      </c>
      <c r="J14" s="110"/>
      <c r="K14" s="111"/>
      <c r="L14" s="108" t="s">
        <v>9</v>
      </c>
      <c r="M14" s="108"/>
      <c r="N14" s="108"/>
      <c r="O14" s="108"/>
      <c r="P14" s="108" t="s">
        <v>30</v>
      </c>
      <c r="Q14" s="108"/>
      <c r="R14" s="108"/>
      <c r="S14" s="108"/>
      <c r="T14" s="108"/>
      <c r="U14" s="108"/>
      <c r="V14" s="108"/>
      <c r="W14" s="108"/>
      <c r="X14" s="108" t="s">
        <v>28</v>
      </c>
      <c r="Y14" s="108"/>
      <c r="Z14" s="108"/>
      <c r="AA14" s="108"/>
      <c r="AB14" s="108"/>
      <c r="AC14" s="108"/>
      <c r="AD14" s="108"/>
      <c r="AE14" s="108"/>
      <c r="AF14" s="108" t="s">
        <v>10</v>
      </c>
      <c r="AG14" s="108"/>
      <c r="AH14" s="108"/>
    </row>
    <row r="15" spans="1:38" ht="21.75" customHeight="1" x14ac:dyDescent="0.15">
      <c r="A15" s="108"/>
      <c r="B15" s="108"/>
      <c r="C15" s="108"/>
      <c r="D15" s="108"/>
      <c r="E15" s="108"/>
      <c r="F15" s="108"/>
      <c r="G15" s="108"/>
      <c r="H15" s="108"/>
      <c r="I15" s="112"/>
      <c r="J15" s="113"/>
      <c r="K15" s="114"/>
      <c r="L15" s="108"/>
      <c r="M15" s="108"/>
      <c r="N15" s="108"/>
      <c r="O15" s="108"/>
      <c r="P15" s="108" t="s">
        <v>11</v>
      </c>
      <c r="Q15" s="108"/>
      <c r="R15" s="108" t="s">
        <v>12</v>
      </c>
      <c r="S15" s="108"/>
      <c r="T15" s="108" t="s">
        <v>13</v>
      </c>
      <c r="U15" s="108"/>
      <c r="V15" s="108" t="s">
        <v>12</v>
      </c>
      <c r="W15" s="108"/>
      <c r="X15" s="108" t="s">
        <v>11</v>
      </c>
      <c r="Y15" s="108"/>
      <c r="Z15" s="108" t="s">
        <v>12</v>
      </c>
      <c r="AA15" s="108"/>
      <c r="AB15" s="108" t="s">
        <v>13</v>
      </c>
      <c r="AC15" s="108"/>
      <c r="AD15" s="108" t="s">
        <v>12</v>
      </c>
      <c r="AE15" s="108"/>
      <c r="AF15" s="108"/>
      <c r="AG15" s="108"/>
      <c r="AH15" s="108"/>
    </row>
    <row r="16" spans="1:38" ht="21.75" customHeight="1" x14ac:dyDescent="0.15">
      <c r="A16" s="98">
        <v>44774</v>
      </c>
      <c r="B16" s="99"/>
      <c r="C16" s="141" t="s">
        <v>42</v>
      </c>
      <c r="D16" s="142"/>
      <c r="E16" s="142"/>
      <c r="F16" s="142"/>
      <c r="G16" s="142"/>
      <c r="H16" s="143"/>
      <c r="I16" s="100" t="s">
        <v>43</v>
      </c>
      <c r="J16" s="101"/>
      <c r="K16" s="102"/>
      <c r="L16" s="100" t="s">
        <v>45</v>
      </c>
      <c r="M16" s="101"/>
      <c r="N16" s="101"/>
      <c r="O16" s="102"/>
      <c r="P16" s="17">
        <v>2</v>
      </c>
      <c r="Q16" s="18" t="s">
        <v>14</v>
      </c>
      <c r="R16" s="96">
        <v>18750</v>
      </c>
      <c r="S16" s="96"/>
      <c r="T16" s="17"/>
      <c r="U16" s="18" t="s">
        <v>15</v>
      </c>
      <c r="V16" s="96"/>
      <c r="W16" s="96"/>
      <c r="X16" s="17"/>
      <c r="Y16" s="16" t="s">
        <v>14</v>
      </c>
      <c r="Z16" s="96"/>
      <c r="AA16" s="96"/>
      <c r="AB16" s="17"/>
      <c r="AC16" s="18" t="s">
        <v>15</v>
      </c>
      <c r="AD16" s="96"/>
      <c r="AE16" s="96"/>
      <c r="AF16" s="97">
        <f t="shared" ref="AF16:AF22" si="0">P16*R16+T16*V16</f>
        <v>37500</v>
      </c>
      <c r="AG16" s="97"/>
      <c r="AH16" s="97"/>
    </row>
    <row r="17" spans="1:34" ht="21.75" customHeight="1" x14ac:dyDescent="0.15">
      <c r="A17" s="75">
        <v>44777</v>
      </c>
      <c r="B17" s="76"/>
      <c r="C17" s="144"/>
      <c r="D17" s="145"/>
      <c r="E17" s="145"/>
      <c r="F17" s="145"/>
      <c r="G17" s="145"/>
      <c r="H17" s="146"/>
      <c r="I17" s="93" t="s">
        <v>44</v>
      </c>
      <c r="J17" s="94"/>
      <c r="K17" s="95"/>
      <c r="L17" s="93" t="s">
        <v>46</v>
      </c>
      <c r="M17" s="94"/>
      <c r="N17" s="94"/>
      <c r="O17" s="95"/>
      <c r="P17" s="15">
        <v>2</v>
      </c>
      <c r="Q17" s="16" t="s">
        <v>14</v>
      </c>
      <c r="R17" s="86">
        <v>18750</v>
      </c>
      <c r="S17" s="86"/>
      <c r="T17" s="11"/>
      <c r="U17" s="12" t="s">
        <v>15</v>
      </c>
      <c r="V17" s="74"/>
      <c r="W17" s="74"/>
      <c r="X17" s="11"/>
      <c r="Y17" s="12" t="s">
        <v>14</v>
      </c>
      <c r="Z17" s="74"/>
      <c r="AA17" s="74"/>
      <c r="AB17" s="11"/>
      <c r="AC17" s="12" t="s">
        <v>15</v>
      </c>
      <c r="AD17" s="74"/>
      <c r="AE17" s="74"/>
      <c r="AF17" s="61">
        <f t="shared" ref="AF17:AF18" si="1">P17*R17+T17*V17</f>
        <v>37500</v>
      </c>
      <c r="AG17" s="61"/>
      <c r="AH17" s="61"/>
    </row>
    <row r="18" spans="1:34" ht="21.75" customHeight="1" x14ac:dyDescent="0.15">
      <c r="A18" s="75">
        <v>44791</v>
      </c>
      <c r="B18" s="76"/>
      <c r="C18" s="144"/>
      <c r="D18" s="145"/>
      <c r="E18" s="145"/>
      <c r="F18" s="145"/>
      <c r="G18" s="145"/>
      <c r="H18" s="146"/>
      <c r="I18" s="80" t="s">
        <v>44</v>
      </c>
      <c r="J18" s="81"/>
      <c r="K18" s="82"/>
      <c r="L18" s="80" t="s">
        <v>47</v>
      </c>
      <c r="M18" s="81"/>
      <c r="N18" s="81"/>
      <c r="O18" s="82"/>
      <c r="P18" s="11">
        <v>2</v>
      </c>
      <c r="Q18" s="12" t="s">
        <v>14</v>
      </c>
      <c r="R18" s="74">
        <v>18750</v>
      </c>
      <c r="S18" s="74"/>
      <c r="T18" s="11"/>
      <c r="U18" s="12" t="s">
        <v>15</v>
      </c>
      <c r="V18" s="74"/>
      <c r="W18" s="74"/>
      <c r="X18" s="11"/>
      <c r="Y18" s="12" t="s">
        <v>14</v>
      </c>
      <c r="Z18" s="74"/>
      <c r="AA18" s="74"/>
      <c r="AB18" s="11"/>
      <c r="AC18" s="12" t="s">
        <v>15</v>
      </c>
      <c r="AD18" s="74"/>
      <c r="AE18" s="74"/>
      <c r="AF18" s="61">
        <f t="shared" si="1"/>
        <v>37500</v>
      </c>
      <c r="AG18" s="61"/>
      <c r="AH18" s="61"/>
    </row>
    <row r="19" spans="1:34" ht="21.75" customHeight="1" x14ac:dyDescent="0.15">
      <c r="A19" s="75">
        <v>44792</v>
      </c>
      <c r="B19" s="76"/>
      <c r="C19" s="147"/>
      <c r="D19" s="148"/>
      <c r="E19" s="148"/>
      <c r="F19" s="148"/>
      <c r="G19" s="148"/>
      <c r="H19" s="149"/>
      <c r="I19" s="80" t="s">
        <v>43</v>
      </c>
      <c r="J19" s="81"/>
      <c r="K19" s="82"/>
      <c r="L19" s="138"/>
      <c r="M19" s="139"/>
      <c r="N19" s="139"/>
      <c r="O19" s="140"/>
      <c r="P19" s="11"/>
      <c r="Q19" s="12" t="s">
        <v>14</v>
      </c>
      <c r="R19" s="74"/>
      <c r="S19" s="74"/>
      <c r="T19" s="11"/>
      <c r="U19" s="12" t="s">
        <v>15</v>
      </c>
      <c r="V19" s="74"/>
      <c r="W19" s="74"/>
      <c r="X19" s="11"/>
      <c r="Y19" s="12" t="s">
        <v>14</v>
      </c>
      <c r="Z19" s="74"/>
      <c r="AA19" s="74"/>
      <c r="AB19" s="11"/>
      <c r="AC19" s="12" t="s">
        <v>15</v>
      </c>
      <c r="AD19" s="74"/>
      <c r="AE19" s="74"/>
      <c r="AF19" s="61">
        <f t="shared" si="0"/>
        <v>0</v>
      </c>
      <c r="AG19" s="61"/>
      <c r="AH19" s="61"/>
    </row>
    <row r="20" spans="1:34" ht="21.75" customHeight="1" x14ac:dyDescent="0.15">
      <c r="A20" s="75"/>
      <c r="B20" s="76"/>
      <c r="C20" s="135"/>
      <c r="D20" s="136"/>
      <c r="E20" s="136"/>
      <c r="F20" s="136"/>
      <c r="G20" s="136"/>
      <c r="H20" s="137"/>
      <c r="I20" s="80"/>
      <c r="J20" s="81"/>
      <c r="K20" s="82"/>
      <c r="L20" s="80"/>
      <c r="M20" s="81"/>
      <c r="N20" s="81"/>
      <c r="O20" s="82"/>
      <c r="P20" s="11"/>
      <c r="Q20" s="12" t="s">
        <v>14</v>
      </c>
      <c r="R20" s="74"/>
      <c r="S20" s="74"/>
      <c r="T20" s="15"/>
      <c r="U20" s="16" t="s">
        <v>15</v>
      </c>
      <c r="V20" s="86"/>
      <c r="W20" s="86"/>
      <c r="X20" s="15"/>
      <c r="Y20" s="16" t="s">
        <v>14</v>
      </c>
      <c r="Z20" s="86"/>
      <c r="AA20" s="86"/>
      <c r="AB20" s="15"/>
      <c r="AC20" s="16" t="s">
        <v>15</v>
      </c>
      <c r="AD20" s="86"/>
      <c r="AE20" s="86"/>
      <c r="AF20" s="87">
        <f t="shared" si="0"/>
        <v>0</v>
      </c>
      <c r="AG20" s="87"/>
      <c r="AH20" s="87"/>
    </row>
    <row r="21" spans="1:34" ht="21.75" customHeight="1" x14ac:dyDescent="0.15">
      <c r="A21" s="75"/>
      <c r="B21" s="76"/>
      <c r="C21" s="77"/>
      <c r="D21" s="78"/>
      <c r="E21" s="78"/>
      <c r="F21" s="78"/>
      <c r="G21" s="78"/>
      <c r="H21" s="79"/>
      <c r="I21" s="80"/>
      <c r="J21" s="81"/>
      <c r="K21" s="82"/>
      <c r="L21" s="80"/>
      <c r="M21" s="81"/>
      <c r="N21" s="81"/>
      <c r="O21" s="82"/>
      <c r="P21" s="11"/>
      <c r="Q21" s="12" t="s">
        <v>14</v>
      </c>
      <c r="R21" s="74"/>
      <c r="S21" s="74"/>
      <c r="T21" s="11"/>
      <c r="U21" s="12" t="s">
        <v>15</v>
      </c>
      <c r="V21" s="74"/>
      <c r="W21" s="74"/>
      <c r="X21" s="11"/>
      <c r="Y21" s="16" t="s">
        <v>14</v>
      </c>
      <c r="Z21" s="74"/>
      <c r="AA21" s="74"/>
      <c r="AB21" s="11"/>
      <c r="AC21" s="12" t="s">
        <v>15</v>
      </c>
      <c r="AD21" s="74"/>
      <c r="AE21" s="74"/>
      <c r="AF21" s="61">
        <f t="shared" si="0"/>
        <v>0</v>
      </c>
      <c r="AG21" s="61"/>
      <c r="AH21" s="61"/>
    </row>
    <row r="22" spans="1:34" ht="21.75" customHeight="1" x14ac:dyDescent="0.15">
      <c r="A22" s="75"/>
      <c r="B22" s="76"/>
      <c r="C22" s="77"/>
      <c r="D22" s="78"/>
      <c r="E22" s="78"/>
      <c r="F22" s="78"/>
      <c r="G22" s="78"/>
      <c r="H22" s="79"/>
      <c r="I22" s="80"/>
      <c r="J22" s="81"/>
      <c r="K22" s="82"/>
      <c r="L22" s="80"/>
      <c r="M22" s="81"/>
      <c r="N22" s="81"/>
      <c r="O22" s="82"/>
      <c r="P22" s="11"/>
      <c r="Q22" s="12" t="s">
        <v>14</v>
      </c>
      <c r="R22" s="74"/>
      <c r="S22" s="74"/>
      <c r="T22" s="11"/>
      <c r="U22" s="12" t="s">
        <v>15</v>
      </c>
      <c r="V22" s="74"/>
      <c r="W22" s="74"/>
      <c r="X22" s="11"/>
      <c r="Y22" s="16" t="s">
        <v>14</v>
      </c>
      <c r="Z22" s="74"/>
      <c r="AA22" s="74"/>
      <c r="AB22" s="11"/>
      <c r="AC22" s="12" t="s">
        <v>15</v>
      </c>
      <c r="AD22" s="74"/>
      <c r="AE22" s="74"/>
      <c r="AF22" s="61">
        <f t="shared" si="0"/>
        <v>0</v>
      </c>
      <c r="AG22" s="61"/>
      <c r="AH22" s="61"/>
    </row>
    <row r="23" spans="1:34" ht="21.75" customHeight="1" x14ac:dyDescent="0.15">
      <c r="A23" s="62"/>
      <c r="B23" s="63"/>
      <c r="C23" s="64"/>
      <c r="D23" s="65"/>
      <c r="E23" s="65"/>
      <c r="F23" s="65"/>
      <c r="G23" s="65"/>
      <c r="H23" s="66"/>
      <c r="I23" s="67"/>
      <c r="J23" s="68"/>
      <c r="K23" s="69"/>
      <c r="L23" s="67"/>
      <c r="M23" s="68"/>
      <c r="N23" s="68"/>
      <c r="O23" s="69"/>
      <c r="P23" s="13"/>
      <c r="Q23" s="14" t="s">
        <v>14</v>
      </c>
      <c r="R23" s="70"/>
      <c r="S23" s="70"/>
      <c r="T23" s="13"/>
      <c r="U23" s="14" t="s">
        <v>15</v>
      </c>
      <c r="V23" s="71"/>
      <c r="W23" s="72"/>
      <c r="X23" s="13"/>
      <c r="Y23" s="14" t="s">
        <v>14</v>
      </c>
      <c r="Z23" s="70"/>
      <c r="AA23" s="70"/>
      <c r="AB23" s="13"/>
      <c r="AC23" s="14" t="s">
        <v>15</v>
      </c>
      <c r="AD23" s="71"/>
      <c r="AE23" s="72"/>
      <c r="AF23" s="73">
        <f>P23*R23+T23*V23+X23*Z23</f>
        <v>0</v>
      </c>
      <c r="AG23" s="73"/>
      <c r="AH23" s="73"/>
    </row>
    <row r="24" spans="1:34" ht="21.75" customHeight="1" x14ac:dyDescent="0.15">
      <c r="AC24" s="52" t="s">
        <v>16</v>
      </c>
      <c r="AD24" s="52"/>
      <c r="AE24" s="52"/>
      <c r="AF24" s="53">
        <f>SUM(AF16:AF23)</f>
        <v>112500</v>
      </c>
      <c r="AG24" s="54"/>
      <c r="AH24" s="54"/>
    </row>
    <row r="25" spans="1:34" ht="21.75" customHeight="1" x14ac:dyDescent="0.15">
      <c r="AC25" s="52" t="s">
        <v>31</v>
      </c>
      <c r="AD25" s="52"/>
      <c r="AE25" s="52"/>
      <c r="AF25" s="55"/>
      <c r="AG25" s="56"/>
      <c r="AH25" s="57"/>
    </row>
    <row r="26" spans="1:34" ht="21.75" customHeight="1" thickBot="1" x14ac:dyDescent="0.2">
      <c r="A26" s="58" t="s">
        <v>20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AC26" s="59" t="s">
        <v>17</v>
      </c>
      <c r="AD26" s="59"/>
      <c r="AE26" s="59"/>
      <c r="AF26" s="60">
        <f>AF24*0.1</f>
        <v>11250</v>
      </c>
      <c r="AG26" s="60"/>
      <c r="AH26" s="60"/>
    </row>
    <row r="27" spans="1:34" ht="21.75" customHeight="1" thickBot="1" x14ac:dyDescent="0.2">
      <c r="AC27" s="83" t="s">
        <v>18</v>
      </c>
      <c r="AD27" s="84"/>
      <c r="AE27" s="85"/>
      <c r="AF27" s="43">
        <f>SUM(AF24:AF26)</f>
        <v>123750</v>
      </c>
      <c r="AG27" s="44"/>
      <c r="AH27" s="45"/>
    </row>
  </sheetData>
  <mergeCells count="110"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I17:K17"/>
    <mergeCell ref="L17:O17"/>
    <mergeCell ref="R17:S17"/>
    <mergeCell ref="V17:W17"/>
    <mergeCell ref="Z17:AA17"/>
    <mergeCell ref="A16:B16"/>
    <mergeCell ref="I16:K16"/>
    <mergeCell ref="L16:O16"/>
    <mergeCell ref="R16:S16"/>
    <mergeCell ref="V16:W16"/>
    <mergeCell ref="AD17:AE17"/>
    <mergeCell ref="AF17:AH17"/>
    <mergeCell ref="C16:H19"/>
    <mergeCell ref="A18:B18"/>
    <mergeCell ref="I18:K18"/>
    <mergeCell ref="L18:O18"/>
    <mergeCell ref="R18:S18"/>
    <mergeCell ref="V18:W18"/>
    <mergeCell ref="Z18:AA18"/>
    <mergeCell ref="AD18:AE18"/>
    <mergeCell ref="AF18:AH18"/>
    <mergeCell ref="A19:B19"/>
    <mergeCell ref="I19:K19"/>
    <mergeCell ref="L19:O19"/>
    <mergeCell ref="R19:S19"/>
    <mergeCell ref="V19:W19"/>
    <mergeCell ref="Z19:AA19"/>
    <mergeCell ref="AD19:AE19"/>
    <mergeCell ref="AF19:AH19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C27:AE27"/>
    <mergeCell ref="AF27:AH27"/>
    <mergeCell ref="AC24:AE24"/>
    <mergeCell ref="AF24:AH24"/>
    <mergeCell ref="AC25:AE25"/>
    <mergeCell ref="AF25:AH25"/>
    <mergeCell ref="A26:N26"/>
    <mergeCell ref="AC26:AE26"/>
    <mergeCell ref="AF26:AH2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ADA7-2846-4B15-9109-846DB08B3F8D}">
  <dimension ref="A1:AC36"/>
  <sheetViews>
    <sheetView workbookViewId="0">
      <selection activeCell="A2" sqref="A2:O3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8" width="4" style="23"/>
    <col min="19" max="19" width="5.125" style="23" customWidth="1"/>
    <col min="20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2"/>
      <c r="AB1" s="22"/>
      <c r="AC1" s="22"/>
    </row>
    <row r="2" spans="1:29" ht="30.75" customHeight="1" x14ac:dyDescent="0.15">
      <c r="A2" s="121" t="s">
        <v>36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V2" s="157">
        <v>44824</v>
      </c>
      <c r="W2" s="157"/>
      <c r="X2" s="157"/>
      <c r="Y2" s="157"/>
      <c r="Z2" s="157"/>
    </row>
    <row r="3" spans="1:29" ht="22.5" customHeight="1" thickBot="1" x14ac:dyDescent="0.2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V3" s="157"/>
      <c r="W3" s="157"/>
      <c r="X3" s="157"/>
      <c r="Y3" s="157"/>
      <c r="Z3" s="157"/>
    </row>
    <row r="4" spans="1:29" ht="22.5" customHeight="1" x14ac:dyDescent="0.25">
      <c r="A4" s="158" t="s">
        <v>1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</row>
    <row r="5" spans="1:29" ht="22.5" customHeight="1" x14ac:dyDescent="0.25">
      <c r="A5" s="159" t="s">
        <v>2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S5" s="115" t="s">
        <v>21</v>
      </c>
      <c r="T5" s="115"/>
      <c r="U5" s="115"/>
      <c r="V5" s="1"/>
      <c r="W5" s="1"/>
      <c r="X5" s="1"/>
      <c r="Y5" s="1"/>
      <c r="Z5" s="1"/>
    </row>
    <row r="6" spans="1:29" ht="22.5" customHeight="1" x14ac:dyDescent="0.15">
      <c r="S6" s="115" t="s">
        <v>22</v>
      </c>
      <c r="T6" s="115"/>
      <c r="U6" s="115"/>
      <c r="V6" s="115"/>
      <c r="W6" s="115"/>
      <c r="X6" s="115"/>
      <c r="Y6" s="115"/>
      <c r="Z6" s="115"/>
    </row>
    <row r="7" spans="1:29" ht="22.5" customHeight="1" x14ac:dyDescent="0.25">
      <c r="A7" s="167" t="s">
        <v>3</v>
      </c>
      <c r="B7" s="167"/>
      <c r="C7" s="167"/>
      <c r="D7" s="168" t="s">
        <v>4</v>
      </c>
      <c r="E7" s="168"/>
      <c r="F7" s="168"/>
      <c r="G7" s="168"/>
      <c r="H7" s="168"/>
      <c r="I7" s="168"/>
      <c r="J7" s="168"/>
      <c r="K7" s="168"/>
      <c r="L7" s="168"/>
      <c r="M7" s="168"/>
      <c r="N7" s="168"/>
      <c r="S7" s="118" t="s">
        <v>48</v>
      </c>
      <c r="T7" s="118"/>
      <c r="U7" s="118"/>
      <c r="V7" s="118"/>
      <c r="W7" s="118"/>
      <c r="X7" s="118"/>
      <c r="Y7" s="118"/>
      <c r="Z7" s="118"/>
    </row>
    <row r="8" spans="1:29" ht="13.5" customHeight="1" x14ac:dyDescent="0.15">
      <c r="S8" s="115" t="s">
        <v>27</v>
      </c>
      <c r="T8" s="115"/>
      <c r="U8" s="115"/>
      <c r="V8" s="115"/>
      <c r="W8" s="115"/>
      <c r="X8" s="115"/>
      <c r="Y8" s="115"/>
      <c r="Z8" s="115"/>
    </row>
    <row r="9" spans="1:29" ht="17.25" customHeight="1" x14ac:dyDescent="0.25">
      <c r="A9" s="24"/>
      <c r="B9" s="24"/>
      <c r="D9" s="25"/>
      <c r="E9" s="25"/>
      <c r="F9" s="25"/>
      <c r="G9" s="26">
        <v>9</v>
      </c>
      <c r="H9" s="169" t="s">
        <v>5</v>
      </c>
      <c r="I9" s="169"/>
      <c r="J9" s="169"/>
      <c r="K9" s="169"/>
      <c r="L9" s="169"/>
      <c r="M9" s="169"/>
      <c r="N9" s="169"/>
      <c r="S9" s="105" t="s">
        <v>24</v>
      </c>
      <c r="T9" s="105"/>
      <c r="U9" s="105"/>
      <c r="V9" s="105"/>
      <c r="W9" s="105"/>
      <c r="X9" s="105"/>
      <c r="Y9" s="105"/>
      <c r="Z9" s="105"/>
    </row>
    <row r="10" spans="1:29" ht="22.5" customHeight="1" x14ac:dyDescent="0.25">
      <c r="A10" s="24"/>
      <c r="B10" s="24"/>
      <c r="D10" s="27"/>
      <c r="E10" s="27"/>
      <c r="F10" s="217">
        <f>X36</f>
        <v>901703</v>
      </c>
      <c r="G10" s="217"/>
      <c r="H10" s="217"/>
      <c r="I10" s="217"/>
      <c r="J10" s="217"/>
      <c r="K10" s="217"/>
      <c r="L10" s="217"/>
      <c r="M10" s="27"/>
      <c r="N10" s="27"/>
      <c r="S10" s="105" t="s">
        <v>39</v>
      </c>
      <c r="T10" s="105"/>
      <c r="U10" s="105"/>
      <c r="V10" s="105"/>
      <c r="W10" s="105"/>
      <c r="X10" s="105"/>
      <c r="Y10" s="105"/>
      <c r="Z10" s="105"/>
    </row>
    <row r="11" spans="1:29" ht="22.5" customHeight="1" thickBot="1" x14ac:dyDescent="0.3">
      <c r="A11" s="170" t="s">
        <v>6</v>
      </c>
      <c r="B11" s="170"/>
      <c r="D11" s="27"/>
      <c r="E11" s="27"/>
      <c r="F11" s="218"/>
      <c r="G11" s="218"/>
      <c r="H11" s="218"/>
      <c r="I11" s="218"/>
      <c r="J11" s="218"/>
      <c r="K11" s="218"/>
      <c r="L11" s="218"/>
      <c r="M11" s="27"/>
      <c r="N11" s="27"/>
      <c r="S11" s="107" t="s">
        <v>40</v>
      </c>
      <c r="T11" s="105"/>
      <c r="U11" s="105"/>
      <c r="V11" s="105"/>
      <c r="W11" s="105"/>
      <c r="X11" s="105"/>
      <c r="Y11" s="105"/>
      <c r="Z11" s="105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3.25" customHeight="1" x14ac:dyDescent="0.15">
      <c r="A13" s="152" t="s">
        <v>7</v>
      </c>
      <c r="B13" s="152"/>
      <c r="C13" s="152" t="s">
        <v>8</v>
      </c>
      <c r="D13" s="152"/>
      <c r="E13" s="152"/>
      <c r="F13" s="152"/>
      <c r="G13" s="152"/>
      <c r="H13" s="152"/>
      <c r="I13" s="171" t="s">
        <v>41</v>
      </c>
      <c r="J13" s="172"/>
      <c r="K13" s="173"/>
      <c r="L13" s="152" t="s">
        <v>9</v>
      </c>
      <c r="M13" s="152"/>
      <c r="N13" s="152"/>
      <c r="O13" s="152"/>
      <c r="P13" s="152" t="s">
        <v>30</v>
      </c>
      <c r="Q13" s="152"/>
      <c r="R13" s="152"/>
      <c r="S13" s="152"/>
      <c r="T13" s="152"/>
      <c r="U13" s="152"/>
      <c r="V13" s="152"/>
      <c r="W13" s="152"/>
      <c r="X13" s="152" t="s">
        <v>10</v>
      </c>
      <c r="Y13" s="152"/>
      <c r="Z13" s="152"/>
    </row>
    <row r="14" spans="1:29" ht="23.25" customHeight="1" x14ac:dyDescent="0.15">
      <c r="A14" s="152"/>
      <c r="B14" s="152"/>
      <c r="C14" s="152"/>
      <c r="D14" s="152"/>
      <c r="E14" s="152"/>
      <c r="F14" s="152"/>
      <c r="G14" s="152"/>
      <c r="H14" s="152"/>
      <c r="I14" s="153"/>
      <c r="J14" s="154"/>
      <c r="K14" s="155"/>
      <c r="L14" s="152"/>
      <c r="M14" s="152"/>
      <c r="N14" s="152"/>
      <c r="O14" s="152"/>
      <c r="P14" s="152" t="s">
        <v>11</v>
      </c>
      <c r="Q14" s="152"/>
      <c r="R14" s="152" t="s">
        <v>12</v>
      </c>
      <c r="S14" s="152"/>
      <c r="T14" s="152" t="s">
        <v>13</v>
      </c>
      <c r="U14" s="152"/>
      <c r="V14" s="152" t="s">
        <v>12</v>
      </c>
      <c r="W14" s="152"/>
      <c r="X14" s="152"/>
      <c r="Y14" s="152"/>
      <c r="Z14" s="152"/>
    </row>
    <row r="15" spans="1:29" ht="23.25" customHeight="1" x14ac:dyDescent="0.15">
      <c r="A15" s="176">
        <v>44795</v>
      </c>
      <c r="B15" s="177"/>
      <c r="C15" s="178" t="s">
        <v>49</v>
      </c>
      <c r="D15" s="179"/>
      <c r="E15" s="179"/>
      <c r="F15" s="179"/>
      <c r="G15" s="179"/>
      <c r="H15" s="180"/>
      <c r="I15" s="171" t="s">
        <v>44</v>
      </c>
      <c r="J15" s="172"/>
      <c r="K15" s="173"/>
      <c r="L15" s="187" t="s">
        <v>45</v>
      </c>
      <c r="M15" s="188"/>
      <c r="N15" s="188"/>
      <c r="O15" s="189"/>
      <c r="P15" s="32">
        <v>2</v>
      </c>
      <c r="Q15" s="33" t="s">
        <v>14</v>
      </c>
      <c r="R15" s="190">
        <v>18750</v>
      </c>
      <c r="S15" s="190"/>
      <c r="T15" s="32"/>
      <c r="U15" s="33" t="s">
        <v>15</v>
      </c>
      <c r="V15" s="191"/>
      <c r="W15" s="191"/>
      <c r="X15" s="160">
        <f t="shared" ref="X15:X21" si="0">P15*R15+T15*V15</f>
        <v>37500</v>
      </c>
      <c r="Y15" s="160"/>
      <c r="Z15" s="160"/>
    </row>
    <row r="16" spans="1:29" ht="23.25" customHeight="1" x14ac:dyDescent="0.15">
      <c r="A16" s="161">
        <v>44796</v>
      </c>
      <c r="B16" s="162"/>
      <c r="C16" s="181"/>
      <c r="D16" s="182"/>
      <c r="E16" s="182"/>
      <c r="F16" s="182"/>
      <c r="G16" s="182"/>
      <c r="H16" s="183"/>
      <c r="I16" s="198"/>
      <c r="J16" s="199"/>
      <c r="K16" s="200"/>
      <c r="L16" s="163" t="s">
        <v>45</v>
      </c>
      <c r="M16" s="164"/>
      <c r="N16" s="164"/>
      <c r="O16" s="165"/>
      <c r="P16" s="34">
        <v>2</v>
      </c>
      <c r="Q16" s="35" t="s">
        <v>14</v>
      </c>
      <c r="R16" s="166">
        <v>18750</v>
      </c>
      <c r="S16" s="166"/>
      <c r="T16" s="34"/>
      <c r="U16" s="36" t="s">
        <v>15</v>
      </c>
      <c r="V16" s="193"/>
      <c r="W16" s="193"/>
      <c r="X16" s="196">
        <f t="shared" si="0"/>
        <v>37500</v>
      </c>
      <c r="Y16" s="196"/>
      <c r="Z16" s="196"/>
    </row>
    <row r="17" spans="1:26" ht="23.25" customHeight="1" x14ac:dyDescent="0.15">
      <c r="A17" s="161">
        <v>44797</v>
      </c>
      <c r="B17" s="162"/>
      <c r="C17" s="181"/>
      <c r="D17" s="182"/>
      <c r="E17" s="182"/>
      <c r="F17" s="182"/>
      <c r="G17" s="182"/>
      <c r="H17" s="183"/>
      <c r="I17" s="198"/>
      <c r="J17" s="199"/>
      <c r="K17" s="200"/>
      <c r="L17" s="163" t="s">
        <v>37</v>
      </c>
      <c r="M17" s="164"/>
      <c r="N17" s="164"/>
      <c r="O17" s="165"/>
      <c r="P17" s="37">
        <v>2</v>
      </c>
      <c r="Q17" s="36" t="s">
        <v>14</v>
      </c>
      <c r="R17" s="192">
        <v>18750</v>
      </c>
      <c r="S17" s="192"/>
      <c r="T17" s="34"/>
      <c r="U17" s="36" t="s">
        <v>15</v>
      </c>
      <c r="V17" s="193"/>
      <c r="W17" s="193"/>
      <c r="X17" s="196">
        <f t="shared" si="0"/>
        <v>37500</v>
      </c>
      <c r="Y17" s="196"/>
      <c r="Z17" s="196"/>
    </row>
    <row r="18" spans="1:26" ht="23.25" customHeight="1" x14ac:dyDescent="0.15">
      <c r="A18" s="161">
        <v>44798</v>
      </c>
      <c r="B18" s="162"/>
      <c r="C18" s="181"/>
      <c r="D18" s="182"/>
      <c r="E18" s="182"/>
      <c r="F18" s="182"/>
      <c r="G18" s="182"/>
      <c r="H18" s="183"/>
      <c r="I18" s="198"/>
      <c r="J18" s="199"/>
      <c r="K18" s="200"/>
      <c r="L18" s="163" t="s">
        <v>37</v>
      </c>
      <c r="M18" s="164"/>
      <c r="N18" s="164"/>
      <c r="O18" s="165"/>
      <c r="P18" s="37">
        <v>2</v>
      </c>
      <c r="Q18" s="36" t="s">
        <v>14</v>
      </c>
      <c r="R18" s="192">
        <v>18750</v>
      </c>
      <c r="S18" s="192"/>
      <c r="T18" s="34"/>
      <c r="U18" s="36" t="s">
        <v>15</v>
      </c>
      <c r="V18" s="193"/>
      <c r="W18" s="193"/>
      <c r="X18" s="196">
        <f t="shared" si="0"/>
        <v>37500</v>
      </c>
      <c r="Y18" s="196"/>
      <c r="Z18" s="196"/>
    </row>
    <row r="19" spans="1:26" ht="23.25" customHeight="1" x14ac:dyDescent="0.15">
      <c r="A19" s="161">
        <v>44799</v>
      </c>
      <c r="B19" s="162"/>
      <c r="C19" s="181"/>
      <c r="D19" s="182"/>
      <c r="E19" s="182"/>
      <c r="F19" s="182"/>
      <c r="G19" s="182"/>
      <c r="H19" s="183"/>
      <c r="I19" s="198"/>
      <c r="J19" s="199"/>
      <c r="K19" s="200"/>
      <c r="L19" s="163" t="s">
        <v>50</v>
      </c>
      <c r="M19" s="164"/>
      <c r="N19" s="164"/>
      <c r="O19" s="165"/>
      <c r="P19" s="37">
        <v>2</v>
      </c>
      <c r="Q19" s="36" t="s">
        <v>14</v>
      </c>
      <c r="R19" s="192">
        <v>18750</v>
      </c>
      <c r="S19" s="192"/>
      <c r="T19" s="37">
        <v>2</v>
      </c>
      <c r="U19" s="35" t="s">
        <v>15</v>
      </c>
      <c r="V19" s="201">
        <v>2930</v>
      </c>
      <c r="W19" s="201"/>
      <c r="X19" s="202">
        <f t="shared" si="0"/>
        <v>43360</v>
      </c>
      <c r="Y19" s="202"/>
      <c r="Z19" s="202"/>
    </row>
    <row r="20" spans="1:26" ht="23.25" customHeight="1" x14ac:dyDescent="0.15">
      <c r="A20" s="161">
        <v>44804</v>
      </c>
      <c r="B20" s="162"/>
      <c r="C20" s="181"/>
      <c r="D20" s="182"/>
      <c r="E20" s="182"/>
      <c r="F20" s="182"/>
      <c r="G20" s="182"/>
      <c r="H20" s="183"/>
      <c r="I20" s="198"/>
      <c r="J20" s="199"/>
      <c r="K20" s="200"/>
      <c r="L20" s="163" t="s">
        <v>50</v>
      </c>
      <c r="M20" s="164"/>
      <c r="N20" s="164"/>
      <c r="O20" s="165"/>
      <c r="P20" s="37">
        <v>3</v>
      </c>
      <c r="Q20" s="36" t="s">
        <v>14</v>
      </c>
      <c r="R20" s="192">
        <v>18750</v>
      </c>
      <c r="S20" s="192"/>
      <c r="T20" s="37">
        <v>3</v>
      </c>
      <c r="U20" s="35" t="s">
        <v>15</v>
      </c>
      <c r="V20" s="201">
        <v>2930</v>
      </c>
      <c r="W20" s="201"/>
      <c r="X20" s="196">
        <f t="shared" si="0"/>
        <v>65040</v>
      </c>
      <c r="Y20" s="196"/>
      <c r="Z20" s="196"/>
    </row>
    <row r="21" spans="1:26" ht="23.25" customHeight="1" x14ac:dyDescent="0.15">
      <c r="A21" s="161">
        <v>44805</v>
      </c>
      <c r="B21" s="162"/>
      <c r="C21" s="181"/>
      <c r="D21" s="182"/>
      <c r="E21" s="182"/>
      <c r="F21" s="182"/>
      <c r="G21" s="182"/>
      <c r="H21" s="183"/>
      <c r="I21" s="198"/>
      <c r="J21" s="199"/>
      <c r="K21" s="200"/>
      <c r="L21" s="220" t="s">
        <v>37</v>
      </c>
      <c r="M21" s="221"/>
      <c r="N21" s="221"/>
      <c r="O21" s="222"/>
      <c r="P21" s="37">
        <v>3</v>
      </c>
      <c r="Q21" s="36" t="s">
        <v>14</v>
      </c>
      <c r="R21" s="192">
        <v>18750</v>
      </c>
      <c r="S21" s="192"/>
      <c r="T21" s="34"/>
      <c r="U21" s="36" t="s">
        <v>15</v>
      </c>
      <c r="V21" s="193"/>
      <c r="W21" s="193"/>
      <c r="X21" s="196">
        <f t="shared" si="0"/>
        <v>56250</v>
      </c>
      <c r="Y21" s="196"/>
      <c r="Z21" s="196"/>
    </row>
    <row r="22" spans="1:26" ht="23.25" customHeight="1" x14ac:dyDescent="0.15">
      <c r="A22" s="161">
        <v>44806</v>
      </c>
      <c r="B22" s="162"/>
      <c r="C22" s="181"/>
      <c r="D22" s="182"/>
      <c r="E22" s="182"/>
      <c r="F22" s="182"/>
      <c r="G22" s="182"/>
      <c r="H22" s="183"/>
      <c r="I22" s="198"/>
      <c r="J22" s="199"/>
      <c r="K22" s="200"/>
      <c r="L22" s="163" t="s">
        <v>50</v>
      </c>
      <c r="M22" s="164"/>
      <c r="N22" s="164"/>
      <c r="O22" s="165"/>
      <c r="P22" s="34">
        <v>3</v>
      </c>
      <c r="Q22" s="36" t="s">
        <v>14</v>
      </c>
      <c r="R22" s="192">
        <v>18750</v>
      </c>
      <c r="S22" s="192"/>
      <c r="T22" s="34">
        <v>3</v>
      </c>
      <c r="U22" s="36" t="s">
        <v>15</v>
      </c>
      <c r="V22" s="193">
        <v>2930</v>
      </c>
      <c r="W22" s="193"/>
      <c r="X22" s="196">
        <f t="shared" ref="X22" si="1">P22*R22+T22*V22</f>
        <v>65040</v>
      </c>
      <c r="Y22" s="196"/>
      <c r="Z22" s="196"/>
    </row>
    <row r="23" spans="1:26" ht="23.25" customHeight="1" x14ac:dyDescent="0.15">
      <c r="A23" s="174">
        <v>44809</v>
      </c>
      <c r="B23" s="175"/>
      <c r="C23" s="181"/>
      <c r="D23" s="182"/>
      <c r="E23" s="182"/>
      <c r="F23" s="182"/>
      <c r="G23" s="182"/>
      <c r="H23" s="183"/>
      <c r="I23" s="198"/>
      <c r="J23" s="199"/>
      <c r="K23" s="200"/>
      <c r="L23" s="163" t="s">
        <v>37</v>
      </c>
      <c r="M23" s="164"/>
      <c r="N23" s="164"/>
      <c r="O23" s="165"/>
      <c r="P23" s="38">
        <v>2</v>
      </c>
      <c r="Q23" s="39" t="s">
        <v>14</v>
      </c>
      <c r="R23" s="192">
        <v>18750</v>
      </c>
      <c r="S23" s="192"/>
      <c r="T23" s="40"/>
      <c r="U23" s="39" t="s">
        <v>15</v>
      </c>
      <c r="V23" s="194"/>
      <c r="W23" s="194"/>
      <c r="X23" s="219">
        <f t="shared" ref="X23" si="2">P23*R23+T23*V23</f>
        <v>37500</v>
      </c>
      <c r="Y23" s="219"/>
      <c r="Z23" s="219"/>
    </row>
    <row r="24" spans="1:26" ht="23.25" customHeight="1" x14ac:dyDescent="0.15">
      <c r="A24" s="174">
        <v>44810</v>
      </c>
      <c r="B24" s="175"/>
      <c r="C24" s="181"/>
      <c r="D24" s="182"/>
      <c r="E24" s="182"/>
      <c r="F24" s="182"/>
      <c r="G24" s="182"/>
      <c r="H24" s="183"/>
      <c r="I24" s="198"/>
      <c r="J24" s="199"/>
      <c r="K24" s="200"/>
      <c r="L24" s="163" t="s">
        <v>37</v>
      </c>
      <c r="M24" s="164"/>
      <c r="N24" s="164"/>
      <c r="O24" s="165"/>
      <c r="P24" s="40">
        <v>2</v>
      </c>
      <c r="Q24" s="39" t="s">
        <v>14</v>
      </c>
      <c r="R24" s="192">
        <v>18750</v>
      </c>
      <c r="S24" s="192"/>
      <c r="T24" s="40"/>
      <c r="U24" s="39" t="s">
        <v>15</v>
      </c>
      <c r="V24" s="194"/>
      <c r="W24" s="194"/>
      <c r="X24" s="219">
        <f t="shared" ref="X24:X33" si="3">P24*R24+T24*V24</f>
        <v>37500</v>
      </c>
      <c r="Y24" s="219"/>
      <c r="Z24" s="219"/>
    </row>
    <row r="25" spans="1:26" ht="23.25" customHeight="1" x14ac:dyDescent="0.15">
      <c r="A25" s="174">
        <v>44811</v>
      </c>
      <c r="B25" s="175"/>
      <c r="C25" s="181"/>
      <c r="D25" s="182"/>
      <c r="E25" s="182"/>
      <c r="F25" s="182"/>
      <c r="G25" s="182"/>
      <c r="H25" s="183"/>
      <c r="I25" s="198"/>
      <c r="J25" s="199"/>
      <c r="K25" s="200"/>
      <c r="L25" s="163" t="s">
        <v>45</v>
      </c>
      <c r="M25" s="164"/>
      <c r="N25" s="164"/>
      <c r="O25" s="165"/>
      <c r="P25" s="34">
        <v>2</v>
      </c>
      <c r="Q25" s="36" t="s">
        <v>14</v>
      </c>
      <c r="R25" s="192">
        <v>18750</v>
      </c>
      <c r="S25" s="192"/>
      <c r="T25" s="34"/>
      <c r="U25" s="36" t="s">
        <v>15</v>
      </c>
      <c r="V25" s="193"/>
      <c r="W25" s="193"/>
      <c r="X25" s="196">
        <f t="shared" si="3"/>
        <v>37500</v>
      </c>
      <c r="Y25" s="196"/>
      <c r="Z25" s="196"/>
    </row>
    <row r="26" spans="1:26" ht="23.25" customHeight="1" x14ac:dyDescent="0.15">
      <c r="A26" s="174">
        <v>44812</v>
      </c>
      <c r="B26" s="175"/>
      <c r="C26" s="181"/>
      <c r="D26" s="182"/>
      <c r="E26" s="182"/>
      <c r="F26" s="182"/>
      <c r="G26" s="182"/>
      <c r="H26" s="183"/>
      <c r="I26" s="198"/>
      <c r="J26" s="199"/>
      <c r="K26" s="200"/>
      <c r="L26" s="163" t="s">
        <v>37</v>
      </c>
      <c r="M26" s="164"/>
      <c r="N26" s="164"/>
      <c r="O26" s="165"/>
      <c r="P26" s="34">
        <v>2</v>
      </c>
      <c r="Q26" s="36" t="s">
        <v>14</v>
      </c>
      <c r="R26" s="192">
        <v>18750</v>
      </c>
      <c r="S26" s="192"/>
      <c r="T26" s="34"/>
      <c r="U26" s="36" t="s">
        <v>15</v>
      </c>
      <c r="V26" s="193"/>
      <c r="W26" s="193"/>
      <c r="X26" s="196">
        <f t="shared" si="3"/>
        <v>37500</v>
      </c>
      <c r="Y26" s="196"/>
      <c r="Z26" s="196"/>
    </row>
    <row r="27" spans="1:26" ht="23.25" customHeight="1" x14ac:dyDescent="0.15">
      <c r="A27" s="174">
        <v>44813</v>
      </c>
      <c r="B27" s="175"/>
      <c r="C27" s="181"/>
      <c r="D27" s="182"/>
      <c r="E27" s="182"/>
      <c r="F27" s="182"/>
      <c r="G27" s="182"/>
      <c r="H27" s="183"/>
      <c r="I27" s="198"/>
      <c r="J27" s="199"/>
      <c r="K27" s="200"/>
      <c r="L27" s="163" t="s">
        <v>51</v>
      </c>
      <c r="M27" s="164"/>
      <c r="N27" s="164"/>
      <c r="O27" s="165"/>
      <c r="P27" s="34">
        <v>2</v>
      </c>
      <c r="Q27" s="36" t="s">
        <v>14</v>
      </c>
      <c r="R27" s="192">
        <v>18750</v>
      </c>
      <c r="S27" s="192"/>
      <c r="T27" s="34">
        <v>3</v>
      </c>
      <c r="U27" s="36" t="s">
        <v>15</v>
      </c>
      <c r="V27" s="193">
        <v>2930</v>
      </c>
      <c r="W27" s="193"/>
      <c r="X27" s="196">
        <f t="shared" ref="X27:X31" si="4">P27*R27+T27*V27</f>
        <v>46290</v>
      </c>
      <c r="Y27" s="196"/>
      <c r="Z27" s="196"/>
    </row>
    <row r="28" spans="1:26" ht="23.25" customHeight="1" x14ac:dyDescent="0.15">
      <c r="A28" s="174">
        <v>44816</v>
      </c>
      <c r="B28" s="175"/>
      <c r="C28" s="181"/>
      <c r="D28" s="182"/>
      <c r="E28" s="182"/>
      <c r="F28" s="182"/>
      <c r="G28" s="182"/>
      <c r="H28" s="183"/>
      <c r="I28" s="198"/>
      <c r="J28" s="199"/>
      <c r="K28" s="200"/>
      <c r="L28" s="163" t="s">
        <v>45</v>
      </c>
      <c r="M28" s="164"/>
      <c r="N28" s="164"/>
      <c r="O28" s="165"/>
      <c r="P28" s="34">
        <v>3</v>
      </c>
      <c r="Q28" s="36" t="s">
        <v>14</v>
      </c>
      <c r="R28" s="192">
        <v>18750</v>
      </c>
      <c r="S28" s="192"/>
      <c r="T28" s="34"/>
      <c r="U28" s="36" t="s">
        <v>15</v>
      </c>
      <c r="V28" s="193"/>
      <c r="W28" s="193"/>
      <c r="X28" s="196">
        <f t="shared" si="4"/>
        <v>56250</v>
      </c>
      <c r="Y28" s="196"/>
      <c r="Z28" s="196"/>
    </row>
    <row r="29" spans="1:26" ht="23.25" customHeight="1" x14ac:dyDescent="0.15">
      <c r="A29" s="174">
        <v>44817</v>
      </c>
      <c r="B29" s="175"/>
      <c r="C29" s="181"/>
      <c r="D29" s="182"/>
      <c r="E29" s="182"/>
      <c r="F29" s="182"/>
      <c r="G29" s="182"/>
      <c r="H29" s="183"/>
      <c r="I29" s="198"/>
      <c r="J29" s="199"/>
      <c r="K29" s="200"/>
      <c r="L29" s="163" t="s">
        <v>37</v>
      </c>
      <c r="M29" s="164"/>
      <c r="N29" s="164"/>
      <c r="O29" s="165"/>
      <c r="P29" s="34">
        <v>2</v>
      </c>
      <c r="Q29" s="36" t="s">
        <v>14</v>
      </c>
      <c r="R29" s="192">
        <v>18750</v>
      </c>
      <c r="S29" s="192"/>
      <c r="T29" s="34"/>
      <c r="U29" s="36" t="s">
        <v>15</v>
      </c>
      <c r="V29" s="193"/>
      <c r="W29" s="193"/>
      <c r="X29" s="196">
        <f t="shared" si="4"/>
        <v>37500</v>
      </c>
      <c r="Y29" s="196"/>
      <c r="Z29" s="196"/>
    </row>
    <row r="30" spans="1:26" ht="23.25" customHeight="1" x14ac:dyDescent="0.15">
      <c r="A30" s="174">
        <v>44818</v>
      </c>
      <c r="B30" s="175"/>
      <c r="C30" s="181"/>
      <c r="D30" s="182"/>
      <c r="E30" s="182"/>
      <c r="F30" s="182"/>
      <c r="G30" s="182"/>
      <c r="H30" s="183"/>
      <c r="I30" s="198"/>
      <c r="J30" s="199"/>
      <c r="K30" s="200"/>
      <c r="L30" s="163" t="s">
        <v>45</v>
      </c>
      <c r="M30" s="164"/>
      <c r="N30" s="164"/>
      <c r="O30" s="165"/>
      <c r="P30" s="34">
        <v>2</v>
      </c>
      <c r="Q30" s="36" t="s">
        <v>14</v>
      </c>
      <c r="R30" s="192">
        <v>18750</v>
      </c>
      <c r="S30" s="192"/>
      <c r="T30" s="34"/>
      <c r="U30" s="36" t="s">
        <v>15</v>
      </c>
      <c r="V30" s="193"/>
      <c r="W30" s="193"/>
      <c r="X30" s="196">
        <f t="shared" si="4"/>
        <v>37500</v>
      </c>
      <c r="Y30" s="196"/>
      <c r="Z30" s="196"/>
    </row>
    <row r="31" spans="1:26" ht="23.25" customHeight="1" x14ac:dyDescent="0.15">
      <c r="A31" s="174">
        <v>44820</v>
      </c>
      <c r="B31" s="175"/>
      <c r="C31" s="181"/>
      <c r="D31" s="182"/>
      <c r="E31" s="182"/>
      <c r="F31" s="182"/>
      <c r="G31" s="182"/>
      <c r="H31" s="183"/>
      <c r="I31" s="198"/>
      <c r="J31" s="199"/>
      <c r="K31" s="200"/>
      <c r="L31" s="163" t="s">
        <v>52</v>
      </c>
      <c r="M31" s="164"/>
      <c r="N31" s="164"/>
      <c r="O31" s="165"/>
      <c r="P31" s="34">
        <v>2</v>
      </c>
      <c r="Q31" s="36" t="s">
        <v>14</v>
      </c>
      <c r="R31" s="192">
        <v>18750</v>
      </c>
      <c r="S31" s="192"/>
      <c r="T31" s="34"/>
      <c r="U31" s="36" t="s">
        <v>15</v>
      </c>
      <c r="V31" s="193"/>
      <c r="W31" s="193"/>
      <c r="X31" s="196">
        <f t="shared" si="4"/>
        <v>37500</v>
      </c>
      <c r="Y31" s="196"/>
      <c r="Z31" s="196"/>
    </row>
    <row r="32" spans="1:26" ht="23.25" customHeight="1" x14ac:dyDescent="0.15">
      <c r="A32" s="174">
        <v>44821</v>
      </c>
      <c r="B32" s="175"/>
      <c r="C32" s="181"/>
      <c r="D32" s="182"/>
      <c r="E32" s="182"/>
      <c r="F32" s="182"/>
      <c r="G32" s="182"/>
      <c r="H32" s="183"/>
      <c r="I32" s="198"/>
      <c r="J32" s="199"/>
      <c r="K32" s="200"/>
      <c r="L32" s="163" t="s">
        <v>37</v>
      </c>
      <c r="M32" s="164"/>
      <c r="N32" s="164"/>
      <c r="O32" s="165"/>
      <c r="P32" s="34">
        <v>2</v>
      </c>
      <c r="Q32" s="36" t="s">
        <v>14</v>
      </c>
      <c r="R32" s="192">
        <v>18750</v>
      </c>
      <c r="S32" s="192"/>
      <c r="T32" s="34"/>
      <c r="U32" s="36" t="s">
        <v>15</v>
      </c>
      <c r="V32" s="193"/>
      <c r="W32" s="193"/>
      <c r="X32" s="196">
        <f t="shared" si="3"/>
        <v>37500</v>
      </c>
      <c r="Y32" s="196"/>
      <c r="Z32" s="196"/>
    </row>
    <row r="33" spans="1:26" ht="23.25" customHeight="1" x14ac:dyDescent="0.15">
      <c r="A33" s="203">
        <v>44824</v>
      </c>
      <c r="B33" s="204"/>
      <c r="C33" s="184"/>
      <c r="D33" s="185"/>
      <c r="E33" s="185"/>
      <c r="F33" s="185"/>
      <c r="G33" s="185"/>
      <c r="H33" s="186"/>
      <c r="I33" s="153"/>
      <c r="J33" s="154"/>
      <c r="K33" s="155"/>
      <c r="L33" s="153" t="s">
        <v>37</v>
      </c>
      <c r="M33" s="154"/>
      <c r="N33" s="154"/>
      <c r="O33" s="155"/>
      <c r="P33" s="41">
        <v>2</v>
      </c>
      <c r="Q33" s="42" t="s">
        <v>14</v>
      </c>
      <c r="R33" s="156">
        <v>18750</v>
      </c>
      <c r="S33" s="156"/>
      <c r="T33" s="41"/>
      <c r="U33" s="42" t="s">
        <v>15</v>
      </c>
      <c r="V33" s="197"/>
      <c r="W33" s="197"/>
      <c r="X33" s="195">
        <f t="shared" si="3"/>
        <v>37500</v>
      </c>
      <c r="Y33" s="195"/>
      <c r="Z33" s="195"/>
    </row>
    <row r="34" spans="1:26" ht="23.25" customHeight="1" x14ac:dyDescent="0.15">
      <c r="U34" s="211" t="s">
        <v>16</v>
      </c>
      <c r="V34" s="211"/>
      <c r="W34" s="211"/>
      <c r="X34" s="212">
        <f>SUM(X15:X33)</f>
        <v>819730</v>
      </c>
      <c r="Y34" s="213"/>
      <c r="Z34" s="213"/>
    </row>
    <row r="35" spans="1:26" ht="23.25" customHeight="1" thickBot="1" x14ac:dyDescent="0.2">
      <c r="A35" s="214" t="s">
        <v>20</v>
      </c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U35" s="152" t="s">
        <v>17</v>
      </c>
      <c r="V35" s="152"/>
      <c r="W35" s="152"/>
      <c r="X35" s="215">
        <f>X34*0.1</f>
        <v>81973</v>
      </c>
      <c r="Y35" s="215"/>
      <c r="Z35" s="215"/>
    </row>
    <row r="36" spans="1:26" ht="23.25" customHeight="1" thickBot="1" x14ac:dyDescent="0.2">
      <c r="U36" s="205" t="s">
        <v>18</v>
      </c>
      <c r="V36" s="206"/>
      <c r="W36" s="207"/>
      <c r="X36" s="208">
        <f>X34+X35</f>
        <v>901703</v>
      </c>
      <c r="Y36" s="209"/>
      <c r="Z36" s="210"/>
    </row>
  </sheetData>
  <mergeCells count="131">
    <mergeCell ref="V25:W25"/>
    <mergeCell ref="L20:O20"/>
    <mergeCell ref="R20:S20"/>
    <mergeCell ref="V20:W20"/>
    <mergeCell ref="X20:Z20"/>
    <mergeCell ref="V16:W16"/>
    <mergeCell ref="X17:Z17"/>
    <mergeCell ref="V18:W18"/>
    <mergeCell ref="X18:Z18"/>
    <mergeCell ref="X24:Z24"/>
    <mergeCell ref="X25:Z25"/>
    <mergeCell ref="A1:Z1"/>
    <mergeCell ref="F10:L11"/>
    <mergeCell ref="X23:Z23"/>
    <mergeCell ref="X21:Z21"/>
    <mergeCell ref="X22:Z22"/>
    <mergeCell ref="A21:B21"/>
    <mergeCell ref="L21:O21"/>
    <mergeCell ref="R21:S21"/>
    <mergeCell ref="R29:S29"/>
    <mergeCell ref="V29:W29"/>
    <mergeCell ref="X29:Z29"/>
    <mergeCell ref="A26:B26"/>
    <mergeCell ref="L26:O26"/>
    <mergeCell ref="R26:S26"/>
    <mergeCell ref="V26:W26"/>
    <mergeCell ref="X26:Z26"/>
    <mergeCell ref="L17:O17"/>
    <mergeCell ref="R17:S17"/>
    <mergeCell ref="V17:W17"/>
    <mergeCell ref="X27:Z27"/>
    <mergeCell ref="A28:B28"/>
    <mergeCell ref="L28:O28"/>
    <mergeCell ref="R28:S28"/>
    <mergeCell ref="V28:W28"/>
    <mergeCell ref="U36:W36"/>
    <mergeCell ref="X36:Z36"/>
    <mergeCell ref="A22:B22"/>
    <mergeCell ref="L22:O22"/>
    <mergeCell ref="R22:S22"/>
    <mergeCell ref="V22:W22"/>
    <mergeCell ref="U34:W34"/>
    <mergeCell ref="X34:Z34"/>
    <mergeCell ref="R30:S30"/>
    <mergeCell ref="V30:W30"/>
    <mergeCell ref="X30:Z30"/>
    <mergeCell ref="A32:B32"/>
    <mergeCell ref="L32:O32"/>
    <mergeCell ref="R32:S32"/>
    <mergeCell ref="A29:B29"/>
    <mergeCell ref="L29:O29"/>
    <mergeCell ref="A23:B23"/>
    <mergeCell ref="L23:O23"/>
    <mergeCell ref="R23:S23"/>
    <mergeCell ref="V23:W23"/>
    <mergeCell ref="A35:N35"/>
    <mergeCell ref="U35:W35"/>
    <mergeCell ref="X35:Z35"/>
    <mergeCell ref="A24:B24"/>
    <mergeCell ref="A30:B30"/>
    <mergeCell ref="L30:O30"/>
    <mergeCell ref="X33:Z33"/>
    <mergeCell ref="V32:W32"/>
    <mergeCell ref="X32:Z32"/>
    <mergeCell ref="X28:Z28"/>
    <mergeCell ref="A31:B31"/>
    <mergeCell ref="L31:O31"/>
    <mergeCell ref="R31:S31"/>
    <mergeCell ref="V31:W31"/>
    <mergeCell ref="X31:Z31"/>
    <mergeCell ref="V33:W33"/>
    <mergeCell ref="I15:K33"/>
    <mergeCell ref="X16:Z16"/>
    <mergeCell ref="A17:B17"/>
    <mergeCell ref="A19:B19"/>
    <mergeCell ref="L19:O19"/>
    <mergeCell ref="R19:S19"/>
    <mergeCell ref="V19:W19"/>
    <mergeCell ref="X19:Z19"/>
    <mergeCell ref="A20:B20"/>
    <mergeCell ref="V27:W27"/>
    <mergeCell ref="A33:B33"/>
    <mergeCell ref="R25:S25"/>
    <mergeCell ref="C13:H14"/>
    <mergeCell ref="I13:K14"/>
    <mergeCell ref="A25:B25"/>
    <mergeCell ref="L25:O25"/>
    <mergeCell ref="X13:Z14"/>
    <mergeCell ref="P14:Q14"/>
    <mergeCell ref="R14:S14"/>
    <mergeCell ref="T14:U14"/>
    <mergeCell ref="V14:W14"/>
    <mergeCell ref="A15:B15"/>
    <mergeCell ref="C15:H33"/>
    <mergeCell ref="L15:O15"/>
    <mergeCell ref="R15:S15"/>
    <mergeCell ref="V15:W15"/>
    <mergeCell ref="A18:B18"/>
    <mergeCell ref="L18:O18"/>
    <mergeCell ref="R18:S18"/>
    <mergeCell ref="V21:W21"/>
    <mergeCell ref="L24:O24"/>
    <mergeCell ref="R24:S24"/>
    <mergeCell ref="V24:W24"/>
    <mergeCell ref="A27:B27"/>
    <mergeCell ref="L27:O27"/>
    <mergeCell ref="R27:S27"/>
    <mergeCell ref="L13:O14"/>
    <mergeCell ref="P13:W13"/>
    <mergeCell ref="L33:O33"/>
    <mergeCell ref="R33:S33"/>
    <mergeCell ref="A2:O3"/>
    <mergeCell ref="V2:Z3"/>
    <mergeCell ref="A4:O4"/>
    <mergeCell ref="A5:O5"/>
    <mergeCell ref="S5:U5"/>
    <mergeCell ref="X15:Z15"/>
    <mergeCell ref="A16:B16"/>
    <mergeCell ref="L16:O16"/>
    <mergeCell ref="R16:S16"/>
    <mergeCell ref="S6:Z6"/>
    <mergeCell ref="A7:C7"/>
    <mergeCell ref="D7:N7"/>
    <mergeCell ref="S7:Z7"/>
    <mergeCell ref="S8:Z8"/>
    <mergeCell ref="H9:N9"/>
    <mergeCell ref="S9:Z9"/>
    <mergeCell ref="S10:Z10"/>
    <mergeCell ref="A11:B11"/>
    <mergeCell ref="S11:Z11"/>
    <mergeCell ref="A13:B14"/>
  </mergeCells>
  <phoneticPr fontId="3"/>
  <pageMargins left="0.22" right="0.18" top="0.36" bottom="0.16" header="0.19" footer="0.16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4057-075B-427D-BD3F-08805297715D}">
  <dimension ref="A1:AL27"/>
  <sheetViews>
    <sheetView workbookViewId="0">
      <selection activeCell="R19" sqref="R19:S19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20" t="s">
        <v>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21" t="s">
        <v>36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AD3" s="123">
        <v>44865</v>
      </c>
      <c r="AE3" s="123"/>
      <c r="AF3" s="123"/>
      <c r="AG3" s="123"/>
      <c r="AH3" s="123"/>
    </row>
    <row r="4" spans="1:38" ht="22.5" customHeight="1" thickBot="1" x14ac:dyDescent="0.2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AD4" s="123"/>
      <c r="AE4" s="123"/>
      <c r="AF4" s="123"/>
      <c r="AG4" s="123"/>
      <c r="AH4" s="123"/>
    </row>
    <row r="5" spans="1:38" ht="22.5" customHeight="1" x14ac:dyDescent="0.15">
      <c r="A5" s="124" t="s">
        <v>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38" ht="22.5" customHeight="1" x14ac:dyDescent="0.15">
      <c r="A6" s="125" t="s">
        <v>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Z6" s="115" t="s">
        <v>21</v>
      </c>
      <c r="AA6" s="115"/>
      <c r="AB6" s="115"/>
    </row>
    <row r="7" spans="1:38" ht="22.5" customHeight="1" x14ac:dyDescent="0.15">
      <c r="Z7" s="115" t="s">
        <v>22</v>
      </c>
      <c r="AA7" s="115"/>
      <c r="AB7" s="115"/>
      <c r="AC7" s="115"/>
      <c r="AD7" s="115"/>
      <c r="AE7" s="115"/>
      <c r="AF7" s="115"/>
      <c r="AG7" s="115"/>
    </row>
    <row r="8" spans="1:38" ht="22.5" customHeight="1" x14ac:dyDescent="0.15">
      <c r="A8" s="116" t="s">
        <v>3</v>
      </c>
      <c r="B8" s="116"/>
      <c r="C8" s="116"/>
      <c r="D8" s="117" t="s">
        <v>4</v>
      </c>
      <c r="E8" s="117"/>
      <c r="F8" s="117"/>
      <c r="G8" s="117"/>
      <c r="H8" s="117"/>
      <c r="I8" s="117"/>
      <c r="J8" s="117"/>
      <c r="K8" s="117"/>
      <c r="L8" s="117"/>
      <c r="M8" s="117"/>
      <c r="N8" s="117"/>
      <c r="Z8" s="118" t="s">
        <v>48</v>
      </c>
      <c r="AA8" s="118"/>
      <c r="AB8" s="118"/>
      <c r="AC8" s="118"/>
      <c r="AD8" s="118"/>
      <c r="AE8" s="118"/>
      <c r="AF8" s="118"/>
      <c r="AG8" s="118"/>
    </row>
    <row r="9" spans="1:38" ht="13.5" customHeight="1" x14ac:dyDescent="0.15">
      <c r="Z9" s="115" t="s">
        <v>27</v>
      </c>
      <c r="AA9" s="115"/>
      <c r="AB9" s="115"/>
      <c r="AC9" s="115"/>
      <c r="AD9" s="115"/>
      <c r="AE9" s="115"/>
      <c r="AF9" s="115"/>
      <c r="AG9" s="115"/>
    </row>
    <row r="10" spans="1:38" ht="22.5" customHeight="1" x14ac:dyDescent="0.15">
      <c r="A10" s="21"/>
      <c r="B10" s="21"/>
      <c r="D10" s="5"/>
      <c r="E10" s="5"/>
      <c r="F10" s="5"/>
      <c r="G10" s="6">
        <v>10</v>
      </c>
      <c r="H10" s="119" t="s">
        <v>5</v>
      </c>
      <c r="I10" s="119"/>
      <c r="J10" s="119"/>
      <c r="K10" s="119"/>
      <c r="L10" s="119"/>
      <c r="M10" s="119"/>
      <c r="N10" s="119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38" ht="22.5" customHeight="1" x14ac:dyDescent="0.15">
      <c r="A11" s="21"/>
      <c r="B11" s="21"/>
      <c r="D11" s="7"/>
      <c r="E11" s="7"/>
      <c r="F11" s="7"/>
      <c r="G11" s="103">
        <f>AF27</f>
        <v>82500</v>
      </c>
      <c r="H11" s="103"/>
      <c r="I11" s="103"/>
      <c r="J11" s="103"/>
      <c r="K11" s="103"/>
      <c r="L11" s="103"/>
      <c r="M11" s="7"/>
      <c r="N11" s="7"/>
      <c r="Z11" s="105" t="s">
        <v>39</v>
      </c>
      <c r="AA11" s="105"/>
      <c r="AB11" s="105"/>
      <c r="AC11" s="105"/>
      <c r="AD11" s="105"/>
      <c r="AE11" s="105"/>
      <c r="AF11" s="105"/>
      <c r="AG11" s="105"/>
    </row>
    <row r="12" spans="1:38" ht="22.5" customHeight="1" thickBot="1" x14ac:dyDescent="0.2">
      <c r="A12" s="106" t="s">
        <v>6</v>
      </c>
      <c r="B12" s="106"/>
      <c r="D12" s="7"/>
      <c r="E12" s="7"/>
      <c r="F12" s="7"/>
      <c r="G12" s="104"/>
      <c r="H12" s="104"/>
      <c r="I12" s="104"/>
      <c r="J12" s="104"/>
      <c r="K12" s="104"/>
      <c r="L12" s="104"/>
      <c r="M12" s="7"/>
      <c r="N12" s="7"/>
      <c r="Z12" s="107" t="s">
        <v>40</v>
      </c>
      <c r="AA12" s="105"/>
      <c r="AB12" s="105"/>
      <c r="AC12" s="105"/>
      <c r="AD12" s="105"/>
      <c r="AE12" s="105"/>
      <c r="AF12" s="105"/>
      <c r="AG12" s="105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08" t="s">
        <v>7</v>
      </c>
      <c r="B14" s="108"/>
      <c r="C14" s="108" t="s">
        <v>8</v>
      </c>
      <c r="D14" s="108"/>
      <c r="E14" s="108"/>
      <c r="F14" s="108"/>
      <c r="G14" s="108"/>
      <c r="H14" s="108"/>
      <c r="I14" s="109" t="s">
        <v>19</v>
      </c>
      <c r="J14" s="110"/>
      <c r="K14" s="111"/>
      <c r="L14" s="108" t="s">
        <v>9</v>
      </c>
      <c r="M14" s="108"/>
      <c r="N14" s="108"/>
      <c r="O14" s="108"/>
      <c r="P14" s="108" t="s">
        <v>30</v>
      </c>
      <c r="Q14" s="108"/>
      <c r="R14" s="108"/>
      <c r="S14" s="108"/>
      <c r="T14" s="108"/>
      <c r="U14" s="108"/>
      <c r="V14" s="108"/>
      <c r="W14" s="108"/>
      <c r="X14" s="108" t="s">
        <v>28</v>
      </c>
      <c r="Y14" s="108"/>
      <c r="Z14" s="108"/>
      <c r="AA14" s="108"/>
      <c r="AB14" s="108"/>
      <c r="AC14" s="108"/>
      <c r="AD14" s="108"/>
      <c r="AE14" s="108"/>
      <c r="AF14" s="108" t="s">
        <v>10</v>
      </c>
      <c r="AG14" s="108"/>
      <c r="AH14" s="108"/>
    </row>
    <row r="15" spans="1:38" ht="21.75" customHeight="1" x14ac:dyDescent="0.15">
      <c r="A15" s="108"/>
      <c r="B15" s="108"/>
      <c r="C15" s="108"/>
      <c r="D15" s="108"/>
      <c r="E15" s="108"/>
      <c r="F15" s="108"/>
      <c r="G15" s="108"/>
      <c r="H15" s="108"/>
      <c r="I15" s="112"/>
      <c r="J15" s="113"/>
      <c r="K15" s="114"/>
      <c r="L15" s="108"/>
      <c r="M15" s="108"/>
      <c r="N15" s="108"/>
      <c r="O15" s="108"/>
      <c r="P15" s="108" t="s">
        <v>11</v>
      </c>
      <c r="Q15" s="108"/>
      <c r="R15" s="108" t="s">
        <v>12</v>
      </c>
      <c r="S15" s="108"/>
      <c r="T15" s="108" t="s">
        <v>13</v>
      </c>
      <c r="U15" s="108"/>
      <c r="V15" s="108" t="s">
        <v>12</v>
      </c>
      <c r="W15" s="108"/>
      <c r="X15" s="108" t="s">
        <v>11</v>
      </c>
      <c r="Y15" s="108"/>
      <c r="Z15" s="108" t="s">
        <v>12</v>
      </c>
      <c r="AA15" s="108"/>
      <c r="AB15" s="108" t="s">
        <v>13</v>
      </c>
      <c r="AC15" s="108"/>
      <c r="AD15" s="108" t="s">
        <v>12</v>
      </c>
      <c r="AE15" s="108"/>
      <c r="AF15" s="108"/>
      <c r="AG15" s="108"/>
      <c r="AH15" s="108"/>
    </row>
    <row r="16" spans="1:38" ht="21.75" customHeight="1" x14ac:dyDescent="0.15">
      <c r="A16" s="98">
        <v>44825</v>
      </c>
      <c r="B16" s="99"/>
      <c r="C16" s="90" t="s">
        <v>53</v>
      </c>
      <c r="D16" s="91"/>
      <c r="E16" s="91"/>
      <c r="F16" s="91"/>
      <c r="G16" s="91"/>
      <c r="H16" s="92"/>
      <c r="I16" s="100"/>
      <c r="J16" s="101"/>
      <c r="K16" s="102"/>
      <c r="L16" s="100" t="s">
        <v>54</v>
      </c>
      <c r="M16" s="101"/>
      <c r="N16" s="101"/>
      <c r="O16" s="102"/>
      <c r="P16" s="17">
        <v>2</v>
      </c>
      <c r="Q16" s="18" t="s">
        <v>14</v>
      </c>
      <c r="R16" s="96">
        <v>15000</v>
      </c>
      <c r="S16" s="96"/>
      <c r="T16" s="17"/>
      <c r="U16" s="18" t="s">
        <v>15</v>
      </c>
      <c r="V16" s="96"/>
      <c r="W16" s="96"/>
      <c r="X16" s="17"/>
      <c r="Y16" s="16" t="s">
        <v>14</v>
      </c>
      <c r="Z16" s="96"/>
      <c r="AA16" s="96"/>
      <c r="AB16" s="17"/>
      <c r="AC16" s="18" t="s">
        <v>15</v>
      </c>
      <c r="AD16" s="96"/>
      <c r="AE16" s="96"/>
      <c r="AF16" s="97">
        <f>P16*R16+T16*V16</f>
        <v>30000</v>
      </c>
      <c r="AG16" s="97"/>
      <c r="AH16" s="97"/>
    </row>
    <row r="17" spans="1:34" ht="21.75" customHeight="1" x14ac:dyDescent="0.15">
      <c r="A17" s="75">
        <v>44837</v>
      </c>
      <c r="B17" s="76"/>
      <c r="C17" s="135" t="s">
        <v>53</v>
      </c>
      <c r="D17" s="136"/>
      <c r="E17" s="136"/>
      <c r="F17" s="136"/>
      <c r="G17" s="136"/>
      <c r="H17" s="137"/>
      <c r="I17" s="80"/>
      <c r="J17" s="81"/>
      <c r="K17" s="82"/>
      <c r="L17" s="80" t="s">
        <v>33</v>
      </c>
      <c r="M17" s="81"/>
      <c r="N17" s="81"/>
      <c r="O17" s="82"/>
      <c r="P17" s="11">
        <v>2</v>
      </c>
      <c r="Q17" s="12" t="s">
        <v>14</v>
      </c>
      <c r="R17" s="74">
        <v>15000</v>
      </c>
      <c r="S17" s="74"/>
      <c r="T17" s="11"/>
      <c r="U17" s="12" t="s">
        <v>15</v>
      </c>
      <c r="V17" s="74"/>
      <c r="W17" s="74"/>
      <c r="X17" s="11"/>
      <c r="Y17" s="12" t="s">
        <v>14</v>
      </c>
      <c r="Z17" s="74"/>
      <c r="AA17" s="74"/>
      <c r="AB17" s="11"/>
      <c r="AC17" s="12" t="s">
        <v>15</v>
      </c>
      <c r="AD17" s="74"/>
      <c r="AE17" s="74"/>
      <c r="AF17" s="61">
        <f t="shared" ref="AF17:AF18" si="0">P17*R17+T17*V17</f>
        <v>30000</v>
      </c>
      <c r="AG17" s="61"/>
      <c r="AH17" s="61"/>
    </row>
    <row r="18" spans="1:34" ht="21.75" customHeight="1" x14ac:dyDescent="0.15">
      <c r="A18" s="75">
        <v>44855</v>
      </c>
      <c r="B18" s="76"/>
      <c r="C18" s="135" t="s">
        <v>56</v>
      </c>
      <c r="D18" s="136"/>
      <c r="E18" s="136"/>
      <c r="F18" s="136"/>
      <c r="G18" s="136"/>
      <c r="H18" s="137"/>
      <c r="I18" s="80"/>
      <c r="J18" s="81"/>
      <c r="K18" s="82"/>
      <c r="L18" s="80" t="s">
        <v>55</v>
      </c>
      <c r="M18" s="81"/>
      <c r="N18" s="81"/>
      <c r="O18" s="82"/>
      <c r="P18" s="11">
        <v>1</v>
      </c>
      <c r="Q18" s="12" t="s">
        <v>14</v>
      </c>
      <c r="R18" s="74">
        <v>15000</v>
      </c>
      <c r="S18" s="74"/>
      <c r="T18" s="11"/>
      <c r="U18" s="12" t="s">
        <v>15</v>
      </c>
      <c r="V18" s="74"/>
      <c r="W18" s="74"/>
      <c r="X18" s="11"/>
      <c r="Y18" s="12" t="s">
        <v>14</v>
      </c>
      <c r="Z18" s="74"/>
      <c r="AA18" s="74"/>
      <c r="AB18" s="11"/>
      <c r="AC18" s="12" t="s">
        <v>15</v>
      </c>
      <c r="AD18" s="74"/>
      <c r="AE18" s="74"/>
      <c r="AF18" s="61">
        <f t="shared" si="0"/>
        <v>15000</v>
      </c>
      <c r="AG18" s="61"/>
      <c r="AH18" s="61"/>
    </row>
    <row r="19" spans="1:34" ht="21.75" customHeight="1" x14ac:dyDescent="0.15">
      <c r="A19" s="75"/>
      <c r="B19" s="76"/>
      <c r="C19" s="135"/>
      <c r="D19" s="136"/>
      <c r="E19" s="136"/>
      <c r="F19" s="136"/>
      <c r="G19" s="136"/>
      <c r="H19" s="137"/>
      <c r="I19" s="80"/>
      <c r="J19" s="81"/>
      <c r="K19" s="82"/>
      <c r="L19" s="80"/>
      <c r="M19" s="81"/>
      <c r="N19" s="81"/>
      <c r="O19" s="82"/>
      <c r="P19" s="11"/>
      <c r="Q19" s="12" t="s">
        <v>14</v>
      </c>
      <c r="R19" s="74"/>
      <c r="S19" s="74"/>
      <c r="T19" s="11"/>
      <c r="U19" s="12" t="s">
        <v>15</v>
      </c>
      <c r="V19" s="74"/>
      <c r="W19" s="74"/>
      <c r="X19" s="11"/>
      <c r="Y19" s="12" t="s">
        <v>14</v>
      </c>
      <c r="Z19" s="74"/>
      <c r="AA19" s="74"/>
      <c r="AB19" s="11"/>
      <c r="AC19" s="12" t="s">
        <v>15</v>
      </c>
      <c r="AD19" s="74"/>
      <c r="AE19" s="74"/>
      <c r="AF19" s="61">
        <f t="shared" ref="AF19:AF22" si="1">P19*R19+T19*V19</f>
        <v>0</v>
      </c>
      <c r="AG19" s="61"/>
      <c r="AH19" s="61"/>
    </row>
    <row r="20" spans="1:34" ht="21.75" customHeight="1" x14ac:dyDescent="0.15">
      <c r="A20" s="88"/>
      <c r="B20" s="89"/>
      <c r="C20" s="135"/>
      <c r="D20" s="136"/>
      <c r="E20" s="136"/>
      <c r="F20" s="136"/>
      <c r="G20" s="136"/>
      <c r="H20" s="137"/>
      <c r="I20" s="80"/>
      <c r="J20" s="81"/>
      <c r="K20" s="82"/>
      <c r="L20" s="80"/>
      <c r="M20" s="81"/>
      <c r="N20" s="81"/>
      <c r="O20" s="82"/>
      <c r="P20" s="15"/>
      <c r="Q20" s="12" t="s">
        <v>14</v>
      </c>
      <c r="R20" s="74"/>
      <c r="S20" s="74"/>
      <c r="T20" s="15"/>
      <c r="U20" s="16" t="s">
        <v>15</v>
      </c>
      <c r="V20" s="86"/>
      <c r="W20" s="86"/>
      <c r="X20" s="15"/>
      <c r="Y20" s="16" t="s">
        <v>14</v>
      </c>
      <c r="Z20" s="86"/>
      <c r="AA20" s="86"/>
      <c r="AB20" s="15"/>
      <c r="AC20" s="16" t="s">
        <v>15</v>
      </c>
      <c r="AD20" s="86"/>
      <c r="AE20" s="86"/>
      <c r="AF20" s="87">
        <f t="shared" si="1"/>
        <v>0</v>
      </c>
      <c r="AG20" s="87"/>
      <c r="AH20" s="87"/>
    </row>
    <row r="21" spans="1:34" ht="21.75" customHeight="1" x14ac:dyDescent="0.15">
      <c r="A21" s="75"/>
      <c r="B21" s="76"/>
      <c r="C21" s="77"/>
      <c r="D21" s="78"/>
      <c r="E21" s="78"/>
      <c r="F21" s="78"/>
      <c r="G21" s="78"/>
      <c r="H21" s="79"/>
      <c r="I21" s="80"/>
      <c r="J21" s="81"/>
      <c r="K21" s="82"/>
      <c r="L21" s="80"/>
      <c r="M21" s="81"/>
      <c r="N21" s="81"/>
      <c r="O21" s="82"/>
      <c r="P21" s="11"/>
      <c r="Q21" s="12" t="s">
        <v>14</v>
      </c>
      <c r="R21" s="74"/>
      <c r="S21" s="74"/>
      <c r="T21" s="11"/>
      <c r="U21" s="12" t="s">
        <v>15</v>
      </c>
      <c r="V21" s="74"/>
      <c r="W21" s="74"/>
      <c r="X21" s="11"/>
      <c r="Y21" s="16" t="s">
        <v>14</v>
      </c>
      <c r="Z21" s="74"/>
      <c r="AA21" s="74"/>
      <c r="AB21" s="11"/>
      <c r="AC21" s="12" t="s">
        <v>15</v>
      </c>
      <c r="AD21" s="74"/>
      <c r="AE21" s="74"/>
      <c r="AF21" s="61">
        <f t="shared" si="1"/>
        <v>0</v>
      </c>
      <c r="AG21" s="61"/>
      <c r="AH21" s="61"/>
    </row>
    <row r="22" spans="1:34" ht="21.75" customHeight="1" x14ac:dyDescent="0.15">
      <c r="A22" s="75"/>
      <c r="B22" s="76"/>
      <c r="C22" s="77"/>
      <c r="D22" s="78"/>
      <c r="E22" s="78"/>
      <c r="F22" s="78"/>
      <c r="G22" s="78"/>
      <c r="H22" s="79"/>
      <c r="I22" s="80"/>
      <c r="J22" s="81"/>
      <c r="K22" s="82"/>
      <c r="L22" s="80"/>
      <c r="M22" s="81"/>
      <c r="N22" s="81"/>
      <c r="O22" s="82"/>
      <c r="P22" s="11"/>
      <c r="Q22" s="12" t="s">
        <v>14</v>
      </c>
      <c r="R22" s="74"/>
      <c r="S22" s="74"/>
      <c r="T22" s="11"/>
      <c r="U22" s="12" t="s">
        <v>15</v>
      </c>
      <c r="V22" s="74"/>
      <c r="W22" s="74"/>
      <c r="X22" s="11"/>
      <c r="Y22" s="16" t="s">
        <v>14</v>
      </c>
      <c r="Z22" s="74"/>
      <c r="AA22" s="74"/>
      <c r="AB22" s="11"/>
      <c r="AC22" s="12" t="s">
        <v>15</v>
      </c>
      <c r="AD22" s="74"/>
      <c r="AE22" s="74"/>
      <c r="AF22" s="61">
        <f t="shared" si="1"/>
        <v>0</v>
      </c>
      <c r="AG22" s="61"/>
      <c r="AH22" s="61"/>
    </row>
    <row r="23" spans="1:34" ht="21.75" customHeight="1" x14ac:dyDescent="0.15">
      <c r="A23" s="62"/>
      <c r="B23" s="63"/>
      <c r="C23" s="64"/>
      <c r="D23" s="65"/>
      <c r="E23" s="65"/>
      <c r="F23" s="65"/>
      <c r="G23" s="65"/>
      <c r="H23" s="66"/>
      <c r="I23" s="67"/>
      <c r="J23" s="68"/>
      <c r="K23" s="69"/>
      <c r="L23" s="67"/>
      <c r="M23" s="68"/>
      <c r="N23" s="68"/>
      <c r="O23" s="69"/>
      <c r="P23" s="13"/>
      <c r="Q23" s="14" t="s">
        <v>14</v>
      </c>
      <c r="R23" s="70"/>
      <c r="S23" s="70"/>
      <c r="T23" s="13"/>
      <c r="U23" s="14" t="s">
        <v>15</v>
      </c>
      <c r="V23" s="71"/>
      <c r="W23" s="72"/>
      <c r="X23" s="13"/>
      <c r="Y23" s="14" t="s">
        <v>14</v>
      </c>
      <c r="Z23" s="70"/>
      <c r="AA23" s="70"/>
      <c r="AB23" s="13"/>
      <c r="AC23" s="14" t="s">
        <v>15</v>
      </c>
      <c r="AD23" s="71"/>
      <c r="AE23" s="72"/>
      <c r="AF23" s="73">
        <f>P23*R23+T23*V23+X23*Z23</f>
        <v>0</v>
      </c>
      <c r="AG23" s="73"/>
      <c r="AH23" s="73"/>
    </row>
    <row r="24" spans="1:34" ht="21.75" customHeight="1" x14ac:dyDescent="0.15">
      <c r="AC24" s="52" t="s">
        <v>16</v>
      </c>
      <c r="AD24" s="52"/>
      <c r="AE24" s="52"/>
      <c r="AF24" s="53">
        <f>SUM(AF16:AF23)</f>
        <v>75000</v>
      </c>
      <c r="AG24" s="54"/>
      <c r="AH24" s="54"/>
    </row>
    <row r="25" spans="1:34" ht="21.75" customHeight="1" x14ac:dyDescent="0.15">
      <c r="AC25" s="52" t="s">
        <v>31</v>
      </c>
      <c r="AD25" s="52"/>
      <c r="AE25" s="52"/>
      <c r="AF25" s="55"/>
      <c r="AG25" s="56"/>
      <c r="AH25" s="57"/>
    </row>
    <row r="26" spans="1:34" ht="21.75" customHeight="1" thickBot="1" x14ac:dyDescent="0.2">
      <c r="A26" s="58" t="s">
        <v>20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AC26" s="59" t="s">
        <v>17</v>
      </c>
      <c r="AD26" s="59"/>
      <c r="AE26" s="59"/>
      <c r="AF26" s="60">
        <f>AF24*0.1</f>
        <v>7500</v>
      </c>
      <c r="AG26" s="60"/>
      <c r="AH26" s="60"/>
    </row>
    <row r="27" spans="1:34" ht="21.75" customHeight="1" thickBot="1" x14ac:dyDescent="0.2">
      <c r="AC27" s="83" t="s">
        <v>18</v>
      </c>
      <c r="AD27" s="84"/>
      <c r="AE27" s="85"/>
      <c r="AF27" s="43">
        <f>SUM(AF24:AF26)</f>
        <v>82500</v>
      </c>
      <c r="AG27" s="44"/>
      <c r="AH27" s="45"/>
    </row>
  </sheetData>
  <mergeCells count="113"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5:O5"/>
    <mergeCell ref="A6:O6"/>
    <mergeCell ref="Z6:AB6"/>
    <mergeCell ref="AD3:AH4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C27:AE27"/>
    <mergeCell ref="AF27:AH27"/>
    <mergeCell ref="AC24:AE24"/>
    <mergeCell ref="AF24:AH24"/>
    <mergeCell ref="AC25:AE25"/>
    <mergeCell ref="AF25:AH25"/>
    <mergeCell ref="A26:N26"/>
    <mergeCell ref="AC26:AE26"/>
    <mergeCell ref="AF26:AH26"/>
  </mergeCells>
  <phoneticPr fontId="3"/>
  <pageMargins left="0.7" right="0.7" top="0.68" bottom="0.16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8427-D24A-4976-A4B9-AB7040B19165}">
  <dimension ref="A1:AL27"/>
  <sheetViews>
    <sheetView workbookViewId="0">
      <selection activeCell="AW1" sqref="AW1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20" t="s">
        <v>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21" t="s">
        <v>58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AD3" s="123">
        <v>44895</v>
      </c>
      <c r="AE3" s="123"/>
      <c r="AF3" s="123"/>
      <c r="AG3" s="123"/>
      <c r="AH3" s="123"/>
    </row>
    <row r="4" spans="1:38" ht="22.5" customHeight="1" thickBot="1" x14ac:dyDescent="0.2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AD4" s="123"/>
      <c r="AE4" s="123"/>
      <c r="AF4" s="123"/>
      <c r="AG4" s="123"/>
      <c r="AH4" s="123"/>
    </row>
    <row r="5" spans="1:38" ht="22.5" customHeight="1" x14ac:dyDescent="0.15">
      <c r="A5" s="124" t="s">
        <v>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38" ht="22.5" customHeight="1" x14ac:dyDescent="0.15">
      <c r="A6" s="125" t="s">
        <v>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Z6" s="115" t="s">
        <v>21</v>
      </c>
      <c r="AA6" s="115"/>
      <c r="AB6" s="115"/>
    </row>
    <row r="7" spans="1:38" ht="22.5" customHeight="1" x14ac:dyDescent="0.15">
      <c r="Z7" s="115" t="s">
        <v>22</v>
      </c>
      <c r="AA7" s="115"/>
      <c r="AB7" s="115"/>
      <c r="AC7" s="115"/>
      <c r="AD7" s="115"/>
      <c r="AE7" s="115"/>
      <c r="AF7" s="115"/>
      <c r="AG7" s="115"/>
    </row>
    <row r="8" spans="1:38" ht="22.5" customHeight="1" x14ac:dyDescent="0.15">
      <c r="A8" s="116" t="s">
        <v>3</v>
      </c>
      <c r="B8" s="116"/>
      <c r="C8" s="116"/>
      <c r="D8" s="117" t="s">
        <v>4</v>
      </c>
      <c r="E8" s="117"/>
      <c r="F8" s="117"/>
      <c r="G8" s="117"/>
      <c r="H8" s="117"/>
      <c r="I8" s="117"/>
      <c r="J8" s="117"/>
      <c r="K8" s="117"/>
      <c r="L8" s="117"/>
      <c r="M8" s="117"/>
      <c r="N8" s="117"/>
      <c r="Z8" s="118" t="s">
        <v>48</v>
      </c>
      <c r="AA8" s="118"/>
      <c r="AB8" s="118"/>
      <c r="AC8" s="118"/>
      <c r="AD8" s="118"/>
      <c r="AE8" s="118"/>
      <c r="AF8" s="118"/>
      <c r="AG8" s="118"/>
    </row>
    <row r="9" spans="1:38" ht="13.5" customHeight="1" x14ac:dyDescent="0.15">
      <c r="Z9" s="115" t="s">
        <v>27</v>
      </c>
      <c r="AA9" s="115"/>
      <c r="AB9" s="115"/>
      <c r="AC9" s="115"/>
      <c r="AD9" s="115"/>
      <c r="AE9" s="115"/>
      <c r="AF9" s="115"/>
      <c r="AG9" s="115"/>
    </row>
    <row r="10" spans="1:38" ht="22.5" customHeight="1" x14ac:dyDescent="0.15">
      <c r="A10" s="21"/>
      <c r="B10" s="21"/>
      <c r="D10" s="5"/>
      <c r="E10" s="5"/>
      <c r="F10" s="5"/>
      <c r="G10" s="6">
        <v>11</v>
      </c>
      <c r="H10" s="119" t="s">
        <v>5</v>
      </c>
      <c r="I10" s="119"/>
      <c r="J10" s="119"/>
      <c r="K10" s="119"/>
      <c r="L10" s="119"/>
      <c r="M10" s="119"/>
      <c r="N10" s="119"/>
      <c r="Z10" s="105" t="s">
        <v>24</v>
      </c>
      <c r="AA10" s="105"/>
      <c r="AB10" s="105"/>
      <c r="AC10" s="105"/>
      <c r="AD10" s="105"/>
      <c r="AE10" s="105"/>
      <c r="AF10" s="105"/>
      <c r="AG10" s="105"/>
    </row>
    <row r="11" spans="1:38" ht="22.5" customHeight="1" x14ac:dyDescent="0.15">
      <c r="A11" s="21"/>
      <c r="B11" s="21"/>
      <c r="D11" s="7"/>
      <c r="E11" s="7"/>
      <c r="F11" s="7"/>
      <c r="G11" s="103">
        <f>AF27</f>
        <v>49500</v>
      </c>
      <c r="H11" s="103"/>
      <c r="I11" s="103"/>
      <c r="J11" s="103"/>
      <c r="K11" s="103"/>
      <c r="L11" s="103"/>
      <c r="M11" s="7"/>
      <c r="N11" s="7"/>
      <c r="Z11" s="105" t="s">
        <v>39</v>
      </c>
      <c r="AA11" s="105"/>
      <c r="AB11" s="105"/>
      <c r="AC11" s="105"/>
      <c r="AD11" s="105"/>
      <c r="AE11" s="105"/>
      <c r="AF11" s="105"/>
      <c r="AG11" s="105"/>
    </row>
    <row r="12" spans="1:38" ht="22.5" customHeight="1" thickBot="1" x14ac:dyDescent="0.2">
      <c r="A12" s="106" t="s">
        <v>6</v>
      </c>
      <c r="B12" s="106"/>
      <c r="D12" s="7"/>
      <c r="E12" s="7"/>
      <c r="F12" s="7"/>
      <c r="G12" s="104"/>
      <c r="H12" s="104"/>
      <c r="I12" s="104"/>
      <c r="J12" s="104"/>
      <c r="K12" s="104"/>
      <c r="L12" s="104"/>
      <c r="M12" s="7"/>
      <c r="N12" s="7"/>
      <c r="Z12" s="107" t="s">
        <v>40</v>
      </c>
      <c r="AA12" s="105"/>
      <c r="AB12" s="105"/>
      <c r="AC12" s="105"/>
      <c r="AD12" s="105"/>
      <c r="AE12" s="105"/>
      <c r="AF12" s="105"/>
      <c r="AG12" s="105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08" t="s">
        <v>7</v>
      </c>
      <c r="B14" s="108"/>
      <c r="C14" s="108" t="s">
        <v>8</v>
      </c>
      <c r="D14" s="108"/>
      <c r="E14" s="108"/>
      <c r="F14" s="108"/>
      <c r="G14" s="108"/>
      <c r="H14" s="108"/>
      <c r="I14" s="109" t="s">
        <v>19</v>
      </c>
      <c r="J14" s="110"/>
      <c r="K14" s="111"/>
      <c r="L14" s="108" t="s">
        <v>9</v>
      </c>
      <c r="M14" s="108"/>
      <c r="N14" s="108"/>
      <c r="O14" s="108"/>
      <c r="P14" s="108" t="s">
        <v>30</v>
      </c>
      <c r="Q14" s="108"/>
      <c r="R14" s="108"/>
      <c r="S14" s="108"/>
      <c r="T14" s="108"/>
      <c r="U14" s="108"/>
      <c r="V14" s="108"/>
      <c r="W14" s="108"/>
      <c r="X14" s="108" t="s">
        <v>28</v>
      </c>
      <c r="Y14" s="108"/>
      <c r="Z14" s="108"/>
      <c r="AA14" s="108"/>
      <c r="AB14" s="108"/>
      <c r="AC14" s="108"/>
      <c r="AD14" s="108"/>
      <c r="AE14" s="108"/>
      <c r="AF14" s="108" t="s">
        <v>10</v>
      </c>
      <c r="AG14" s="108"/>
      <c r="AH14" s="108"/>
    </row>
    <row r="15" spans="1:38" ht="21.75" customHeight="1" x14ac:dyDescent="0.15">
      <c r="A15" s="108"/>
      <c r="B15" s="108"/>
      <c r="C15" s="108"/>
      <c r="D15" s="108"/>
      <c r="E15" s="108"/>
      <c r="F15" s="108"/>
      <c r="G15" s="108"/>
      <c r="H15" s="108"/>
      <c r="I15" s="112"/>
      <c r="J15" s="113"/>
      <c r="K15" s="114"/>
      <c r="L15" s="108"/>
      <c r="M15" s="108"/>
      <c r="N15" s="108"/>
      <c r="O15" s="108"/>
      <c r="P15" s="108" t="s">
        <v>11</v>
      </c>
      <c r="Q15" s="108"/>
      <c r="R15" s="108" t="s">
        <v>12</v>
      </c>
      <c r="S15" s="108"/>
      <c r="T15" s="108" t="s">
        <v>13</v>
      </c>
      <c r="U15" s="108"/>
      <c r="V15" s="108" t="s">
        <v>12</v>
      </c>
      <c r="W15" s="108"/>
      <c r="X15" s="108" t="s">
        <v>11</v>
      </c>
      <c r="Y15" s="108"/>
      <c r="Z15" s="108" t="s">
        <v>12</v>
      </c>
      <c r="AA15" s="108"/>
      <c r="AB15" s="108" t="s">
        <v>13</v>
      </c>
      <c r="AC15" s="108"/>
      <c r="AD15" s="108" t="s">
        <v>12</v>
      </c>
      <c r="AE15" s="108"/>
      <c r="AF15" s="108"/>
      <c r="AG15" s="108"/>
      <c r="AH15" s="108"/>
    </row>
    <row r="16" spans="1:38" ht="21.75" customHeight="1" x14ac:dyDescent="0.15">
      <c r="A16" s="98">
        <v>44882</v>
      </c>
      <c r="B16" s="99"/>
      <c r="C16" s="90" t="s">
        <v>53</v>
      </c>
      <c r="D16" s="91"/>
      <c r="E16" s="91"/>
      <c r="F16" s="91"/>
      <c r="G16" s="91"/>
      <c r="H16" s="92"/>
      <c r="I16" s="100"/>
      <c r="J16" s="101"/>
      <c r="K16" s="102"/>
      <c r="L16" s="100" t="s">
        <v>55</v>
      </c>
      <c r="M16" s="101"/>
      <c r="N16" s="101"/>
      <c r="O16" s="102"/>
      <c r="P16" s="17">
        <v>1</v>
      </c>
      <c r="Q16" s="18" t="s">
        <v>14</v>
      </c>
      <c r="R16" s="96">
        <v>15000</v>
      </c>
      <c r="S16" s="96"/>
      <c r="T16" s="17"/>
      <c r="U16" s="18" t="s">
        <v>15</v>
      </c>
      <c r="V16" s="96"/>
      <c r="W16" s="96"/>
      <c r="X16" s="17"/>
      <c r="Y16" s="16" t="s">
        <v>14</v>
      </c>
      <c r="Z16" s="96"/>
      <c r="AA16" s="96"/>
      <c r="AB16" s="17"/>
      <c r="AC16" s="18" t="s">
        <v>15</v>
      </c>
      <c r="AD16" s="96"/>
      <c r="AE16" s="96"/>
      <c r="AF16" s="97">
        <f>P16*R16+T16*V16</f>
        <v>15000</v>
      </c>
      <c r="AG16" s="97"/>
      <c r="AH16" s="97"/>
    </row>
    <row r="17" spans="1:34" ht="21.75" customHeight="1" x14ac:dyDescent="0.15">
      <c r="A17" s="75">
        <v>44883</v>
      </c>
      <c r="B17" s="76"/>
      <c r="C17" s="135" t="s">
        <v>53</v>
      </c>
      <c r="D17" s="136"/>
      <c r="E17" s="136"/>
      <c r="F17" s="136"/>
      <c r="G17" s="136"/>
      <c r="H17" s="137"/>
      <c r="I17" s="80"/>
      <c r="J17" s="81"/>
      <c r="K17" s="82"/>
      <c r="L17" s="80" t="s">
        <v>57</v>
      </c>
      <c r="M17" s="81"/>
      <c r="N17" s="81"/>
      <c r="O17" s="82"/>
      <c r="P17" s="11">
        <v>1</v>
      </c>
      <c r="Q17" s="12" t="s">
        <v>14</v>
      </c>
      <c r="R17" s="74">
        <v>15000</v>
      </c>
      <c r="S17" s="74"/>
      <c r="T17" s="11"/>
      <c r="U17" s="12" t="s">
        <v>15</v>
      </c>
      <c r="V17" s="74"/>
      <c r="W17" s="74"/>
      <c r="X17" s="11"/>
      <c r="Y17" s="12" t="s">
        <v>14</v>
      </c>
      <c r="Z17" s="74"/>
      <c r="AA17" s="74"/>
      <c r="AB17" s="11"/>
      <c r="AC17" s="12" t="s">
        <v>15</v>
      </c>
      <c r="AD17" s="74"/>
      <c r="AE17" s="74"/>
      <c r="AF17" s="61">
        <f t="shared" ref="AF17:AF22" si="0">P17*R17+T17*V17</f>
        <v>15000</v>
      </c>
      <c r="AG17" s="61"/>
      <c r="AH17" s="61"/>
    </row>
    <row r="18" spans="1:34" ht="21.75" customHeight="1" x14ac:dyDescent="0.15">
      <c r="A18" s="75">
        <v>44895</v>
      </c>
      <c r="B18" s="76"/>
      <c r="C18" s="135" t="s">
        <v>53</v>
      </c>
      <c r="D18" s="136"/>
      <c r="E18" s="136"/>
      <c r="F18" s="136"/>
      <c r="G18" s="136"/>
      <c r="H18" s="137"/>
      <c r="I18" s="80"/>
      <c r="J18" s="81"/>
      <c r="K18" s="82"/>
      <c r="L18" s="80" t="s">
        <v>55</v>
      </c>
      <c r="M18" s="81"/>
      <c r="N18" s="81"/>
      <c r="O18" s="82"/>
      <c r="P18" s="11">
        <v>1</v>
      </c>
      <c r="Q18" s="12" t="s">
        <v>14</v>
      </c>
      <c r="R18" s="74">
        <v>15000</v>
      </c>
      <c r="S18" s="74"/>
      <c r="T18" s="11"/>
      <c r="U18" s="12" t="s">
        <v>15</v>
      </c>
      <c r="V18" s="74"/>
      <c r="W18" s="74"/>
      <c r="X18" s="11"/>
      <c r="Y18" s="12" t="s">
        <v>14</v>
      </c>
      <c r="Z18" s="74"/>
      <c r="AA18" s="74"/>
      <c r="AB18" s="11"/>
      <c r="AC18" s="12" t="s">
        <v>15</v>
      </c>
      <c r="AD18" s="74"/>
      <c r="AE18" s="74"/>
      <c r="AF18" s="61">
        <f t="shared" si="0"/>
        <v>15000</v>
      </c>
      <c r="AG18" s="61"/>
      <c r="AH18" s="61"/>
    </row>
    <row r="19" spans="1:34" ht="21.75" customHeight="1" x14ac:dyDescent="0.15">
      <c r="A19" s="75"/>
      <c r="B19" s="76"/>
      <c r="C19" s="135"/>
      <c r="D19" s="136"/>
      <c r="E19" s="136"/>
      <c r="F19" s="136"/>
      <c r="G19" s="136"/>
      <c r="H19" s="137"/>
      <c r="I19" s="80"/>
      <c r="J19" s="81"/>
      <c r="K19" s="82"/>
      <c r="L19" s="80"/>
      <c r="M19" s="81"/>
      <c r="N19" s="81"/>
      <c r="O19" s="82"/>
      <c r="P19" s="11"/>
      <c r="Q19" s="12" t="s">
        <v>14</v>
      </c>
      <c r="R19" s="74"/>
      <c r="S19" s="74"/>
      <c r="T19" s="11"/>
      <c r="U19" s="12" t="s">
        <v>15</v>
      </c>
      <c r="V19" s="74"/>
      <c r="W19" s="74"/>
      <c r="X19" s="11"/>
      <c r="Y19" s="12" t="s">
        <v>14</v>
      </c>
      <c r="Z19" s="74"/>
      <c r="AA19" s="74"/>
      <c r="AB19" s="11"/>
      <c r="AC19" s="12" t="s">
        <v>15</v>
      </c>
      <c r="AD19" s="74"/>
      <c r="AE19" s="74"/>
      <c r="AF19" s="61">
        <f t="shared" si="0"/>
        <v>0</v>
      </c>
      <c r="AG19" s="61"/>
      <c r="AH19" s="61"/>
    </row>
    <row r="20" spans="1:34" ht="21.75" customHeight="1" x14ac:dyDescent="0.15">
      <c r="A20" s="88"/>
      <c r="B20" s="89"/>
      <c r="C20" s="135"/>
      <c r="D20" s="136"/>
      <c r="E20" s="136"/>
      <c r="F20" s="136"/>
      <c r="G20" s="136"/>
      <c r="H20" s="137"/>
      <c r="I20" s="80"/>
      <c r="J20" s="81"/>
      <c r="K20" s="82"/>
      <c r="L20" s="80"/>
      <c r="M20" s="81"/>
      <c r="N20" s="81"/>
      <c r="O20" s="82"/>
      <c r="P20" s="15"/>
      <c r="Q20" s="12" t="s">
        <v>14</v>
      </c>
      <c r="R20" s="74"/>
      <c r="S20" s="74"/>
      <c r="T20" s="15"/>
      <c r="U20" s="16" t="s">
        <v>15</v>
      </c>
      <c r="V20" s="86"/>
      <c r="W20" s="86"/>
      <c r="X20" s="15"/>
      <c r="Y20" s="16" t="s">
        <v>14</v>
      </c>
      <c r="Z20" s="86"/>
      <c r="AA20" s="86"/>
      <c r="AB20" s="15"/>
      <c r="AC20" s="16" t="s">
        <v>15</v>
      </c>
      <c r="AD20" s="86"/>
      <c r="AE20" s="86"/>
      <c r="AF20" s="87">
        <f t="shared" si="0"/>
        <v>0</v>
      </c>
      <c r="AG20" s="87"/>
      <c r="AH20" s="87"/>
    </row>
    <row r="21" spans="1:34" ht="21.75" customHeight="1" x14ac:dyDescent="0.15">
      <c r="A21" s="75"/>
      <c r="B21" s="76"/>
      <c r="C21" s="77"/>
      <c r="D21" s="78"/>
      <c r="E21" s="78"/>
      <c r="F21" s="78"/>
      <c r="G21" s="78"/>
      <c r="H21" s="79"/>
      <c r="I21" s="80"/>
      <c r="J21" s="81"/>
      <c r="K21" s="82"/>
      <c r="L21" s="80"/>
      <c r="M21" s="81"/>
      <c r="N21" s="81"/>
      <c r="O21" s="82"/>
      <c r="P21" s="11"/>
      <c r="Q21" s="12" t="s">
        <v>14</v>
      </c>
      <c r="R21" s="74"/>
      <c r="S21" s="74"/>
      <c r="T21" s="11"/>
      <c r="U21" s="12" t="s">
        <v>15</v>
      </c>
      <c r="V21" s="74"/>
      <c r="W21" s="74"/>
      <c r="X21" s="11"/>
      <c r="Y21" s="16" t="s">
        <v>14</v>
      </c>
      <c r="Z21" s="74"/>
      <c r="AA21" s="74"/>
      <c r="AB21" s="11"/>
      <c r="AC21" s="12" t="s">
        <v>15</v>
      </c>
      <c r="AD21" s="74"/>
      <c r="AE21" s="74"/>
      <c r="AF21" s="61">
        <f t="shared" si="0"/>
        <v>0</v>
      </c>
      <c r="AG21" s="61"/>
      <c r="AH21" s="61"/>
    </row>
    <row r="22" spans="1:34" ht="21.75" customHeight="1" x14ac:dyDescent="0.15">
      <c r="A22" s="75"/>
      <c r="B22" s="76"/>
      <c r="C22" s="77"/>
      <c r="D22" s="78"/>
      <c r="E22" s="78"/>
      <c r="F22" s="78"/>
      <c r="G22" s="78"/>
      <c r="H22" s="79"/>
      <c r="I22" s="80"/>
      <c r="J22" s="81"/>
      <c r="K22" s="82"/>
      <c r="L22" s="80"/>
      <c r="M22" s="81"/>
      <c r="N22" s="81"/>
      <c r="O22" s="82"/>
      <c r="P22" s="11"/>
      <c r="Q22" s="12" t="s">
        <v>14</v>
      </c>
      <c r="R22" s="74"/>
      <c r="S22" s="74"/>
      <c r="T22" s="11"/>
      <c r="U22" s="12" t="s">
        <v>15</v>
      </c>
      <c r="V22" s="74"/>
      <c r="W22" s="74"/>
      <c r="X22" s="11"/>
      <c r="Y22" s="16" t="s">
        <v>14</v>
      </c>
      <c r="Z22" s="74"/>
      <c r="AA22" s="74"/>
      <c r="AB22" s="11"/>
      <c r="AC22" s="12" t="s">
        <v>15</v>
      </c>
      <c r="AD22" s="74"/>
      <c r="AE22" s="74"/>
      <c r="AF22" s="61">
        <f t="shared" si="0"/>
        <v>0</v>
      </c>
      <c r="AG22" s="61"/>
      <c r="AH22" s="61"/>
    </row>
    <row r="23" spans="1:34" ht="21.75" customHeight="1" x14ac:dyDescent="0.15">
      <c r="A23" s="62"/>
      <c r="B23" s="63"/>
      <c r="C23" s="64"/>
      <c r="D23" s="65"/>
      <c r="E23" s="65"/>
      <c r="F23" s="65"/>
      <c r="G23" s="65"/>
      <c r="H23" s="66"/>
      <c r="I23" s="67"/>
      <c r="J23" s="68"/>
      <c r="K23" s="69"/>
      <c r="L23" s="67"/>
      <c r="M23" s="68"/>
      <c r="N23" s="68"/>
      <c r="O23" s="69"/>
      <c r="P23" s="13"/>
      <c r="Q23" s="14" t="s">
        <v>14</v>
      </c>
      <c r="R23" s="70"/>
      <c r="S23" s="70"/>
      <c r="T23" s="13"/>
      <c r="U23" s="14" t="s">
        <v>15</v>
      </c>
      <c r="V23" s="71"/>
      <c r="W23" s="72"/>
      <c r="X23" s="13"/>
      <c r="Y23" s="14" t="s">
        <v>14</v>
      </c>
      <c r="Z23" s="70"/>
      <c r="AA23" s="70"/>
      <c r="AB23" s="13"/>
      <c r="AC23" s="14" t="s">
        <v>15</v>
      </c>
      <c r="AD23" s="71"/>
      <c r="AE23" s="72"/>
      <c r="AF23" s="73">
        <f>P23*R23+T23*V23+X23*Z23</f>
        <v>0</v>
      </c>
      <c r="AG23" s="73"/>
      <c r="AH23" s="73"/>
    </row>
    <row r="24" spans="1:34" ht="21.75" customHeight="1" x14ac:dyDescent="0.15">
      <c r="AC24" s="52" t="s">
        <v>16</v>
      </c>
      <c r="AD24" s="52"/>
      <c r="AE24" s="52"/>
      <c r="AF24" s="53">
        <f>SUM(AF16:AF23)</f>
        <v>45000</v>
      </c>
      <c r="AG24" s="54"/>
      <c r="AH24" s="54"/>
    </row>
    <row r="25" spans="1:34" ht="21.75" customHeight="1" x14ac:dyDescent="0.15">
      <c r="AC25" s="52" t="s">
        <v>31</v>
      </c>
      <c r="AD25" s="52"/>
      <c r="AE25" s="52"/>
      <c r="AF25" s="55"/>
      <c r="AG25" s="56"/>
      <c r="AH25" s="57"/>
    </row>
    <row r="26" spans="1:34" ht="21.75" customHeight="1" thickBot="1" x14ac:dyDescent="0.2">
      <c r="A26" s="58" t="s">
        <v>20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AC26" s="59" t="s">
        <v>17</v>
      </c>
      <c r="AD26" s="59"/>
      <c r="AE26" s="59"/>
      <c r="AF26" s="60">
        <f>AF24*0.1</f>
        <v>4500</v>
      </c>
      <c r="AG26" s="60"/>
      <c r="AH26" s="60"/>
    </row>
    <row r="27" spans="1:34" ht="21.75" customHeight="1" thickBot="1" x14ac:dyDescent="0.2">
      <c r="AC27" s="83" t="s">
        <v>18</v>
      </c>
      <c r="AD27" s="84"/>
      <c r="AE27" s="85"/>
      <c r="AF27" s="43">
        <f>SUM(AF24:AF26)</f>
        <v>49500</v>
      </c>
      <c r="AG27" s="44"/>
      <c r="AH27" s="45"/>
    </row>
  </sheetData>
  <mergeCells count="113">
    <mergeCell ref="AC27:AE27"/>
    <mergeCell ref="AF27:AH27"/>
    <mergeCell ref="AC24:AE24"/>
    <mergeCell ref="AF24:AH24"/>
    <mergeCell ref="AC25:AE25"/>
    <mergeCell ref="AF25:AH25"/>
    <mergeCell ref="A26:N26"/>
    <mergeCell ref="AC26:AE26"/>
    <mergeCell ref="AF26:AH26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</mergeCells>
  <phoneticPr fontId="3"/>
  <pageMargins left="0.7" right="0.7" top="0.68" bottom="0.16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topLeftCell="A7" workbookViewId="0">
      <selection activeCell="A26" sqref="A26:N26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120" t="s">
        <v>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AD1" s="227">
        <v>44094</v>
      </c>
      <c r="AE1" s="227"/>
      <c r="AF1" s="227"/>
      <c r="AG1" s="227"/>
      <c r="AH1" s="227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50" t="s">
        <v>29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</row>
    <row r="4" spans="1:38" ht="22.5" customHeight="1" thickBot="1" x14ac:dyDescent="0.2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</row>
    <row r="5" spans="1:38" ht="22.5" customHeight="1" x14ac:dyDescent="0.15">
      <c r="A5" s="124" t="s">
        <v>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38" ht="22.5" customHeight="1" x14ac:dyDescent="0.15">
      <c r="A6" s="125" t="s">
        <v>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Z6" s="115" t="s">
        <v>21</v>
      </c>
      <c r="AA6" s="115"/>
      <c r="AB6" s="115"/>
    </row>
    <row r="7" spans="1:38" ht="22.5" customHeight="1" x14ac:dyDescent="0.15">
      <c r="Z7" s="115" t="s">
        <v>22</v>
      </c>
      <c r="AA7" s="115"/>
      <c r="AB7" s="115"/>
      <c r="AC7" s="115"/>
      <c r="AD7" s="115"/>
      <c r="AE7" s="115"/>
      <c r="AF7" s="115"/>
      <c r="AG7" s="115"/>
    </row>
    <row r="8" spans="1:38" ht="22.5" customHeight="1" x14ac:dyDescent="0.15">
      <c r="A8" s="116" t="s">
        <v>3</v>
      </c>
      <c r="B8" s="116"/>
      <c r="C8" s="116"/>
      <c r="D8" s="117" t="s">
        <v>4</v>
      </c>
      <c r="E8" s="117"/>
      <c r="F8" s="117"/>
      <c r="G8" s="117"/>
      <c r="H8" s="117"/>
      <c r="I8" s="117"/>
      <c r="J8" s="117"/>
      <c r="K8" s="117"/>
      <c r="L8" s="117"/>
      <c r="M8" s="117"/>
      <c r="N8" s="117"/>
      <c r="Z8" s="118" t="s">
        <v>23</v>
      </c>
      <c r="AA8" s="118"/>
      <c r="AB8" s="118"/>
      <c r="AC8" s="118"/>
      <c r="AD8" s="118"/>
      <c r="AE8" s="118"/>
      <c r="AF8" s="118"/>
      <c r="AG8" s="118"/>
    </row>
    <row r="9" spans="1:38" ht="13.5" customHeight="1" x14ac:dyDescent="0.15">
      <c r="Z9" s="115" t="s">
        <v>27</v>
      </c>
      <c r="AA9" s="115"/>
      <c r="AB9" s="115"/>
      <c r="AC9" s="115"/>
      <c r="AD9" s="115"/>
      <c r="AE9" s="115"/>
      <c r="AF9" s="115"/>
      <c r="AG9" s="115"/>
    </row>
    <row r="10" spans="1:38" ht="22.5" customHeight="1" x14ac:dyDescent="0.15">
      <c r="A10" s="21"/>
      <c r="B10" s="21"/>
      <c r="D10" s="5"/>
      <c r="E10" s="5"/>
      <c r="F10" s="5"/>
      <c r="G10" s="6">
        <v>9</v>
      </c>
      <c r="H10" s="119" t="s">
        <v>5</v>
      </c>
      <c r="I10" s="119"/>
      <c r="J10" s="119"/>
      <c r="K10" s="119"/>
      <c r="L10" s="119"/>
      <c r="M10" s="119"/>
      <c r="N10" s="119"/>
      <c r="Z10" s="115" t="s">
        <v>24</v>
      </c>
      <c r="AA10" s="115"/>
      <c r="AB10" s="115"/>
      <c r="AC10" s="115"/>
      <c r="AD10" s="115"/>
      <c r="AE10" s="115"/>
      <c r="AF10" s="115"/>
      <c r="AG10" s="115"/>
    </row>
    <row r="11" spans="1:38" ht="22.5" customHeight="1" x14ac:dyDescent="0.15">
      <c r="A11" s="21"/>
      <c r="B11" s="21"/>
      <c r="D11" s="7"/>
      <c r="E11" s="7"/>
      <c r="F11" s="7"/>
      <c r="G11" s="103">
        <f>AF27</f>
        <v>99000</v>
      </c>
      <c r="H11" s="103"/>
      <c r="I11" s="103"/>
      <c r="J11" s="103"/>
      <c r="K11" s="103"/>
      <c r="L11" s="103"/>
      <c r="M11" s="7"/>
      <c r="N11" s="7"/>
      <c r="Z11" s="115" t="s">
        <v>25</v>
      </c>
      <c r="AA11" s="115"/>
      <c r="AB11" s="115"/>
      <c r="AC11" s="115"/>
      <c r="AD11" s="115"/>
      <c r="AE11" s="115"/>
      <c r="AF11" s="115"/>
      <c r="AG11" s="115"/>
    </row>
    <row r="12" spans="1:38" ht="22.5" customHeight="1" thickBot="1" x14ac:dyDescent="0.2">
      <c r="A12" s="106" t="s">
        <v>6</v>
      </c>
      <c r="B12" s="106"/>
      <c r="D12" s="7"/>
      <c r="E12" s="7"/>
      <c r="F12" s="7"/>
      <c r="G12" s="104"/>
      <c r="H12" s="104"/>
      <c r="I12" s="104"/>
      <c r="J12" s="104"/>
      <c r="K12" s="104"/>
      <c r="L12" s="104"/>
      <c r="M12" s="7"/>
      <c r="N12" s="7"/>
      <c r="Z12" s="226" t="s">
        <v>26</v>
      </c>
      <c r="AA12" s="226"/>
      <c r="AB12" s="226"/>
      <c r="AC12" s="226"/>
      <c r="AD12" s="226"/>
      <c r="AE12" s="226"/>
      <c r="AF12" s="226"/>
      <c r="AG12" s="226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108" t="s">
        <v>7</v>
      </c>
      <c r="B14" s="108"/>
      <c r="C14" s="108" t="s">
        <v>8</v>
      </c>
      <c r="D14" s="108"/>
      <c r="E14" s="108"/>
      <c r="F14" s="108"/>
      <c r="G14" s="108"/>
      <c r="H14" s="108"/>
      <c r="I14" s="109" t="s">
        <v>19</v>
      </c>
      <c r="J14" s="110"/>
      <c r="K14" s="111"/>
      <c r="L14" s="108" t="s">
        <v>9</v>
      </c>
      <c r="M14" s="108"/>
      <c r="N14" s="108"/>
      <c r="O14" s="108"/>
      <c r="P14" s="108" t="s">
        <v>28</v>
      </c>
      <c r="Q14" s="108"/>
      <c r="R14" s="108"/>
      <c r="S14" s="108"/>
      <c r="T14" s="108"/>
      <c r="U14" s="108"/>
      <c r="V14" s="108"/>
      <c r="W14" s="108"/>
      <c r="X14" s="108" t="s">
        <v>30</v>
      </c>
      <c r="Y14" s="108"/>
      <c r="Z14" s="108"/>
      <c r="AA14" s="108"/>
      <c r="AB14" s="108"/>
      <c r="AC14" s="108"/>
      <c r="AD14" s="108"/>
      <c r="AE14" s="108"/>
      <c r="AF14" s="108" t="s">
        <v>10</v>
      </c>
      <c r="AG14" s="108"/>
      <c r="AH14" s="108"/>
    </row>
    <row r="15" spans="1:38" ht="21.75" customHeight="1" x14ac:dyDescent="0.15">
      <c r="A15" s="108"/>
      <c r="B15" s="108"/>
      <c r="C15" s="108"/>
      <c r="D15" s="108"/>
      <c r="E15" s="108"/>
      <c r="F15" s="108"/>
      <c r="G15" s="108"/>
      <c r="H15" s="108"/>
      <c r="I15" s="112"/>
      <c r="J15" s="113"/>
      <c r="K15" s="114"/>
      <c r="L15" s="108"/>
      <c r="M15" s="108"/>
      <c r="N15" s="108"/>
      <c r="O15" s="108"/>
      <c r="P15" s="108" t="s">
        <v>11</v>
      </c>
      <c r="Q15" s="108"/>
      <c r="R15" s="108" t="s">
        <v>12</v>
      </c>
      <c r="S15" s="108"/>
      <c r="T15" s="108" t="s">
        <v>13</v>
      </c>
      <c r="U15" s="108"/>
      <c r="V15" s="108" t="s">
        <v>12</v>
      </c>
      <c r="W15" s="108"/>
      <c r="X15" s="108" t="s">
        <v>11</v>
      </c>
      <c r="Y15" s="108"/>
      <c r="Z15" s="108" t="s">
        <v>12</v>
      </c>
      <c r="AA15" s="108"/>
      <c r="AB15" s="108" t="s">
        <v>13</v>
      </c>
      <c r="AC15" s="108"/>
      <c r="AD15" s="108" t="s">
        <v>12</v>
      </c>
      <c r="AE15" s="108"/>
      <c r="AF15" s="108"/>
      <c r="AG15" s="108"/>
      <c r="AH15" s="108"/>
    </row>
    <row r="16" spans="1:38" ht="21.75" customHeight="1" x14ac:dyDescent="0.15">
      <c r="A16" s="98">
        <v>44074</v>
      </c>
      <c r="B16" s="99"/>
      <c r="C16" s="90" t="s">
        <v>34</v>
      </c>
      <c r="D16" s="91"/>
      <c r="E16" s="91"/>
      <c r="F16" s="91"/>
      <c r="G16" s="91"/>
      <c r="H16" s="92"/>
      <c r="I16" s="100" t="s">
        <v>35</v>
      </c>
      <c r="J16" s="101"/>
      <c r="K16" s="102"/>
      <c r="L16" s="100" t="s">
        <v>33</v>
      </c>
      <c r="M16" s="101"/>
      <c r="N16" s="101"/>
      <c r="O16" s="102"/>
      <c r="P16" s="17">
        <v>2</v>
      </c>
      <c r="Q16" s="18" t="s">
        <v>14</v>
      </c>
      <c r="R16" s="96">
        <v>15000</v>
      </c>
      <c r="S16" s="96"/>
      <c r="T16" s="17"/>
      <c r="U16" s="18" t="s">
        <v>15</v>
      </c>
      <c r="V16" s="96"/>
      <c r="W16" s="96"/>
      <c r="X16" s="17"/>
      <c r="Y16" s="16" t="s">
        <v>14</v>
      </c>
      <c r="Z16" s="96"/>
      <c r="AA16" s="96"/>
      <c r="AB16" s="17"/>
      <c r="AC16" s="18" t="s">
        <v>15</v>
      </c>
      <c r="AD16" s="96"/>
      <c r="AE16" s="96"/>
      <c r="AF16" s="97">
        <f t="shared" ref="AF16:AF22" si="0">P16*R16+T16*V16</f>
        <v>30000</v>
      </c>
      <c r="AG16" s="97"/>
      <c r="AH16" s="97"/>
    </row>
    <row r="17" spans="1:34" ht="21.75" customHeight="1" x14ac:dyDescent="0.15">
      <c r="A17" s="75">
        <v>44075</v>
      </c>
      <c r="B17" s="76"/>
      <c r="C17" s="135" t="s">
        <v>34</v>
      </c>
      <c r="D17" s="136"/>
      <c r="E17" s="136"/>
      <c r="F17" s="136"/>
      <c r="G17" s="136"/>
      <c r="H17" s="137"/>
      <c r="I17" s="80" t="s">
        <v>35</v>
      </c>
      <c r="J17" s="81"/>
      <c r="K17" s="82"/>
      <c r="L17" s="80" t="s">
        <v>33</v>
      </c>
      <c r="M17" s="81"/>
      <c r="N17" s="81"/>
      <c r="O17" s="82"/>
      <c r="P17" s="11">
        <v>2</v>
      </c>
      <c r="Q17" s="12" t="s">
        <v>14</v>
      </c>
      <c r="R17" s="74">
        <v>15000</v>
      </c>
      <c r="S17" s="74"/>
      <c r="T17" s="11"/>
      <c r="U17" s="12" t="s">
        <v>15</v>
      </c>
      <c r="V17" s="74"/>
      <c r="W17" s="74"/>
      <c r="X17" s="11"/>
      <c r="Y17" s="12" t="s">
        <v>14</v>
      </c>
      <c r="Z17" s="74"/>
      <c r="AA17" s="74"/>
      <c r="AB17" s="11"/>
      <c r="AC17" s="12" t="s">
        <v>15</v>
      </c>
      <c r="AD17" s="74"/>
      <c r="AE17" s="74"/>
      <c r="AF17" s="61">
        <v>30000</v>
      </c>
      <c r="AG17" s="61"/>
      <c r="AH17" s="61"/>
    </row>
    <row r="18" spans="1:34" ht="21.75" customHeight="1" x14ac:dyDescent="0.15">
      <c r="A18" s="75">
        <v>44076</v>
      </c>
      <c r="B18" s="76"/>
      <c r="C18" s="135" t="s">
        <v>34</v>
      </c>
      <c r="D18" s="136"/>
      <c r="E18" s="136"/>
      <c r="F18" s="136"/>
      <c r="G18" s="136"/>
      <c r="H18" s="137"/>
      <c r="I18" s="80" t="s">
        <v>35</v>
      </c>
      <c r="J18" s="81"/>
      <c r="K18" s="82"/>
      <c r="L18" s="80" t="s">
        <v>32</v>
      </c>
      <c r="M18" s="81"/>
      <c r="N18" s="81"/>
      <c r="O18" s="82"/>
      <c r="P18" s="11">
        <v>2</v>
      </c>
      <c r="Q18" s="12" t="s">
        <v>14</v>
      </c>
      <c r="R18" s="74">
        <v>15000</v>
      </c>
      <c r="S18" s="74"/>
      <c r="T18" s="11"/>
      <c r="U18" s="12" t="s">
        <v>15</v>
      </c>
      <c r="V18" s="74"/>
      <c r="W18" s="74"/>
      <c r="X18" s="11"/>
      <c r="Y18" s="12" t="s">
        <v>14</v>
      </c>
      <c r="Z18" s="74"/>
      <c r="AA18" s="74"/>
      <c r="AB18" s="11"/>
      <c r="AC18" s="12" t="s">
        <v>15</v>
      </c>
      <c r="AD18" s="74"/>
      <c r="AE18" s="74"/>
      <c r="AF18" s="61">
        <v>30000</v>
      </c>
      <c r="AG18" s="61"/>
      <c r="AH18" s="61"/>
    </row>
    <row r="19" spans="1:34" ht="21.75" customHeight="1" x14ac:dyDescent="0.15">
      <c r="A19" s="75"/>
      <c r="B19" s="76"/>
      <c r="C19" s="135"/>
      <c r="D19" s="136"/>
      <c r="E19" s="136"/>
      <c r="F19" s="136"/>
      <c r="G19" s="136"/>
      <c r="H19" s="137"/>
      <c r="I19" s="80"/>
      <c r="J19" s="81"/>
      <c r="K19" s="82"/>
      <c r="L19" s="80"/>
      <c r="M19" s="81"/>
      <c r="N19" s="81"/>
      <c r="O19" s="82"/>
      <c r="P19" s="11"/>
      <c r="Q19" s="12" t="s">
        <v>14</v>
      </c>
      <c r="R19" s="74"/>
      <c r="S19" s="74"/>
      <c r="T19" s="11"/>
      <c r="U19" s="12" t="s">
        <v>15</v>
      </c>
      <c r="V19" s="74"/>
      <c r="W19" s="74"/>
      <c r="X19" s="11"/>
      <c r="Y19" s="12" t="s">
        <v>14</v>
      </c>
      <c r="Z19" s="74"/>
      <c r="AA19" s="74"/>
      <c r="AB19" s="11"/>
      <c r="AC19" s="12" t="s">
        <v>15</v>
      </c>
      <c r="AD19" s="74"/>
      <c r="AE19" s="74"/>
      <c r="AF19" s="61">
        <f t="shared" si="0"/>
        <v>0</v>
      </c>
      <c r="AG19" s="61"/>
      <c r="AH19" s="61"/>
    </row>
    <row r="20" spans="1:34" ht="21.75" customHeight="1" x14ac:dyDescent="0.15">
      <c r="A20" s="88"/>
      <c r="B20" s="89"/>
      <c r="C20" s="223"/>
      <c r="D20" s="224"/>
      <c r="E20" s="224"/>
      <c r="F20" s="224"/>
      <c r="G20" s="224"/>
      <c r="H20" s="225"/>
      <c r="I20" s="93"/>
      <c r="J20" s="94"/>
      <c r="K20" s="95"/>
      <c r="L20" s="93"/>
      <c r="M20" s="94"/>
      <c r="N20" s="94"/>
      <c r="O20" s="95"/>
      <c r="P20" s="15"/>
      <c r="Q20" s="12" t="s">
        <v>14</v>
      </c>
      <c r="R20" s="86"/>
      <c r="S20" s="86"/>
      <c r="T20" s="15"/>
      <c r="U20" s="16" t="s">
        <v>15</v>
      </c>
      <c r="V20" s="86"/>
      <c r="W20" s="86"/>
      <c r="X20" s="15"/>
      <c r="Y20" s="16" t="s">
        <v>14</v>
      </c>
      <c r="Z20" s="86"/>
      <c r="AA20" s="86"/>
      <c r="AB20" s="15"/>
      <c r="AC20" s="16" t="s">
        <v>15</v>
      </c>
      <c r="AD20" s="86"/>
      <c r="AE20" s="86"/>
      <c r="AF20" s="87">
        <f t="shared" si="0"/>
        <v>0</v>
      </c>
      <c r="AG20" s="87"/>
      <c r="AH20" s="87"/>
    </row>
    <row r="21" spans="1:34" ht="21.75" customHeight="1" x14ac:dyDescent="0.15">
      <c r="A21" s="75"/>
      <c r="B21" s="76"/>
      <c r="C21" s="77"/>
      <c r="D21" s="78"/>
      <c r="E21" s="78"/>
      <c r="F21" s="78"/>
      <c r="G21" s="78"/>
      <c r="H21" s="79"/>
      <c r="I21" s="80"/>
      <c r="J21" s="81"/>
      <c r="K21" s="82"/>
      <c r="L21" s="80"/>
      <c r="M21" s="81"/>
      <c r="N21" s="81"/>
      <c r="O21" s="82"/>
      <c r="P21" s="11"/>
      <c r="Q21" s="12" t="s">
        <v>14</v>
      </c>
      <c r="R21" s="74"/>
      <c r="S21" s="74"/>
      <c r="T21" s="11"/>
      <c r="U21" s="12" t="s">
        <v>15</v>
      </c>
      <c r="V21" s="74"/>
      <c r="W21" s="74"/>
      <c r="X21" s="11"/>
      <c r="Y21" s="16" t="s">
        <v>14</v>
      </c>
      <c r="Z21" s="74"/>
      <c r="AA21" s="74"/>
      <c r="AB21" s="11"/>
      <c r="AC21" s="12" t="s">
        <v>15</v>
      </c>
      <c r="AD21" s="74"/>
      <c r="AE21" s="74"/>
      <c r="AF21" s="61">
        <f>P21*R21+T21*V21</f>
        <v>0</v>
      </c>
      <c r="AG21" s="61"/>
      <c r="AH21" s="61"/>
    </row>
    <row r="22" spans="1:34" ht="21.75" customHeight="1" x14ac:dyDescent="0.15">
      <c r="A22" s="75"/>
      <c r="B22" s="76"/>
      <c r="C22" s="77"/>
      <c r="D22" s="78"/>
      <c r="E22" s="78"/>
      <c r="F22" s="78"/>
      <c r="G22" s="78"/>
      <c r="H22" s="79"/>
      <c r="I22" s="80"/>
      <c r="J22" s="81"/>
      <c r="K22" s="82"/>
      <c r="L22" s="80"/>
      <c r="M22" s="81"/>
      <c r="N22" s="81"/>
      <c r="O22" s="82"/>
      <c r="P22" s="11"/>
      <c r="Q22" s="12" t="s">
        <v>14</v>
      </c>
      <c r="R22" s="74"/>
      <c r="S22" s="74"/>
      <c r="T22" s="11"/>
      <c r="U22" s="12" t="s">
        <v>15</v>
      </c>
      <c r="V22" s="74"/>
      <c r="W22" s="74"/>
      <c r="X22" s="11"/>
      <c r="Y22" s="16" t="s">
        <v>14</v>
      </c>
      <c r="Z22" s="74"/>
      <c r="AA22" s="74"/>
      <c r="AB22" s="11"/>
      <c r="AC22" s="12" t="s">
        <v>15</v>
      </c>
      <c r="AD22" s="74"/>
      <c r="AE22" s="74"/>
      <c r="AF22" s="61">
        <f t="shared" si="0"/>
        <v>0</v>
      </c>
      <c r="AG22" s="61"/>
      <c r="AH22" s="61"/>
    </row>
    <row r="23" spans="1:34" ht="21.75" customHeight="1" x14ac:dyDescent="0.15">
      <c r="A23" s="62"/>
      <c r="B23" s="63"/>
      <c r="C23" s="64"/>
      <c r="D23" s="65"/>
      <c r="E23" s="65"/>
      <c r="F23" s="65"/>
      <c r="G23" s="65"/>
      <c r="H23" s="66"/>
      <c r="I23" s="67"/>
      <c r="J23" s="68"/>
      <c r="K23" s="69"/>
      <c r="L23" s="67"/>
      <c r="M23" s="68"/>
      <c r="N23" s="68"/>
      <c r="O23" s="69"/>
      <c r="P23" s="13"/>
      <c r="Q23" s="14" t="s">
        <v>14</v>
      </c>
      <c r="R23" s="70"/>
      <c r="S23" s="70"/>
      <c r="T23" s="13"/>
      <c r="U23" s="14" t="s">
        <v>15</v>
      </c>
      <c r="V23" s="71"/>
      <c r="W23" s="72"/>
      <c r="X23" s="13"/>
      <c r="Y23" s="14" t="s">
        <v>14</v>
      </c>
      <c r="Z23" s="70"/>
      <c r="AA23" s="70"/>
      <c r="AB23" s="13"/>
      <c r="AC23" s="14" t="s">
        <v>15</v>
      </c>
      <c r="AD23" s="71"/>
      <c r="AE23" s="72"/>
      <c r="AF23" s="73">
        <f>P23*R23+T23*V23+X23*Z23</f>
        <v>0</v>
      </c>
      <c r="AG23" s="73"/>
      <c r="AH23" s="73"/>
    </row>
    <row r="24" spans="1:34" ht="21.75" customHeight="1" x14ac:dyDescent="0.15">
      <c r="AC24" s="52" t="s">
        <v>16</v>
      </c>
      <c r="AD24" s="52"/>
      <c r="AE24" s="52"/>
      <c r="AF24" s="53">
        <f>AF16+AF18+AF19+AF17</f>
        <v>90000</v>
      </c>
      <c r="AG24" s="54"/>
      <c r="AH24" s="54"/>
    </row>
    <row r="25" spans="1:34" ht="21.75" customHeight="1" x14ac:dyDescent="0.15">
      <c r="AC25" s="52" t="s">
        <v>31</v>
      </c>
      <c r="AD25" s="52"/>
      <c r="AE25" s="52"/>
      <c r="AF25" s="55">
        <f>AF20+AF22+AF23+AF21</f>
        <v>0</v>
      </c>
      <c r="AG25" s="56"/>
      <c r="AH25" s="57"/>
    </row>
    <row r="26" spans="1:34" ht="21.75" customHeight="1" thickBot="1" x14ac:dyDescent="0.2">
      <c r="A26" s="58" t="s">
        <v>20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AC26" s="59" t="s">
        <v>17</v>
      </c>
      <c r="AD26" s="59"/>
      <c r="AE26" s="59"/>
      <c r="AF26" s="60">
        <f>AF24*0.1</f>
        <v>9000</v>
      </c>
      <c r="AG26" s="60"/>
      <c r="AH26" s="60"/>
    </row>
    <row r="27" spans="1:34" ht="21.75" customHeight="1" thickBot="1" x14ac:dyDescent="0.2">
      <c r="AC27" s="83" t="s">
        <v>18</v>
      </c>
      <c r="AD27" s="84"/>
      <c r="AE27" s="85"/>
      <c r="AF27" s="43">
        <f>SUM(AF24:AF26)</f>
        <v>99000</v>
      </c>
      <c r="AG27" s="44"/>
      <c r="AH27" s="45"/>
    </row>
  </sheetData>
  <mergeCells count="113">
    <mergeCell ref="Z7:AG7"/>
    <mergeCell ref="A8:C8"/>
    <mergeCell ref="D8:N8"/>
    <mergeCell ref="Z8:AG8"/>
    <mergeCell ref="Z9:AG9"/>
    <mergeCell ref="H10:N10"/>
    <mergeCell ref="Z10:AG10"/>
    <mergeCell ref="L1:W2"/>
    <mergeCell ref="AD1:AH1"/>
    <mergeCell ref="A3:O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8:B18"/>
    <mergeCell ref="C18:H18"/>
    <mergeCell ref="I18:K18"/>
    <mergeCell ref="L18:O18"/>
    <mergeCell ref="R18:S18"/>
    <mergeCell ref="V18:W18"/>
    <mergeCell ref="Z18:AA18"/>
    <mergeCell ref="A16:B16"/>
    <mergeCell ref="C16:H16"/>
    <mergeCell ref="I16:K16"/>
    <mergeCell ref="L16:O16"/>
    <mergeCell ref="R16:S16"/>
    <mergeCell ref="V16:W16"/>
    <mergeCell ref="V23:W23"/>
    <mergeCell ref="Z23:AA23"/>
    <mergeCell ref="A22:B22"/>
    <mergeCell ref="C22:H22"/>
    <mergeCell ref="I22:K22"/>
    <mergeCell ref="L22:O22"/>
    <mergeCell ref="R22:S22"/>
    <mergeCell ref="V22:W22"/>
    <mergeCell ref="AF19:AH19"/>
    <mergeCell ref="A20:B20"/>
    <mergeCell ref="C20:H20"/>
    <mergeCell ref="I20:K20"/>
    <mergeCell ref="L20:O20"/>
    <mergeCell ref="R20:S20"/>
    <mergeCell ref="V20:W20"/>
    <mergeCell ref="Z20:AA20"/>
    <mergeCell ref="AD20:AE20"/>
    <mergeCell ref="AF20:AH20"/>
    <mergeCell ref="A19:B19"/>
    <mergeCell ref="C19:H19"/>
    <mergeCell ref="I19:K19"/>
    <mergeCell ref="L19:O19"/>
    <mergeCell ref="R19:S19"/>
    <mergeCell ref="V19:W19"/>
    <mergeCell ref="A26:N26"/>
    <mergeCell ref="AC26:AE26"/>
    <mergeCell ref="AF26:AH26"/>
    <mergeCell ref="AC27:AE27"/>
    <mergeCell ref="AF27:AH27"/>
    <mergeCell ref="A17:B17"/>
    <mergeCell ref="C17:H17"/>
    <mergeCell ref="I17:K17"/>
    <mergeCell ref="L17:O17"/>
    <mergeCell ref="R17:S17"/>
    <mergeCell ref="AC24:AE24"/>
    <mergeCell ref="AF24:AH24"/>
    <mergeCell ref="AC25:AE25"/>
    <mergeCell ref="AF25:AH25"/>
    <mergeCell ref="AD23:AE23"/>
    <mergeCell ref="AF23:AH23"/>
    <mergeCell ref="Z22:AA22"/>
    <mergeCell ref="AD22:AE22"/>
    <mergeCell ref="AF22:AH22"/>
    <mergeCell ref="A23:B23"/>
    <mergeCell ref="C23:H23"/>
    <mergeCell ref="I23:K23"/>
    <mergeCell ref="L23:O23"/>
    <mergeCell ref="R23:S23"/>
    <mergeCell ref="Z21:AA21"/>
    <mergeCell ref="AD21:AE21"/>
    <mergeCell ref="AF21:AH21"/>
    <mergeCell ref="V17:W17"/>
    <mergeCell ref="Z17:AA17"/>
    <mergeCell ref="AD17:AE17"/>
    <mergeCell ref="AF17:AH17"/>
    <mergeCell ref="A21:B21"/>
    <mergeCell ref="C21:H21"/>
    <mergeCell ref="I21:K21"/>
    <mergeCell ref="L21:O21"/>
    <mergeCell ref="R21:S21"/>
    <mergeCell ref="V21:W21"/>
    <mergeCell ref="AD18:AE18"/>
    <mergeCell ref="AF18:AH18"/>
    <mergeCell ref="Z19:AA19"/>
    <mergeCell ref="AD19:AE19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3月</vt:lpstr>
      <vt:lpstr>2月</vt:lpstr>
      <vt:lpstr>CSI８</vt:lpstr>
      <vt:lpstr>CSI9</vt:lpstr>
      <vt:lpstr>CSI10</vt:lpstr>
      <vt:lpstr>CSI11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2023-04-03T06:49:41Z</dcterms:modified>
</cp:coreProperties>
</file>