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18890721-6735-4FB7-BCE7-383EB7FA92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(3)" sheetId="21" r:id="rId1"/>
    <sheet name="1 (2)" sheetId="20" r:id="rId2"/>
    <sheet name="5月" sheetId="19" r:id="rId3"/>
    <sheet name="2月" sheetId="18" r:id="rId4"/>
    <sheet name="1月" sheetId="17" r:id="rId5"/>
    <sheet name="4" sheetId="15" r:id="rId6"/>
    <sheet name="6" sheetId="16" r:id="rId7"/>
    <sheet name="5" sheetId="14" r:id="rId8"/>
    <sheet name="1" sheetId="13" r:id="rId9"/>
    <sheet name="12" sheetId="12" r:id="rId10"/>
    <sheet name="9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2" i="21" l="1"/>
  <c r="AF21" i="21"/>
  <c r="AF20" i="21"/>
  <c r="AF19" i="21"/>
  <c r="AF18" i="21"/>
  <c r="AF20" i="20"/>
  <c r="AF19" i="20"/>
  <c r="AF18" i="20"/>
  <c r="AF17" i="20"/>
  <c r="AF16" i="20"/>
  <c r="AF24" i="17"/>
  <c r="AF21" i="19"/>
  <c r="AF20" i="19"/>
  <c r="AF19" i="19"/>
  <c r="AF18" i="19"/>
  <c r="AF17" i="19"/>
  <c r="AF16" i="19"/>
  <c r="AF21" i="18"/>
  <c r="AF20" i="18"/>
  <c r="AF19" i="18"/>
  <c r="AF18" i="18"/>
  <c r="AF17" i="18"/>
  <c r="AF16" i="18"/>
  <c r="AF22" i="18" s="1"/>
  <c r="AF22" i="17"/>
  <c r="AF23" i="17"/>
  <c r="AF21" i="17"/>
  <c r="AF20" i="17"/>
  <c r="AF19" i="17"/>
  <c r="AF18" i="17"/>
  <c r="AF17" i="17"/>
  <c r="AF16" i="17"/>
  <c r="AF23" i="16"/>
  <c r="AF22" i="16"/>
  <c r="AF21" i="16"/>
  <c r="AF20" i="16"/>
  <c r="AF19" i="16"/>
  <c r="AF18" i="16"/>
  <c r="AF17" i="16"/>
  <c r="AF16" i="16"/>
  <c r="AF23" i="14"/>
  <c r="X32" i="15"/>
  <c r="X31" i="15"/>
  <c r="X30" i="15"/>
  <c r="X29" i="15"/>
  <c r="X28" i="15"/>
  <c r="X27" i="15"/>
  <c r="X34" i="15"/>
  <c r="X33" i="15"/>
  <c r="X26" i="15"/>
  <c r="X25" i="15"/>
  <c r="X24" i="15"/>
  <c r="X37" i="15"/>
  <c r="X35" i="15"/>
  <c r="X23" i="15"/>
  <c r="X36" i="15"/>
  <c r="X21" i="15"/>
  <c r="X22" i="15"/>
  <c r="X20" i="15"/>
  <c r="X19" i="15"/>
  <c r="X18" i="15"/>
  <c r="X17" i="15"/>
  <c r="X16" i="15"/>
  <c r="X15" i="15"/>
  <c r="AF23" i="21" l="1"/>
  <c r="AF24" i="21" s="1"/>
  <c r="AF25" i="21" s="1"/>
  <c r="G11" i="21" s="1"/>
  <c r="AF21" i="20"/>
  <c r="AF22" i="20" s="1"/>
  <c r="AF23" i="20" s="1"/>
  <c r="G11" i="20" s="1"/>
  <c r="AF22" i="19"/>
  <c r="AF23" i="19" s="1"/>
  <c r="AF24" i="19" s="1"/>
  <c r="F11" i="19" s="1"/>
  <c r="AF23" i="18"/>
  <c r="AF24" i="18" s="1"/>
  <c r="F11" i="18" s="1"/>
  <c r="AF25" i="17"/>
  <c r="AF26" i="17" s="1"/>
  <c r="F11" i="17" s="1"/>
  <c r="AF24" i="16"/>
  <c r="AF22" i="14"/>
  <c r="AF21" i="14"/>
  <c r="AF20" i="14"/>
  <c r="AF19" i="14"/>
  <c r="AF18" i="14"/>
  <c r="AF17" i="14"/>
  <c r="AF16" i="14"/>
  <c r="AF18" i="13"/>
  <c r="AF17" i="13"/>
  <c r="AF23" i="13"/>
  <c r="AF22" i="13"/>
  <c r="AF21" i="13"/>
  <c r="AF20" i="13"/>
  <c r="AF19" i="13"/>
  <c r="AF16" i="13"/>
  <c r="AF24" i="14" l="1"/>
  <c r="AF26" i="16"/>
  <c r="F11" i="16" s="1"/>
  <c r="AF25" i="14"/>
  <c r="AF26" i="14" s="1"/>
  <c r="F11" i="14" s="1"/>
  <c r="X39" i="15"/>
  <c r="AF24" i="13"/>
  <c r="AF22" i="12"/>
  <c r="AF21" i="12"/>
  <c r="AF20" i="12"/>
  <c r="AF19" i="12"/>
  <c r="AF16" i="12"/>
  <c r="X40" i="15" l="1"/>
  <c r="F10" i="15" s="1"/>
  <c r="AF23" i="12"/>
  <c r="AF24" i="12" s="1"/>
  <c r="AF25" i="12" s="1"/>
  <c r="G11" i="12" s="1"/>
  <c r="AF26" i="13"/>
  <c r="AF27" i="13" s="1"/>
  <c r="G11" i="13" s="1"/>
  <c r="AF21" i="11"/>
  <c r="AF23" i="11"/>
  <c r="AF22" i="11"/>
  <c r="AF20" i="11"/>
  <c r="AF19" i="11"/>
  <c r="AF16" i="11"/>
  <c r="AF24" i="11" l="1"/>
  <c r="AF26" i="11" s="1"/>
  <c r="AF25" i="11"/>
  <c r="AF27" i="11" l="1"/>
  <c r="G11" i="11" s="1"/>
</calcChain>
</file>

<file path=xl/sharedStrings.xml><?xml version="1.0" encoding="utf-8"?>
<sst xmlns="http://schemas.openxmlformats.org/spreadsheetml/2006/main" count="782" uniqueCount="80">
  <si>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5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</si>
  <si>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5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</si>
  <si>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5"/>
  </si>
  <si>
    <t>名称</t>
    <rPh sb="0" eb="2">
      <t>メイショウ</t>
    </rPh>
    <phoneticPr fontId="5"/>
  </si>
  <si>
    <t>交　通　誘　導 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5"/>
  </si>
  <si>
    <t>月度御請求金額</t>
  </si>
  <si>
    <t>内訳</t>
    <rPh sb="0" eb="2">
      <t>ウチワケ</t>
    </rPh>
    <phoneticPr fontId="5"/>
  </si>
  <si>
    <t>日付</t>
    <rPh sb="0" eb="2">
      <t>ヒヅケ</t>
    </rPh>
    <phoneticPr fontId="5"/>
  </si>
  <si>
    <t>場所</t>
    <rPh sb="0" eb="2">
      <t>バショ</t>
    </rPh>
    <phoneticPr fontId="5"/>
  </si>
  <si>
    <t>時間</t>
    <rPh sb="0" eb="2">
      <t>ジカン</t>
    </rPh>
    <phoneticPr fontId="5"/>
  </si>
  <si>
    <t>合計</t>
    <rPh sb="0" eb="2">
      <t>ゴウケイ</t>
    </rPh>
    <phoneticPr fontId="5"/>
  </si>
  <si>
    <t>人員</t>
    <rPh sb="0" eb="2">
      <t>ジンイン</t>
    </rPh>
    <phoneticPr fontId="5"/>
  </si>
  <si>
    <t>単価</t>
    <rPh sb="0" eb="2">
      <t>タンカ</t>
    </rPh>
    <phoneticPr fontId="5"/>
  </si>
  <si>
    <t>残業</t>
    <rPh sb="0" eb="2">
      <t>ザンギョウ</t>
    </rPh>
    <phoneticPr fontId="5"/>
  </si>
  <si>
    <t>名</t>
    <rPh sb="0" eb="1">
      <t>メイ</t>
    </rPh>
    <phoneticPr fontId="5"/>
  </si>
  <si>
    <t>Ｈ</t>
    <phoneticPr fontId="5"/>
  </si>
  <si>
    <t>小　計</t>
    <rPh sb="0" eb="1">
      <t>ショウ</t>
    </rPh>
    <rPh sb="2" eb="3">
      <t>ケイ</t>
    </rPh>
    <phoneticPr fontId="5"/>
  </si>
  <si>
    <t>消費税</t>
    <rPh sb="0" eb="3">
      <t>ショウヒゼイ</t>
    </rPh>
    <phoneticPr fontId="5"/>
  </si>
  <si>
    <t>総合計</t>
    <rPh sb="0" eb="3">
      <t>ソウゴウケイ</t>
    </rPh>
    <phoneticPr fontId="5"/>
  </si>
  <si>
    <t>担当者</t>
    <rPh sb="0" eb="3">
      <t>タントウシャ</t>
    </rPh>
    <phoneticPr fontId="5"/>
  </si>
  <si>
    <t>　</t>
    <phoneticPr fontId="3"/>
  </si>
  <si>
    <t>675-2312</t>
    <phoneticPr fontId="5"/>
  </si>
  <si>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</si>
  <si>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</si>
  <si>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5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</si>
  <si>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5"/>
  </si>
  <si>
    <t>普通口座：7　6　5　0　3　4　8</t>
    <rPh sb="0" eb="2">
      <t>フツウ</t>
    </rPh>
    <rPh sb="2" eb="4">
      <t>コウザ</t>
    </rPh>
    <phoneticPr fontId="5"/>
  </si>
  <si>
    <t>TEL0790-20-7223FAX0790-20-7224</t>
    <phoneticPr fontId="5"/>
  </si>
  <si>
    <t>有資格者</t>
    <rPh sb="0" eb="4">
      <t>ユウシカクシャ</t>
    </rPh>
    <phoneticPr fontId="5"/>
  </si>
  <si>
    <t>株式会社エスコントラクション御中</t>
    <rPh sb="0" eb="4">
      <t>カブシキガイシャ</t>
    </rPh>
    <rPh sb="14" eb="16">
      <t>オンチュウ</t>
    </rPh>
    <phoneticPr fontId="5"/>
  </si>
  <si>
    <t>一般警備員</t>
    <rPh sb="0" eb="5">
      <t>イッパンケイビイン</t>
    </rPh>
    <phoneticPr fontId="5"/>
  </si>
  <si>
    <t>交通費計</t>
    <rPh sb="0" eb="3">
      <t>コウツウヒ</t>
    </rPh>
    <rPh sb="3" eb="4">
      <t>ケイ</t>
    </rPh>
    <phoneticPr fontId="5"/>
  </si>
  <si>
    <t>09:00～17:00</t>
    <phoneticPr fontId="5"/>
  </si>
  <si>
    <t>09:00～17:00</t>
    <phoneticPr fontId="5"/>
  </si>
  <si>
    <t>08:30～17:00</t>
    <phoneticPr fontId="5"/>
  </si>
  <si>
    <t>姫路市白浜町</t>
    <rPh sb="0" eb="3">
      <t>ヒメジシ</t>
    </rPh>
    <rPh sb="3" eb="6">
      <t>シラハマチョウ</t>
    </rPh>
    <phoneticPr fontId="3"/>
  </si>
  <si>
    <t>佐山氏</t>
    <rPh sb="0" eb="2">
      <t>サヤマ</t>
    </rPh>
    <rPh sb="2" eb="3">
      <t>シ</t>
    </rPh>
    <phoneticPr fontId="3"/>
  </si>
  <si>
    <t>姫路市白浜町甲</t>
    <rPh sb="0" eb="3">
      <t>ヒメジシ</t>
    </rPh>
    <rPh sb="3" eb="6">
      <t>シラハマチョウ</t>
    </rPh>
    <rPh sb="6" eb="7">
      <t>コウ</t>
    </rPh>
    <phoneticPr fontId="3"/>
  </si>
  <si>
    <t>沖中氏</t>
    <rPh sb="0" eb="2">
      <t>オキナカ</t>
    </rPh>
    <rPh sb="2" eb="3">
      <t>シ</t>
    </rPh>
    <phoneticPr fontId="3"/>
  </si>
  <si>
    <t>08:00～17:00</t>
    <phoneticPr fontId="5"/>
  </si>
  <si>
    <t>佐山氏</t>
    <rPh sb="0" eb="3">
      <t>サヤマシ</t>
    </rPh>
    <phoneticPr fontId="3"/>
  </si>
  <si>
    <t>田中氏</t>
    <rPh sb="0" eb="2">
      <t>タナカ</t>
    </rPh>
    <rPh sb="2" eb="3">
      <t>シ</t>
    </rPh>
    <phoneticPr fontId="3"/>
  </si>
  <si>
    <t>姫路市英賀保駅土地区画　　　　　　　　　　四つ池線舗装その他工事</t>
    <phoneticPr fontId="3"/>
  </si>
  <si>
    <t>岸本氏</t>
    <rPh sb="0" eb="2">
      <t>キシモト</t>
    </rPh>
    <rPh sb="2" eb="3">
      <t>シ</t>
    </rPh>
    <phoneticPr fontId="3"/>
  </si>
  <si>
    <t>岡崎氏</t>
    <rPh sb="0" eb="2">
      <t>オカザキ</t>
    </rPh>
    <rPh sb="2" eb="3">
      <t>シ</t>
    </rPh>
    <phoneticPr fontId="3"/>
  </si>
  <si>
    <t>福井氏</t>
    <rPh sb="0" eb="3">
      <t>フクイシ</t>
    </rPh>
    <phoneticPr fontId="3"/>
  </si>
  <si>
    <t>姫路市香寺町</t>
    <rPh sb="0" eb="3">
      <t>ヒメジシ</t>
    </rPh>
    <rPh sb="3" eb="6">
      <t>コウデラチョウ</t>
    </rPh>
    <phoneticPr fontId="3"/>
  </si>
  <si>
    <t>込み</t>
    <rPh sb="0" eb="1">
      <t>コ</t>
    </rPh>
    <phoneticPr fontId="3"/>
  </si>
  <si>
    <t>10:00～17:00</t>
    <phoneticPr fontId="5"/>
  </si>
  <si>
    <t>ゆうちょ銀行：四三八</t>
    <rPh sb="4" eb="6">
      <t>ギンコウ</t>
    </rPh>
    <rPh sb="7" eb="10">
      <t>438</t>
    </rPh>
    <phoneticPr fontId="5"/>
  </si>
  <si>
    <t>普通口座：6003445（大崎恵子）</t>
    <rPh sb="0" eb="2">
      <t>フツウ</t>
    </rPh>
    <rPh sb="2" eb="4">
      <t>コウザ</t>
    </rPh>
    <rPh sb="13" eb="17">
      <t>オオサキケイコ</t>
    </rPh>
    <phoneticPr fontId="5"/>
  </si>
  <si>
    <t>￥う</t>
    <phoneticPr fontId="3"/>
  </si>
  <si>
    <t>姫路信用金庫：加西支店</t>
    <rPh sb="0" eb="6">
      <t>ヒメジシンヨウキンコ</t>
    </rPh>
    <rPh sb="7" eb="11">
      <t>カサイシテン</t>
    </rPh>
    <phoneticPr fontId="5"/>
  </si>
  <si>
    <t>普通口座：０１４５４５９</t>
    <rPh sb="0" eb="2">
      <t>フツウ</t>
    </rPh>
    <rPh sb="2" eb="4">
      <t>コウザ</t>
    </rPh>
    <phoneticPr fontId="5"/>
  </si>
  <si>
    <t>岸本氏</t>
    <rPh sb="0" eb="3">
      <t>キシモトシ</t>
    </rPh>
    <phoneticPr fontId="3"/>
  </si>
  <si>
    <t>姫路市別所町</t>
    <rPh sb="0" eb="3">
      <t>ヒメジシ</t>
    </rPh>
    <rPh sb="3" eb="6">
      <t>ベッショチョウ</t>
    </rPh>
    <phoneticPr fontId="3"/>
  </si>
  <si>
    <t>株式会社ＣＳＩＬｅａｄ</t>
    <rPh sb="0" eb="4">
      <t>カブシキガイシャ</t>
    </rPh>
    <phoneticPr fontId="5"/>
  </si>
  <si>
    <t>TEL0790-20-7223//FAX0790-20-7224</t>
    <phoneticPr fontId="5"/>
  </si>
  <si>
    <t>萬起建設</t>
    <rPh sb="0" eb="1">
      <t>マン</t>
    </rPh>
    <rPh sb="1" eb="2">
      <t>キ</t>
    </rPh>
    <rPh sb="2" eb="4">
      <t>ケンセツ</t>
    </rPh>
    <phoneticPr fontId="3"/>
  </si>
  <si>
    <t>姫路信用金庫　加西支店</t>
    <rPh sb="0" eb="6">
      <t>ヒメジシンヨウキンコ</t>
    </rPh>
    <rPh sb="7" eb="11">
      <t>カサイシテン</t>
    </rPh>
    <phoneticPr fontId="5"/>
  </si>
  <si>
    <t>普通口座：0　1　4　5　4　5　9</t>
    <rPh sb="0" eb="2">
      <t>フツウ</t>
    </rPh>
    <rPh sb="2" eb="4">
      <t>コウザ</t>
    </rPh>
    <phoneticPr fontId="5"/>
  </si>
  <si>
    <t>担当者　　　業者</t>
    <rPh sb="0" eb="3">
      <t>タントウシャ</t>
    </rPh>
    <rPh sb="6" eb="8">
      <t>ギョウシャ</t>
    </rPh>
    <phoneticPr fontId="5"/>
  </si>
  <si>
    <t>姫路市大塩町　　　　　　　　　　大的中学校防球ネット　　　　設置工事</t>
    <rPh sb="3" eb="6">
      <t>オオシオチョウ</t>
    </rPh>
    <rPh sb="16" eb="18">
      <t>オオマト</t>
    </rPh>
    <rPh sb="18" eb="21">
      <t>チュウガッコウ</t>
    </rPh>
    <rPh sb="21" eb="23">
      <t>ボウキュウ</t>
    </rPh>
    <rPh sb="30" eb="32">
      <t>セッチ</t>
    </rPh>
    <rPh sb="32" eb="34">
      <t>コウジ</t>
    </rPh>
    <phoneticPr fontId="3"/>
  </si>
  <si>
    <t>株式会社アルゴセキュリティ御中</t>
    <rPh sb="0" eb="4">
      <t>カブシキガイシャ</t>
    </rPh>
    <rPh sb="13" eb="15">
      <t>オンチュウ</t>
    </rPh>
    <phoneticPr fontId="5"/>
  </si>
  <si>
    <t>普通口座：0145459</t>
    <rPh sb="0" eb="2">
      <t>フツウ</t>
    </rPh>
    <rPh sb="2" eb="4">
      <t>コウザ</t>
    </rPh>
    <phoneticPr fontId="5"/>
  </si>
  <si>
    <t>ハローズ野里店</t>
    <rPh sb="4" eb="7">
      <t>ノザトテン</t>
    </rPh>
    <phoneticPr fontId="3"/>
  </si>
  <si>
    <t>09:00～18:00</t>
    <phoneticPr fontId="5"/>
  </si>
  <si>
    <t>ゆかたまつり</t>
    <phoneticPr fontId="3"/>
  </si>
  <si>
    <t>16：00～23：00</t>
    <phoneticPr fontId="3"/>
  </si>
  <si>
    <t>交通費</t>
    <rPh sb="0" eb="3">
      <t>コウツウヒ</t>
    </rPh>
    <phoneticPr fontId="3"/>
  </si>
  <si>
    <t>交通費手当</t>
    <rPh sb="0" eb="3">
      <t>コウツウヒ</t>
    </rPh>
    <rPh sb="3" eb="5">
      <t>テアテ</t>
    </rPh>
    <phoneticPr fontId="3"/>
  </si>
  <si>
    <t>神姫警備保障株式会社御中</t>
    <rPh sb="0" eb="4">
      <t>シンキケイビ</t>
    </rPh>
    <rPh sb="4" eb="6">
      <t>ホショウ</t>
    </rPh>
    <rPh sb="6" eb="10">
      <t>カブシキガイシャ</t>
    </rPh>
    <rPh sb="10" eb="12">
      <t>オンチュウ</t>
    </rPh>
    <phoneticPr fontId="5"/>
  </si>
  <si>
    <t>加西市谷町</t>
    <rPh sb="0" eb="5">
      <t>カサイシタニチョウ</t>
    </rPh>
    <phoneticPr fontId="3"/>
  </si>
  <si>
    <t>加古川市</t>
    <rPh sb="0" eb="4">
      <t>カコガワシ</t>
    </rPh>
    <phoneticPr fontId="3"/>
  </si>
  <si>
    <t>機動警備株式会社御中</t>
    <rPh sb="0" eb="4">
      <t>キドウケイビ</t>
    </rPh>
    <rPh sb="4" eb="8">
      <t>カブシキガイシャ</t>
    </rPh>
    <rPh sb="8" eb="10">
      <t>オンチュウ</t>
    </rPh>
    <phoneticPr fontId="5"/>
  </si>
  <si>
    <t>姫路市夢前町</t>
    <rPh sb="0" eb="3">
      <t>ヒメジシ</t>
    </rPh>
    <rPh sb="3" eb="6">
      <t>ユメサキチョウ</t>
    </rPh>
    <phoneticPr fontId="3"/>
  </si>
  <si>
    <t>神姫警備保障株式会社御中</t>
    <rPh sb="0" eb="6">
      <t>シンキケイビホショウ</t>
    </rPh>
    <rPh sb="6" eb="10">
      <t>カブシキガイシャ</t>
    </rPh>
    <rPh sb="10" eb="12">
      <t>オンチュウ</t>
    </rPh>
    <phoneticPr fontId="5"/>
  </si>
  <si>
    <t>バンガード株式会社御中</t>
    <rPh sb="5" eb="9">
      <t>カブシキガイシャ</t>
    </rPh>
    <rPh sb="9" eb="11">
      <t>オンチュウ</t>
    </rPh>
    <phoneticPr fontId="5"/>
  </si>
  <si>
    <t>赤穂市上郡町</t>
    <rPh sb="0" eb="6">
      <t>アコウシカミゴオリチョウ</t>
    </rPh>
    <phoneticPr fontId="3"/>
  </si>
  <si>
    <t>07:30～16:30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</si>
</sst>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3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S教科書体"/>
      <family val="1"/>
      <charset val="128"/>
    </font>
    <font>
      <b/>
      <sz val="26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9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0.5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b/>
      <u/>
      <sz val="14"/>
      <color theme="1"/>
      <name val="UD デジタル 教科書体 NP-R"/>
      <family val="1"/>
      <charset val="128"/>
    </font>
    <font>
      <b/>
      <u/>
      <sz val="11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9" fillId="0" borderId="0"/>
  </cellStyleXfs>
  <cellXfs count="288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12" fillId="0" borderId="0" xfId="0" applyFont="1"/>
    <xf numFmtId="6" fontId="13" fillId="0" borderId="0" xfId="0" applyNumberFormat="1" applyFont="1" applyAlignment="1">
      <alignment vertical="center"/>
    </xf>
    <xf numFmtId="6" fontId="13" fillId="0" borderId="3" xfId="0" applyNumberFormat="1" applyFont="1" applyBorder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176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0" fontId="19" fillId="0" borderId="0" xfId="0" applyFont="1"/>
    <xf numFmtId="0" fontId="24" fillId="0" borderId="0" xfId="0" applyFont="1"/>
    <xf numFmtId="6" fontId="18" fillId="0" borderId="0" xfId="0" applyNumberFormat="1" applyFont="1" applyAlignment="1">
      <alignment vertical="center"/>
    </xf>
    <xf numFmtId="6" fontId="18" fillId="0" borderId="3" xfId="0" applyNumberFormat="1" applyFont="1" applyBorder="1" applyAlignment="1">
      <alignment horizontal="center" vertical="center"/>
    </xf>
    <xf numFmtId="6" fontId="18" fillId="0" borderId="0" xfId="0" applyNumberFormat="1" applyFont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32" xfId="0" applyFont="1" applyBorder="1" applyAlignment="1">
      <alignment vertical="center"/>
    </xf>
    <xf numFmtId="0" fontId="19" fillId="0" borderId="34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19" fillId="0" borderId="39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5" fillId="0" borderId="36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19" fillId="0" borderId="9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25" fillId="0" borderId="37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6" fontId="2" fillId="0" borderId="21" xfId="1" applyFont="1" applyBorder="1" applyAlignment="1">
      <alignment horizontal="right" vertical="center"/>
    </xf>
    <xf numFmtId="6" fontId="2" fillId="0" borderId="17" xfId="1" applyFont="1" applyBorder="1" applyAlignment="1">
      <alignment horizontal="center" vertical="center"/>
    </xf>
    <xf numFmtId="6" fontId="2" fillId="0" borderId="17" xfId="1" applyFont="1" applyBorder="1" applyAlignment="1">
      <alignment horizontal="right" vertical="center"/>
    </xf>
    <xf numFmtId="56" fontId="2" fillId="0" borderId="18" xfId="0" applyNumberFormat="1" applyFont="1" applyBorder="1" applyAlignment="1">
      <alignment horizontal="center" vertical="center" shrinkToFit="1"/>
    </xf>
    <xf numFmtId="56" fontId="2" fillId="0" borderId="20" xfId="0" applyNumberFormat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20" xfId="0" applyFont="1" applyBorder="1" applyAlignment="1">
      <alignment horizontal="left" vertical="center" shrinkToFit="1"/>
    </xf>
    <xf numFmtId="6" fontId="2" fillId="0" borderId="14" xfId="1" applyFont="1" applyBorder="1" applyAlignment="1">
      <alignment horizontal="right" vertical="center"/>
    </xf>
    <xf numFmtId="56" fontId="2" fillId="0" borderId="11" xfId="0" applyNumberFormat="1" applyFont="1" applyBorder="1" applyAlignment="1">
      <alignment horizontal="center" vertical="center" shrinkToFit="1"/>
    </xf>
    <xf numFmtId="56" fontId="2" fillId="0" borderId="13" xfId="0" applyNumberFormat="1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6" fontId="2" fillId="0" borderId="14" xfId="1" applyFont="1" applyBorder="1" applyAlignment="1">
      <alignment horizontal="center" vertical="center"/>
    </xf>
    <xf numFmtId="6" fontId="2" fillId="0" borderId="31" xfId="1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0" fontId="15" fillId="0" borderId="15" xfId="0" applyFont="1" applyBorder="1" applyAlignment="1">
      <alignment horizontal="left" vertical="center" shrinkToFit="1"/>
    </xf>
    <xf numFmtId="0" fontId="15" fillId="0" borderId="27" xfId="0" applyFont="1" applyBorder="1" applyAlignment="1">
      <alignment horizontal="left" vertical="center" shrinkToFit="1"/>
    </xf>
    <xf numFmtId="0" fontId="15" fillId="0" borderId="16" xfId="0" applyFont="1" applyBorder="1" applyAlignment="1">
      <alignment horizontal="left" vertical="center" shrinkToFit="1"/>
    </xf>
    <xf numFmtId="6" fontId="2" fillId="0" borderId="26" xfId="1" applyFont="1" applyBorder="1" applyAlignment="1">
      <alignment horizontal="center" vertical="center"/>
    </xf>
    <xf numFmtId="56" fontId="2" fillId="0" borderId="31" xfId="0" applyNumberFormat="1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6" fontId="14" fillId="0" borderId="0" xfId="0" applyNumberFormat="1" applyFont="1" applyAlignment="1">
      <alignment horizontal="center"/>
    </xf>
    <xf numFmtId="6" fontId="1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10" fillId="0" borderId="0" xfId="2" applyFont="1" applyAlignment="1">
      <alignment horizontal="right"/>
    </xf>
    <xf numFmtId="0" fontId="11" fillId="0" borderId="3" xfId="2" applyFont="1" applyBorder="1" applyAlignment="1">
      <alignment horizontal="distributed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distributed"/>
    </xf>
    <xf numFmtId="0" fontId="8" fillId="0" borderId="1" xfId="0" applyFont="1" applyBorder="1" applyAlignment="1">
      <alignment horizontal="distributed"/>
    </xf>
    <xf numFmtId="176" fontId="2" fillId="0" borderId="0" xfId="0" applyNumberFormat="1" applyFont="1" applyAlignment="1">
      <alignment horizontal="right" vertical="center"/>
    </xf>
    <xf numFmtId="0" fontId="10" fillId="0" borderId="2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24" fillId="0" borderId="0" xfId="0" applyFont="1" applyAlignment="1">
      <alignment horizontal="left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distributed"/>
    </xf>
    <xf numFmtId="0" fontId="20" fillId="0" borderId="1" xfId="0" applyFont="1" applyBorder="1" applyAlignment="1">
      <alignment horizontal="distributed"/>
    </xf>
    <xf numFmtId="176" fontId="19" fillId="0" borderId="0" xfId="0" applyNumberFormat="1" applyFont="1" applyAlignment="1">
      <alignment horizontal="right" vertical="center"/>
    </xf>
    <xf numFmtId="0" fontId="21" fillId="0" borderId="2" xfId="2" applyFont="1" applyBorder="1" applyAlignment="1">
      <alignment horizontal="center"/>
    </xf>
    <xf numFmtId="0" fontId="21" fillId="0" borderId="0" xfId="2" applyFont="1" applyAlignment="1">
      <alignment horizontal="center"/>
    </xf>
    <xf numFmtId="0" fontId="21" fillId="0" borderId="0" xfId="2" applyFont="1" applyAlignment="1">
      <alignment horizontal="right"/>
    </xf>
    <xf numFmtId="0" fontId="22" fillId="0" borderId="3" xfId="2" applyFont="1" applyBorder="1" applyAlignment="1">
      <alignment horizontal="distributed"/>
    </xf>
    <xf numFmtId="0" fontId="27" fillId="0" borderId="0" xfId="0" applyFont="1" applyAlignment="1">
      <alignment horizontal="center" vertical="center"/>
    </xf>
    <xf numFmtId="6" fontId="26" fillId="0" borderId="0" xfId="0" applyNumberFormat="1" applyFont="1" applyAlignment="1">
      <alignment horizontal="center"/>
    </xf>
    <xf numFmtId="6" fontId="26" fillId="0" borderId="4" xfId="0" applyNumberFormat="1" applyFont="1" applyBorder="1" applyAlignment="1">
      <alignment horizontal="center"/>
    </xf>
    <xf numFmtId="0" fontId="19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6" fontId="19" fillId="0" borderId="31" xfId="1" applyFont="1" applyBorder="1" applyAlignment="1">
      <alignment horizontal="center" vertical="center"/>
    </xf>
    <xf numFmtId="6" fontId="19" fillId="0" borderId="31" xfId="1" applyFont="1" applyBorder="1" applyAlignment="1">
      <alignment horizontal="right" vertical="center"/>
    </xf>
    <xf numFmtId="56" fontId="19" fillId="0" borderId="14" xfId="0" applyNumberFormat="1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6" fontId="19" fillId="0" borderId="26" xfId="1" applyFont="1" applyBorder="1" applyAlignment="1">
      <alignment horizontal="center" vertical="center"/>
    </xf>
    <xf numFmtId="6" fontId="19" fillId="0" borderId="14" xfId="1" applyFont="1" applyBorder="1" applyAlignment="1">
      <alignment horizontal="center" vertical="center"/>
    </xf>
    <xf numFmtId="6" fontId="19" fillId="0" borderId="14" xfId="1" applyFont="1" applyBorder="1" applyAlignment="1">
      <alignment horizontal="right" vertical="center"/>
    </xf>
    <xf numFmtId="56" fontId="19" fillId="0" borderId="31" xfId="0" applyNumberFormat="1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6" fontId="19" fillId="0" borderId="25" xfId="0" applyNumberFormat="1" applyFont="1" applyBorder="1" applyAlignment="1">
      <alignment horizontal="right" vertical="center"/>
    </xf>
    <xf numFmtId="0" fontId="19" fillId="0" borderId="23" xfId="0" applyFont="1" applyBorder="1" applyAlignment="1">
      <alignment horizontal="right" vertical="center"/>
    </xf>
    <xf numFmtId="0" fontId="19" fillId="0" borderId="24" xfId="0" applyFont="1" applyBorder="1" applyAlignment="1">
      <alignment horizontal="right" vertical="center"/>
    </xf>
    <xf numFmtId="6" fontId="19" fillId="0" borderId="26" xfId="1" applyFont="1" applyBorder="1" applyAlignment="1">
      <alignment horizontal="right" vertical="center"/>
    </xf>
    <xf numFmtId="56" fontId="19" fillId="0" borderId="17" xfId="0" applyNumberFormat="1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6" fontId="19" fillId="0" borderId="35" xfId="1" applyFont="1" applyBorder="1" applyAlignment="1">
      <alignment horizontal="center" vertical="center"/>
    </xf>
    <xf numFmtId="6" fontId="19" fillId="0" borderId="17" xfId="1" applyFont="1" applyBorder="1" applyAlignment="1">
      <alignment horizontal="center" vertical="center"/>
    </xf>
    <xf numFmtId="6" fontId="19" fillId="0" borderId="17" xfId="1" applyFont="1" applyBorder="1" applyAlignment="1">
      <alignment horizontal="right" vertical="center"/>
    </xf>
    <xf numFmtId="0" fontId="25" fillId="0" borderId="11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center" vertical="center"/>
    </xf>
    <xf numFmtId="6" fontId="19" fillId="0" borderId="35" xfId="0" applyNumberFormat="1" applyFont="1" applyBorder="1" applyAlignment="1">
      <alignment horizontal="right" vertical="center"/>
    </xf>
    <xf numFmtId="0" fontId="19" fillId="0" borderId="35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6" fontId="19" fillId="0" borderId="21" xfId="1" applyFont="1" applyBorder="1" applyAlignment="1">
      <alignment horizontal="right" vertical="center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5" fillId="0" borderId="32" xfId="0" applyFont="1" applyBorder="1" applyAlignment="1">
      <alignment horizontal="left" vertical="center" wrapText="1"/>
    </xf>
    <xf numFmtId="0" fontId="25" fillId="0" borderId="33" xfId="0" applyFont="1" applyBorder="1" applyAlignment="1">
      <alignment horizontal="left" vertical="center" wrapText="1"/>
    </xf>
    <xf numFmtId="0" fontId="25" fillId="0" borderId="34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5" fillId="0" borderId="6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36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37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6" fontId="19" fillId="0" borderId="5" xfId="1" applyFont="1" applyBorder="1" applyAlignment="1">
      <alignment horizontal="center" vertical="center"/>
    </xf>
    <xf numFmtId="56" fontId="19" fillId="0" borderId="36" xfId="0" applyNumberFormat="1" applyFont="1" applyBorder="1" applyAlignment="1">
      <alignment horizontal="center" vertical="center" shrinkToFit="1"/>
    </xf>
    <xf numFmtId="56" fontId="19" fillId="0" borderId="37" xfId="0" applyNumberFormat="1" applyFont="1" applyBorder="1" applyAlignment="1">
      <alignment horizontal="center" vertical="center" shrinkToFit="1"/>
    </xf>
    <xf numFmtId="56" fontId="19" fillId="0" borderId="9" xfId="0" applyNumberFormat="1" applyFont="1" applyBorder="1" applyAlignment="1">
      <alignment horizontal="center" vertical="center" shrinkToFit="1"/>
    </xf>
    <xf numFmtId="56" fontId="19" fillId="0" borderId="10" xfId="0" applyNumberFormat="1" applyFont="1" applyBorder="1" applyAlignment="1">
      <alignment horizontal="center" vertical="center" shrinkToFit="1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56" fontId="19" fillId="0" borderId="26" xfId="0" applyNumberFormat="1" applyFont="1" applyBorder="1" applyAlignment="1">
      <alignment horizontal="center" vertical="center" shrinkToFit="1"/>
    </xf>
    <xf numFmtId="0" fontId="19" fillId="0" borderId="26" xfId="0" applyFont="1" applyBorder="1" applyAlignment="1">
      <alignment horizontal="center" vertical="center" shrinkToFit="1"/>
    </xf>
    <xf numFmtId="56" fontId="19" fillId="0" borderId="6" xfId="0" applyNumberFormat="1" applyFont="1" applyBorder="1" applyAlignment="1">
      <alignment horizontal="center" vertical="center" shrinkToFit="1"/>
    </xf>
    <xf numFmtId="56" fontId="19" fillId="0" borderId="8" xfId="0" applyNumberFormat="1" applyFont="1" applyBorder="1" applyAlignment="1">
      <alignment horizontal="center" vertical="center" shrinkToFit="1"/>
    </xf>
    <xf numFmtId="0" fontId="27" fillId="0" borderId="15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6" fontId="25" fillId="0" borderId="31" xfId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56" fontId="19" fillId="0" borderId="11" xfId="0" applyNumberFormat="1" applyFont="1" applyBorder="1" applyAlignment="1">
      <alignment horizontal="center" vertical="center" shrinkToFit="1"/>
    </xf>
    <xf numFmtId="56" fontId="19" fillId="0" borderId="13" xfId="0" applyNumberFormat="1" applyFont="1" applyBorder="1" applyAlignment="1">
      <alignment horizontal="center" vertical="center" shrinkToFit="1"/>
    </xf>
    <xf numFmtId="6" fontId="25" fillId="0" borderId="14" xfId="1" applyFont="1" applyBorder="1" applyAlignment="1">
      <alignment horizontal="center" vertical="center"/>
    </xf>
    <xf numFmtId="6" fontId="19" fillId="0" borderId="5" xfId="1" applyFont="1" applyBorder="1" applyAlignment="1">
      <alignment horizontal="right" vertical="center"/>
    </xf>
    <xf numFmtId="56" fontId="19" fillId="0" borderId="18" xfId="0" applyNumberFormat="1" applyFont="1" applyBorder="1" applyAlignment="1">
      <alignment horizontal="center" vertical="center" shrinkToFit="1"/>
    </xf>
    <xf numFmtId="56" fontId="19" fillId="0" borderId="20" xfId="0" applyNumberFormat="1" applyFont="1" applyBorder="1" applyAlignment="1">
      <alignment horizontal="center" vertical="center" shrinkToFit="1"/>
    </xf>
    <xf numFmtId="6" fontId="25" fillId="0" borderId="5" xfId="1" applyFont="1" applyBorder="1" applyAlignment="1">
      <alignment horizontal="center" vertical="center"/>
    </xf>
    <xf numFmtId="56" fontId="19" fillId="0" borderId="15" xfId="0" applyNumberFormat="1" applyFont="1" applyBorder="1" applyAlignment="1">
      <alignment horizontal="center" vertical="center" shrinkToFit="1"/>
    </xf>
    <xf numFmtId="56" fontId="19" fillId="0" borderId="16" xfId="0" applyNumberFormat="1" applyFont="1" applyBorder="1" applyAlignment="1">
      <alignment horizontal="center" vertical="center" shrinkToFit="1"/>
    </xf>
    <xf numFmtId="6" fontId="25" fillId="0" borderId="26" xfId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6" fontId="25" fillId="0" borderId="17" xfId="1" applyFont="1" applyBorder="1" applyAlignment="1">
      <alignment horizontal="center" vertical="center"/>
    </xf>
    <xf numFmtId="6" fontId="19" fillId="0" borderId="40" xfId="1" applyFont="1" applyBorder="1" applyAlignment="1">
      <alignment horizontal="right" vertical="center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6" fontId="2" fillId="0" borderId="28" xfId="0" applyNumberFormat="1" applyFont="1" applyBorder="1" applyAlignment="1">
      <alignment horizontal="right" vertical="center"/>
    </xf>
    <xf numFmtId="6" fontId="2" fillId="0" borderId="29" xfId="0" applyNumberFormat="1" applyFont="1" applyBorder="1" applyAlignment="1">
      <alignment horizontal="right" vertical="center"/>
    </xf>
    <xf numFmtId="6" fontId="2" fillId="0" borderId="30" xfId="0" applyNumberFormat="1" applyFont="1" applyBorder="1" applyAlignment="1">
      <alignment horizontal="right" vertical="center"/>
    </xf>
    <xf numFmtId="0" fontId="15" fillId="0" borderId="18" xfId="0" applyFont="1" applyBorder="1" applyAlignment="1">
      <alignment horizontal="right" vertical="center" shrinkToFit="1"/>
    </xf>
    <xf numFmtId="0" fontId="15" fillId="0" borderId="19" xfId="0" applyFont="1" applyBorder="1" applyAlignment="1">
      <alignment horizontal="right" vertical="center" shrinkToFit="1"/>
    </xf>
    <xf numFmtId="0" fontId="15" fillId="0" borderId="20" xfId="0" applyFont="1" applyBorder="1" applyAlignment="1">
      <alignment horizontal="right" vertical="center" shrinkToFit="1"/>
    </xf>
    <xf numFmtId="6" fontId="2" fillId="0" borderId="18" xfId="1" applyFont="1" applyBorder="1" applyAlignment="1">
      <alignment horizontal="center" vertical="center"/>
    </xf>
    <xf numFmtId="6" fontId="2" fillId="0" borderId="20" xfId="1" applyFont="1" applyBorder="1" applyAlignment="1">
      <alignment horizontal="center" vertical="center"/>
    </xf>
    <xf numFmtId="0" fontId="15" fillId="0" borderId="11" xfId="0" applyFont="1" applyBorder="1" applyAlignment="1">
      <alignment horizontal="right" vertical="center" shrinkToFit="1"/>
    </xf>
    <xf numFmtId="0" fontId="15" fillId="0" borderId="12" xfId="0" applyFont="1" applyBorder="1" applyAlignment="1">
      <alignment horizontal="right" vertical="center" shrinkToFit="1"/>
    </xf>
    <xf numFmtId="0" fontId="15" fillId="0" borderId="13" xfId="0" applyFont="1" applyBorder="1" applyAlignment="1">
      <alignment horizontal="right" vertical="center" shrinkToFit="1"/>
    </xf>
    <xf numFmtId="6" fontId="2" fillId="0" borderId="26" xfId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5" fillId="0" borderId="32" xfId="0" applyFont="1" applyBorder="1" applyAlignment="1">
      <alignment horizontal="left" vertical="center" shrinkToFit="1"/>
    </xf>
    <xf numFmtId="0" fontId="15" fillId="0" borderId="33" xfId="0" applyFont="1" applyBorder="1" applyAlignment="1">
      <alignment horizontal="left" vertical="center" shrinkToFit="1"/>
    </xf>
    <xf numFmtId="0" fontId="15" fillId="0" borderId="34" xfId="0" applyFont="1" applyBorder="1" applyAlignment="1">
      <alignment horizontal="left" vertical="center" shrinkToFit="1"/>
    </xf>
    <xf numFmtId="0" fontId="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56" fontId="2" fillId="0" borderId="26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right" vertical="center" shrinkToFit="1"/>
    </xf>
    <xf numFmtId="0" fontId="15" fillId="0" borderId="27" xfId="0" applyFont="1" applyBorder="1" applyAlignment="1">
      <alignment horizontal="right" vertical="center" shrinkToFit="1"/>
    </xf>
    <xf numFmtId="0" fontId="15" fillId="0" borderId="16" xfId="0" applyFont="1" applyBorder="1" applyAlignment="1">
      <alignment horizontal="right" vertical="center" shrinkToFit="1"/>
    </xf>
    <xf numFmtId="176" fontId="2" fillId="0" borderId="0" xfId="0" applyNumberFormat="1" applyFont="1" applyAlignment="1">
      <alignment horizontal="center" vertical="center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36A92-8E38-47C5-9681-A2E7ECCB2334}">
  <dimension ref="A1:AL25"/>
  <sheetViews>
    <sheetView tabSelected="1" topLeftCell="A7" workbookViewId="0">
      <selection activeCell="C19" sqref="C19:H19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15" t="s">
        <v>0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16" t="s">
        <v>77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AD3" s="118">
        <v>45230</v>
      </c>
      <c r="AE3" s="118"/>
      <c r="AF3" s="118"/>
      <c r="AG3" s="118"/>
      <c r="AH3" s="118"/>
    </row>
    <row r="4" spans="1:38" ht="22.5" customHeight="1" thickBo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AD4" s="118"/>
      <c r="AE4" s="118"/>
      <c r="AF4" s="118"/>
      <c r="AG4" s="118"/>
      <c r="AH4" s="118"/>
    </row>
    <row r="5" spans="1:38" ht="22.5" customHeight="1" x14ac:dyDescent="0.15">
      <c r="A5" s="119" t="s">
        <v>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38" ht="22.5" customHeight="1" x14ac:dyDescent="0.15">
      <c r="A6" s="120" t="s">
        <v>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Z6" s="108" t="s">
        <v>21</v>
      </c>
      <c r="AA6" s="108"/>
      <c r="AB6" s="108"/>
    </row>
    <row r="7" spans="1:38" ht="22.5" customHeight="1" x14ac:dyDescent="0.15">
      <c r="Z7" s="108" t="s">
        <v>22</v>
      </c>
      <c r="AA7" s="108"/>
      <c r="AB7" s="108"/>
      <c r="AC7" s="108"/>
      <c r="AD7" s="108"/>
      <c r="AE7" s="108"/>
      <c r="AF7" s="108"/>
      <c r="AG7" s="108"/>
    </row>
    <row r="8" spans="1:38" ht="22.5" customHeight="1" x14ac:dyDescent="0.15">
      <c r="A8" s="111" t="s">
        <v>3</v>
      </c>
      <c r="B8" s="111"/>
      <c r="C8" s="111"/>
      <c r="D8" s="112" t="s">
        <v>4</v>
      </c>
      <c r="E8" s="112"/>
      <c r="F8" s="112"/>
      <c r="G8" s="112"/>
      <c r="H8" s="112"/>
      <c r="I8" s="112"/>
      <c r="J8" s="112"/>
      <c r="K8" s="112"/>
      <c r="L8" s="112"/>
      <c r="M8" s="112"/>
      <c r="N8" s="112"/>
      <c r="Z8" s="113" t="s">
        <v>56</v>
      </c>
      <c r="AA8" s="113"/>
      <c r="AB8" s="113"/>
      <c r="AC8" s="113"/>
      <c r="AD8" s="113"/>
      <c r="AE8" s="113"/>
      <c r="AF8" s="113"/>
      <c r="AG8" s="113"/>
    </row>
    <row r="9" spans="1:38" ht="13.5" customHeight="1" x14ac:dyDescent="0.15">
      <c r="Z9" s="108" t="s">
        <v>27</v>
      </c>
      <c r="AA9" s="108"/>
      <c r="AB9" s="108"/>
      <c r="AC9" s="108"/>
      <c r="AD9" s="108"/>
      <c r="AE9" s="108"/>
      <c r="AF9" s="108"/>
      <c r="AG9" s="108"/>
    </row>
    <row r="10" spans="1:38" ht="22.5" customHeight="1" x14ac:dyDescent="0.15">
      <c r="A10" s="21"/>
      <c r="B10" s="21"/>
      <c r="D10" s="5"/>
      <c r="E10" s="5"/>
      <c r="F10" s="5"/>
      <c r="G10" s="6">
        <v>10</v>
      </c>
      <c r="H10" s="114" t="s">
        <v>5</v>
      </c>
      <c r="I10" s="114"/>
      <c r="J10" s="114"/>
      <c r="K10" s="114"/>
      <c r="L10" s="114"/>
      <c r="M10" s="114"/>
      <c r="N10" s="114"/>
      <c r="Z10" s="108" t="s">
        <v>24</v>
      </c>
      <c r="AA10" s="108"/>
      <c r="AB10" s="108"/>
      <c r="AC10" s="108"/>
      <c r="AD10" s="108"/>
      <c r="AE10" s="108"/>
      <c r="AF10" s="108"/>
      <c r="AG10" s="108"/>
    </row>
    <row r="11" spans="1:38" ht="22.5" customHeight="1" x14ac:dyDescent="0.15">
      <c r="A11" s="21"/>
      <c r="B11" s="21"/>
      <c r="D11" s="7"/>
      <c r="E11" s="7"/>
      <c r="F11" s="7"/>
      <c r="G11" s="106">
        <f>AF25</f>
        <v>79200</v>
      </c>
      <c r="H11" s="106"/>
      <c r="I11" s="106"/>
      <c r="J11" s="106"/>
      <c r="K11" s="106"/>
      <c r="L11" s="106"/>
      <c r="M11" s="7"/>
      <c r="N11" s="7"/>
      <c r="Z11" s="108" t="s">
        <v>59</v>
      </c>
      <c r="AA11" s="108"/>
      <c r="AB11" s="108"/>
      <c r="AC11" s="108"/>
      <c r="AD11" s="108"/>
      <c r="AE11" s="108"/>
      <c r="AF11" s="108"/>
      <c r="AG11" s="108"/>
    </row>
    <row r="12" spans="1:38" ht="22.5" customHeight="1" thickBot="1" x14ac:dyDescent="0.2">
      <c r="A12" s="109" t="s">
        <v>6</v>
      </c>
      <c r="B12" s="109"/>
      <c r="D12" s="7"/>
      <c r="E12" s="7"/>
      <c r="F12" s="7"/>
      <c r="G12" s="107"/>
      <c r="H12" s="107"/>
      <c r="I12" s="107"/>
      <c r="J12" s="107"/>
      <c r="K12" s="107"/>
      <c r="L12" s="107"/>
      <c r="M12" s="7"/>
      <c r="N12" s="7"/>
      <c r="Z12" s="110" t="s">
        <v>64</v>
      </c>
      <c r="AA12" s="110"/>
      <c r="AB12" s="110"/>
      <c r="AC12" s="110"/>
      <c r="AD12" s="110"/>
      <c r="AE12" s="110"/>
      <c r="AF12" s="110"/>
      <c r="AG12" s="110"/>
    </row>
    <row r="13" spans="1:38" ht="14.25" thickTop="1" x14ac:dyDescent="0.15"/>
    <row r="15" spans="1:38" ht="6" customHeight="1" x14ac:dyDescent="0.15">
      <c r="A15" s="21"/>
      <c r="B15" s="21"/>
      <c r="D15" s="8"/>
      <c r="E15" s="8"/>
      <c r="F15" s="8"/>
      <c r="G15" s="8"/>
      <c r="H15" s="8"/>
      <c r="I15" s="9"/>
      <c r="J15" s="9"/>
      <c r="K15" s="9"/>
      <c r="L15" s="8"/>
      <c r="M15" s="8"/>
      <c r="N15" s="8"/>
      <c r="S15" s="10"/>
      <c r="T15" s="10"/>
      <c r="U15" s="10"/>
      <c r="V15" s="10"/>
      <c r="W15" s="10"/>
      <c r="X15" s="10"/>
      <c r="Y15" s="1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8" ht="27" customHeight="1" x14ac:dyDescent="0.15">
      <c r="A16" s="105" t="s">
        <v>7</v>
      </c>
      <c r="B16" s="105"/>
      <c r="C16" s="105" t="s">
        <v>8</v>
      </c>
      <c r="D16" s="105"/>
      <c r="E16" s="105"/>
      <c r="F16" s="105"/>
      <c r="G16" s="105"/>
      <c r="H16" s="105"/>
      <c r="I16" s="62" t="s">
        <v>9</v>
      </c>
      <c r="J16" s="63"/>
      <c r="K16" s="63"/>
      <c r="L16" s="63"/>
      <c r="M16" s="63"/>
      <c r="N16" s="63"/>
      <c r="O16" s="64"/>
      <c r="P16" s="105" t="s">
        <v>30</v>
      </c>
      <c r="Q16" s="105"/>
      <c r="R16" s="105"/>
      <c r="S16" s="105"/>
      <c r="T16" s="105"/>
      <c r="U16" s="105"/>
      <c r="V16" s="105"/>
      <c r="W16" s="105"/>
      <c r="X16" s="105" t="s">
        <v>28</v>
      </c>
      <c r="Y16" s="105"/>
      <c r="Z16" s="105"/>
      <c r="AA16" s="105"/>
      <c r="AB16" s="105"/>
      <c r="AC16" s="105"/>
      <c r="AD16" s="105"/>
      <c r="AE16" s="105"/>
      <c r="AF16" s="105" t="s">
        <v>10</v>
      </c>
      <c r="AG16" s="105"/>
      <c r="AH16" s="105"/>
    </row>
    <row r="17" spans="1:34" ht="27" customHeight="1" x14ac:dyDescent="0.15">
      <c r="A17" s="105"/>
      <c r="B17" s="105"/>
      <c r="C17" s="105"/>
      <c r="D17" s="105"/>
      <c r="E17" s="105"/>
      <c r="F17" s="105"/>
      <c r="G17" s="105"/>
      <c r="H17" s="105"/>
      <c r="I17" s="65"/>
      <c r="J17" s="66"/>
      <c r="K17" s="66"/>
      <c r="L17" s="66"/>
      <c r="M17" s="66"/>
      <c r="N17" s="66"/>
      <c r="O17" s="67"/>
      <c r="P17" s="105" t="s">
        <v>11</v>
      </c>
      <c r="Q17" s="105"/>
      <c r="R17" s="105" t="s">
        <v>12</v>
      </c>
      <c r="S17" s="105"/>
      <c r="T17" s="105" t="s">
        <v>13</v>
      </c>
      <c r="U17" s="105"/>
      <c r="V17" s="105" t="s">
        <v>12</v>
      </c>
      <c r="W17" s="105"/>
      <c r="X17" s="105" t="s">
        <v>11</v>
      </c>
      <c r="Y17" s="105"/>
      <c r="Z17" s="105" t="s">
        <v>12</v>
      </c>
      <c r="AA17" s="105"/>
      <c r="AB17" s="105" t="s">
        <v>13</v>
      </c>
      <c r="AC17" s="105"/>
      <c r="AD17" s="105" t="s">
        <v>12</v>
      </c>
      <c r="AE17" s="105"/>
      <c r="AF17" s="105"/>
      <c r="AG17" s="105"/>
      <c r="AH17" s="105"/>
    </row>
    <row r="18" spans="1:34" ht="27" customHeight="1" x14ac:dyDescent="0.15">
      <c r="A18" s="103">
        <v>45951</v>
      </c>
      <c r="B18" s="104"/>
      <c r="C18" s="99" t="s">
        <v>78</v>
      </c>
      <c r="D18" s="100"/>
      <c r="E18" s="100"/>
      <c r="F18" s="100"/>
      <c r="G18" s="100"/>
      <c r="H18" s="101"/>
      <c r="I18" s="68" t="s">
        <v>79</v>
      </c>
      <c r="J18" s="69"/>
      <c r="K18" s="69"/>
      <c r="L18" s="69"/>
      <c r="M18" s="69"/>
      <c r="N18" s="69"/>
      <c r="O18" s="70"/>
      <c r="P18" s="17">
        <v>4</v>
      </c>
      <c r="Q18" s="18" t="s">
        <v>14</v>
      </c>
      <c r="R18" s="97">
        <v>18000</v>
      </c>
      <c r="S18" s="97"/>
      <c r="T18" s="17"/>
      <c r="U18" s="18" t="s">
        <v>15</v>
      </c>
      <c r="V18" s="97"/>
      <c r="W18" s="97"/>
      <c r="X18" s="17"/>
      <c r="Y18" s="16" t="s">
        <v>14</v>
      </c>
      <c r="Z18" s="97"/>
      <c r="AA18" s="97"/>
      <c r="AB18" s="17"/>
      <c r="AC18" s="18" t="s">
        <v>15</v>
      </c>
      <c r="AD18" s="97"/>
      <c r="AE18" s="97"/>
      <c r="AF18" s="98">
        <f t="shared" ref="AF18:AF22" si="0">P18*R18+T18*V18</f>
        <v>72000</v>
      </c>
      <c r="AG18" s="98"/>
      <c r="AH18" s="98"/>
    </row>
    <row r="19" spans="1:34" ht="27" customHeight="1" x14ac:dyDescent="0.15">
      <c r="A19" s="91"/>
      <c r="B19" s="92"/>
      <c r="C19" s="99"/>
      <c r="D19" s="100"/>
      <c r="E19" s="100"/>
      <c r="F19" s="100"/>
      <c r="G19" s="100"/>
      <c r="H19" s="101"/>
      <c r="I19" s="71"/>
      <c r="J19" s="72"/>
      <c r="K19" s="72"/>
      <c r="L19" s="72"/>
      <c r="M19" s="72"/>
      <c r="N19" s="72"/>
      <c r="O19" s="73"/>
      <c r="P19" s="15"/>
      <c r="Q19" s="16" t="s">
        <v>14</v>
      </c>
      <c r="R19" s="102"/>
      <c r="S19" s="102"/>
      <c r="T19" s="11"/>
      <c r="U19" s="12" t="s">
        <v>15</v>
      </c>
      <c r="V19" s="96"/>
      <c r="W19" s="96"/>
      <c r="X19" s="11"/>
      <c r="Y19" s="12" t="s">
        <v>14</v>
      </c>
      <c r="Z19" s="96"/>
      <c r="AA19" s="96"/>
      <c r="AB19" s="11"/>
      <c r="AC19" s="12" t="s">
        <v>15</v>
      </c>
      <c r="AD19" s="96"/>
      <c r="AE19" s="96"/>
      <c r="AF19" s="90">
        <f t="shared" si="0"/>
        <v>0</v>
      </c>
      <c r="AG19" s="90"/>
      <c r="AH19" s="90"/>
    </row>
    <row r="20" spans="1:34" ht="27" customHeight="1" x14ac:dyDescent="0.15">
      <c r="A20" s="91"/>
      <c r="B20" s="92"/>
      <c r="C20" s="93"/>
      <c r="D20" s="94"/>
      <c r="E20" s="94"/>
      <c r="F20" s="94"/>
      <c r="G20" s="94"/>
      <c r="H20" s="95"/>
      <c r="I20" s="71"/>
      <c r="J20" s="72"/>
      <c r="K20" s="72"/>
      <c r="L20" s="72"/>
      <c r="M20" s="72"/>
      <c r="N20" s="72"/>
      <c r="O20" s="73"/>
      <c r="P20" s="11"/>
      <c r="Q20" s="12" t="s">
        <v>14</v>
      </c>
      <c r="R20" s="96"/>
      <c r="S20" s="96"/>
      <c r="T20" s="11"/>
      <c r="U20" s="12" t="s">
        <v>15</v>
      </c>
      <c r="V20" s="96"/>
      <c r="W20" s="96"/>
      <c r="X20" s="11"/>
      <c r="Y20" s="12" t="s">
        <v>14</v>
      </c>
      <c r="Z20" s="96"/>
      <c r="AA20" s="96"/>
      <c r="AB20" s="11"/>
      <c r="AC20" s="12" t="s">
        <v>15</v>
      </c>
      <c r="AD20" s="96"/>
      <c r="AE20" s="96"/>
      <c r="AF20" s="90">
        <f t="shared" si="0"/>
        <v>0</v>
      </c>
      <c r="AG20" s="90"/>
      <c r="AH20" s="90"/>
    </row>
    <row r="21" spans="1:34" ht="27" customHeight="1" x14ac:dyDescent="0.15">
      <c r="A21" s="91"/>
      <c r="B21" s="92"/>
      <c r="C21" s="93"/>
      <c r="D21" s="94"/>
      <c r="E21" s="94"/>
      <c r="F21" s="94"/>
      <c r="G21" s="94"/>
      <c r="H21" s="95"/>
      <c r="I21" s="71"/>
      <c r="J21" s="72"/>
      <c r="K21" s="72"/>
      <c r="L21" s="72"/>
      <c r="M21" s="72"/>
      <c r="N21" s="72"/>
      <c r="O21" s="73"/>
      <c r="P21" s="11"/>
      <c r="Q21" s="12" t="s">
        <v>14</v>
      </c>
      <c r="R21" s="96"/>
      <c r="S21" s="96"/>
      <c r="T21" s="11"/>
      <c r="U21" s="12" t="s">
        <v>15</v>
      </c>
      <c r="V21" s="96"/>
      <c r="W21" s="96"/>
      <c r="X21" s="11"/>
      <c r="Y21" s="12" t="s">
        <v>14</v>
      </c>
      <c r="Z21" s="96"/>
      <c r="AA21" s="96"/>
      <c r="AB21" s="11"/>
      <c r="AC21" s="12" t="s">
        <v>15</v>
      </c>
      <c r="AD21" s="96"/>
      <c r="AE21" s="96"/>
      <c r="AF21" s="90">
        <f t="shared" si="0"/>
        <v>0</v>
      </c>
      <c r="AG21" s="90"/>
      <c r="AH21" s="90"/>
    </row>
    <row r="22" spans="1:34" ht="27" customHeight="1" x14ac:dyDescent="0.15">
      <c r="A22" s="85"/>
      <c r="B22" s="86"/>
      <c r="C22" s="87"/>
      <c r="D22" s="88"/>
      <c r="E22" s="88"/>
      <c r="F22" s="88"/>
      <c r="G22" s="88"/>
      <c r="H22" s="89"/>
      <c r="I22" s="74"/>
      <c r="J22" s="75"/>
      <c r="K22" s="75"/>
      <c r="L22" s="75"/>
      <c r="M22" s="75"/>
      <c r="N22" s="75"/>
      <c r="O22" s="76"/>
      <c r="P22" s="13"/>
      <c r="Q22" s="14" t="s">
        <v>14</v>
      </c>
      <c r="R22" s="83"/>
      <c r="S22" s="83"/>
      <c r="T22" s="13"/>
      <c r="U22" s="14" t="s">
        <v>15</v>
      </c>
      <c r="V22" s="83"/>
      <c r="W22" s="83"/>
      <c r="X22" s="13"/>
      <c r="Y22" s="14" t="s">
        <v>14</v>
      </c>
      <c r="Z22" s="83"/>
      <c r="AA22" s="83"/>
      <c r="AB22" s="13"/>
      <c r="AC22" s="14" t="s">
        <v>15</v>
      </c>
      <c r="AD22" s="83"/>
      <c r="AE22" s="83"/>
      <c r="AF22" s="84">
        <f t="shared" si="0"/>
        <v>0</v>
      </c>
      <c r="AG22" s="84"/>
      <c r="AH22" s="84"/>
    </row>
    <row r="23" spans="1:34" ht="27" customHeight="1" x14ac:dyDescent="0.15">
      <c r="AC23" s="77" t="s">
        <v>16</v>
      </c>
      <c r="AD23" s="77"/>
      <c r="AE23" s="77"/>
      <c r="AF23" s="78">
        <f>SUM(AF18:AF22)</f>
        <v>72000</v>
      </c>
      <c r="AG23" s="79"/>
      <c r="AH23" s="79"/>
    </row>
    <row r="24" spans="1:34" ht="27" customHeight="1" thickBot="1" x14ac:dyDescent="0.2">
      <c r="A24" s="80" t="s">
        <v>20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AC24" s="81" t="s">
        <v>17</v>
      </c>
      <c r="AD24" s="81"/>
      <c r="AE24" s="81"/>
      <c r="AF24" s="82">
        <f>AF23*0.1</f>
        <v>7200</v>
      </c>
      <c r="AG24" s="82"/>
      <c r="AH24" s="82"/>
    </row>
    <row r="25" spans="1:34" ht="27" customHeight="1" thickBot="1" x14ac:dyDescent="0.2">
      <c r="AC25" s="56" t="s">
        <v>18</v>
      </c>
      <c r="AD25" s="57"/>
      <c r="AE25" s="58"/>
      <c r="AF25" s="59">
        <f>SUM(AF23:AF24)</f>
        <v>79200</v>
      </c>
      <c r="AG25" s="60"/>
      <c r="AH25" s="61"/>
    </row>
  </sheetData>
  <mergeCells count="78">
    <mergeCell ref="AC25:AE25"/>
    <mergeCell ref="AF25:AH25"/>
    <mergeCell ref="AD22:AE22"/>
    <mergeCell ref="AF22:AH22"/>
    <mergeCell ref="AC23:AE23"/>
    <mergeCell ref="AF23:AH23"/>
    <mergeCell ref="A24:N24"/>
    <mergeCell ref="AC24:AE24"/>
    <mergeCell ref="AF24:AH24"/>
    <mergeCell ref="A22:B22"/>
    <mergeCell ref="C22:H22"/>
    <mergeCell ref="I22:O22"/>
    <mergeCell ref="R22:S22"/>
    <mergeCell ref="V22:W22"/>
    <mergeCell ref="Z22:AA22"/>
    <mergeCell ref="AD20:AE20"/>
    <mergeCell ref="AF20:AH20"/>
    <mergeCell ref="A21:B21"/>
    <mergeCell ref="C21:H21"/>
    <mergeCell ref="I21:O21"/>
    <mergeCell ref="R21:S21"/>
    <mergeCell ref="V21:W21"/>
    <mergeCell ref="Z21:AA21"/>
    <mergeCell ref="AD21:AE21"/>
    <mergeCell ref="AF21:AH21"/>
    <mergeCell ref="A20:B20"/>
    <mergeCell ref="C20:H20"/>
    <mergeCell ref="I20:O20"/>
    <mergeCell ref="R20:S20"/>
    <mergeCell ref="V20:W20"/>
    <mergeCell ref="Z20:AA20"/>
    <mergeCell ref="AF18:AH18"/>
    <mergeCell ref="A19:B19"/>
    <mergeCell ref="C19:H19"/>
    <mergeCell ref="I19:O19"/>
    <mergeCell ref="R19:S19"/>
    <mergeCell ref="V19:W19"/>
    <mergeCell ref="Z19:AA19"/>
    <mergeCell ref="AD19:AE19"/>
    <mergeCell ref="AF19:AH19"/>
    <mergeCell ref="AB17:AC17"/>
    <mergeCell ref="AD17:AE17"/>
    <mergeCell ref="A18:B18"/>
    <mergeCell ref="C18:H18"/>
    <mergeCell ref="I18:O18"/>
    <mergeCell ref="R18:S18"/>
    <mergeCell ref="V18:W18"/>
    <mergeCell ref="Z18:AA18"/>
    <mergeCell ref="AD18:AE18"/>
    <mergeCell ref="P17:Q17"/>
    <mergeCell ref="R17:S17"/>
    <mergeCell ref="T17:U17"/>
    <mergeCell ref="V17:W17"/>
    <mergeCell ref="X17:Y17"/>
    <mergeCell ref="Z17:AA17"/>
    <mergeCell ref="G11:L12"/>
    <mergeCell ref="Z11:AG11"/>
    <mergeCell ref="A12:B12"/>
    <mergeCell ref="Z12:AG12"/>
    <mergeCell ref="A16:B17"/>
    <mergeCell ref="C16:H17"/>
    <mergeCell ref="I16:O17"/>
    <mergeCell ref="P16:W16"/>
    <mergeCell ref="X16:AE16"/>
    <mergeCell ref="AF16:AH17"/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E1FE-E727-4E9B-ADD6-F862159E112A}">
  <dimension ref="A1:AL23"/>
  <sheetViews>
    <sheetView workbookViewId="0">
      <selection activeCell="A22" sqref="A22:N22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15" t="s">
        <v>0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16" t="s">
        <v>76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AD3" s="118">
        <v>45230</v>
      </c>
      <c r="AE3" s="118"/>
      <c r="AF3" s="118"/>
      <c r="AG3" s="118"/>
      <c r="AH3" s="118"/>
    </row>
    <row r="4" spans="1:38" ht="22.5" customHeight="1" thickBo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AD4" s="118"/>
      <c r="AE4" s="118"/>
      <c r="AF4" s="118"/>
      <c r="AG4" s="118"/>
      <c r="AH4" s="118"/>
    </row>
    <row r="5" spans="1:38" ht="22.5" customHeight="1" x14ac:dyDescent="0.15">
      <c r="A5" s="119" t="s">
        <v>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38" ht="22.5" customHeight="1" x14ac:dyDescent="0.15">
      <c r="A6" s="120" t="s">
        <v>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Z6" s="108" t="s">
        <v>21</v>
      </c>
      <c r="AA6" s="108"/>
      <c r="AB6" s="108"/>
    </row>
    <row r="7" spans="1:38" ht="22.5" customHeight="1" x14ac:dyDescent="0.15">
      <c r="Z7" s="108" t="s">
        <v>22</v>
      </c>
      <c r="AA7" s="108"/>
      <c r="AB7" s="108"/>
      <c r="AC7" s="108"/>
      <c r="AD7" s="108"/>
      <c r="AE7" s="108"/>
      <c r="AF7" s="108"/>
      <c r="AG7" s="108"/>
    </row>
    <row r="8" spans="1:38" ht="22.5" customHeight="1" x14ac:dyDescent="0.15">
      <c r="A8" s="111" t="s">
        <v>3</v>
      </c>
      <c r="B8" s="111"/>
      <c r="C8" s="111"/>
      <c r="D8" s="112" t="s">
        <v>4</v>
      </c>
      <c r="E8" s="112"/>
      <c r="F8" s="112"/>
      <c r="G8" s="112"/>
      <c r="H8" s="112"/>
      <c r="I8" s="112"/>
      <c r="J8" s="112"/>
      <c r="K8" s="112"/>
      <c r="L8" s="112"/>
      <c r="M8" s="112"/>
      <c r="N8" s="112"/>
      <c r="Z8" s="113" t="s">
        <v>56</v>
      </c>
      <c r="AA8" s="113"/>
      <c r="AB8" s="113"/>
      <c r="AC8" s="113"/>
      <c r="AD8" s="113"/>
      <c r="AE8" s="113"/>
      <c r="AF8" s="113"/>
      <c r="AG8" s="113"/>
    </row>
    <row r="9" spans="1:38" ht="13.5" customHeight="1" x14ac:dyDescent="0.15">
      <c r="Z9" s="108" t="s">
        <v>27</v>
      </c>
      <c r="AA9" s="108"/>
      <c r="AB9" s="108"/>
      <c r="AC9" s="108"/>
      <c r="AD9" s="108"/>
      <c r="AE9" s="108"/>
      <c r="AF9" s="108"/>
      <c r="AG9" s="108"/>
    </row>
    <row r="10" spans="1:38" ht="22.5" customHeight="1" x14ac:dyDescent="0.15">
      <c r="A10" s="21"/>
      <c r="B10" s="21"/>
      <c r="D10" s="5"/>
      <c r="E10" s="5"/>
      <c r="F10" s="5"/>
      <c r="G10" s="6">
        <v>10</v>
      </c>
      <c r="H10" s="114" t="s">
        <v>5</v>
      </c>
      <c r="I10" s="114"/>
      <c r="J10" s="114"/>
      <c r="K10" s="114"/>
      <c r="L10" s="114"/>
      <c r="M10" s="114"/>
      <c r="N10" s="114"/>
      <c r="Z10" s="108" t="s">
        <v>24</v>
      </c>
      <c r="AA10" s="108"/>
      <c r="AB10" s="108"/>
      <c r="AC10" s="108"/>
      <c r="AD10" s="108"/>
      <c r="AE10" s="108"/>
      <c r="AF10" s="108"/>
      <c r="AG10" s="108"/>
    </row>
    <row r="11" spans="1:38" ht="22.5" customHeight="1" x14ac:dyDescent="0.15">
      <c r="A11" s="21"/>
      <c r="B11" s="21"/>
      <c r="D11" s="7"/>
      <c r="E11" s="7"/>
      <c r="F11" s="7"/>
      <c r="G11" s="106">
        <f>AF23</f>
        <v>107800</v>
      </c>
      <c r="H11" s="106"/>
      <c r="I11" s="106"/>
      <c r="J11" s="106"/>
      <c r="K11" s="106"/>
      <c r="L11" s="106"/>
      <c r="M11" s="7"/>
      <c r="N11" s="7"/>
      <c r="Z11" s="108" t="s">
        <v>59</v>
      </c>
      <c r="AA11" s="108"/>
      <c r="AB11" s="108"/>
      <c r="AC11" s="108"/>
      <c r="AD11" s="108"/>
      <c r="AE11" s="108"/>
      <c r="AF11" s="108"/>
      <c r="AG11" s="108"/>
    </row>
    <row r="12" spans="1:38" ht="22.5" customHeight="1" thickBot="1" x14ac:dyDescent="0.2">
      <c r="A12" s="109" t="s">
        <v>6</v>
      </c>
      <c r="B12" s="109"/>
      <c r="D12" s="7"/>
      <c r="E12" s="7"/>
      <c r="F12" s="7"/>
      <c r="G12" s="107"/>
      <c r="H12" s="107"/>
      <c r="I12" s="107"/>
      <c r="J12" s="107"/>
      <c r="K12" s="107"/>
      <c r="L12" s="107"/>
      <c r="M12" s="7"/>
      <c r="N12" s="7"/>
      <c r="Z12" s="110" t="s">
        <v>64</v>
      </c>
      <c r="AA12" s="110"/>
      <c r="AB12" s="110"/>
      <c r="AC12" s="110"/>
      <c r="AD12" s="110"/>
      <c r="AE12" s="110"/>
      <c r="AF12" s="110"/>
      <c r="AG12" s="110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7" customHeight="1" x14ac:dyDescent="0.15">
      <c r="A14" s="105" t="s">
        <v>7</v>
      </c>
      <c r="B14" s="105"/>
      <c r="C14" s="105" t="s">
        <v>8</v>
      </c>
      <c r="D14" s="105"/>
      <c r="E14" s="105"/>
      <c r="F14" s="105"/>
      <c r="G14" s="105"/>
      <c r="H14" s="105"/>
      <c r="I14" s="62" t="s">
        <v>9</v>
      </c>
      <c r="J14" s="63"/>
      <c r="K14" s="63"/>
      <c r="L14" s="63"/>
      <c r="M14" s="63"/>
      <c r="N14" s="63"/>
      <c r="O14" s="64"/>
      <c r="P14" s="105" t="s">
        <v>30</v>
      </c>
      <c r="Q14" s="105"/>
      <c r="R14" s="105"/>
      <c r="S14" s="105"/>
      <c r="T14" s="105"/>
      <c r="U14" s="105"/>
      <c r="V14" s="105"/>
      <c r="W14" s="105"/>
      <c r="X14" s="105" t="s">
        <v>28</v>
      </c>
      <c r="Y14" s="105"/>
      <c r="Z14" s="105"/>
      <c r="AA14" s="105"/>
      <c r="AB14" s="105"/>
      <c r="AC14" s="105"/>
      <c r="AD14" s="105"/>
      <c r="AE14" s="105"/>
      <c r="AF14" s="105" t="s">
        <v>10</v>
      </c>
      <c r="AG14" s="105"/>
      <c r="AH14" s="105"/>
    </row>
    <row r="15" spans="1:38" ht="27" customHeight="1" x14ac:dyDescent="0.15">
      <c r="A15" s="105"/>
      <c r="B15" s="105"/>
      <c r="C15" s="105"/>
      <c r="D15" s="105"/>
      <c r="E15" s="105"/>
      <c r="F15" s="105"/>
      <c r="G15" s="105"/>
      <c r="H15" s="105"/>
      <c r="I15" s="65"/>
      <c r="J15" s="66"/>
      <c r="K15" s="66"/>
      <c r="L15" s="66"/>
      <c r="M15" s="66"/>
      <c r="N15" s="66"/>
      <c r="O15" s="67"/>
      <c r="P15" s="105" t="s">
        <v>11</v>
      </c>
      <c r="Q15" s="105"/>
      <c r="R15" s="105" t="s">
        <v>12</v>
      </c>
      <c r="S15" s="105"/>
      <c r="T15" s="105" t="s">
        <v>13</v>
      </c>
      <c r="U15" s="105"/>
      <c r="V15" s="105" t="s">
        <v>12</v>
      </c>
      <c r="W15" s="105"/>
      <c r="X15" s="105" t="s">
        <v>11</v>
      </c>
      <c r="Y15" s="105"/>
      <c r="Z15" s="105" t="s">
        <v>12</v>
      </c>
      <c r="AA15" s="105"/>
      <c r="AB15" s="105" t="s">
        <v>13</v>
      </c>
      <c r="AC15" s="105"/>
      <c r="AD15" s="105" t="s">
        <v>12</v>
      </c>
      <c r="AE15" s="105"/>
      <c r="AF15" s="105"/>
      <c r="AG15" s="105"/>
      <c r="AH15" s="105"/>
    </row>
    <row r="16" spans="1:38" ht="27" customHeight="1" x14ac:dyDescent="0.15">
      <c r="A16" s="103">
        <v>45958</v>
      </c>
      <c r="B16" s="104"/>
      <c r="C16" s="99" t="s">
        <v>75</v>
      </c>
      <c r="D16" s="100"/>
      <c r="E16" s="100"/>
      <c r="F16" s="100"/>
      <c r="G16" s="100"/>
      <c r="H16" s="101"/>
      <c r="I16" s="68" t="s">
        <v>39</v>
      </c>
      <c r="J16" s="69"/>
      <c r="K16" s="69"/>
      <c r="L16" s="69"/>
      <c r="M16" s="69"/>
      <c r="N16" s="69"/>
      <c r="O16" s="70"/>
      <c r="P16" s="17">
        <v>7</v>
      </c>
      <c r="Q16" s="18" t="s">
        <v>14</v>
      </c>
      <c r="R16" s="97">
        <v>14000</v>
      </c>
      <c r="S16" s="97"/>
      <c r="T16" s="17"/>
      <c r="U16" s="18" t="s">
        <v>15</v>
      </c>
      <c r="V16" s="97"/>
      <c r="W16" s="97"/>
      <c r="X16" s="17"/>
      <c r="Y16" s="16" t="s">
        <v>14</v>
      </c>
      <c r="Z16" s="97"/>
      <c r="AA16" s="97"/>
      <c r="AB16" s="17"/>
      <c r="AC16" s="18" t="s">
        <v>15</v>
      </c>
      <c r="AD16" s="97"/>
      <c r="AE16" s="97"/>
      <c r="AF16" s="98">
        <f t="shared" ref="AF16:AF20" si="0">P16*R16+T16*V16</f>
        <v>98000</v>
      </c>
      <c r="AG16" s="98"/>
      <c r="AH16" s="98"/>
    </row>
    <row r="17" spans="1:34" ht="27" customHeight="1" x14ac:dyDescent="0.15">
      <c r="A17" s="91"/>
      <c r="B17" s="92"/>
      <c r="C17" s="99"/>
      <c r="D17" s="100"/>
      <c r="E17" s="100"/>
      <c r="F17" s="100"/>
      <c r="G17" s="100"/>
      <c r="H17" s="101"/>
      <c r="I17" s="71"/>
      <c r="J17" s="72"/>
      <c r="K17" s="72"/>
      <c r="L17" s="72"/>
      <c r="M17" s="72"/>
      <c r="N17" s="72"/>
      <c r="O17" s="73"/>
      <c r="P17" s="15"/>
      <c r="Q17" s="16" t="s">
        <v>14</v>
      </c>
      <c r="R17" s="102"/>
      <c r="S17" s="102"/>
      <c r="T17" s="11"/>
      <c r="U17" s="12" t="s">
        <v>15</v>
      </c>
      <c r="V17" s="96"/>
      <c r="W17" s="96"/>
      <c r="X17" s="11"/>
      <c r="Y17" s="12" t="s">
        <v>14</v>
      </c>
      <c r="Z17" s="96"/>
      <c r="AA17" s="96"/>
      <c r="AB17" s="11"/>
      <c r="AC17" s="12" t="s">
        <v>15</v>
      </c>
      <c r="AD17" s="96"/>
      <c r="AE17" s="96"/>
      <c r="AF17" s="90">
        <f t="shared" si="0"/>
        <v>0</v>
      </c>
      <c r="AG17" s="90"/>
      <c r="AH17" s="90"/>
    </row>
    <row r="18" spans="1:34" ht="27" customHeight="1" x14ac:dyDescent="0.15">
      <c r="A18" s="91"/>
      <c r="B18" s="92"/>
      <c r="C18" s="93"/>
      <c r="D18" s="94"/>
      <c r="E18" s="94"/>
      <c r="F18" s="94"/>
      <c r="G18" s="94"/>
      <c r="H18" s="95"/>
      <c r="I18" s="71"/>
      <c r="J18" s="72"/>
      <c r="K18" s="72"/>
      <c r="L18" s="72"/>
      <c r="M18" s="72"/>
      <c r="N18" s="72"/>
      <c r="O18" s="73"/>
      <c r="P18" s="11"/>
      <c r="Q18" s="12" t="s">
        <v>14</v>
      </c>
      <c r="R18" s="96"/>
      <c r="S18" s="96"/>
      <c r="T18" s="11"/>
      <c r="U18" s="12" t="s">
        <v>15</v>
      </c>
      <c r="V18" s="96"/>
      <c r="W18" s="96"/>
      <c r="X18" s="11"/>
      <c r="Y18" s="12" t="s">
        <v>14</v>
      </c>
      <c r="Z18" s="96"/>
      <c r="AA18" s="96"/>
      <c r="AB18" s="11"/>
      <c r="AC18" s="12" t="s">
        <v>15</v>
      </c>
      <c r="AD18" s="96"/>
      <c r="AE18" s="96"/>
      <c r="AF18" s="90">
        <f t="shared" si="0"/>
        <v>0</v>
      </c>
      <c r="AG18" s="90"/>
      <c r="AH18" s="90"/>
    </row>
    <row r="19" spans="1:34" ht="27" customHeight="1" x14ac:dyDescent="0.15">
      <c r="A19" s="91"/>
      <c r="B19" s="92"/>
      <c r="C19" s="93"/>
      <c r="D19" s="94"/>
      <c r="E19" s="94"/>
      <c r="F19" s="94"/>
      <c r="G19" s="94"/>
      <c r="H19" s="95"/>
      <c r="I19" s="71"/>
      <c r="J19" s="72"/>
      <c r="K19" s="72"/>
      <c r="L19" s="72"/>
      <c r="M19" s="72"/>
      <c r="N19" s="72"/>
      <c r="O19" s="73"/>
      <c r="P19" s="11"/>
      <c r="Q19" s="12" t="s">
        <v>14</v>
      </c>
      <c r="R19" s="96"/>
      <c r="S19" s="96"/>
      <c r="T19" s="11"/>
      <c r="U19" s="12" t="s">
        <v>15</v>
      </c>
      <c r="V19" s="96"/>
      <c r="W19" s="96"/>
      <c r="X19" s="11"/>
      <c r="Y19" s="12" t="s">
        <v>14</v>
      </c>
      <c r="Z19" s="96"/>
      <c r="AA19" s="96"/>
      <c r="AB19" s="11"/>
      <c r="AC19" s="12" t="s">
        <v>15</v>
      </c>
      <c r="AD19" s="96"/>
      <c r="AE19" s="96"/>
      <c r="AF19" s="90">
        <f t="shared" si="0"/>
        <v>0</v>
      </c>
      <c r="AG19" s="90"/>
      <c r="AH19" s="90"/>
    </row>
    <row r="20" spans="1:34" ht="27" customHeight="1" x14ac:dyDescent="0.15">
      <c r="A20" s="85"/>
      <c r="B20" s="86"/>
      <c r="C20" s="87"/>
      <c r="D20" s="88"/>
      <c r="E20" s="88"/>
      <c r="F20" s="88"/>
      <c r="G20" s="88"/>
      <c r="H20" s="89"/>
      <c r="I20" s="74"/>
      <c r="J20" s="75"/>
      <c r="K20" s="75"/>
      <c r="L20" s="75"/>
      <c r="M20" s="75"/>
      <c r="N20" s="75"/>
      <c r="O20" s="76"/>
      <c r="P20" s="13"/>
      <c r="Q20" s="14" t="s">
        <v>14</v>
      </c>
      <c r="R20" s="83"/>
      <c r="S20" s="83"/>
      <c r="T20" s="13"/>
      <c r="U20" s="14" t="s">
        <v>15</v>
      </c>
      <c r="V20" s="83"/>
      <c r="W20" s="83"/>
      <c r="X20" s="13"/>
      <c r="Y20" s="14" t="s">
        <v>14</v>
      </c>
      <c r="Z20" s="83"/>
      <c r="AA20" s="83"/>
      <c r="AB20" s="13"/>
      <c r="AC20" s="14" t="s">
        <v>15</v>
      </c>
      <c r="AD20" s="83"/>
      <c r="AE20" s="83"/>
      <c r="AF20" s="84">
        <f t="shared" si="0"/>
        <v>0</v>
      </c>
      <c r="AG20" s="84"/>
      <c r="AH20" s="84"/>
    </row>
    <row r="21" spans="1:34" ht="27" customHeight="1" x14ac:dyDescent="0.15">
      <c r="AC21" s="77" t="s">
        <v>16</v>
      </c>
      <c r="AD21" s="77"/>
      <c r="AE21" s="77"/>
      <c r="AF21" s="78">
        <f>SUM(AF16:AF20)</f>
        <v>98000</v>
      </c>
      <c r="AG21" s="79"/>
      <c r="AH21" s="79"/>
    </row>
    <row r="22" spans="1:34" ht="27" customHeight="1" thickBot="1" x14ac:dyDescent="0.2">
      <c r="A22" s="80" t="s">
        <v>20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AC22" s="81" t="s">
        <v>17</v>
      </c>
      <c r="AD22" s="81"/>
      <c r="AE22" s="81"/>
      <c r="AF22" s="82">
        <f>AF21*0.1</f>
        <v>9800</v>
      </c>
      <c r="AG22" s="82"/>
      <c r="AH22" s="82"/>
    </row>
    <row r="23" spans="1:34" ht="27" customHeight="1" thickBot="1" x14ac:dyDescent="0.2">
      <c r="AC23" s="56" t="s">
        <v>18</v>
      </c>
      <c r="AD23" s="57"/>
      <c r="AE23" s="58"/>
      <c r="AF23" s="59">
        <f>SUM(AF21:AF22)</f>
        <v>107800</v>
      </c>
      <c r="AG23" s="60"/>
      <c r="AH23" s="61"/>
    </row>
  </sheetData>
  <mergeCells count="78">
    <mergeCell ref="H10:N10"/>
    <mergeCell ref="Z10:AG10"/>
    <mergeCell ref="L1:W2"/>
    <mergeCell ref="A3:O4"/>
    <mergeCell ref="AD3:AH4"/>
    <mergeCell ref="A5:O5"/>
    <mergeCell ref="A6:O6"/>
    <mergeCell ref="Z6:AB6"/>
    <mergeCell ref="Z7:AG7"/>
    <mergeCell ref="A8:C8"/>
    <mergeCell ref="D8:N8"/>
    <mergeCell ref="Z8:AG8"/>
    <mergeCell ref="Z9:AG9"/>
    <mergeCell ref="G11:L12"/>
    <mergeCell ref="Z11:AG11"/>
    <mergeCell ref="A12:B12"/>
    <mergeCell ref="Z12:AG12"/>
    <mergeCell ref="A14:B15"/>
    <mergeCell ref="C14:H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7:B17"/>
    <mergeCell ref="C17:H17"/>
    <mergeCell ref="R17:S17"/>
    <mergeCell ref="V17:W17"/>
    <mergeCell ref="Z17:AA17"/>
    <mergeCell ref="A16:B16"/>
    <mergeCell ref="C16:H16"/>
    <mergeCell ref="R16:S16"/>
    <mergeCell ref="V16:W16"/>
    <mergeCell ref="AD17:AE17"/>
    <mergeCell ref="AF17:AH17"/>
    <mergeCell ref="A18:B18"/>
    <mergeCell ref="C18:H18"/>
    <mergeCell ref="R18:S18"/>
    <mergeCell ref="V18:W18"/>
    <mergeCell ref="Z18:AA18"/>
    <mergeCell ref="AD18:AE18"/>
    <mergeCell ref="A20:B20"/>
    <mergeCell ref="C20:H20"/>
    <mergeCell ref="R20:S20"/>
    <mergeCell ref="V20:W20"/>
    <mergeCell ref="AF18:AH18"/>
    <mergeCell ref="A19:B19"/>
    <mergeCell ref="C19:H19"/>
    <mergeCell ref="R19:S19"/>
    <mergeCell ref="V19:W19"/>
    <mergeCell ref="Z19:AA19"/>
    <mergeCell ref="AD19:AE19"/>
    <mergeCell ref="AF19:AH19"/>
    <mergeCell ref="AC23:AE23"/>
    <mergeCell ref="AF23:AH23"/>
    <mergeCell ref="I14:O15"/>
    <mergeCell ref="I16:O16"/>
    <mergeCell ref="I17:O17"/>
    <mergeCell ref="I18:O18"/>
    <mergeCell ref="I19:O19"/>
    <mergeCell ref="I20:O20"/>
    <mergeCell ref="AC21:AE21"/>
    <mergeCell ref="AF21:AH21"/>
    <mergeCell ref="A22:N22"/>
    <mergeCell ref="AC22:AE22"/>
    <mergeCell ref="AF22:AH22"/>
    <mergeCell ref="Z20:AA20"/>
    <mergeCell ref="AD20:AE20"/>
    <mergeCell ref="AF20:AH20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4682-5E35-45EA-AFC1-B7FB675ED6B0}">
  <dimension ref="A1:AL24"/>
  <sheetViews>
    <sheetView workbookViewId="0">
      <selection activeCell="A5" sqref="A5:O5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123" t="s">
        <v>0</v>
      </c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AI1" s="22"/>
      <c r="AJ1" s="22"/>
      <c r="AK1" s="22"/>
    </row>
    <row r="2" spans="1:3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124" t="s">
        <v>74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AD3" s="126">
        <v>45127</v>
      </c>
      <c r="AE3" s="126"/>
      <c r="AF3" s="126"/>
      <c r="AG3" s="126"/>
      <c r="AH3" s="126"/>
    </row>
    <row r="4" spans="1:38" ht="22.5" customHeight="1" thickBot="1" x14ac:dyDescent="0.2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AD4" s="126"/>
      <c r="AE4" s="126"/>
      <c r="AF4" s="126"/>
      <c r="AG4" s="126"/>
      <c r="AH4" s="126"/>
    </row>
    <row r="5" spans="1:38" ht="22.5" customHeight="1" x14ac:dyDescent="0.25">
      <c r="A5" s="127" t="s">
        <v>1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</row>
    <row r="6" spans="1:38" ht="22.5" customHeight="1" x14ac:dyDescent="0.25">
      <c r="A6" s="128" t="s">
        <v>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Z6" s="122" t="s">
        <v>21</v>
      </c>
      <c r="AA6" s="122"/>
      <c r="AB6" s="122"/>
    </row>
    <row r="7" spans="1:38" ht="22.5" customHeight="1" x14ac:dyDescent="0.15">
      <c r="Z7" s="122" t="s">
        <v>22</v>
      </c>
      <c r="AA7" s="122"/>
      <c r="AB7" s="122"/>
      <c r="AC7" s="122"/>
      <c r="AD7" s="122"/>
      <c r="AE7" s="122"/>
      <c r="AF7" s="122"/>
      <c r="AG7" s="122"/>
    </row>
    <row r="8" spans="1:38" ht="22.5" customHeight="1" x14ac:dyDescent="0.25">
      <c r="A8" s="129" t="s">
        <v>3</v>
      </c>
      <c r="B8" s="129"/>
      <c r="C8" s="129"/>
      <c r="D8" s="130" t="s">
        <v>4</v>
      </c>
      <c r="E8" s="130"/>
      <c r="F8" s="130"/>
      <c r="G8" s="130"/>
      <c r="H8" s="130"/>
      <c r="I8" s="130"/>
      <c r="J8" s="130"/>
      <c r="K8" s="130"/>
      <c r="L8" s="130"/>
      <c r="M8" s="130"/>
      <c r="N8" s="130"/>
      <c r="Z8" s="113" t="s">
        <v>56</v>
      </c>
      <c r="AA8" s="113"/>
      <c r="AB8" s="113"/>
      <c r="AC8" s="113"/>
      <c r="AD8" s="113"/>
      <c r="AE8" s="113"/>
      <c r="AF8" s="113"/>
      <c r="AG8" s="113"/>
    </row>
    <row r="9" spans="1:38" ht="13.5" customHeight="1" x14ac:dyDescent="0.15">
      <c r="Z9" s="131" t="s">
        <v>27</v>
      </c>
      <c r="AA9" s="131"/>
      <c r="AB9" s="131"/>
      <c r="AC9" s="131"/>
      <c r="AD9" s="131"/>
      <c r="AE9" s="131"/>
      <c r="AF9" s="131"/>
      <c r="AG9" s="131"/>
    </row>
    <row r="10" spans="1:38" ht="22.5" customHeight="1" x14ac:dyDescent="0.25">
      <c r="A10" s="24"/>
      <c r="B10" s="24"/>
      <c r="D10" s="25"/>
      <c r="E10" s="25"/>
      <c r="F10" s="25"/>
      <c r="G10" s="26">
        <v>7</v>
      </c>
      <c r="H10" s="121" t="s">
        <v>5</v>
      </c>
      <c r="I10" s="121"/>
      <c r="J10" s="121"/>
      <c r="K10" s="121"/>
      <c r="L10" s="121"/>
      <c r="M10" s="121"/>
      <c r="N10" s="121"/>
      <c r="Z10" s="122" t="s">
        <v>24</v>
      </c>
      <c r="AA10" s="122"/>
      <c r="AB10" s="122"/>
      <c r="AC10" s="122"/>
      <c r="AD10" s="122"/>
      <c r="AE10" s="122"/>
      <c r="AF10" s="122"/>
      <c r="AG10" s="122"/>
    </row>
    <row r="11" spans="1:38" ht="22.5" customHeight="1" x14ac:dyDescent="0.25">
      <c r="A11" s="24"/>
      <c r="B11" s="24"/>
      <c r="D11" s="27"/>
      <c r="E11" s="27"/>
      <c r="F11" s="132">
        <f>AF24</f>
        <v>92400</v>
      </c>
      <c r="G11" s="132"/>
      <c r="H11" s="132"/>
      <c r="I11" s="132"/>
      <c r="J11" s="132"/>
      <c r="K11" s="132"/>
      <c r="L11" s="132"/>
      <c r="M11" s="27"/>
      <c r="N11" s="27"/>
      <c r="Z11" s="122" t="s">
        <v>59</v>
      </c>
      <c r="AA11" s="122"/>
      <c r="AB11" s="122"/>
      <c r="AC11" s="122"/>
      <c r="AD11" s="122"/>
      <c r="AE11" s="122"/>
      <c r="AF11" s="122"/>
      <c r="AG11" s="122"/>
    </row>
    <row r="12" spans="1:38" ht="22.5" customHeight="1" thickBot="1" x14ac:dyDescent="0.3">
      <c r="A12" s="134" t="s">
        <v>6</v>
      </c>
      <c r="B12" s="134"/>
      <c r="D12" s="27"/>
      <c r="E12" s="27"/>
      <c r="F12" s="133"/>
      <c r="G12" s="133"/>
      <c r="H12" s="133"/>
      <c r="I12" s="133"/>
      <c r="J12" s="133"/>
      <c r="K12" s="133"/>
      <c r="L12" s="133"/>
      <c r="M12" s="27"/>
      <c r="N12" s="27"/>
      <c r="Z12" s="135" t="s">
        <v>60</v>
      </c>
      <c r="AA12" s="135"/>
      <c r="AB12" s="135"/>
      <c r="AC12" s="135"/>
      <c r="AD12" s="135"/>
      <c r="AE12" s="135"/>
      <c r="AF12" s="135"/>
      <c r="AG12" s="135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136" t="s">
        <v>7</v>
      </c>
      <c r="B14" s="136"/>
      <c r="C14" s="176" t="s">
        <v>8</v>
      </c>
      <c r="D14" s="177"/>
      <c r="E14" s="177"/>
      <c r="F14" s="177"/>
      <c r="G14" s="177"/>
      <c r="H14" s="177"/>
      <c r="I14" s="177"/>
      <c r="J14" s="177"/>
      <c r="K14" s="178"/>
      <c r="L14" s="136" t="s">
        <v>9</v>
      </c>
      <c r="M14" s="136"/>
      <c r="N14" s="136"/>
      <c r="O14" s="136"/>
      <c r="P14" s="136" t="s">
        <v>30</v>
      </c>
      <c r="Q14" s="136"/>
      <c r="R14" s="136"/>
      <c r="S14" s="136"/>
      <c r="T14" s="136"/>
      <c r="U14" s="136"/>
      <c r="V14" s="136"/>
      <c r="W14" s="136"/>
      <c r="X14" s="136" t="s">
        <v>28</v>
      </c>
      <c r="Y14" s="136"/>
      <c r="Z14" s="136"/>
      <c r="AA14" s="136"/>
      <c r="AB14" s="136"/>
      <c r="AC14" s="136"/>
      <c r="AD14" s="136"/>
      <c r="AE14" s="136"/>
      <c r="AF14" s="136" t="s">
        <v>10</v>
      </c>
      <c r="AG14" s="136"/>
      <c r="AH14" s="136"/>
    </row>
    <row r="15" spans="1:38" ht="21.75" customHeight="1" x14ac:dyDescent="0.15">
      <c r="A15" s="136"/>
      <c r="B15" s="136"/>
      <c r="C15" s="159"/>
      <c r="D15" s="160"/>
      <c r="E15" s="160"/>
      <c r="F15" s="160"/>
      <c r="G15" s="160"/>
      <c r="H15" s="160"/>
      <c r="I15" s="160"/>
      <c r="J15" s="160"/>
      <c r="K15" s="161"/>
      <c r="L15" s="137"/>
      <c r="M15" s="137"/>
      <c r="N15" s="137"/>
      <c r="O15" s="137"/>
      <c r="P15" s="136" t="s">
        <v>11</v>
      </c>
      <c r="Q15" s="136"/>
      <c r="R15" s="136" t="s">
        <v>12</v>
      </c>
      <c r="S15" s="136"/>
      <c r="T15" s="136" t="s">
        <v>13</v>
      </c>
      <c r="U15" s="136"/>
      <c r="V15" s="136" t="s">
        <v>12</v>
      </c>
      <c r="W15" s="136"/>
      <c r="X15" s="136" t="s">
        <v>11</v>
      </c>
      <c r="Y15" s="136"/>
      <c r="Z15" s="136" t="s">
        <v>12</v>
      </c>
      <c r="AA15" s="136"/>
      <c r="AB15" s="136" t="s">
        <v>13</v>
      </c>
      <c r="AC15" s="136"/>
      <c r="AD15" s="136" t="s">
        <v>12</v>
      </c>
      <c r="AE15" s="136"/>
      <c r="AF15" s="136"/>
      <c r="AG15" s="136"/>
      <c r="AH15" s="136"/>
    </row>
    <row r="16" spans="1:38" ht="24.75" customHeight="1" x14ac:dyDescent="0.15">
      <c r="A16" s="148">
        <v>45845</v>
      </c>
      <c r="B16" s="149"/>
      <c r="C16" s="179" t="s">
        <v>72</v>
      </c>
      <c r="D16" s="180"/>
      <c r="E16" s="180"/>
      <c r="F16" s="180"/>
      <c r="G16" s="180"/>
      <c r="H16" s="180"/>
      <c r="I16" s="180"/>
      <c r="J16" s="180"/>
      <c r="K16" s="181"/>
      <c r="L16" s="142" t="s">
        <v>32</v>
      </c>
      <c r="M16" s="143"/>
      <c r="N16" s="143"/>
      <c r="O16" s="144"/>
      <c r="P16" s="32">
        <v>1</v>
      </c>
      <c r="Q16" s="33" t="s">
        <v>14</v>
      </c>
      <c r="R16" s="138">
        <v>12000</v>
      </c>
      <c r="S16" s="138"/>
      <c r="T16" s="32"/>
      <c r="U16" s="33" t="s">
        <v>15</v>
      </c>
      <c r="V16" s="138"/>
      <c r="W16" s="138"/>
      <c r="X16" s="32"/>
      <c r="Y16" s="33" t="s">
        <v>14</v>
      </c>
      <c r="Z16" s="138"/>
      <c r="AA16" s="138"/>
      <c r="AB16" s="32"/>
      <c r="AC16" s="33" t="s">
        <v>15</v>
      </c>
      <c r="AD16" s="138"/>
      <c r="AE16" s="138"/>
      <c r="AF16" s="139">
        <f t="shared" ref="AF16:AF21" si="0">P16*R16+T16*V16</f>
        <v>12000</v>
      </c>
      <c r="AG16" s="139"/>
      <c r="AH16" s="139"/>
    </row>
    <row r="17" spans="1:34" ht="24.75" customHeight="1" x14ac:dyDescent="0.15">
      <c r="A17" s="140">
        <v>45852</v>
      </c>
      <c r="B17" s="141"/>
      <c r="C17" s="165" t="s">
        <v>73</v>
      </c>
      <c r="D17" s="166"/>
      <c r="E17" s="166"/>
      <c r="F17" s="166"/>
      <c r="G17" s="166"/>
      <c r="H17" s="166"/>
      <c r="I17" s="166"/>
      <c r="J17" s="166"/>
      <c r="K17" s="167"/>
      <c r="L17" s="142" t="s">
        <v>32</v>
      </c>
      <c r="M17" s="143"/>
      <c r="N17" s="143"/>
      <c r="O17" s="144"/>
      <c r="P17" s="34">
        <v>1</v>
      </c>
      <c r="Q17" s="35" t="s">
        <v>14</v>
      </c>
      <c r="R17" s="145">
        <v>12000</v>
      </c>
      <c r="S17" s="145"/>
      <c r="T17" s="34"/>
      <c r="U17" s="36" t="s">
        <v>15</v>
      </c>
      <c r="V17" s="146"/>
      <c r="W17" s="146"/>
      <c r="X17" s="34"/>
      <c r="Y17" s="36" t="s">
        <v>14</v>
      </c>
      <c r="Z17" s="146"/>
      <c r="AA17" s="146"/>
      <c r="AB17" s="34"/>
      <c r="AC17" s="36" t="s">
        <v>15</v>
      </c>
      <c r="AD17" s="146"/>
      <c r="AE17" s="146"/>
      <c r="AF17" s="147">
        <f t="shared" si="0"/>
        <v>12000</v>
      </c>
      <c r="AG17" s="147"/>
      <c r="AH17" s="147"/>
    </row>
    <row r="18" spans="1:34" ht="24.75" customHeight="1" x14ac:dyDescent="0.15">
      <c r="A18" s="140">
        <v>45856</v>
      </c>
      <c r="B18" s="141"/>
      <c r="C18" s="165" t="s">
        <v>73</v>
      </c>
      <c r="D18" s="166"/>
      <c r="E18" s="166"/>
      <c r="F18" s="166"/>
      <c r="G18" s="166"/>
      <c r="H18" s="166"/>
      <c r="I18" s="166"/>
      <c r="J18" s="166"/>
      <c r="K18" s="167"/>
      <c r="L18" s="142" t="s">
        <v>32</v>
      </c>
      <c r="M18" s="143"/>
      <c r="N18" s="143"/>
      <c r="O18" s="144"/>
      <c r="P18" s="37">
        <v>1</v>
      </c>
      <c r="Q18" s="36" t="s">
        <v>14</v>
      </c>
      <c r="R18" s="145">
        <v>12000</v>
      </c>
      <c r="S18" s="145"/>
      <c r="T18" s="34"/>
      <c r="U18" s="36" t="s">
        <v>15</v>
      </c>
      <c r="V18" s="146"/>
      <c r="W18" s="146"/>
      <c r="X18" s="34"/>
      <c r="Y18" s="36" t="s">
        <v>14</v>
      </c>
      <c r="Z18" s="146"/>
      <c r="AA18" s="146"/>
      <c r="AB18" s="34"/>
      <c r="AC18" s="36" t="s">
        <v>15</v>
      </c>
      <c r="AD18" s="146"/>
      <c r="AE18" s="146"/>
      <c r="AF18" s="147">
        <f t="shared" si="0"/>
        <v>12000</v>
      </c>
      <c r="AG18" s="147"/>
      <c r="AH18" s="147"/>
    </row>
    <row r="19" spans="1:34" ht="24.75" customHeight="1" x14ac:dyDescent="0.15">
      <c r="A19" s="140">
        <v>45856</v>
      </c>
      <c r="B19" s="141"/>
      <c r="C19" s="165" t="s">
        <v>73</v>
      </c>
      <c r="D19" s="166"/>
      <c r="E19" s="166"/>
      <c r="F19" s="166"/>
      <c r="G19" s="166"/>
      <c r="H19" s="166"/>
      <c r="I19" s="166"/>
      <c r="J19" s="166"/>
      <c r="K19" s="167"/>
      <c r="L19" s="142" t="s">
        <v>32</v>
      </c>
      <c r="M19" s="143"/>
      <c r="N19" s="143"/>
      <c r="O19" s="144"/>
      <c r="P19" s="37">
        <v>2</v>
      </c>
      <c r="Q19" s="36" t="s">
        <v>14</v>
      </c>
      <c r="R19" s="145">
        <v>12000</v>
      </c>
      <c r="S19" s="145"/>
      <c r="T19" s="34"/>
      <c r="U19" s="36" t="s">
        <v>15</v>
      </c>
      <c r="V19" s="146"/>
      <c r="W19" s="146"/>
      <c r="X19" s="34"/>
      <c r="Y19" s="36" t="s">
        <v>14</v>
      </c>
      <c r="Z19" s="146"/>
      <c r="AA19" s="146"/>
      <c r="AB19" s="34"/>
      <c r="AC19" s="36" t="s">
        <v>15</v>
      </c>
      <c r="AD19" s="146"/>
      <c r="AE19" s="146"/>
      <c r="AF19" s="147">
        <f t="shared" si="0"/>
        <v>24000</v>
      </c>
      <c r="AG19" s="147"/>
      <c r="AH19" s="147"/>
    </row>
    <row r="20" spans="1:34" ht="24.75" customHeight="1" x14ac:dyDescent="0.15">
      <c r="A20" s="140">
        <v>45858</v>
      </c>
      <c r="B20" s="141"/>
      <c r="C20" s="165" t="s">
        <v>73</v>
      </c>
      <c r="D20" s="166"/>
      <c r="E20" s="166"/>
      <c r="F20" s="166"/>
      <c r="G20" s="166"/>
      <c r="H20" s="166"/>
      <c r="I20" s="166"/>
      <c r="J20" s="166"/>
      <c r="K20" s="167"/>
      <c r="L20" s="142" t="s">
        <v>32</v>
      </c>
      <c r="M20" s="143"/>
      <c r="N20" s="143"/>
      <c r="O20" s="144"/>
      <c r="P20" s="37">
        <v>2</v>
      </c>
      <c r="Q20" s="36" t="s">
        <v>14</v>
      </c>
      <c r="R20" s="145">
        <v>12000</v>
      </c>
      <c r="S20" s="145"/>
      <c r="T20" s="37"/>
      <c r="U20" s="35" t="s">
        <v>15</v>
      </c>
      <c r="V20" s="145"/>
      <c r="W20" s="145"/>
      <c r="X20" s="37"/>
      <c r="Y20" s="35" t="s">
        <v>14</v>
      </c>
      <c r="Z20" s="145"/>
      <c r="AA20" s="145"/>
      <c r="AB20" s="37"/>
      <c r="AC20" s="35" t="s">
        <v>15</v>
      </c>
      <c r="AD20" s="145"/>
      <c r="AE20" s="145"/>
      <c r="AF20" s="156">
        <f t="shared" si="0"/>
        <v>24000</v>
      </c>
      <c r="AG20" s="156"/>
      <c r="AH20" s="156"/>
    </row>
    <row r="21" spans="1:34" ht="24.75" customHeight="1" x14ac:dyDescent="0.15">
      <c r="A21" s="157"/>
      <c r="B21" s="158"/>
      <c r="C21" s="173"/>
      <c r="D21" s="174"/>
      <c r="E21" s="174"/>
      <c r="F21" s="174"/>
      <c r="G21" s="174"/>
      <c r="H21" s="174"/>
      <c r="I21" s="174"/>
      <c r="J21" s="174"/>
      <c r="K21" s="175"/>
      <c r="L21" s="159"/>
      <c r="M21" s="160"/>
      <c r="N21" s="160"/>
      <c r="O21" s="161"/>
      <c r="P21" s="52"/>
      <c r="Q21" s="42" t="s">
        <v>14</v>
      </c>
      <c r="R21" s="162"/>
      <c r="S21" s="162"/>
      <c r="T21" s="41"/>
      <c r="U21" s="42" t="s">
        <v>15</v>
      </c>
      <c r="V21" s="163"/>
      <c r="W21" s="163"/>
      <c r="X21" s="41"/>
      <c r="Y21" s="53" t="s">
        <v>14</v>
      </c>
      <c r="Z21" s="163"/>
      <c r="AA21" s="163"/>
      <c r="AB21" s="41"/>
      <c r="AC21" s="42" t="s">
        <v>15</v>
      </c>
      <c r="AD21" s="163"/>
      <c r="AE21" s="163"/>
      <c r="AF21" s="164">
        <f t="shared" si="0"/>
        <v>0</v>
      </c>
      <c r="AG21" s="164"/>
      <c r="AH21" s="164"/>
    </row>
    <row r="22" spans="1:34" ht="24.75" customHeight="1" x14ac:dyDescent="0.15">
      <c r="AC22" s="168" t="s">
        <v>16</v>
      </c>
      <c r="AD22" s="168"/>
      <c r="AE22" s="168"/>
      <c r="AF22" s="169">
        <f>SUM(AF16:AF21)</f>
        <v>84000</v>
      </c>
      <c r="AG22" s="170"/>
      <c r="AH22" s="170"/>
    </row>
    <row r="23" spans="1:34" ht="24.75" customHeight="1" thickBot="1" x14ac:dyDescent="0.2">
      <c r="A23" s="171" t="s">
        <v>20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AC23" s="137" t="s">
        <v>17</v>
      </c>
      <c r="AD23" s="137"/>
      <c r="AE23" s="137"/>
      <c r="AF23" s="172">
        <f>AF22*0.1</f>
        <v>8400</v>
      </c>
      <c r="AG23" s="172"/>
      <c r="AH23" s="172"/>
    </row>
    <row r="24" spans="1:34" ht="24.75" customHeight="1" thickBot="1" x14ac:dyDescent="0.2">
      <c r="AC24" s="150" t="s">
        <v>18</v>
      </c>
      <c r="AD24" s="151"/>
      <c r="AE24" s="152"/>
      <c r="AF24" s="153">
        <f>SUM(AF22:AF23)</f>
        <v>92400</v>
      </c>
      <c r="AG24" s="154"/>
      <c r="AH24" s="155"/>
    </row>
  </sheetData>
  <mergeCells count="86">
    <mergeCell ref="C16:K16"/>
    <mergeCell ref="C17:K17"/>
    <mergeCell ref="C18:K18"/>
    <mergeCell ref="C19:K19"/>
    <mergeCell ref="C20:K20"/>
    <mergeCell ref="AC22:AE22"/>
    <mergeCell ref="AF22:AH22"/>
    <mergeCell ref="A23:N23"/>
    <mergeCell ref="AC23:AE23"/>
    <mergeCell ref="AF23:AH23"/>
    <mergeCell ref="C21:K21"/>
    <mergeCell ref="AC24:AE24"/>
    <mergeCell ref="AF24:AH24"/>
    <mergeCell ref="AF20:AH20"/>
    <mergeCell ref="A21:B21"/>
    <mergeCell ref="L21:O21"/>
    <mergeCell ref="R21:S21"/>
    <mergeCell ref="V21:W21"/>
    <mergeCell ref="Z21:AA21"/>
    <mergeCell ref="AD21:AE21"/>
    <mergeCell ref="AF21:AH21"/>
    <mergeCell ref="A20:B20"/>
    <mergeCell ref="L20:O20"/>
    <mergeCell ref="R20:S20"/>
    <mergeCell ref="V20:W20"/>
    <mergeCell ref="Z20:AA20"/>
    <mergeCell ref="AD20:AE20"/>
    <mergeCell ref="Z18:AA18"/>
    <mergeCell ref="AD18:AE18"/>
    <mergeCell ref="AF18:AH18"/>
    <mergeCell ref="A19:B19"/>
    <mergeCell ref="L19:O19"/>
    <mergeCell ref="R19:S19"/>
    <mergeCell ref="V19:W19"/>
    <mergeCell ref="Z19:AA19"/>
    <mergeCell ref="AD19:AE19"/>
    <mergeCell ref="AF19:AH19"/>
    <mergeCell ref="A18:B18"/>
    <mergeCell ref="L18:O18"/>
    <mergeCell ref="R18:S18"/>
    <mergeCell ref="V18:W18"/>
    <mergeCell ref="AD15:AE15"/>
    <mergeCell ref="Z16:AA16"/>
    <mergeCell ref="AD16:AE16"/>
    <mergeCell ref="AF16:AH16"/>
    <mergeCell ref="A17:B17"/>
    <mergeCell ref="L17:O17"/>
    <mergeCell ref="R17:S17"/>
    <mergeCell ref="V17:W17"/>
    <mergeCell ref="Z17:AA17"/>
    <mergeCell ref="AD17:AE17"/>
    <mergeCell ref="AF17:AH17"/>
    <mergeCell ref="A16:B16"/>
    <mergeCell ref="L16:O16"/>
    <mergeCell ref="R16:S16"/>
    <mergeCell ref="V16:W16"/>
    <mergeCell ref="C14:K15"/>
    <mergeCell ref="F11:L12"/>
    <mergeCell ref="Z11:AG11"/>
    <mergeCell ref="A12:B12"/>
    <mergeCell ref="Z12:AG12"/>
    <mergeCell ref="A14:B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H10:N10"/>
    <mergeCell ref="Z10:AG10"/>
    <mergeCell ref="L1:W2"/>
    <mergeCell ref="A3:O4"/>
    <mergeCell ref="AD3:AH4"/>
    <mergeCell ref="A5:O5"/>
    <mergeCell ref="A6:O6"/>
    <mergeCell ref="Z6:AB6"/>
    <mergeCell ref="Z7:AG7"/>
    <mergeCell ref="A8:C8"/>
    <mergeCell ref="D8:N8"/>
    <mergeCell ref="Z8:AG8"/>
    <mergeCell ref="Z9:AG9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4077-10F5-40D4-B815-3444C63F04C1}">
  <dimension ref="A1:AL24"/>
  <sheetViews>
    <sheetView workbookViewId="0">
      <selection activeCell="AF23" sqref="AF23:AH23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123" t="s">
        <v>0</v>
      </c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AI1" s="22"/>
      <c r="AJ1" s="22"/>
      <c r="AK1" s="22"/>
    </row>
    <row r="2" spans="1:3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124" t="s">
        <v>29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AD3" s="126">
        <v>44985</v>
      </c>
      <c r="AE3" s="126"/>
      <c r="AF3" s="126"/>
      <c r="AG3" s="126"/>
      <c r="AH3" s="126"/>
    </row>
    <row r="4" spans="1:38" ht="22.5" customHeight="1" thickBot="1" x14ac:dyDescent="0.2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AD4" s="126"/>
      <c r="AE4" s="126"/>
      <c r="AF4" s="126"/>
      <c r="AG4" s="126"/>
      <c r="AH4" s="126"/>
    </row>
    <row r="5" spans="1:38" ht="22.5" customHeight="1" x14ac:dyDescent="0.25">
      <c r="A5" s="127" t="s">
        <v>1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</row>
    <row r="6" spans="1:38" ht="22.5" customHeight="1" x14ac:dyDescent="0.25">
      <c r="A6" s="128" t="s">
        <v>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Z6" s="122" t="s">
        <v>21</v>
      </c>
      <c r="AA6" s="122"/>
      <c r="AB6" s="122"/>
    </row>
    <row r="7" spans="1:38" ht="22.5" customHeight="1" x14ac:dyDescent="0.15">
      <c r="Z7" s="122" t="s">
        <v>22</v>
      </c>
      <c r="AA7" s="122"/>
      <c r="AB7" s="122"/>
      <c r="AC7" s="122"/>
      <c r="AD7" s="122"/>
      <c r="AE7" s="122"/>
      <c r="AF7" s="122"/>
      <c r="AG7" s="122"/>
    </row>
    <row r="8" spans="1:38" ht="22.5" customHeight="1" x14ac:dyDescent="0.25">
      <c r="A8" s="129" t="s">
        <v>3</v>
      </c>
      <c r="B8" s="129"/>
      <c r="C8" s="129"/>
      <c r="D8" s="130" t="s">
        <v>4</v>
      </c>
      <c r="E8" s="130"/>
      <c r="F8" s="130"/>
      <c r="G8" s="130"/>
      <c r="H8" s="130"/>
      <c r="I8" s="130"/>
      <c r="J8" s="130"/>
      <c r="K8" s="130"/>
      <c r="L8" s="130"/>
      <c r="M8" s="130"/>
      <c r="N8" s="130"/>
      <c r="Z8" s="113" t="s">
        <v>56</v>
      </c>
      <c r="AA8" s="113"/>
      <c r="AB8" s="113"/>
      <c r="AC8" s="113"/>
      <c r="AD8" s="113"/>
      <c r="AE8" s="113"/>
      <c r="AF8" s="113"/>
      <c r="AG8" s="113"/>
    </row>
    <row r="9" spans="1:38" ht="13.5" customHeight="1" x14ac:dyDescent="0.15">
      <c r="Z9" s="131" t="s">
        <v>27</v>
      </c>
      <c r="AA9" s="131"/>
      <c r="AB9" s="131"/>
      <c r="AC9" s="131"/>
      <c r="AD9" s="131"/>
      <c r="AE9" s="131"/>
      <c r="AF9" s="131"/>
      <c r="AG9" s="131"/>
    </row>
    <row r="10" spans="1:38" ht="22.5" customHeight="1" x14ac:dyDescent="0.25">
      <c r="A10" s="24"/>
      <c r="B10" s="24"/>
      <c r="D10" s="25"/>
      <c r="E10" s="25"/>
      <c r="F10" s="25"/>
      <c r="G10" s="26">
        <v>2</v>
      </c>
      <c r="H10" s="121" t="s">
        <v>5</v>
      </c>
      <c r="I10" s="121"/>
      <c r="J10" s="121"/>
      <c r="K10" s="121"/>
      <c r="L10" s="121"/>
      <c r="M10" s="121"/>
      <c r="N10" s="121"/>
      <c r="Z10" s="122" t="s">
        <v>24</v>
      </c>
      <c r="AA10" s="122"/>
      <c r="AB10" s="122"/>
      <c r="AC10" s="122"/>
      <c r="AD10" s="122"/>
      <c r="AE10" s="122"/>
      <c r="AF10" s="122"/>
      <c r="AG10" s="122"/>
    </row>
    <row r="11" spans="1:38" ht="22.5" customHeight="1" x14ac:dyDescent="0.25">
      <c r="A11" s="24"/>
      <c r="B11" s="24"/>
      <c r="D11" s="27"/>
      <c r="E11" s="27"/>
      <c r="F11" s="132">
        <f>AF24</f>
        <v>99000</v>
      </c>
      <c r="G11" s="132"/>
      <c r="H11" s="132"/>
      <c r="I11" s="132"/>
      <c r="J11" s="132"/>
      <c r="K11" s="132"/>
      <c r="L11" s="132"/>
      <c r="M11" s="27"/>
      <c r="N11" s="27"/>
      <c r="Z11" s="122" t="s">
        <v>59</v>
      </c>
      <c r="AA11" s="122"/>
      <c r="AB11" s="122"/>
      <c r="AC11" s="122"/>
      <c r="AD11" s="122"/>
      <c r="AE11" s="122"/>
      <c r="AF11" s="122"/>
      <c r="AG11" s="122"/>
    </row>
    <row r="12" spans="1:38" ht="22.5" customHeight="1" thickBot="1" x14ac:dyDescent="0.3">
      <c r="A12" s="134" t="s">
        <v>6</v>
      </c>
      <c r="B12" s="134"/>
      <c r="D12" s="27"/>
      <c r="E12" s="27"/>
      <c r="F12" s="133"/>
      <c r="G12" s="133"/>
      <c r="H12" s="133"/>
      <c r="I12" s="133"/>
      <c r="J12" s="133"/>
      <c r="K12" s="133"/>
      <c r="L12" s="133"/>
      <c r="M12" s="27"/>
      <c r="N12" s="27"/>
      <c r="Z12" s="135" t="s">
        <v>60</v>
      </c>
      <c r="AA12" s="135"/>
      <c r="AB12" s="135"/>
      <c r="AC12" s="135"/>
      <c r="AD12" s="135"/>
      <c r="AE12" s="135"/>
      <c r="AF12" s="135"/>
      <c r="AG12" s="135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136" t="s">
        <v>7</v>
      </c>
      <c r="B14" s="136"/>
      <c r="C14" s="136" t="s">
        <v>8</v>
      </c>
      <c r="D14" s="136"/>
      <c r="E14" s="136"/>
      <c r="F14" s="136"/>
      <c r="G14" s="136"/>
      <c r="H14" s="136"/>
      <c r="I14" s="182" t="s">
        <v>61</v>
      </c>
      <c r="J14" s="183"/>
      <c r="K14" s="184"/>
      <c r="L14" s="136" t="s">
        <v>9</v>
      </c>
      <c r="M14" s="136"/>
      <c r="N14" s="136"/>
      <c r="O14" s="136"/>
      <c r="P14" s="136" t="s">
        <v>30</v>
      </c>
      <c r="Q14" s="136"/>
      <c r="R14" s="136"/>
      <c r="S14" s="136"/>
      <c r="T14" s="136"/>
      <c r="U14" s="136"/>
      <c r="V14" s="136"/>
      <c r="W14" s="136"/>
      <c r="X14" s="136" t="s">
        <v>28</v>
      </c>
      <c r="Y14" s="136"/>
      <c r="Z14" s="136"/>
      <c r="AA14" s="136"/>
      <c r="AB14" s="136"/>
      <c r="AC14" s="136"/>
      <c r="AD14" s="136"/>
      <c r="AE14" s="136"/>
      <c r="AF14" s="136" t="s">
        <v>10</v>
      </c>
      <c r="AG14" s="136"/>
      <c r="AH14" s="136"/>
    </row>
    <row r="15" spans="1:38" ht="21.75" customHeight="1" x14ac:dyDescent="0.15">
      <c r="A15" s="136"/>
      <c r="B15" s="136"/>
      <c r="C15" s="136"/>
      <c r="D15" s="136"/>
      <c r="E15" s="136"/>
      <c r="F15" s="136"/>
      <c r="G15" s="136"/>
      <c r="H15" s="136"/>
      <c r="I15" s="185"/>
      <c r="J15" s="186"/>
      <c r="K15" s="187"/>
      <c r="L15" s="136"/>
      <c r="M15" s="136"/>
      <c r="N15" s="136"/>
      <c r="O15" s="136"/>
      <c r="P15" s="136" t="s">
        <v>11</v>
      </c>
      <c r="Q15" s="136"/>
      <c r="R15" s="136" t="s">
        <v>12</v>
      </c>
      <c r="S15" s="136"/>
      <c r="T15" s="136" t="s">
        <v>13</v>
      </c>
      <c r="U15" s="136"/>
      <c r="V15" s="136" t="s">
        <v>12</v>
      </c>
      <c r="W15" s="136"/>
      <c r="X15" s="136" t="s">
        <v>11</v>
      </c>
      <c r="Y15" s="136"/>
      <c r="Z15" s="136" t="s">
        <v>12</v>
      </c>
      <c r="AA15" s="136"/>
      <c r="AB15" s="136" t="s">
        <v>13</v>
      </c>
      <c r="AC15" s="136"/>
      <c r="AD15" s="136" t="s">
        <v>12</v>
      </c>
      <c r="AE15" s="136"/>
      <c r="AF15" s="136"/>
      <c r="AG15" s="136"/>
      <c r="AH15" s="136"/>
    </row>
    <row r="16" spans="1:38" ht="24.75" customHeight="1" x14ac:dyDescent="0.15">
      <c r="A16" s="148">
        <v>44960</v>
      </c>
      <c r="B16" s="149"/>
      <c r="C16" s="191" t="s">
        <v>62</v>
      </c>
      <c r="D16" s="192"/>
      <c r="E16" s="192"/>
      <c r="F16" s="192"/>
      <c r="G16" s="192"/>
      <c r="H16" s="193"/>
      <c r="I16" s="176" t="s">
        <v>58</v>
      </c>
      <c r="J16" s="177"/>
      <c r="K16" s="178"/>
      <c r="L16" s="202" t="s">
        <v>32</v>
      </c>
      <c r="M16" s="203"/>
      <c r="N16" s="203"/>
      <c r="O16" s="204"/>
      <c r="P16" s="32">
        <v>1</v>
      </c>
      <c r="Q16" s="33" t="s">
        <v>14</v>
      </c>
      <c r="R16" s="138">
        <v>15000</v>
      </c>
      <c r="S16" s="138"/>
      <c r="T16" s="32"/>
      <c r="U16" s="33" t="s">
        <v>15</v>
      </c>
      <c r="V16" s="138"/>
      <c r="W16" s="138"/>
      <c r="X16" s="32"/>
      <c r="Y16" s="33" t="s">
        <v>14</v>
      </c>
      <c r="Z16" s="138"/>
      <c r="AA16" s="138"/>
      <c r="AB16" s="32"/>
      <c r="AC16" s="33" t="s">
        <v>15</v>
      </c>
      <c r="AD16" s="138"/>
      <c r="AE16" s="138"/>
      <c r="AF16" s="139">
        <f t="shared" ref="AF16:AF21" si="0">P16*R16+T16*V16</f>
        <v>15000</v>
      </c>
      <c r="AG16" s="139"/>
      <c r="AH16" s="139"/>
    </row>
    <row r="17" spans="1:34" ht="24.75" customHeight="1" x14ac:dyDescent="0.15">
      <c r="A17" s="140">
        <v>44963</v>
      </c>
      <c r="B17" s="141"/>
      <c r="C17" s="194"/>
      <c r="D17" s="195"/>
      <c r="E17" s="195"/>
      <c r="F17" s="195"/>
      <c r="G17" s="195"/>
      <c r="H17" s="196"/>
      <c r="I17" s="200"/>
      <c r="J17" s="122"/>
      <c r="K17" s="201"/>
      <c r="L17" s="188" t="s">
        <v>34</v>
      </c>
      <c r="M17" s="189"/>
      <c r="N17" s="189"/>
      <c r="O17" s="190"/>
      <c r="P17" s="34">
        <v>1</v>
      </c>
      <c r="Q17" s="35" t="s">
        <v>14</v>
      </c>
      <c r="R17" s="145">
        <v>15000</v>
      </c>
      <c r="S17" s="145"/>
      <c r="T17" s="34"/>
      <c r="U17" s="36" t="s">
        <v>15</v>
      </c>
      <c r="V17" s="146"/>
      <c r="W17" s="146"/>
      <c r="X17" s="34"/>
      <c r="Y17" s="36" t="s">
        <v>14</v>
      </c>
      <c r="Z17" s="146"/>
      <c r="AA17" s="146"/>
      <c r="AB17" s="34"/>
      <c r="AC17" s="36" t="s">
        <v>15</v>
      </c>
      <c r="AD17" s="146"/>
      <c r="AE17" s="146"/>
      <c r="AF17" s="147">
        <f t="shared" si="0"/>
        <v>15000</v>
      </c>
      <c r="AG17" s="147"/>
      <c r="AH17" s="147"/>
    </row>
    <row r="18" spans="1:34" ht="24.75" customHeight="1" x14ac:dyDescent="0.15">
      <c r="A18" s="140">
        <v>44964</v>
      </c>
      <c r="B18" s="141"/>
      <c r="C18" s="194"/>
      <c r="D18" s="195"/>
      <c r="E18" s="195"/>
      <c r="F18" s="195"/>
      <c r="G18" s="195"/>
      <c r="H18" s="196"/>
      <c r="I18" s="200"/>
      <c r="J18" s="122"/>
      <c r="K18" s="201"/>
      <c r="L18" s="188" t="s">
        <v>32</v>
      </c>
      <c r="M18" s="189"/>
      <c r="N18" s="189"/>
      <c r="O18" s="190"/>
      <c r="P18" s="37">
        <v>1</v>
      </c>
      <c r="Q18" s="36" t="s">
        <v>14</v>
      </c>
      <c r="R18" s="145">
        <v>15000</v>
      </c>
      <c r="S18" s="145"/>
      <c r="T18" s="34"/>
      <c r="U18" s="36" t="s">
        <v>15</v>
      </c>
      <c r="V18" s="146"/>
      <c r="W18" s="146"/>
      <c r="X18" s="34"/>
      <c r="Y18" s="36" t="s">
        <v>14</v>
      </c>
      <c r="Z18" s="146"/>
      <c r="AA18" s="146"/>
      <c r="AB18" s="34"/>
      <c r="AC18" s="36" t="s">
        <v>15</v>
      </c>
      <c r="AD18" s="146"/>
      <c r="AE18" s="146"/>
      <c r="AF18" s="147">
        <f t="shared" si="0"/>
        <v>15000</v>
      </c>
      <c r="AG18" s="147"/>
      <c r="AH18" s="147"/>
    </row>
    <row r="19" spans="1:34" ht="24.75" customHeight="1" x14ac:dyDescent="0.15">
      <c r="A19" s="140">
        <v>44965</v>
      </c>
      <c r="B19" s="141"/>
      <c r="C19" s="194"/>
      <c r="D19" s="195"/>
      <c r="E19" s="195"/>
      <c r="F19" s="195"/>
      <c r="G19" s="195"/>
      <c r="H19" s="196"/>
      <c r="I19" s="200"/>
      <c r="J19" s="122"/>
      <c r="K19" s="201"/>
      <c r="L19" s="188" t="s">
        <v>32</v>
      </c>
      <c r="M19" s="189"/>
      <c r="N19" s="189"/>
      <c r="O19" s="190"/>
      <c r="P19" s="37">
        <v>1</v>
      </c>
      <c r="Q19" s="36" t="s">
        <v>14</v>
      </c>
      <c r="R19" s="145">
        <v>15000</v>
      </c>
      <c r="S19" s="145"/>
      <c r="T19" s="34"/>
      <c r="U19" s="36" t="s">
        <v>15</v>
      </c>
      <c r="V19" s="146"/>
      <c r="W19" s="146"/>
      <c r="X19" s="34"/>
      <c r="Y19" s="36" t="s">
        <v>14</v>
      </c>
      <c r="Z19" s="146"/>
      <c r="AA19" s="146"/>
      <c r="AB19" s="34"/>
      <c r="AC19" s="36" t="s">
        <v>15</v>
      </c>
      <c r="AD19" s="146"/>
      <c r="AE19" s="146"/>
      <c r="AF19" s="147">
        <f t="shared" si="0"/>
        <v>15000</v>
      </c>
      <c r="AG19" s="147"/>
      <c r="AH19" s="147"/>
    </row>
    <row r="20" spans="1:34" ht="24.75" customHeight="1" x14ac:dyDescent="0.15">
      <c r="A20" s="140">
        <v>44966</v>
      </c>
      <c r="B20" s="141"/>
      <c r="C20" s="194"/>
      <c r="D20" s="195"/>
      <c r="E20" s="195"/>
      <c r="F20" s="195"/>
      <c r="G20" s="195"/>
      <c r="H20" s="196"/>
      <c r="I20" s="200"/>
      <c r="J20" s="122"/>
      <c r="K20" s="201"/>
      <c r="L20" s="188" t="s">
        <v>34</v>
      </c>
      <c r="M20" s="189"/>
      <c r="N20" s="189"/>
      <c r="O20" s="190"/>
      <c r="P20" s="37">
        <v>1</v>
      </c>
      <c r="Q20" s="36" t="s">
        <v>14</v>
      </c>
      <c r="R20" s="145">
        <v>15000</v>
      </c>
      <c r="S20" s="145"/>
      <c r="T20" s="37"/>
      <c r="U20" s="35" t="s">
        <v>15</v>
      </c>
      <c r="V20" s="145"/>
      <c r="W20" s="145"/>
      <c r="X20" s="37"/>
      <c r="Y20" s="35" t="s">
        <v>14</v>
      </c>
      <c r="Z20" s="145"/>
      <c r="AA20" s="145"/>
      <c r="AB20" s="37"/>
      <c r="AC20" s="35" t="s">
        <v>15</v>
      </c>
      <c r="AD20" s="145"/>
      <c r="AE20" s="145"/>
      <c r="AF20" s="156">
        <f t="shared" si="0"/>
        <v>15000</v>
      </c>
      <c r="AG20" s="156"/>
      <c r="AH20" s="156"/>
    </row>
    <row r="21" spans="1:34" ht="24.75" customHeight="1" x14ac:dyDescent="0.15">
      <c r="A21" s="157">
        <v>44970</v>
      </c>
      <c r="B21" s="158"/>
      <c r="C21" s="197"/>
      <c r="D21" s="198"/>
      <c r="E21" s="198"/>
      <c r="F21" s="198"/>
      <c r="G21" s="198"/>
      <c r="H21" s="199"/>
      <c r="I21" s="159"/>
      <c r="J21" s="160"/>
      <c r="K21" s="161"/>
      <c r="L21" s="159" t="s">
        <v>32</v>
      </c>
      <c r="M21" s="160"/>
      <c r="N21" s="160"/>
      <c r="O21" s="161"/>
      <c r="P21" s="52">
        <v>1</v>
      </c>
      <c r="Q21" s="42" t="s">
        <v>14</v>
      </c>
      <c r="R21" s="162">
        <v>15000</v>
      </c>
      <c r="S21" s="162"/>
      <c r="T21" s="41"/>
      <c r="U21" s="42" t="s">
        <v>15</v>
      </c>
      <c r="V21" s="163"/>
      <c r="W21" s="163"/>
      <c r="X21" s="41"/>
      <c r="Y21" s="53" t="s">
        <v>14</v>
      </c>
      <c r="Z21" s="163"/>
      <c r="AA21" s="163"/>
      <c r="AB21" s="41"/>
      <c r="AC21" s="42" t="s">
        <v>15</v>
      </c>
      <c r="AD21" s="163"/>
      <c r="AE21" s="163"/>
      <c r="AF21" s="164">
        <f t="shared" si="0"/>
        <v>15000</v>
      </c>
      <c r="AG21" s="164"/>
      <c r="AH21" s="164"/>
    </row>
    <row r="22" spans="1:34" ht="24.75" customHeight="1" x14ac:dyDescent="0.15">
      <c r="AC22" s="168" t="s">
        <v>16</v>
      </c>
      <c r="AD22" s="168"/>
      <c r="AE22" s="168"/>
      <c r="AF22" s="169">
        <f>SUM(AF16:AF21)</f>
        <v>90000</v>
      </c>
      <c r="AG22" s="170"/>
      <c r="AH22" s="170"/>
    </row>
    <row r="23" spans="1:34" ht="24.75" customHeight="1" thickBot="1" x14ac:dyDescent="0.2">
      <c r="A23" s="171" t="s">
        <v>20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AC23" s="137" t="s">
        <v>17</v>
      </c>
      <c r="AD23" s="137"/>
      <c r="AE23" s="137"/>
      <c r="AF23" s="172">
        <f>AF22*0.1</f>
        <v>9000</v>
      </c>
      <c r="AG23" s="172"/>
      <c r="AH23" s="172"/>
    </row>
    <row r="24" spans="1:34" ht="24.75" customHeight="1" thickBot="1" x14ac:dyDescent="0.2">
      <c r="AC24" s="150" t="s">
        <v>18</v>
      </c>
      <c r="AD24" s="151"/>
      <c r="AE24" s="152"/>
      <c r="AF24" s="153">
        <f>SUM(AF22:AF23)</f>
        <v>99000</v>
      </c>
      <c r="AG24" s="154"/>
      <c r="AH24" s="155"/>
    </row>
  </sheetData>
  <mergeCells count="83">
    <mergeCell ref="AC22:AE22"/>
    <mergeCell ref="AF22:AH22"/>
    <mergeCell ref="A23:N23"/>
    <mergeCell ref="AC23:AE23"/>
    <mergeCell ref="AF23:AH23"/>
    <mergeCell ref="AC24:AE24"/>
    <mergeCell ref="AF24:AH24"/>
    <mergeCell ref="AF20:AH20"/>
    <mergeCell ref="A21:B21"/>
    <mergeCell ref="L21:O21"/>
    <mergeCell ref="R21:S21"/>
    <mergeCell ref="V21:W21"/>
    <mergeCell ref="Z21:AA21"/>
    <mergeCell ref="AD21:AE21"/>
    <mergeCell ref="AF21:AH21"/>
    <mergeCell ref="A20:B20"/>
    <mergeCell ref="L20:O20"/>
    <mergeCell ref="R20:S20"/>
    <mergeCell ref="V20:W20"/>
    <mergeCell ref="Z20:AA20"/>
    <mergeCell ref="AD20:AE20"/>
    <mergeCell ref="AF18:AH18"/>
    <mergeCell ref="A19:B19"/>
    <mergeCell ref="L19:O19"/>
    <mergeCell ref="R19:S19"/>
    <mergeCell ref="V19:W19"/>
    <mergeCell ref="Z19:AA19"/>
    <mergeCell ref="AD19:AE19"/>
    <mergeCell ref="AF19:AH19"/>
    <mergeCell ref="A18:B18"/>
    <mergeCell ref="L18:O18"/>
    <mergeCell ref="R18:S18"/>
    <mergeCell ref="V18:W18"/>
    <mergeCell ref="AF16:AH16"/>
    <mergeCell ref="A17:B17"/>
    <mergeCell ref="L17:O17"/>
    <mergeCell ref="R17:S17"/>
    <mergeCell ref="V17:W17"/>
    <mergeCell ref="Z17:AA17"/>
    <mergeCell ref="AD17:AE17"/>
    <mergeCell ref="AF17:AH17"/>
    <mergeCell ref="A16:B16"/>
    <mergeCell ref="C16:H21"/>
    <mergeCell ref="I16:K21"/>
    <mergeCell ref="L16:O16"/>
    <mergeCell ref="R16:S16"/>
    <mergeCell ref="V16:W16"/>
    <mergeCell ref="Z18:AA18"/>
    <mergeCell ref="AD18:AE18"/>
    <mergeCell ref="Z15:AA15"/>
    <mergeCell ref="AB15:AC15"/>
    <mergeCell ref="AD15:AE15"/>
    <mergeCell ref="Z16:AA16"/>
    <mergeCell ref="AD16:AE16"/>
    <mergeCell ref="F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H10:N10"/>
    <mergeCell ref="Z10:AG10"/>
    <mergeCell ref="L1:W2"/>
    <mergeCell ref="A3:O4"/>
    <mergeCell ref="AD3:AH4"/>
    <mergeCell ref="A5:O5"/>
    <mergeCell ref="A6:O6"/>
    <mergeCell ref="Z6:AB6"/>
    <mergeCell ref="Z7:AG7"/>
    <mergeCell ref="A8:C8"/>
    <mergeCell ref="D8:N8"/>
    <mergeCell ref="Z8:AG8"/>
    <mergeCell ref="Z9:AG9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7972-35E7-4280-A468-9D8607028226}">
  <dimension ref="A1:AL26"/>
  <sheetViews>
    <sheetView workbookViewId="0">
      <selection activeCell="AF20" sqref="AF20:AH20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123" t="s">
        <v>0</v>
      </c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AI1" s="22"/>
      <c r="AJ1" s="22"/>
      <c r="AK1" s="22"/>
    </row>
    <row r="2" spans="1:3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124" t="s">
        <v>71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AD3" s="126">
        <v>45107</v>
      </c>
      <c r="AE3" s="126"/>
      <c r="AF3" s="126"/>
      <c r="AG3" s="126"/>
      <c r="AH3" s="126"/>
    </row>
    <row r="4" spans="1:38" ht="22.5" customHeight="1" thickBot="1" x14ac:dyDescent="0.2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AD4" s="126"/>
      <c r="AE4" s="126"/>
      <c r="AF4" s="126"/>
      <c r="AG4" s="126"/>
      <c r="AH4" s="126"/>
    </row>
    <row r="5" spans="1:38" ht="22.5" customHeight="1" x14ac:dyDescent="0.25">
      <c r="A5" s="127" t="s">
        <v>1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</row>
    <row r="6" spans="1:38" ht="22.5" customHeight="1" x14ac:dyDescent="0.25">
      <c r="A6" s="128" t="s">
        <v>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Z6" s="122" t="s">
        <v>21</v>
      </c>
      <c r="AA6" s="122"/>
      <c r="AB6" s="122"/>
    </row>
    <row r="7" spans="1:38" ht="22.5" customHeight="1" x14ac:dyDescent="0.15">
      <c r="Z7" s="122" t="s">
        <v>22</v>
      </c>
      <c r="AA7" s="122"/>
      <c r="AB7" s="122"/>
      <c r="AC7" s="122"/>
      <c r="AD7" s="122"/>
      <c r="AE7" s="122"/>
      <c r="AF7" s="122"/>
      <c r="AG7" s="122"/>
    </row>
    <row r="8" spans="1:38" ht="22.5" customHeight="1" x14ac:dyDescent="0.25">
      <c r="A8" s="129" t="s">
        <v>3</v>
      </c>
      <c r="B8" s="129"/>
      <c r="C8" s="129"/>
      <c r="D8" s="130" t="s">
        <v>4</v>
      </c>
      <c r="E8" s="130"/>
      <c r="F8" s="130"/>
      <c r="G8" s="130"/>
      <c r="H8" s="130"/>
      <c r="I8" s="130"/>
      <c r="J8" s="130"/>
      <c r="K8" s="130"/>
      <c r="L8" s="130"/>
      <c r="M8" s="130"/>
      <c r="N8" s="130"/>
      <c r="Z8" s="113" t="s">
        <v>56</v>
      </c>
      <c r="AA8" s="113"/>
      <c r="AB8" s="113"/>
      <c r="AC8" s="113"/>
      <c r="AD8" s="113"/>
      <c r="AE8" s="113"/>
      <c r="AF8" s="113"/>
      <c r="AG8" s="113"/>
    </row>
    <row r="9" spans="1:38" ht="13.5" customHeight="1" x14ac:dyDescent="0.15">
      <c r="Z9" s="131" t="s">
        <v>27</v>
      </c>
      <c r="AA9" s="131"/>
      <c r="AB9" s="131"/>
      <c r="AC9" s="131"/>
      <c r="AD9" s="131"/>
      <c r="AE9" s="131"/>
      <c r="AF9" s="131"/>
      <c r="AG9" s="131"/>
    </row>
    <row r="10" spans="1:38" ht="22.5" customHeight="1" x14ac:dyDescent="0.25">
      <c r="A10" s="24"/>
      <c r="B10" s="24"/>
      <c r="D10" s="25"/>
      <c r="E10" s="25"/>
      <c r="F10" s="25"/>
      <c r="G10" s="26">
        <v>6</v>
      </c>
      <c r="H10" s="121" t="s">
        <v>5</v>
      </c>
      <c r="I10" s="121"/>
      <c r="J10" s="121"/>
      <c r="K10" s="121"/>
      <c r="L10" s="121"/>
      <c r="M10" s="121"/>
      <c r="N10" s="121"/>
      <c r="Z10" s="122" t="s">
        <v>24</v>
      </c>
      <c r="AA10" s="122"/>
      <c r="AB10" s="122"/>
      <c r="AC10" s="122"/>
      <c r="AD10" s="122"/>
      <c r="AE10" s="122"/>
      <c r="AF10" s="122"/>
      <c r="AG10" s="122"/>
    </row>
    <row r="11" spans="1:38" ht="22.5" customHeight="1" x14ac:dyDescent="0.25">
      <c r="A11" s="24"/>
      <c r="B11" s="24"/>
      <c r="D11" s="27"/>
      <c r="E11" s="27"/>
      <c r="F11" s="132">
        <f>AF26</f>
        <v>321200</v>
      </c>
      <c r="G11" s="132"/>
      <c r="H11" s="132"/>
      <c r="I11" s="132"/>
      <c r="J11" s="132"/>
      <c r="K11" s="132"/>
      <c r="L11" s="132"/>
      <c r="M11" s="27"/>
      <c r="N11" s="27"/>
      <c r="Z11" s="122" t="s">
        <v>59</v>
      </c>
      <c r="AA11" s="122"/>
      <c r="AB11" s="122"/>
      <c r="AC11" s="122"/>
      <c r="AD11" s="122"/>
      <c r="AE11" s="122"/>
      <c r="AF11" s="122"/>
      <c r="AG11" s="122"/>
    </row>
    <row r="12" spans="1:38" ht="22.5" customHeight="1" thickBot="1" x14ac:dyDescent="0.3">
      <c r="A12" s="134" t="s">
        <v>6</v>
      </c>
      <c r="B12" s="134"/>
      <c r="D12" s="27"/>
      <c r="E12" s="27"/>
      <c r="F12" s="133"/>
      <c r="G12" s="133"/>
      <c r="H12" s="133"/>
      <c r="I12" s="133"/>
      <c r="J12" s="133"/>
      <c r="K12" s="133"/>
      <c r="L12" s="133"/>
      <c r="M12" s="27"/>
      <c r="N12" s="27"/>
      <c r="Z12" s="135" t="s">
        <v>60</v>
      </c>
      <c r="AA12" s="135"/>
      <c r="AB12" s="135"/>
      <c r="AC12" s="135"/>
      <c r="AD12" s="135"/>
      <c r="AE12" s="135"/>
      <c r="AF12" s="135"/>
      <c r="AG12" s="135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136" t="s">
        <v>7</v>
      </c>
      <c r="B14" s="136"/>
      <c r="C14" s="176" t="s">
        <v>8</v>
      </c>
      <c r="D14" s="177"/>
      <c r="E14" s="177"/>
      <c r="F14" s="177"/>
      <c r="G14" s="177"/>
      <c r="H14" s="177"/>
      <c r="I14" s="177"/>
      <c r="J14" s="177"/>
      <c r="K14" s="178"/>
      <c r="L14" s="136" t="s">
        <v>9</v>
      </c>
      <c r="M14" s="136"/>
      <c r="N14" s="136"/>
      <c r="O14" s="136"/>
      <c r="P14" s="136" t="s">
        <v>30</v>
      </c>
      <c r="Q14" s="136"/>
      <c r="R14" s="136"/>
      <c r="S14" s="136"/>
      <c r="T14" s="136"/>
      <c r="U14" s="136"/>
      <c r="V14" s="136"/>
      <c r="W14" s="136"/>
      <c r="X14" s="136" t="s">
        <v>28</v>
      </c>
      <c r="Y14" s="136"/>
      <c r="Z14" s="136"/>
      <c r="AA14" s="136"/>
      <c r="AB14" s="136"/>
      <c r="AC14" s="136"/>
      <c r="AD14" s="136"/>
      <c r="AE14" s="136"/>
      <c r="AF14" s="136" t="s">
        <v>10</v>
      </c>
      <c r="AG14" s="136"/>
      <c r="AH14" s="136"/>
    </row>
    <row r="15" spans="1:38" ht="21.75" customHeight="1" x14ac:dyDescent="0.15">
      <c r="A15" s="136"/>
      <c r="B15" s="136"/>
      <c r="C15" s="159"/>
      <c r="D15" s="160"/>
      <c r="E15" s="160"/>
      <c r="F15" s="160"/>
      <c r="G15" s="160"/>
      <c r="H15" s="160"/>
      <c r="I15" s="160"/>
      <c r="J15" s="160"/>
      <c r="K15" s="161"/>
      <c r="L15" s="136"/>
      <c r="M15" s="136"/>
      <c r="N15" s="136"/>
      <c r="O15" s="136"/>
      <c r="P15" s="136" t="s">
        <v>11</v>
      </c>
      <c r="Q15" s="136"/>
      <c r="R15" s="136" t="s">
        <v>12</v>
      </c>
      <c r="S15" s="136"/>
      <c r="T15" s="136" t="s">
        <v>13</v>
      </c>
      <c r="U15" s="136"/>
      <c r="V15" s="136" t="s">
        <v>12</v>
      </c>
      <c r="W15" s="136"/>
      <c r="X15" s="136" t="s">
        <v>11</v>
      </c>
      <c r="Y15" s="136"/>
      <c r="Z15" s="136" t="s">
        <v>12</v>
      </c>
      <c r="AA15" s="136"/>
      <c r="AB15" s="136" t="s">
        <v>13</v>
      </c>
      <c r="AC15" s="136"/>
      <c r="AD15" s="136" t="s">
        <v>12</v>
      </c>
      <c r="AE15" s="136"/>
      <c r="AF15" s="136"/>
      <c r="AG15" s="136"/>
      <c r="AH15" s="136"/>
    </row>
    <row r="16" spans="1:38" ht="24.75" customHeight="1" x14ac:dyDescent="0.15">
      <c r="A16" s="223">
        <v>45832</v>
      </c>
      <c r="B16" s="224"/>
      <c r="C16" s="191" t="s">
        <v>67</v>
      </c>
      <c r="D16" s="192"/>
      <c r="E16" s="192"/>
      <c r="F16" s="192"/>
      <c r="G16" s="192"/>
      <c r="H16" s="192"/>
      <c r="I16" s="192"/>
      <c r="J16" s="192"/>
      <c r="K16" s="193"/>
      <c r="L16" s="210" t="s">
        <v>68</v>
      </c>
      <c r="M16" s="211"/>
      <c r="N16" s="211"/>
      <c r="O16" s="212"/>
      <c r="P16" s="32"/>
      <c r="Q16" s="33"/>
      <c r="R16" s="138"/>
      <c r="S16" s="138"/>
      <c r="T16" s="32"/>
      <c r="U16" s="33" t="s">
        <v>15</v>
      </c>
      <c r="V16" s="138"/>
      <c r="W16" s="138"/>
      <c r="X16" s="32"/>
      <c r="Y16" s="33" t="s">
        <v>14</v>
      </c>
      <c r="Z16" s="138"/>
      <c r="AA16" s="138"/>
      <c r="AB16" s="32"/>
      <c r="AC16" s="33" t="s">
        <v>15</v>
      </c>
      <c r="AD16" s="138"/>
      <c r="AE16" s="138"/>
      <c r="AF16" s="139">
        <f t="shared" ref="AF16:AF23" si="0">P16*R16+T16*V16</f>
        <v>0</v>
      </c>
      <c r="AG16" s="139"/>
      <c r="AH16" s="139"/>
    </row>
    <row r="17" spans="1:34" ht="24.75" customHeight="1" x14ac:dyDescent="0.15">
      <c r="A17" s="206"/>
      <c r="B17" s="207"/>
      <c r="C17" s="194"/>
      <c r="D17" s="195"/>
      <c r="E17" s="195"/>
      <c r="F17" s="195"/>
      <c r="G17" s="195"/>
      <c r="H17" s="195"/>
      <c r="I17" s="195"/>
      <c r="J17" s="195"/>
      <c r="K17" s="196"/>
      <c r="L17" s="213"/>
      <c r="M17" s="131"/>
      <c r="N17" s="131"/>
      <c r="O17" s="214"/>
      <c r="P17" s="34">
        <v>8</v>
      </c>
      <c r="Q17" s="35" t="s">
        <v>14</v>
      </c>
      <c r="R17" s="145">
        <v>18000</v>
      </c>
      <c r="S17" s="145"/>
      <c r="T17" s="34"/>
      <c r="U17" s="36" t="s">
        <v>15</v>
      </c>
      <c r="V17" s="146"/>
      <c r="W17" s="146"/>
      <c r="X17" s="34"/>
      <c r="Y17" s="36" t="s">
        <v>14</v>
      </c>
      <c r="Z17" s="146"/>
      <c r="AA17" s="146"/>
      <c r="AB17" s="34"/>
      <c r="AC17" s="36" t="s">
        <v>15</v>
      </c>
      <c r="AD17" s="146"/>
      <c r="AE17" s="146"/>
      <c r="AF17" s="147">
        <f t="shared" si="0"/>
        <v>144000</v>
      </c>
      <c r="AG17" s="147"/>
      <c r="AH17" s="147"/>
    </row>
    <row r="18" spans="1:34" ht="24.75" customHeight="1" x14ac:dyDescent="0.15">
      <c r="A18" s="208"/>
      <c r="B18" s="209"/>
      <c r="C18" s="194"/>
      <c r="D18" s="195"/>
      <c r="E18" s="195"/>
      <c r="F18" s="195"/>
      <c r="G18" s="195"/>
      <c r="H18" s="195"/>
      <c r="I18" s="195"/>
      <c r="J18" s="195"/>
      <c r="K18" s="196"/>
      <c r="L18" s="225"/>
      <c r="M18" s="226"/>
      <c r="N18" s="226"/>
      <c r="O18" s="227"/>
      <c r="P18" s="37"/>
      <c r="Q18" s="36"/>
      <c r="R18" s="145"/>
      <c r="S18" s="145"/>
      <c r="T18" s="34"/>
      <c r="U18" s="36" t="s">
        <v>15</v>
      </c>
      <c r="V18" s="146"/>
      <c r="W18" s="146"/>
      <c r="X18" s="34"/>
      <c r="Y18" s="36" t="s">
        <v>14</v>
      </c>
      <c r="Z18" s="146"/>
      <c r="AA18" s="146"/>
      <c r="AB18" s="34"/>
      <c r="AC18" s="36" t="s">
        <v>15</v>
      </c>
      <c r="AD18" s="146"/>
      <c r="AE18" s="146"/>
      <c r="AF18" s="147">
        <f t="shared" si="0"/>
        <v>0</v>
      </c>
      <c r="AG18" s="147"/>
      <c r="AH18" s="147"/>
    </row>
    <row r="19" spans="1:34" ht="24.75" customHeight="1" x14ac:dyDescent="0.15">
      <c r="A19" s="206">
        <v>45833</v>
      </c>
      <c r="B19" s="207"/>
      <c r="C19" s="194"/>
      <c r="D19" s="195"/>
      <c r="E19" s="195"/>
      <c r="F19" s="195"/>
      <c r="G19" s="195"/>
      <c r="H19" s="195"/>
      <c r="I19" s="195"/>
      <c r="J19" s="195"/>
      <c r="K19" s="196"/>
      <c r="L19" s="210" t="s">
        <v>68</v>
      </c>
      <c r="M19" s="211"/>
      <c r="N19" s="211"/>
      <c r="O19" s="212"/>
      <c r="P19" s="37"/>
      <c r="Q19" s="36" t="s">
        <v>14</v>
      </c>
      <c r="R19" s="145"/>
      <c r="S19" s="145"/>
      <c r="T19" s="34"/>
      <c r="U19" s="36" t="s">
        <v>15</v>
      </c>
      <c r="V19" s="146"/>
      <c r="W19" s="146"/>
      <c r="X19" s="34"/>
      <c r="Y19" s="36" t="s">
        <v>14</v>
      </c>
      <c r="Z19" s="146"/>
      <c r="AA19" s="146"/>
      <c r="AB19" s="34"/>
      <c r="AC19" s="36" t="s">
        <v>15</v>
      </c>
      <c r="AD19" s="146"/>
      <c r="AE19" s="146"/>
      <c r="AF19" s="147">
        <f t="shared" si="0"/>
        <v>0</v>
      </c>
      <c r="AG19" s="147"/>
      <c r="AH19" s="147"/>
    </row>
    <row r="20" spans="1:34" ht="24.75" customHeight="1" x14ac:dyDescent="0.15">
      <c r="A20" s="206"/>
      <c r="B20" s="207"/>
      <c r="C20" s="194"/>
      <c r="D20" s="195"/>
      <c r="E20" s="195"/>
      <c r="F20" s="195"/>
      <c r="G20" s="195"/>
      <c r="H20" s="195"/>
      <c r="I20" s="195"/>
      <c r="J20" s="195"/>
      <c r="K20" s="196"/>
      <c r="L20" s="213"/>
      <c r="M20" s="131"/>
      <c r="N20" s="131"/>
      <c r="O20" s="214"/>
      <c r="P20" s="37">
        <v>8</v>
      </c>
      <c r="Q20" s="36" t="s">
        <v>14</v>
      </c>
      <c r="R20" s="145">
        <v>18000</v>
      </c>
      <c r="S20" s="145"/>
      <c r="T20" s="37"/>
      <c r="U20" s="35" t="s">
        <v>15</v>
      </c>
      <c r="V20" s="145"/>
      <c r="W20" s="145"/>
      <c r="X20" s="37"/>
      <c r="Y20" s="35" t="s">
        <v>14</v>
      </c>
      <c r="Z20" s="145"/>
      <c r="AA20" s="145"/>
      <c r="AB20" s="37"/>
      <c r="AC20" s="35" t="s">
        <v>15</v>
      </c>
      <c r="AD20" s="145"/>
      <c r="AE20" s="145"/>
      <c r="AF20" s="156">
        <f t="shared" si="0"/>
        <v>144000</v>
      </c>
      <c r="AG20" s="156"/>
      <c r="AH20" s="156"/>
    </row>
    <row r="21" spans="1:34" ht="24.75" customHeight="1" x14ac:dyDescent="0.15">
      <c r="A21" s="208"/>
      <c r="B21" s="209"/>
      <c r="C21" s="197"/>
      <c r="D21" s="198"/>
      <c r="E21" s="198"/>
      <c r="F21" s="198"/>
      <c r="G21" s="198"/>
      <c r="H21" s="198"/>
      <c r="I21" s="198"/>
      <c r="J21" s="198"/>
      <c r="K21" s="199"/>
      <c r="L21" s="215"/>
      <c r="M21" s="216"/>
      <c r="N21" s="216"/>
      <c r="O21" s="217"/>
      <c r="P21" s="52"/>
      <c r="Q21" s="42" t="s">
        <v>14</v>
      </c>
      <c r="R21" s="162"/>
      <c r="S21" s="162"/>
      <c r="T21" s="41"/>
      <c r="U21" s="42" t="s">
        <v>15</v>
      </c>
      <c r="V21" s="163"/>
      <c r="W21" s="163"/>
      <c r="X21" s="41"/>
      <c r="Y21" s="53" t="s">
        <v>14</v>
      </c>
      <c r="Z21" s="163"/>
      <c r="AA21" s="163"/>
      <c r="AB21" s="41"/>
      <c r="AC21" s="42" t="s">
        <v>15</v>
      </c>
      <c r="AD21" s="163"/>
      <c r="AE21" s="163"/>
      <c r="AF21" s="164">
        <f t="shared" si="0"/>
        <v>0</v>
      </c>
      <c r="AG21" s="164"/>
      <c r="AH21" s="164"/>
    </row>
    <row r="22" spans="1:34" ht="24.75" customHeight="1" x14ac:dyDescent="0.15">
      <c r="A22" s="221"/>
      <c r="B22" s="222"/>
      <c r="C22" s="48"/>
      <c r="D22" s="49"/>
      <c r="E22" s="49"/>
      <c r="F22" s="49"/>
      <c r="G22" s="49"/>
      <c r="H22" s="49"/>
      <c r="I22" s="200"/>
      <c r="J22" s="122"/>
      <c r="K22" s="201"/>
      <c r="L22" s="136" t="s">
        <v>70</v>
      </c>
      <c r="M22" s="136"/>
      <c r="N22" s="136"/>
      <c r="O22" s="136"/>
      <c r="P22" s="205">
        <v>4000</v>
      </c>
      <c r="Q22" s="205"/>
      <c r="R22" s="205"/>
      <c r="S22" s="205"/>
      <c r="T22" s="37"/>
      <c r="U22" s="35" t="s">
        <v>15</v>
      </c>
      <c r="V22" s="145"/>
      <c r="W22" s="145"/>
      <c r="X22" s="37"/>
      <c r="Y22" s="35" t="s">
        <v>14</v>
      </c>
      <c r="Z22" s="145"/>
      <c r="AA22" s="145"/>
      <c r="AB22" s="37"/>
      <c r="AC22" s="35" t="s">
        <v>15</v>
      </c>
      <c r="AD22" s="145"/>
      <c r="AE22" s="145"/>
      <c r="AF22" s="156">
        <f t="shared" si="0"/>
        <v>0</v>
      </c>
      <c r="AG22" s="156"/>
      <c r="AH22" s="156"/>
    </row>
    <row r="23" spans="1:34" ht="24.75" customHeight="1" x14ac:dyDescent="0.15">
      <c r="A23" s="157"/>
      <c r="B23" s="158"/>
      <c r="C23" s="50"/>
      <c r="D23" s="51"/>
      <c r="E23" s="51"/>
      <c r="F23" s="51"/>
      <c r="G23" s="51"/>
      <c r="H23" s="51"/>
      <c r="I23" s="218"/>
      <c r="J23" s="219"/>
      <c r="K23" s="220"/>
      <c r="L23" s="159"/>
      <c r="M23" s="160"/>
      <c r="N23" s="160"/>
      <c r="O23" s="161"/>
      <c r="P23" s="52"/>
      <c r="Q23" s="53" t="s">
        <v>14</v>
      </c>
      <c r="R23" s="162"/>
      <c r="S23" s="162"/>
      <c r="T23" s="41"/>
      <c r="U23" s="42" t="s">
        <v>15</v>
      </c>
      <c r="V23" s="163"/>
      <c r="W23" s="163"/>
      <c r="X23" s="41"/>
      <c r="Y23" s="42" t="s">
        <v>14</v>
      </c>
      <c r="Z23" s="163"/>
      <c r="AA23" s="163"/>
      <c r="AB23" s="41"/>
      <c r="AC23" s="42" t="s">
        <v>15</v>
      </c>
      <c r="AD23" s="163"/>
      <c r="AE23" s="163"/>
      <c r="AF23" s="164">
        <f t="shared" si="0"/>
        <v>0</v>
      </c>
      <c r="AG23" s="164"/>
      <c r="AH23" s="164"/>
    </row>
    <row r="24" spans="1:34" ht="24.75" customHeight="1" x14ac:dyDescent="0.15">
      <c r="AC24" s="168" t="s">
        <v>16</v>
      </c>
      <c r="AD24" s="168"/>
      <c r="AE24" s="168"/>
      <c r="AF24" s="169">
        <f>SUM(AF16:AF23)+AA25</f>
        <v>292000</v>
      </c>
      <c r="AG24" s="170"/>
      <c r="AH24" s="170"/>
    </row>
    <row r="25" spans="1:34" ht="24.75" customHeight="1" thickBot="1" x14ac:dyDescent="0.2">
      <c r="A25" s="171" t="s">
        <v>20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Y25" s="136" t="s">
        <v>69</v>
      </c>
      <c r="Z25" s="136"/>
      <c r="AA25" s="205">
        <v>4000</v>
      </c>
      <c r="AB25" s="205"/>
      <c r="AC25" s="137" t="s">
        <v>17</v>
      </c>
      <c r="AD25" s="137"/>
      <c r="AE25" s="137"/>
      <c r="AF25" s="172">
        <f>AF24*0.1</f>
        <v>29200</v>
      </c>
      <c r="AG25" s="172"/>
      <c r="AH25" s="172"/>
    </row>
    <row r="26" spans="1:34" ht="24.75" customHeight="1" thickBot="1" x14ac:dyDescent="0.2">
      <c r="AC26" s="150" t="s">
        <v>18</v>
      </c>
      <c r="AD26" s="151"/>
      <c r="AE26" s="152"/>
      <c r="AF26" s="153">
        <f>SUM(AF24:AF25)</f>
        <v>321200</v>
      </c>
      <c r="AG26" s="154"/>
      <c r="AH26" s="155"/>
    </row>
  </sheetData>
  <mergeCells count="91">
    <mergeCell ref="A14:B15"/>
    <mergeCell ref="L1:W2"/>
    <mergeCell ref="A3:O4"/>
    <mergeCell ref="AD3:AH4"/>
    <mergeCell ref="A5:O5"/>
    <mergeCell ref="A6:O6"/>
    <mergeCell ref="Z6:AB6"/>
    <mergeCell ref="H10:N10"/>
    <mergeCell ref="Z10:AG10"/>
    <mergeCell ref="F11:L12"/>
    <mergeCell ref="Z11:AG11"/>
    <mergeCell ref="A12:B12"/>
    <mergeCell ref="Z12:AG12"/>
    <mergeCell ref="Z7:AG7"/>
    <mergeCell ref="A8:C8"/>
    <mergeCell ref="D8:N8"/>
    <mergeCell ref="Z8:AG8"/>
    <mergeCell ref="Z9:AG9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L14:O15"/>
    <mergeCell ref="P14:W14"/>
    <mergeCell ref="X14:AE14"/>
    <mergeCell ref="R17:S17"/>
    <mergeCell ref="V17:W17"/>
    <mergeCell ref="Z17:AA17"/>
    <mergeCell ref="A16:B18"/>
    <mergeCell ref="L16:O18"/>
    <mergeCell ref="Z16:AA16"/>
    <mergeCell ref="R16:S16"/>
    <mergeCell ref="V16:W16"/>
    <mergeCell ref="AF16:AH16"/>
    <mergeCell ref="AD17:AE17"/>
    <mergeCell ref="AF17:AH17"/>
    <mergeCell ref="AD20:AE20"/>
    <mergeCell ref="AF20:AH20"/>
    <mergeCell ref="AD19:AE19"/>
    <mergeCell ref="AF19:AH19"/>
    <mergeCell ref="AD16:AE16"/>
    <mergeCell ref="AD21:AE21"/>
    <mergeCell ref="AF21:AH21"/>
    <mergeCell ref="R18:S18"/>
    <mergeCell ref="V18:W18"/>
    <mergeCell ref="Z18:AA18"/>
    <mergeCell ref="AD18:AE18"/>
    <mergeCell ref="AF18:AH18"/>
    <mergeCell ref="R21:S21"/>
    <mergeCell ref="V21:W21"/>
    <mergeCell ref="Z21:AA21"/>
    <mergeCell ref="V19:W19"/>
    <mergeCell ref="Z19:AA19"/>
    <mergeCell ref="R19:S19"/>
    <mergeCell ref="AC26:AE26"/>
    <mergeCell ref="AF26:AH26"/>
    <mergeCell ref="AD22:AE22"/>
    <mergeCell ref="AF22:AH22"/>
    <mergeCell ref="A23:B23"/>
    <mergeCell ref="I23:K23"/>
    <mergeCell ref="L23:O23"/>
    <mergeCell ref="R23:S23"/>
    <mergeCell ref="V23:W23"/>
    <mergeCell ref="Z23:AA23"/>
    <mergeCell ref="AD23:AE23"/>
    <mergeCell ref="AF23:AH23"/>
    <mergeCell ref="A22:B22"/>
    <mergeCell ref="I22:K22"/>
    <mergeCell ref="L22:O22"/>
    <mergeCell ref="V22:W22"/>
    <mergeCell ref="C14:K15"/>
    <mergeCell ref="C16:K21"/>
    <mergeCell ref="AC24:AE24"/>
    <mergeCell ref="AF24:AH24"/>
    <mergeCell ref="A25:N25"/>
    <mergeCell ref="AC25:AE25"/>
    <mergeCell ref="AF25:AH25"/>
    <mergeCell ref="Y25:Z25"/>
    <mergeCell ref="AA25:AB25"/>
    <mergeCell ref="Z22:AA22"/>
    <mergeCell ref="R20:S20"/>
    <mergeCell ref="V20:W20"/>
    <mergeCell ref="Z20:AA20"/>
    <mergeCell ref="A19:B21"/>
    <mergeCell ref="L19:O21"/>
    <mergeCell ref="P22:S22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ADA7-2846-4B15-9109-846DB08B3F8D}">
  <dimension ref="A1:AC40"/>
  <sheetViews>
    <sheetView workbookViewId="0">
      <selection activeCell="X40" sqref="X40:Z40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8" width="4" style="23"/>
    <col min="19" max="19" width="5.125" style="23" customWidth="1"/>
    <col min="20" max="249" width="4" style="23"/>
    <col min="250" max="250" width="1.625" style="23" customWidth="1"/>
    <col min="251" max="505" width="4" style="23"/>
    <col min="506" max="506" width="1.625" style="23" customWidth="1"/>
    <col min="507" max="761" width="4" style="23"/>
    <col min="762" max="762" width="1.625" style="23" customWidth="1"/>
    <col min="763" max="1017" width="4" style="23"/>
    <col min="1018" max="1018" width="1.625" style="23" customWidth="1"/>
    <col min="1019" max="1273" width="4" style="23"/>
    <col min="1274" max="1274" width="1.625" style="23" customWidth="1"/>
    <col min="1275" max="1529" width="4" style="23"/>
    <col min="1530" max="1530" width="1.625" style="23" customWidth="1"/>
    <col min="1531" max="1785" width="4" style="23"/>
    <col min="1786" max="1786" width="1.625" style="23" customWidth="1"/>
    <col min="1787" max="2041" width="4" style="23"/>
    <col min="2042" max="2042" width="1.625" style="23" customWidth="1"/>
    <col min="2043" max="2297" width="4" style="23"/>
    <col min="2298" max="2298" width="1.625" style="23" customWidth="1"/>
    <col min="2299" max="2553" width="4" style="23"/>
    <col min="2554" max="2554" width="1.625" style="23" customWidth="1"/>
    <col min="2555" max="2809" width="4" style="23"/>
    <col min="2810" max="2810" width="1.625" style="23" customWidth="1"/>
    <col min="2811" max="3065" width="4" style="23"/>
    <col min="3066" max="3066" width="1.625" style="23" customWidth="1"/>
    <col min="3067" max="3321" width="4" style="23"/>
    <col min="3322" max="3322" width="1.625" style="23" customWidth="1"/>
    <col min="3323" max="3577" width="4" style="23"/>
    <col min="3578" max="3578" width="1.625" style="23" customWidth="1"/>
    <col min="3579" max="3833" width="4" style="23"/>
    <col min="3834" max="3834" width="1.625" style="23" customWidth="1"/>
    <col min="3835" max="4089" width="4" style="23"/>
    <col min="4090" max="4090" width="1.625" style="23" customWidth="1"/>
    <col min="4091" max="4345" width="4" style="23"/>
    <col min="4346" max="4346" width="1.625" style="23" customWidth="1"/>
    <col min="4347" max="4601" width="4" style="23"/>
    <col min="4602" max="4602" width="1.625" style="23" customWidth="1"/>
    <col min="4603" max="4857" width="4" style="23"/>
    <col min="4858" max="4858" width="1.625" style="23" customWidth="1"/>
    <col min="4859" max="5113" width="4" style="23"/>
    <col min="5114" max="5114" width="1.625" style="23" customWidth="1"/>
    <col min="5115" max="5369" width="4" style="23"/>
    <col min="5370" max="5370" width="1.625" style="23" customWidth="1"/>
    <col min="5371" max="5625" width="4" style="23"/>
    <col min="5626" max="5626" width="1.625" style="23" customWidth="1"/>
    <col min="5627" max="5881" width="4" style="23"/>
    <col min="5882" max="5882" width="1.625" style="23" customWidth="1"/>
    <col min="5883" max="6137" width="4" style="23"/>
    <col min="6138" max="6138" width="1.625" style="23" customWidth="1"/>
    <col min="6139" max="6393" width="4" style="23"/>
    <col min="6394" max="6394" width="1.625" style="23" customWidth="1"/>
    <col min="6395" max="6649" width="4" style="23"/>
    <col min="6650" max="6650" width="1.625" style="23" customWidth="1"/>
    <col min="6651" max="6905" width="4" style="23"/>
    <col min="6906" max="6906" width="1.625" style="23" customWidth="1"/>
    <col min="6907" max="7161" width="4" style="23"/>
    <col min="7162" max="7162" width="1.625" style="23" customWidth="1"/>
    <col min="7163" max="7417" width="4" style="23"/>
    <col min="7418" max="7418" width="1.625" style="23" customWidth="1"/>
    <col min="7419" max="7673" width="4" style="23"/>
    <col min="7674" max="7674" width="1.625" style="23" customWidth="1"/>
    <col min="7675" max="7929" width="4" style="23"/>
    <col min="7930" max="7930" width="1.625" style="23" customWidth="1"/>
    <col min="7931" max="8185" width="4" style="23"/>
    <col min="8186" max="8186" width="1.625" style="23" customWidth="1"/>
    <col min="8187" max="8441" width="4" style="23"/>
    <col min="8442" max="8442" width="1.625" style="23" customWidth="1"/>
    <col min="8443" max="8697" width="4" style="23"/>
    <col min="8698" max="8698" width="1.625" style="23" customWidth="1"/>
    <col min="8699" max="8953" width="4" style="23"/>
    <col min="8954" max="8954" width="1.625" style="23" customWidth="1"/>
    <col min="8955" max="9209" width="4" style="23"/>
    <col min="9210" max="9210" width="1.625" style="23" customWidth="1"/>
    <col min="9211" max="9465" width="4" style="23"/>
    <col min="9466" max="9466" width="1.625" style="23" customWidth="1"/>
    <col min="9467" max="9721" width="4" style="23"/>
    <col min="9722" max="9722" width="1.625" style="23" customWidth="1"/>
    <col min="9723" max="9977" width="4" style="23"/>
    <col min="9978" max="9978" width="1.625" style="23" customWidth="1"/>
    <col min="9979" max="10233" width="4" style="23"/>
    <col min="10234" max="10234" width="1.625" style="23" customWidth="1"/>
    <col min="10235" max="10489" width="4" style="23"/>
    <col min="10490" max="10490" width="1.625" style="23" customWidth="1"/>
    <col min="10491" max="10745" width="4" style="23"/>
    <col min="10746" max="10746" width="1.625" style="23" customWidth="1"/>
    <col min="10747" max="11001" width="4" style="23"/>
    <col min="11002" max="11002" width="1.625" style="23" customWidth="1"/>
    <col min="11003" max="11257" width="4" style="23"/>
    <col min="11258" max="11258" width="1.625" style="23" customWidth="1"/>
    <col min="11259" max="11513" width="4" style="23"/>
    <col min="11514" max="11514" width="1.625" style="23" customWidth="1"/>
    <col min="11515" max="11769" width="4" style="23"/>
    <col min="11770" max="11770" width="1.625" style="23" customWidth="1"/>
    <col min="11771" max="12025" width="4" style="23"/>
    <col min="12026" max="12026" width="1.625" style="23" customWidth="1"/>
    <col min="12027" max="12281" width="4" style="23"/>
    <col min="12282" max="12282" width="1.625" style="23" customWidth="1"/>
    <col min="12283" max="12537" width="4" style="23"/>
    <col min="12538" max="12538" width="1.625" style="23" customWidth="1"/>
    <col min="12539" max="12793" width="4" style="23"/>
    <col min="12794" max="12794" width="1.625" style="23" customWidth="1"/>
    <col min="12795" max="13049" width="4" style="23"/>
    <col min="13050" max="13050" width="1.625" style="23" customWidth="1"/>
    <col min="13051" max="13305" width="4" style="23"/>
    <col min="13306" max="13306" width="1.625" style="23" customWidth="1"/>
    <col min="13307" max="13561" width="4" style="23"/>
    <col min="13562" max="13562" width="1.625" style="23" customWidth="1"/>
    <col min="13563" max="13817" width="4" style="23"/>
    <col min="13818" max="13818" width="1.625" style="23" customWidth="1"/>
    <col min="13819" max="14073" width="4" style="23"/>
    <col min="14074" max="14074" width="1.625" style="23" customWidth="1"/>
    <col min="14075" max="14329" width="4" style="23"/>
    <col min="14330" max="14330" width="1.625" style="23" customWidth="1"/>
    <col min="14331" max="14585" width="4" style="23"/>
    <col min="14586" max="14586" width="1.625" style="23" customWidth="1"/>
    <col min="14587" max="14841" width="4" style="23"/>
    <col min="14842" max="14842" width="1.625" style="23" customWidth="1"/>
    <col min="14843" max="15097" width="4" style="23"/>
    <col min="15098" max="15098" width="1.625" style="23" customWidth="1"/>
    <col min="15099" max="15353" width="4" style="23"/>
    <col min="15354" max="15354" width="1.625" style="23" customWidth="1"/>
    <col min="15355" max="15609" width="4" style="23"/>
    <col min="15610" max="15610" width="1.625" style="23" customWidth="1"/>
    <col min="15611" max="15865" width="4" style="23"/>
    <col min="15866" max="15866" width="1.625" style="23" customWidth="1"/>
    <col min="15867" max="16121" width="4" style="23"/>
    <col min="16122" max="16122" width="1.625" style="23" customWidth="1"/>
    <col min="16123" max="16384" width="4" style="23"/>
  </cols>
  <sheetData>
    <row r="1" spans="1:29" ht="52.5" customHeight="1" x14ac:dyDescent="0.55000000000000004">
      <c r="A1" s="252" t="s">
        <v>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2"/>
      <c r="AB1" s="22"/>
      <c r="AC1" s="22"/>
    </row>
    <row r="2" spans="1:29" ht="18.75" customHeight="1" x14ac:dyDescent="0.15">
      <c r="A2" s="124" t="s">
        <v>63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V2" s="126">
        <v>45046</v>
      </c>
      <c r="W2" s="126"/>
      <c r="X2" s="126"/>
      <c r="Y2" s="126"/>
      <c r="Z2" s="126"/>
    </row>
    <row r="3" spans="1:29" ht="22.5" customHeight="1" thickBot="1" x14ac:dyDescent="0.2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V3" s="126"/>
      <c r="W3" s="126"/>
      <c r="X3" s="126"/>
      <c r="Y3" s="126"/>
      <c r="Z3" s="126"/>
    </row>
    <row r="4" spans="1:29" ht="22.5" customHeight="1" x14ac:dyDescent="0.25">
      <c r="A4" s="127" t="s">
        <v>1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</row>
    <row r="5" spans="1:29" ht="22.5" customHeight="1" x14ac:dyDescent="0.25">
      <c r="A5" s="128" t="s">
        <v>2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S5" s="122" t="s">
        <v>21</v>
      </c>
      <c r="T5" s="122"/>
      <c r="U5" s="122"/>
    </row>
    <row r="6" spans="1:29" ht="22.5" customHeight="1" x14ac:dyDescent="0.15">
      <c r="S6" s="122" t="s">
        <v>22</v>
      </c>
      <c r="T6" s="122"/>
      <c r="U6" s="122"/>
      <c r="V6" s="122"/>
      <c r="W6" s="122"/>
      <c r="X6" s="122"/>
      <c r="Y6" s="122"/>
      <c r="Z6" s="122"/>
    </row>
    <row r="7" spans="1:29" ht="22.5" customHeight="1" x14ac:dyDescent="0.25">
      <c r="A7" s="129" t="s">
        <v>3</v>
      </c>
      <c r="B7" s="129"/>
      <c r="C7" s="129"/>
      <c r="D7" s="130" t="s">
        <v>4</v>
      </c>
      <c r="E7" s="130"/>
      <c r="F7" s="130"/>
      <c r="G7" s="130"/>
      <c r="H7" s="130"/>
      <c r="I7" s="130"/>
      <c r="J7" s="130"/>
      <c r="K7" s="130"/>
      <c r="L7" s="130"/>
      <c r="M7" s="130"/>
      <c r="N7" s="130"/>
      <c r="S7" s="228" t="s">
        <v>56</v>
      </c>
      <c r="T7" s="228"/>
      <c r="U7" s="228"/>
      <c r="V7" s="228"/>
      <c r="W7" s="228"/>
      <c r="X7" s="228"/>
      <c r="Y7" s="228"/>
      <c r="Z7" s="228"/>
    </row>
    <row r="8" spans="1:29" ht="13.5" customHeight="1" x14ac:dyDescent="0.15">
      <c r="S8" s="131" t="s">
        <v>27</v>
      </c>
      <c r="T8" s="131"/>
      <c r="U8" s="131"/>
      <c r="V8" s="131"/>
      <c r="W8" s="131"/>
      <c r="X8" s="131"/>
      <c r="Y8" s="131"/>
      <c r="Z8" s="131"/>
    </row>
    <row r="9" spans="1:29" ht="17.25" customHeight="1" x14ac:dyDescent="0.25">
      <c r="A9" s="24"/>
      <c r="B9" s="24"/>
      <c r="D9" s="25"/>
      <c r="E9" s="25"/>
      <c r="F9" s="25"/>
      <c r="G9" s="26">
        <v>4</v>
      </c>
      <c r="H9" s="121" t="s">
        <v>5</v>
      </c>
      <c r="I9" s="121"/>
      <c r="J9" s="121"/>
      <c r="K9" s="121"/>
      <c r="L9" s="121"/>
      <c r="M9" s="121"/>
      <c r="N9" s="121"/>
      <c r="S9" s="122" t="s">
        <v>24</v>
      </c>
      <c r="T9" s="122"/>
      <c r="U9" s="122"/>
      <c r="V9" s="122"/>
      <c r="W9" s="122"/>
      <c r="X9" s="122"/>
      <c r="Y9" s="122"/>
      <c r="Z9" s="122"/>
    </row>
    <row r="10" spans="1:29" ht="22.5" customHeight="1" x14ac:dyDescent="0.25">
      <c r="A10" s="24"/>
      <c r="B10" s="24"/>
      <c r="D10" s="27"/>
      <c r="E10" s="27"/>
      <c r="F10" s="132">
        <f>X40</f>
        <v>462000</v>
      </c>
      <c r="G10" s="132"/>
      <c r="H10" s="132"/>
      <c r="I10" s="132"/>
      <c r="J10" s="132"/>
      <c r="K10" s="132"/>
      <c r="L10" s="132"/>
      <c r="M10" s="27"/>
      <c r="N10" s="27"/>
      <c r="S10" s="122" t="s">
        <v>59</v>
      </c>
      <c r="T10" s="122"/>
      <c r="U10" s="122"/>
      <c r="V10" s="122"/>
      <c r="W10" s="122"/>
      <c r="X10" s="122"/>
      <c r="Y10" s="122"/>
      <c r="Z10" s="122"/>
    </row>
    <row r="11" spans="1:29" ht="22.5" customHeight="1" thickBot="1" x14ac:dyDescent="0.3">
      <c r="A11" s="134" t="s">
        <v>6</v>
      </c>
      <c r="B11" s="134"/>
      <c r="D11" s="27"/>
      <c r="E11" s="27"/>
      <c r="F11" s="133"/>
      <c r="G11" s="133"/>
      <c r="H11" s="133"/>
      <c r="I11" s="133"/>
      <c r="J11" s="133"/>
      <c r="K11" s="133"/>
      <c r="L11" s="133"/>
      <c r="M11" s="27"/>
      <c r="N11" s="27"/>
      <c r="S11" s="135" t="s">
        <v>64</v>
      </c>
      <c r="T11" s="135"/>
      <c r="U11" s="135"/>
      <c r="V11" s="135"/>
      <c r="W11" s="135"/>
      <c r="X11" s="135"/>
      <c r="Y11" s="135"/>
      <c r="Z11" s="135"/>
    </row>
    <row r="12" spans="1:29" ht="6" customHeight="1" thickTop="1" x14ac:dyDescent="0.25">
      <c r="A12" s="24"/>
      <c r="B12" s="24"/>
      <c r="D12" s="28"/>
      <c r="E12" s="28"/>
      <c r="F12" s="28"/>
      <c r="G12" s="28"/>
      <c r="H12" s="28"/>
      <c r="I12" s="29"/>
      <c r="J12" s="29"/>
      <c r="K12" s="29"/>
      <c r="L12" s="28"/>
      <c r="M12" s="28"/>
      <c r="N12" s="28"/>
      <c r="S12" s="30"/>
      <c r="T12" s="30"/>
      <c r="U12" s="30"/>
      <c r="V12" s="30"/>
      <c r="W12" s="30"/>
      <c r="X12" s="31"/>
      <c r="Y12" s="31"/>
      <c r="Z12" s="31"/>
    </row>
    <row r="13" spans="1:29" ht="21.75" customHeight="1" x14ac:dyDescent="0.15">
      <c r="A13" s="136" t="s">
        <v>7</v>
      </c>
      <c r="B13" s="136"/>
      <c r="C13" s="136" t="s">
        <v>8</v>
      </c>
      <c r="D13" s="136"/>
      <c r="E13" s="136"/>
      <c r="F13" s="136"/>
      <c r="G13" s="136"/>
      <c r="H13" s="136"/>
      <c r="I13" s="176" t="s">
        <v>19</v>
      </c>
      <c r="J13" s="177"/>
      <c r="K13" s="178"/>
      <c r="L13" s="136" t="s">
        <v>9</v>
      </c>
      <c r="M13" s="136"/>
      <c r="N13" s="136"/>
      <c r="O13" s="136"/>
      <c r="P13" s="136" t="s">
        <v>30</v>
      </c>
      <c r="Q13" s="136"/>
      <c r="R13" s="136"/>
      <c r="S13" s="136"/>
      <c r="T13" s="136"/>
      <c r="U13" s="136"/>
      <c r="V13" s="136"/>
      <c r="W13" s="136"/>
      <c r="X13" s="136" t="s">
        <v>10</v>
      </c>
      <c r="Y13" s="136"/>
      <c r="Z13" s="136"/>
    </row>
    <row r="14" spans="1:29" ht="21.75" customHeight="1" x14ac:dyDescent="0.15">
      <c r="A14" s="136"/>
      <c r="B14" s="136"/>
      <c r="C14" s="136"/>
      <c r="D14" s="136"/>
      <c r="E14" s="136"/>
      <c r="F14" s="136"/>
      <c r="G14" s="136"/>
      <c r="H14" s="136"/>
      <c r="I14" s="159"/>
      <c r="J14" s="160"/>
      <c r="K14" s="161"/>
      <c r="L14" s="136"/>
      <c r="M14" s="136"/>
      <c r="N14" s="136"/>
      <c r="O14" s="136"/>
      <c r="P14" s="136" t="s">
        <v>11</v>
      </c>
      <c r="Q14" s="136"/>
      <c r="R14" s="136" t="s">
        <v>12</v>
      </c>
      <c r="S14" s="136"/>
      <c r="T14" s="136" t="s">
        <v>13</v>
      </c>
      <c r="U14" s="136"/>
      <c r="V14" s="136" t="s">
        <v>12</v>
      </c>
      <c r="W14" s="136"/>
      <c r="X14" s="136"/>
      <c r="Y14" s="136"/>
      <c r="Z14" s="136"/>
    </row>
    <row r="15" spans="1:29" ht="21.75" customHeight="1" x14ac:dyDescent="0.15">
      <c r="A15" s="148">
        <v>45753</v>
      </c>
      <c r="B15" s="149"/>
      <c r="C15" s="230" t="s">
        <v>65</v>
      </c>
      <c r="D15" s="231"/>
      <c r="E15" s="231"/>
      <c r="F15" s="231"/>
      <c r="G15" s="231"/>
      <c r="H15" s="232"/>
      <c r="I15" s="202"/>
      <c r="J15" s="203"/>
      <c r="K15" s="204"/>
      <c r="L15" s="202" t="s">
        <v>32</v>
      </c>
      <c r="M15" s="203"/>
      <c r="N15" s="203"/>
      <c r="O15" s="204"/>
      <c r="P15" s="32">
        <v>2</v>
      </c>
      <c r="Q15" s="33" t="s">
        <v>14</v>
      </c>
      <c r="R15" s="229">
        <v>18000</v>
      </c>
      <c r="S15" s="229"/>
      <c r="T15" s="32"/>
      <c r="U15" s="33" t="s">
        <v>15</v>
      </c>
      <c r="V15" s="138">
        <v>2812</v>
      </c>
      <c r="W15" s="138"/>
      <c r="X15" s="139">
        <f t="shared" ref="X15:X21" si="0">P15*R15+T15*V15</f>
        <v>36000</v>
      </c>
      <c r="Y15" s="139"/>
      <c r="Z15" s="139"/>
    </row>
    <row r="16" spans="1:29" ht="21.75" customHeight="1" x14ac:dyDescent="0.15">
      <c r="A16" s="140">
        <v>45754</v>
      </c>
      <c r="B16" s="141"/>
      <c r="C16" s="233"/>
      <c r="D16" s="234"/>
      <c r="E16" s="234"/>
      <c r="F16" s="234"/>
      <c r="G16" s="234"/>
      <c r="H16" s="235"/>
      <c r="I16" s="142"/>
      <c r="J16" s="143"/>
      <c r="K16" s="144"/>
      <c r="L16" s="188" t="s">
        <v>66</v>
      </c>
      <c r="M16" s="189"/>
      <c r="N16" s="189"/>
      <c r="O16" s="190"/>
      <c r="P16" s="34">
        <v>2</v>
      </c>
      <c r="Q16" s="35" t="s">
        <v>14</v>
      </c>
      <c r="R16" s="229">
        <v>18000</v>
      </c>
      <c r="S16" s="229"/>
      <c r="T16" s="34">
        <v>2</v>
      </c>
      <c r="U16" s="36" t="s">
        <v>15</v>
      </c>
      <c r="V16" s="138">
        <v>2812</v>
      </c>
      <c r="W16" s="138"/>
      <c r="X16" s="147">
        <f t="shared" si="0"/>
        <v>41624</v>
      </c>
      <c r="Y16" s="147"/>
      <c r="Z16" s="147"/>
    </row>
    <row r="17" spans="1:26" ht="21.75" customHeight="1" x14ac:dyDescent="0.15">
      <c r="A17" s="140">
        <v>45755</v>
      </c>
      <c r="B17" s="141"/>
      <c r="C17" s="233"/>
      <c r="D17" s="234"/>
      <c r="E17" s="234"/>
      <c r="F17" s="234"/>
      <c r="G17" s="234"/>
      <c r="H17" s="235"/>
      <c r="I17" s="142"/>
      <c r="J17" s="143"/>
      <c r="K17" s="144"/>
      <c r="L17" s="188" t="s">
        <v>66</v>
      </c>
      <c r="M17" s="189"/>
      <c r="N17" s="189"/>
      <c r="O17" s="190"/>
      <c r="P17" s="37">
        <v>2</v>
      </c>
      <c r="Q17" s="36" t="s">
        <v>14</v>
      </c>
      <c r="R17" s="229">
        <v>18000</v>
      </c>
      <c r="S17" s="229"/>
      <c r="T17" s="34">
        <v>2</v>
      </c>
      <c r="U17" s="36" t="s">
        <v>15</v>
      </c>
      <c r="V17" s="138">
        <v>2812</v>
      </c>
      <c r="W17" s="138"/>
      <c r="X17" s="147">
        <f t="shared" si="0"/>
        <v>41624</v>
      </c>
      <c r="Y17" s="147"/>
      <c r="Z17" s="147"/>
    </row>
    <row r="18" spans="1:26" ht="21.75" customHeight="1" x14ac:dyDescent="0.15">
      <c r="A18" s="140">
        <v>45756</v>
      </c>
      <c r="B18" s="141"/>
      <c r="C18" s="233"/>
      <c r="D18" s="234"/>
      <c r="E18" s="234"/>
      <c r="F18" s="234"/>
      <c r="G18" s="234"/>
      <c r="H18" s="235"/>
      <c r="I18" s="142"/>
      <c r="J18" s="143"/>
      <c r="K18" s="144"/>
      <c r="L18" s="188" t="s">
        <v>66</v>
      </c>
      <c r="M18" s="189"/>
      <c r="N18" s="189"/>
      <c r="O18" s="190"/>
      <c r="P18" s="37">
        <v>2</v>
      </c>
      <c r="Q18" s="36" t="s">
        <v>14</v>
      </c>
      <c r="R18" s="229">
        <v>22500</v>
      </c>
      <c r="S18" s="229"/>
      <c r="T18" s="34">
        <v>2</v>
      </c>
      <c r="U18" s="36" t="s">
        <v>15</v>
      </c>
      <c r="V18" s="138">
        <v>3515</v>
      </c>
      <c r="W18" s="138"/>
      <c r="X18" s="147">
        <f t="shared" si="0"/>
        <v>52030</v>
      </c>
      <c r="Y18" s="147"/>
      <c r="Z18" s="147"/>
    </row>
    <row r="19" spans="1:26" ht="21.75" customHeight="1" x14ac:dyDescent="0.15">
      <c r="A19" s="140">
        <v>45757</v>
      </c>
      <c r="B19" s="141"/>
      <c r="C19" s="233"/>
      <c r="D19" s="234"/>
      <c r="E19" s="234"/>
      <c r="F19" s="234"/>
      <c r="G19" s="234"/>
      <c r="H19" s="235"/>
      <c r="I19" s="188"/>
      <c r="J19" s="189"/>
      <c r="K19" s="190"/>
      <c r="L19" s="188" t="s">
        <v>66</v>
      </c>
      <c r="M19" s="189"/>
      <c r="N19" s="189"/>
      <c r="O19" s="190"/>
      <c r="P19" s="37">
        <v>2</v>
      </c>
      <c r="Q19" s="36" t="s">
        <v>14</v>
      </c>
      <c r="R19" s="229">
        <v>18000</v>
      </c>
      <c r="S19" s="229"/>
      <c r="T19" s="37">
        <v>2</v>
      </c>
      <c r="U19" s="35" t="s">
        <v>15</v>
      </c>
      <c r="V19" s="138">
        <v>2812</v>
      </c>
      <c r="W19" s="138"/>
      <c r="X19" s="156">
        <f t="shared" si="0"/>
        <v>41624</v>
      </c>
      <c r="Y19" s="156"/>
      <c r="Z19" s="156"/>
    </row>
    <row r="20" spans="1:26" ht="21.75" customHeight="1" x14ac:dyDescent="0.15">
      <c r="A20" s="140">
        <v>45758</v>
      </c>
      <c r="B20" s="141"/>
      <c r="C20" s="233"/>
      <c r="D20" s="234"/>
      <c r="E20" s="234"/>
      <c r="F20" s="234"/>
      <c r="G20" s="234"/>
      <c r="H20" s="235"/>
      <c r="I20" s="239"/>
      <c r="J20" s="240"/>
      <c r="K20" s="241"/>
      <c r="L20" s="188" t="s">
        <v>66</v>
      </c>
      <c r="M20" s="189"/>
      <c r="N20" s="189"/>
      <c r="O20" s="190"/>
      <c r="P20" s="37">
        <v>2</v>
      </c>
      <c r="Q20" s="36" t="s">
        <v>14</v>
      </c>
      <c r="R20" s="229">
        <v>18000</v>
      </c>
      <c r="S20" s="229"/>
      <c r="T20" s="34">
        <v>2</v>
      </c>
      <c r="U20" s="36" t="s">
        <v>15</v>
      </c>
      <c r="V20" s="138">
        <v>2812</v>
      </c>
      <c r="W20" s="138"/>
      <c r="X20" s="147">
        <f t="shared" si="0"/>
        <v>41624</v>
      </c>
      <c r="Y20" s="147"/>
      <c r="Z20" s="147"/>
    </row>
    <row r="21" spans="1:26" ht="21.75" customHeight="1" x14ac:dyDescent="0.15">
      <c r="A21" s="242">
        <v>45759</v>
      </c>
      <c r="B21" s="243"/>
      <c r="C21" s="233"/>
      <c r="D21" s="234"/>
      <c r="E21" s="234"/>
      <c r="F21" s="234"/>
      <c r="G21" s="234"/>
      <c r="H21" s="235"/>
      <c r="I21" s="239"/>
      <c r="J21" s="240"/>
      <c r="K21" s="241"/>
      <c r="L21" s="188" t="s">
        <v>66</v>
      </c>
      <c r="M21" s="189"/>
      <c r="N21" s="189"/>
      <c r="O21" s="190"/>
      <c r="P21" s="37">
        <v>2</v>
      </c>
      <c r="Q21" s="36" t="s">
        <v>14</v>
      </c>
      <c r="R21" s="229">
        <v>18000</v>
      </c>
      <c r="S21" s="229"/>
      <c r="T21" s="34">
        <v>2</v>
      </c>
      <c r="U21" s="36" t="s">
        <v>15</v>
      </c>
      <c r="V21" s="138">
        <v>2812</v>
      </c>
      <c r="W21" s="138"/>
      <c r="X21" s="147">
        <f t="shared" si="0"/>
        <v>41624</v>
      </c>
      <c r="Y21" s="147"/>
      <c r="Z21" s="147"/>
    </row>
    <row r="22" spans="1:26" ht="21.75" customHeight="1" x14ac:dyDescent="0.15">
      <c r="A22" s="242">
        <v>45760</v>
      </c>
      <c r="B22" s="243"/>
      <c r="C22" s="233"/>
      <c r="D22" s="234"/>
      <c r="E22" s="234"/>
      <c r="F22" s="234"/>
      <c r="G22" s="234"/>
      <c r="H22" s="235"/>
      <c r="I22" s="239"/>
      <c r="J22" s="240"/>
      <c r="K22" s="241"/>
      <c r="L22" s="188" t="s">
        <v>66</v>
      </c>
      <c r="M22" s="189"/>
      <c r="N22" s="189"/>
      <c r="O22" s="190"/>
      <c r="P22" s="34">
        <v>2</v>
      </c>
      <c r="Q22" s="36" t="s">
        <v>14</v>
      </c>
      <c r="R22" s="229">
        <v>18000</v>
      </c>
      <c r="S22" s="229"/>
      <c r="T22" s="34">
        <v>2</v>
      </c>
      <c r="U22" s="36" t="s">
        <v>15</v>
      </c>
      <c r="V22" s="138">
        <v>2812</v>
      </c>
      <c r="W22" s="138"/>
      <c r="X22" s="147">
        <f t="shared" ref="X22:X36" si="1">P22*R22+T22*V22</f>
        <v>41624</v>
      </c>
      <c r="Y22" s="147"/>
      <c r="Z22" s="147"/>
    </row>
    <row r="23" spans="1:26" ht="21.75" customHeight="1" x14ac:dyDescent="0.15">
      <c r="A23" s="242">
        <v>45761</v>
      </c>
      <c r="B23" s="243"/>
      <c r="C23" s="233"/>
      <c r="D23" s="234"/>
      <c r="E23" s="234"/>
      <c r="F23" s="234"/>
      <c r="G23" s="234"/>
      <c r="H23" s="235"/>
      <c r="I23" s="239"/>
      <c r="J23" s="240"/>
      <c r="K23" s="241"/>
      <c r="L23" s="188" t="s">
        <v>66</v>
      </c>
      <c r="M23" s="189"/>
      <c r="N23" s="189"/>
      <c r="O23" s="190"/>
      <c r="P23" s="38">
        <v>2</v>
      </c>
      <c r="Q23" s="39" t="s">
        <v>14</v>
      </c>
      <c r="R23" s="229">
        <v>18000</v>
      </c>
      <c r="S23" s="229"/>
      <c r="T23" s="40">
        <v>2</v>
      </c>
      <c r="U23" s="39" t="s">
        <v>15</v>
      </c>
      <c r="V23" s="138">
        <v>2812</v>
      </c>
      <c r="W23" s="138"/>
      <c r="X23" s="254">
        <f t="shared" ref="X23:X35" si="2">P23*R23+T23*V23</f>
        <v>41624</v>
      </c>
      <c r="Y23" s="254"/>
      <c r="Z23" s="254"/>
    </row>
    <row r="24" spans="1:26" ht="21.75" customHeight="1" x14ac:dyDescent="0.15">
      <c r="A24" s="246">
        <v>45762</v>
      </c>
      <c r="B24" s="247"/>
      <c r="C24" s="236"/>
      <c r="D24" s="237"/>
      <c r="E24" s="237"/>
      <c r="F24" s="237"/>
      <c r="G24" s="237"/>
      <c r="H24" s="238"/>
      <c r="I24" s="218"/>
      <c r="J24" s="219"/>
      <c r="K24" s="220"/>
      <c r="L24" s="159" t="s">
        <v>66</v>
      </c>
      <c r="M24" s="160"/>
      <c r="N24" s="160"/>
      <c r="O24" s="161"/>
      <c r="P24" s="41">
        <v>2</v>
      </c>
      <c r="Q24" s="42" t="s">
        <v>14</v>
      </c>
      <c r="R24" s="248">
        <v>18000</v>
      </c>
      <c r="S24" s="248"/>
      <c r="T24" s="41">
        <v>2</v>
      </c>
      <c r="U24" s="42" t="s">
        <v>15</v>
      </c>
      <c r="V24" s="205">
        <v>2812</v>
      </c>
      <c r="W24" s="205"/>
      <c r="X24" s="164">
        <f t="shared" ref="X24:X34" si="3">P24*R24+T24*V24</f>
        <v>41624</v>
      </c>
      <c r="Y24" s="164"/>
      <c r="Z24" s="164"/>
    </row>
    <row r="25" spans="1:26" ht="21.75" customHeight="1" x14ac:dyDescent="0.15">
      <c r="A25" s="249"/>
      <c r="B25" s="250"/>
      <c r="C25" s="48"/>
      <c r="D25" s="49"/>
      <c r="E25" s="49"/>
      <c r="F25" s="49"/>
      <c r="G25" s="49"/>
      <c r="H25" s="54"/>
      <c r="I25" s="200"/>
      <c r="J25" s="122"/>
      <c r="K25" s="201"/>
      <c r="L25" s="188"/>
      <c r="M25" s="189"/>
      <c r="N25" s="189"/>
      <c r="O25" s="190"/>
      <c r="P25" s="37"/>
      <c r="Q25" s="35" t="s">
        <v>14</v>
      </c>
      <c r="R25" s="251"/>
      <c r="S25" s="251"/>
      <c r="T25" s="37"/>
      <c r="U25" s="35" t="s">
        <v>15</v>
      </c>
      <c r="V25" s="145"/>
      <c r="W25" s="145"/>
      <c r="X25" s="156">
        <f t="shared" si="3"/>
        <v>0</v>
      </c>
      <c r="Y25" s="156"/>
      <c r="Z25" s="156"/>
    </row>
    <row r="26" spans="1:26" ht="21.75" customHeight="1" x14ac:dyDescent="0.15">
      <c r="A26" s="242"/>
      <c r="B26" s="243"/>
      <c r="C26" s="48"/>
      <c r="D26" s="49"/>
      <c r="E26" s="49"/>
      <c r="F26" s="49"/>
      <c r="G26" s="49"/>
      <c r="H26" s="54"/>
      <c r="I26" s="239"/>
      <c r="J26" s="240"/>
      <c r="K26" s="241"/>
      <c r="L26" s="142"/>
      <c r="M26" s="143"/>
      <c r="N26" s="143"/>
      <c r="O26" s="144"/>
      <c r="P26" s="34"/>
      <c r="Q26" s="36" t="s">
        <v>14</v>
      </c>
      <c r="R26" s="244"/>
      <c r="S26" s="244"/>
      <c r="T26" s="34"/>
      <c r="U26" s="36" t="s">
        <v>15</v>
      </c>
      <c r="V26" s="146"/>
      <c r="W26" s="146"/>
      <c r="X26" s="147">
        <f t="shared" si="3"/>
        <v>0</v>
      </c>
      <c r="Y26" s="147"/>
      <c r="Z26" s="147"/>
    </row>
    <row r="27" spans="1:26" ht="21.75" customHeight="1" x14ac:dyDescent="0.15">
      <c r="A27" s="242"/>
      <c r="B27" s="243"/>
      <c r="C27" s="48"/>
      <c r="D27" s="49"/>
      <c r="E27" s="49"/>
      <c r="F27" s="49"/>
      <c r="G27" s="49"/>
      <c r="H27" s="54"/>
      <c r="I27" s="239"/>
      <c r="J27" s="240"/>
      <c r="K27" s="241"/>
      <c r="L27" s="142"/>
      <c r="M27" s="143"/>
      <c r="N27" s="143"/>
      <c r="O27" s="144"/>
      <c r="P27" s="34"/>
      <c r="Q27" s="36" t="s">
        <v>14</v>
      </c>
      <c r="R27" s="244"/>
      <c r="S27" s="244"/>
      <c r="T27" s="34"/>
      <c r="U27" s="36" t="s">
        <v>15</v>
      </c>
      <c r="V27" s="146"/>
      <c r="W27" s="146"/>
      <c r="X27" s="147">
        <f t="shared" ref="X27:X32" si="4">P27*R27+T27*V27</f>
        <v>0</v>
      </c>
      <c r="Y27" s="147"/>
      <c r="Z27" s="147"/>
    </row>
    <row r="28" spans="1:26" ht="21.75" customHeight="1" x14ac:dyDescent="0.15">
      <c r="A28" s="242"/>
      <c r="B28" s="243"/>
      <c r="C28" s="48"/>
      <c r="D28" s="49"/>
      <c r="E28" s="49"/>
      <c r="F28" s="49"/>
      <c r="G28" s="49"/>
      <c r="H28" s="54"/>
      <c r="I28" s="239"/>
      <c r="J28" s="240"/>
      <c r="K28" s="241"/>
      <c r="L28" s="142"/>
      <c r="M28" s="143"/>
      <c r="N28" s="143"/>
      <c r="O28" s="144"/>
      <c r="P28" s="34"/>
      <c r="Q28" s="36" t="s">
        <v>14</v>
      </c>
      <c r="R28" s="244"/>
      <c r="S28" s="244"/>
      <c r="T28" s="34"/>
      <c r="U28" s="36" t="s">
        <v>15</v>
      </c>
      <c r="V28" s="146"/>
      <c r="W28" s="146"/>
      <c r="X28" s="147">
        <f t="shared" si="4"/>
        <v>0</v>
      </c>
      <c r="Y28" s="147"/>
      <c r="Z28" s="147"/>
    </row>
    <row r="29" spans="1:26" ht="21.75" customHeight="1" x14ac:dyDescent="0.15">
      <c r="A29" s="242"/>
      <c r="B29" s="243"/>
      <c r="C29" s="48"/>
      <c r="D29" s="49"/>
      <c r="E29" s="49"/>
      <c r="F29" s="49"/>
      <c r="G29" s="49"/>
      <c r="H29" s="54"/>
      <c r="I29" s="239"/>
      <c r="J29" s="240"/>
      <c r="K29" s="241"/>
      <c r="L29" s="142"/>
      <c r="M29" s="143"/>
      <c r="N29" s="143"/>
      <c r="O29" s="144"/>
      <c r="P29" s="34"/>
      <c r="Q29" s="36" t="s">
        <v>14</v>
      </c>
      <c r="R29" s="244"/>
      <c r="S29" s="244"/>
      <c r="T29" s="34"/>
      <c r="U29" s="36" t="s">
        <v>15</v>
      </c>
      <c r="V29" s="146"/>
      <c r="W29" s="146"/>
      <c r="X29" s="147">
        <f t="shared" si="4"/>
        <v>0</v>
      </c>
      <c r="Y29" s="147"/>
      <c r="Z29" s="147"/>
    </row>
    <row r="30" spans="1:26" ht="21.75" customHeight="1" x14ac:dyDescent="0.15">
      <c r="A30" s="242"/>
      <c r="B30" s="243"/>
      <c r="C30" s="48"/>
      <c r="D30" s="49"/>
      <c r="E30" s="49"/>
      <c r="F30" s="49"/>
      <c r="G30" s="49"/>
      <c r="H30" s="54"/>
      <c r="I30" s="239"/>
      <c r="J30" s="240"/>
      <c r="K30" s="241"/>
      <c r="L30" s="142"/>
      <c r="M30" s="143"/>
      <c r="N30" s="143"/>
      <c r="O30" s="144"/>
      <c r="P30" s="34"/>
      <c r="Q30" s="36" t="s">
        <v>14</v>
      </c>
      <c r="R30" s="244"/>
      <c r="S30" s="244"/>
      <c r="T30" s="34"/>
      <c r="U30" s="36" t="s">
        <v>15</v>
      </c>
      <c r="V30" s="146"/>
      <c r="W30" s="146"/>
      <c r="X30" s="147">
        <f t="shared" si="4"/>
        <v>0</v>
      </c>
      <c r="Y30" s="147"/>
      <c r="Z30" s="147"/>
    </row>
    <row r="31" spans="1:26" ht="21.75" customHeight="1" x14ac:dyDescent="0.15">
      <c r="A31" s="242"/>
      <c r="B31" s="243"/>
      <c r="C31" s="48"/>
      <c r="D31" s="49"/>
      <c r="E31" s="49"/>
      <c r="F31" s="49"/>
      <c r="G31" s="49"/>
      <c r="H31" s="54"/>
      <c r="I31" s="239"/>
      <c r="J31" s="240"/>
      <c r="K31" s="241"/>
      <c r="L31" s="142"/>
      <c r="M31" s="143"/>
      <c r="N31" s="143"/>
      <c r="O31" s="144"/>
      <c r="P31" s="34"/>
      <c r="Q31" s="36" t="s">
        <v>14</v>
      </c>
      <c r="R31" s="244"/>
      <c r="S31" s="244"/>
      <c r="T31" s="34"/>
      <c r="U31" s="36" t="s">
        <v>15</v>
      </c>
      <c r="V31" s="146"/>
      <c r="W31" s="146"/>
      <c r="X31" s="147">
        <f t="shared" si="4"/>
        <v>0</v>
      </c>
      <c r="Y31" s="147"/>
      <c r="Z31" s="147"/>
    </row>
    <row r="32" spans="1:26" ht="21.75" customHeight="1" x14ac:dyDescent="0.15">
      <c r="A32" s="242"/>
      <c r="B32" s="243"/>
      <c r="C32" s="48"/>
      <c r="D32" s="49"/>
      <c r="E32" s="49"/>
      <c r="F32" s="49"/>
      <c r="G32" s="49"/>
      <c r="H32" s="54"/>
      <c r="I32" s="239"/>
      <c r="J32" s="240"/>
      <c r="K32" s="241"/>
      <c r="L32" s="142"/>
      <c r="M32" s="143"/>
      <c r="N32" s="143"/>
      <c r="O32" s="144"/>
      <c r="P32" s="34"/>
      <c r="Q32" s="36" t="s">
        <v>14</v>
      </c>
      <c r="R32" s="244"/>
      <c r="S32" s="244"/>
      <c r="T32" s="34"/>
      <c r="U32" s="36" t="s">
        <v>15</v>
      </c>
      <c r="V32" s="146"/>
      <c r="W32" s="146"/>
      <c r="X32" s="147">
        <f t="shared" si="4"/>
        <v>0</v>
      </c>
      <c r="Y32" s="147"/>
      <c r="Z32" s="147"/>
    </row>
    <row r="33" spans="1:26" ht="21.75" customHeight="1" x14ac:dyDescent="0.15">
      <c r="A33" s="242"/>
      <c r="B33" s="243"/>
      <c r="C33" s="48"/>
      <c r="D33" s="49"/>
      <c r="E33" s="49"/>
      <c r="F33" s="49"/>
      <c r="G33" s="49"/>
      <c r="H33" s="54"/>
      <c r="I33" s="239"/>
      <c r="J33" s="240"/>
      <c r="K33" s="241"/>
      <c r="L33" s="142"/>
      <c r="M33" s="143"/>
      <c r="N33" s="143"/>
      <c r="O33" s="144"/>
      <c r="P33" s="34"/>
      <c r="Q33" s="36" t="s">
        <v>14</v>
      </c>
      <c r="R33" s="244"/>
      <c r="S33" s="244"/>
      <c r="T33" s="34"/>
      <c r="U33" s="36" t="s">
        <v>15</v>
      </c>
      <c r="V33" s="146"/>
      <c r="W33" s="146"/>
      <c r="X33" s="147">
        <f t="shared" si="3"/>
        <v>0</v>
      </c>
      <c r="Y33" s="147"/>
      <c r="Z33" s="147"/>
    </row>
    <row r="34" spans="1:26" ht="21.75" customHeight="1" x14ac:dyDescent="0.15">
      <c r="A34" s="242"/>
      <c r="B34" s="243"/>
      <c r="C34" s="48"/>
      <c r="D34" s="49"/>
      <c r="E34" s="49"/>
      <c r="F34" s="49"/>
      <c r="G34" s="49"/>
      <c r="H34" s="54"/>
      <c r="I34" s="239"/>
      <c r="J34" s="240"/>
      <c r="K34" s="241"/>
      <c r="L34" s="142"/>
      <c r="M34" s="143"/>
      <c r="N34" s="143"/>
      <c r="O34" s="144"/>
      <c r="P34" s="34"/>
      <c r="Q34" s="36" t="s">
        <v>14</v>
      </c>
      <c r="R34" s="244"/>
      <c r="S34" s="244"/>
      <c r="T34" s="34"/>
      <c r="U34" s="36" t="s">
        <v>15</v>
      </c>
      <c r="V34" s="146"/>
      <c r="W34" s="146"/>
      <c r="X34" s="147">
        <f t="shared" si="3"/>
        <v>0</v>
      </c>
      <c r="Y34" s="147"/>
      <c r="Z34" s="147"/>
    </row>
    <row r="35" spans="1:26" ht="21.75" customHeight="1" x14ac:dyDescent="0.15">
      <c r="A35" s="242"/>
      <c r="B35" s="243"/>
      <c r="C35" s="48"/>
      <c r="D35" s="49"/>
      <c r="E35" s="49"/>
      <c r="F35" s="49"/>
      <c r="G35" s="49"/>
      <c r="H35" s="54"/>
      <c r="I35" s="239"/>
      <c r="J35" s="240"/>
      <c r="K35" s="241"/>
      <c r="L35" s="142"/>
      <c r="M35" s="143"/>
      <c r="N35" s="143"/>
      <c r="O35" s="144"/>
      <c r="P35" s="34"/>
      <c r="Q35" s="36" t="s">
        <v>14</v>
      </c>
      <c r="R35" s="244"/>
      <c r="S35" s="244"/>
      <c r="T35" s="34"/>
      <c r="U35" s="36" t="s">
        <v>15</v>
      </c>
      <c r="V35" s="146"/>
      <c r="W35" s="146"/>
      <c r="X35" s="147">
        <f t="shared" si="2"/>
        <v>0</v>
      </c>
      <c r="Y35" s="147"/>
      <c r="Z35" s="147"/>
    </row>
    <row r="36" spans="1:26" ht="21.75" customHeight="1" x14ac:dyDescent="0.15">
      <c r="A36" s="242"/>
      <c r="B36" s="243"/>
      <c r="C36" s="48"/>
      <c r="D36" s="49"/>
      <c r="E36" s="49"/>
      <c r="F36" s="49"/>
      <c r="G36" s="49"/>
      <c r="H36" s="54"/>
      <c r="I36" s="239"/>
      <c r="J36" s="240"/>
      <c r="K36" s="241"/>
      <c r="L36" s="142"/>
      <c r="M36" s="143"/>
      <c r="N36" s="143"/>
      <c r="O36" s="144"/>
      <c r="P36" s="34"/>
      <c r="Q36" s="36" t="s">
        <v>14</v>
      </c>
      <c r="R36" s="244"/>
      <c r="S36" s="244"/>
      <c r="T36" s="34"/>
      <c r="U36" s="36" t="s">
        <v>15</v>
      </c>
      <c r="V36" s="146"/>
      <c r="W36" s="146"/>
      <c r="X36" s="147">
        <f t="shared" si="1"/>
        <v>0</v>
      </c>
      <c r="Y36" s="147"/>
      <c r="Z36" s="147"/>
    </row>
    <row r="37" spans="1:26" ht="21.75" customHeight="1" x14ac:dyDescent="0.15">
      <c r="A37" s="246"/>
      <c r="B37" s="247"/>
      <c r="C37" s="50"/>
      <c r="D37" s="51"/>
      <c r="E37" s="51"/>
      <c r="F37" s="51"/>
      <c r="G37" s="51"/>
      <c r="H37" s="55"/>
      <c r="I37" s="218"/>
      <c r="J37" s="219"/>
      <c r="K37" s="220"/>
      <c r="L37" s="218"/>
      <c r="M37" s="219"/>
      <c r="N37" s="219"/>
      <c r="O37" s="220"/>
      <c r="P37" s="41"/>
      <c r="Q37" s="42" t="s">
        <v>14</v>
      </c>
      <c r="R37" s="253"/>
      <c r="S37" s="253"/>
      <c r="T37" s="41"/>
      <c r="U37" s="42" t="s">
        <v>15</v>
      </c>
      <c r="V37" s="163"/>
      <c r="W37" s="163"/>
      <c r="X37" s="164">
        <f t="shared" ref="X37" si="5">P37*R37+T37*V37</f>
        <v>0</v>
      </c>
      <c r="Y37" s="164"/>
      <c r="Z37" s="164"/>
    </row>
    <row r="38" spans="1:26" ht="21.75" customHeight="1" x14ac:dyDescent="0.15">
      <c r="U38" s="168" t="s">
        <v>16</v>
      </c>
      <c r="V38" s="168"/>
      <c r="W38" s="168"/>
      <c r="X38" s="169">
        <v>420000</v>
      </c>
      <c r="Y38" s="170"/>
      <c r="Z38" s="170"/>
    </row>
    <row r="39" spans="1:26" ht="21.75" customHeight="1" thickBot="1" x14ac:dyDescent="0.2">
      <c r="A39" s="171" t="s">
        <v>20</v>
      </c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U39" s="136" t="s">
        <v>17</v>
      </c>
      <c r="V39" s="136"/>
      <c r="W39" s="136"/>
      <c r="X39" s="245">
        <f>X38*0.1</f>
        <v>42000</v>
      </c>
      <c r="Y39" s="245"/>
      <c r="Z39" s="245"/>
    </row>
    <row r="40" spans="1:26" ht="21.75" customHeight="1" thickBot="1" x14ac:dyDescent="0.2">
      <c r="U40" s="150" t="s">
        <v>18</v>
      </c>
      <c r="V40" s="151"/>
      <c r="W40" s="152"/>
      <c r="X40" s="153">
        <f>X38+X39</f>
        <v>462000</v>
      </c>
      <c r="Y40" s="154"/>
      <c r="Z40" s="155"/>
    </row>
  </sheetData>
  <mergeCells count="173">
    <mergeCell ref="A29:B29"/>
    <mergeCell ref="I29:K29"/>
    <mergeCell ref="L29:O29"/>
    <mergeCell ref="A34:B34"/>
    <mergeCell ref="I34:K34"/>
    <mergeCell ref="L34:O34"/>
    <mergeCell ref="R34:S34"/>
    <mergeCell ref="V34:W34"/>
    <mergeCell ref="X34:Z34"/>
    <mergeCell ref="A33:B33"/>
    <mergeCell ref="I33:K33"/>
    <mergeCell ref="L33:O33"/>
    <mergeCell ref="R33:S33"/>
    <mergeCell ref="V33:W33"/>
    <mergeCell ref="X33:Z33"/>
    <mergeCell ref="A32:B32"/>
    <mergeCell ref="I32:K32"/>
    <mergeCell ref="L32:O32"/>
    <mergeCell ref="R32:S32"/>
    <mergeCell ref="V32:W32"/>
    <mergeCell ref="X32:Z32"/>
    <mergeCell ref="R31:S31"/>
    <mergeCell ref="V31:W31"/>
    <mergeCell ref="X31:Z31"/>
    <mergeCell ref="X29:Z29"/>
    <mergeCell ref="A26:B26"/>
    <mergeCell ref="I26:K26"/>
    <mergeCell ref="L26:O26"/>
    <mergeCell ref="A1:Z1"/>
    <mergeCell ref="F10:L11"/>
    <mergeCell ref="X37:Z37"/>
    <mergeCell ref="A37:B37"/>
    <mergeCell ref="I37:K37"/>
    <mergeCell ref="L37:O37"/>
    <mergeCell ref="R37:S37"/>
    <mergeCell ref="V37:W37"/>
    <mergeCell ref="I35:K35"/>
    <mergeCell ref="L35:O35"/>
    <mergeCell ref="R35:S35"/>
    <mergeCell ref="V35:W35"/>
    <mergeCell ref="X23:Z23"/>
    <mergeCell ref="X36:Z36"/>
    <mergeCell ref="I36:K36"/>
    <mergeCell ref="L36:O36"/>
    <mergeCell ref="R36:S36"/>
    <mergeCell ref="V36:W36"/>
    <mergeCell ref="X21:Z21"/>
    <mergeCell ref="X22:Z22"/>
    <mergeCell ref="X26:Z26"/>
    <mergeCell ref="R28:S28"/>
    <mergeCell ref="V28:W28"/>
    <mergeCell ref="X28:Z28"/>
    <mergeCell ref="A39:N39"/>
    <mergeCell ref="U39:W39"/>
    <mergeCell ref="X39:Z39"/>
    <mergeCell ref="A24:B24"/>
    <mergeCell ref="I24:K24"/>
    <mergeCell ref="L24:O24"/>
    <mergeCell ref="R24:S24"/>
    <mergeCell ref="V24:W24"/>
    <mergeCell ref="X24:Z24"/>
    <mergeCell ref="A25:B25"/>
    <mergeCell ref="I25:K25"/>
    <mergeCell ref="L25:O25"/>
    <mergeCell ref="R25:S25"/>
    <mergeCell ref="V25:W25"/>
    <mergeCell ref="X25:Z25"/>
    <mergeCell ref="A30:B30"/>
    <mergeCell ref="I30:K30"/>
    <mergeCell ref="L30:O30"/>
    <mergeCell ref="R29:S29"/>
    <mergeCell ref="V29:W29"/>
    <mergeCell ref="A28:B28"/>
    <mergeCell ref="I28:K28"/>
    <mergeCell ref="L28:O28"/>
    <mergeCell ref="V21:W21"/>
    <mergeCell ref="A23:B23"/>
    <mergeCell ref="I23:K23"/>
    <mergeCell ref="L23:O23"/>
    <mergeCell ref="R23:S23"/>
    <mergeCell ref="V23:W23"/>
    <mergeCell ref="R26:S26"/>
    <mergeCell ref="V26:W26"/>
    <mergeCell ref="A21:B21"/>
    <mergeCell ref="I21:K21"/>
    <mergeCell ref="L21:O21"/>
    <mergeCell ref="R21:S21"/>
    <mergeCell ref="U40:W40"/>
    <mergeCell ref="X40:Z40"/>
    <mergeCell ref="A22:B22"/>
    <mergeCell ref="I22:K22"/>
    <mergeCell ref="L22:O22"/>
    <mergeCell ref="R22:S22"/>
    <mergeCell ref="V22:W22"/>
    <mergeCell ref="U38:W38"/>
    <mergeCell ref="X38:Z38"/>
    <mergeCell ref="A36:B36"/>
    <mergeCell ref="X35:Z35"/>
    <mergeCell ref="A35:B35"/>
    <mergeCell ref="R30:S30"/>
    <mergeCell ref="V30:W30"/>
    <mergeCell ref="X30:Z30"/>
    <mergeCell ref="A31:B31"/>
    <mergeCell ref="I31:K31"/>
    <mergeCell ref="L31:O31"/>
    <mergeCell ref="A27:B27"/>
    <mergeCell ref="I27:K27"/>
    <mergeCell ref="L27:O27"/>
    <mergeCell ref="R27:S27"/>
    <mergeCell ref="V27:W27"/>
    <mergeCell ref="X27:Z27"/>
    <mergeCell ref="X17:Z17"/>
    <mergeCell ref="X18:Z18"/>
    <mergeCell ref="A18:B18"/>
    <mergeCell ref="I18:K18"/>
    <mergeCell ref="L18:O18"/>
    <mergeCell ref="R18:S18"/>
    <mergeCell ref="L17:O17"/>
    <mergeCell ref="R17:S17"/>
    <mergeCell ref="V17:W17"/>
    <mergeCell ref="C15:H24"/>
    <mergeCell ref="V18:W18"/>
    <mergeCell ref="A20:B20"/>
    <mergeCell ref="I20:K20"/>
    <mergeCell ref="X20:Z20"/>
    <mergeCell ref="L20:O20"/>
    <mergeCell ref="R20:S20"/>
    <mergeCell ref="V20:W20"/>
    <mergeCell ref="X13:Z14"/>
    <mergeCell ref="P14:Q14"/>
    <mergeCell ref="R14:S14"/>
    <mergeCell ref="T14:U14"/>
    <mergeCell ref="V14:W14"/>
    <mergeCell ref="A15:B15"/>
    <mergeCell ref="I15:K15"/>
    <mergeCell ref="L15:O15"/>
    <mergeCell ref="R15:S15"/>
    <mergeCell ref="V15:W15"/>
    <mergeCell ref="X16:Z16"/>
    <mergeCell ref="A17:B17"/>
    <mergeCell ref="I17:K17"/>
    <mergeCell ref="A19:B19"/>
    <mergeCell ref="I19:K19"/>
    <mergeCell ref="L19:O19"/>
    <mergeCell ref="R19:S19"/>
    <mergeCell ref="V19:W19"/>
    <mergeCell ref="X19:Z19"/>
    <mergeCell ref="R16:S16"/>
    <mergeCell ref="V16:W16"/>
    <mergeCell ref="A2:O3"/>
    <mergeCell ref="V2:Z3"/>
    <mergeCell ref="A4:O4"/>
    <mergeCell ref="A5:O5"/>
    <mergeCell ref="S5:U5"/>
    <mergeCell ref="X15:Z15"/>
    <mergeCell ref="A16:B16"/>
    <mergeCell ref="I16:K16"/>
    <mergeCell ref="L16:O16"/>
    <mergeCell ref="S6:Z6"/>
    <mergeCell ref="A7:C7"/>
    <mergeCell ref="D7:N7"/>
    <mergeCell ref="S7:Z7"/>
    <mergeCell ref="S8:Z8"/>
    <mergeCell ref="H9:N9"/>
    <mergeCell ref="S9:Z9"/>
    <mergeCell ref="S10:Z10"/>
    <mergeCell ref="A11:B11"/>
    <mergeCell ref="S11:Z11"/>
    <mergeCell ref="A13:B14"/>
    <mergeCell ref="C13:H14"/>
    <mergeCell ref="I13:K14"/>
    <mergeCell ref="L13:O14"/>
    <mergeCell ref="P13:W13"/>
  </mergeCells>
  <phoneticPr fontId="3"/>
  <pageMargins left="0.22" right="0.18" top="0.36" bottom="0.16" header="0.19" footer="0.16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7A56E-06EA-4F90-B56B-39EEA263070E}">
  <dimension ref="A1:AV26"/>
  <sheetViews>
    <sheetView workbookViewId="0">
      <selection activeCell="AV15" sqref="AV15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9.25" style="23" bestFit="1" customWidth="1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48" ht="22.5" customHeight="1" x14ac:dyDescent="0.15">
      <c r="L1" s="123" t="s">
        <v>0</v>
      </c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AI1" s="22"/>
      <c r="AJ1" s="22"/>
      <c r="AK1" s="22"/>
    </row>
    <row r="2" spans="1:4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48" ht="18.75" customHeight="1" x14ac:dyDescent="0.15">
      <c r="A3" s="124" t="s">
        <v>29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AD3" s="126">
        <v>44592</v>
      </c>
      <c r="AE3" s="126"/>
      <c r="AF3" s="126"/>
      <c r="AG3" s="126"/>
      <c r="AH3" s="126"/>
    </row>
    <row r="4" spans="1:48" ht="22.5" customHeight="1" thickBot="1" x14ac:dyDescent="0.2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AD4" s="126"/>
      <c r="AE4" s="126"/>
      <c r="AF4" s="126"/>
      <c r="AG4" s="126"/>
      <c r="AH4" s="126"/>
    </row>
    <row r="5" spans="1:48" ht="22.5" customHeight="1" x14ac:dyDescent="0.25">
      <c r="A5" s="127" t="s">
        <v>1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</row>
    <row r="6" spans="1:48" ht="22.5" customHeight="1" x14ac:dyDescent="0.25">
      <c r="A6" s="128" t="s">
        <v>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Z6" s="122" t="s">
        <v>21</v>
      </c>
      <c r="AA6" s="122"/>
      <c r="AB6" s="122"/>
    </row>
    <row r="7" spans="1:48" ht="22.5" customHeight="1" x14ac:dyDescent="0.15">
      <c r="Z7" s="122" t="s">
        <v>22</v>
      </c>
      <c r="AA7" s="122"/>
      <c r="AB7" s="122"/>
      <c r="AC7" s="122"/>
      <c r="AD7" s="122"/>
      <c r="AE7" s="122"/>
      <c r="AF7" s="122"/>
      <c r="AG7" s="122"/>
    </row>
    <row r="8" spans="1:48" ht="22.5" customHeight="1" x14ac:dyDescent="0.25">
      <c r="A8" s="129" t="s">
        <v>3</v>
      </c>
      <c r="B8" s="129"/>
      <c r="C8" s="129"/>
      <c r="D8" s="130" t="s">
        <v>4</v>
      </c>
      <c r="E8" s="130"/>
      <c r="F8" s="130"/>
      <c r="G8" s="130"/>
      <c r="H8" s="130"/>
      <c r="I8" s="130"/>
      <c r="J8" s="130"/>
      <c r="K8" s="130"/>
      <c r="L8" s="130"/>
      <c r="M8" s="130"/>
      <c r="N8" s="130"/>
      <c r="Z8" s="113" t="s">
        <v>23</v>
      </c>
      <c r="AA8" s="113"/>
      <c r="AB8" s="113"/>
      <c r="AC8" s="113"/>
      <c r="AD8" s="113"/>
      <c r="AE8" s="113"/>
      <c r="AF8" s="113"/>
      <c r="AG8" s="113"/>
    </row>
    <row r="9" spans="1:48" ht="13.5" customHeight="1" x14ac:dyDescent="0.15">
      <c r="Z9" s="131" t="s">
        <v>27</v>
      </c>
      <c r="AA9" s="131"/>
      <c r="AB9" s="131"/>
      <c r="AC9" s="131"/>
      <c r="AD9" s="131"/>
      <c r="AE9" s="131"/>
      <c r="AF9" s="131"/>
      <c r="AG9" s="131"/>
    </row>
    <row r="10" spans="1:48" ht="22.5" customHeight="1" x14ac:dyDescent="0.25">
      <c r="A10" s="24"/>
      <c r="B10" s="24"/>
      <c r="D10" s="25"/>
      <c r="E10" s="25"/>
      <c r="F10" s="25"/>
      <c r="G10" s="26">
        <v>1</v>
      </c>
      <c r="H10" s="121" t="s">
        <v>5</v>
      </c>
      <c r="I10" s="121"/>
      <c r="J10" s="121"/>
      <c r="K10" s="121"/>
      <c r="L10" s="121"/>
      <c r="M10" s="121"/>
      <c r="N10" s="121"/>
      <c r="Z10" s="122" t="s">
        <v>24</v>
      </c>
      <c r="AA10" s="122"/>
      <c r="AB10" s="122"/>
      <c r="AC10" s="122"/>
      <c r="AD10" s="122"/>
      <c r="AE10" s="122"/>
      <c r="AF10" s="122"/>
      <c r="AG10" s="122"/>
    </row>
    <row r="11" spans="1:48" ht="22.5" customHeight="1" x14ac:dyDescent="0.25">
      <c r="A11" s="24"/>
      <c r="B11" s="24"/>
      <c r="D11" s="27"/>
      <c r="E11" s="27"/>
      <c r="F11" s="132">
        <f>AF26</f>
        <v>15000</v>
      </c>
      <c r="G11" s="132"/>
      <c r="H11" s="132"/>
      <c r="I11" s="132"/>
      <c r="J11" s="132"/>
      <c r="K11" s="132"/>
      <c r="L11" s="132"/>
      <c r="M11" s="27"/>
      <c r="N11" s="27"/>
      <c r="Z11" s="122" t="s">
        <v>49</v>
      </c>
      <c r="AA11" s="122"/>
      <c r="AB11" s="122"/>
      <c r="AC11" s="122"/>
      <c r="AD11" s="122"/>
      <c r="AE11" s="122"/>
      <c r="AF11" s="122"/>
      <c r="AG11" s="122"/>
    </row>
    <row r="12" spans="1:48" ht="22.5" customHeight="1" thickBot="1" x14ac:dyDescent="0.3">
      <c r="A12" s="134" t="s">
        <v>6</v>
      </c>
      <c r="B12" s="134"/>
      <c r="D12" s="27"/>
      <c r="E12" s="27"/>
      <c r="F12" s="133"/>
      <c r="G12" s="133"/>
      <c r="H12" s="133"/>
      <c r="I12" s="133"/>
      <c r="J12" s="133"/>
      <c r="K12" s="133"/>
      <c r="L12" s="133"/>
      <c r="M12" s="27"/>
      <c r="N12" s="27"/>
      <c r="Z12" s="135" t="s">
        <v>50</v>
      </c>
      <c r="AA12" s="135"/>
      <c r="AB12" s="135"/>
      <c r="AC12" s="135"/>
      <c r="AD12" s="135"/>
      <c r="AE12" s="135"/>
      <c r="AF12" s="135"/>
      <c r="AG12" s="135"/>
    </row>
    <row r="13" spans="1:4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48" ht="21.75" customHeight="1" x14ac:dyDescent="0.15">
      <c r="A14" s="136" t="s">
        <v>7</v>
      </c>
      <c r="B14" s="136"/>
      <c r="C14" s="136" t="s">
        <v>8</v>
      </c>
      <c r="D14" s="136"/>
      <c r="E14" s="136"/>
      <c r="F14" s="136"/>
      <c r="G14" s="136"/>
      <c r="H14" s="136"/>
      <c r="I14" s="176" t="s">
        <v>19</v>
      </c>
      <c r="J14" s="177"/>
      <c r="K14" s="178"/>
      <c r="L14" s="136" t="s">
        <v>9</v>
      </c>
      <c r="M14" s="136"/>
      <c r="N14" s="136"/>
      <c r="O14" s="136"/>
      <c r="P14" s="136" t="s">
        <v>30</v>
      </c>
      <c r="Q14" s="136"/>
      <c r="R14" s="136"/>
      <c r="S14" s="136"/>
      <c r="T14" s="136"/>
      <c r="U14" s="136"/>
      <c r="V14" s="136"/>
      <c r="W14" s="136"/>
      <c r="X14" s="136" t="s">
        <v>28</v>
      </c>
      <c r="Y14" s="136"/>
      <c r="Z14" s="136"/>
      <c r="AA14" s="136"/>
      <c r="AB14" s="136"/>
      <c r="AC14" s="136"/>
      <c r="AD14" s="136"/>
      <c r="AE14" s="136"/>
      <c r="AF14" s="136" t="s">
        <v>10</v>
      </c>
      <c r="AG14" s="136"/>
      <c r="AH14" s="136"/>
    </row>
    <row r="15" spans="1:48" ht="21.75" customHeight="1" x14ac:dyDescent="0.15">
      <c r="A15" s="136"/>
      <c r="B15" s="136"/>
      <c r="C15" s="136"/>
      <c r="D15" s="136"/>
      <c r="E15" s="136"/>
      <c r="F15" s="136"/>
      <c r="G15" s="136"/>
      <c r="H15" s="136"/>
      <c r="I15" s="159"/>
      <c r="J15" s="160"/>
      <c r="K15" s="161"/>
      <c r="L15" s="136"/>
      <c r="M15" s="136"/>
      <c r="N15" s="136"/>
      <c r="O15" s="136"/>
      <c r="P15" s="136" t="s">
        <v>11</v>
      </c>
      <c r="Q15" s="136"/>
      <c r="R15" s="136" t="s">
        <v>12</v>
      </c>
      <c r="S15" s="136"/>
      <c r="T15" s="136" t="s">
        <v>13</v>
      </c>
      <c r="U15" s="136"/>
      <c r="V15" s="136" t="s">
        <v>12</v>
      </c>
      <c r="W15" s="136"/>
      <c r="X15" s="136" t="s">
        <v>11</v>
      </c>
      <c r="Y15" s="136"/>
      <c r="Z15" s="136" t="s">
        <v>12</v>
      </c>
      <c r="AA15" s="136"/>
      <c r="AB15" s="136" t="s">
        <v>13</v>
      </c>
      <c r="AC15" s="136"/>
      <c r="AD15" s="136" t="s">
        <v>12</v>
      </c>
      <c r="AE15" s="136"/>
      <c r="AF15" s="136"/>
      <c r="AG15" s="136"/>
      <c r="AH15" s="136"/>
      <c r="AV15" s="23" t="s">
        <v>51</v>
      </c>
    </row>
    <row r="16" spans="1:48" ht="24.75" customHeight="1" x14ac:dyDescent="0.15">
      <c r="A16" s="148">
        <v>44590</v>
      </c>
      <c r="B16" s="149"/>
      <c r="C16" s="179" t="s">
        <v>46</v>
      </c>
      <c r="D16" s="180"/>
      <c r="E16" s="180"/>
      <c r="F16" s="180"/>
      <c r="G16" s="180"/>
      <c r="H16" s="181"/>
      <c r="I16" s="202" t="s">
        <v>36</v>
      </c>
      <c r="J16" s="203"/>
      <c r="K16" s="204"/>
      <c r="L16" s="202" t="s">
        <v>48</v>
      </c>
      <c r="M16" s="203"/>
      <c r="N16" s="203"/>
      <c r="O16" s="204"/>
      <c r="P16" s="32">
        <v>1</v>
      </c>
      <c r="Q16" s="33" t="s">
        <v>14</v>
      </c>
      <c r="R16" s="138">
        <v>15000</v>
      </c>
      <c r="S16" s="138"/>
      <c r="T16" s="32"/>
      <c r="U16" s="33" t="s">
        <v>15</v>
      </c>
      <c r="V16" s="138"/>
      <c r="W16" s="138"/>
      <c r="X16" s="32"/>
      <c r="Y16" s="33" t="s">
        <v>14</v>
      </c>
      <c r="Z16" s="138"/>
      <c r="AA16" s="138"/>
      <c r="AB16" s="32"/>
      <c r="AC16" s="33" t="s">
        <v>15</v>
      </c>
      <c r="AD16" s="138"/>
      <c r="AE16" s="138"/>
      <c r="AF16" s="139">
        <f t="shared" ref="AF16:AF23" si="0">P16*R16+T16*V16</f>
        <v>15000</v>
      </c>
      <c r="AG16" s="139"/>
      <c r="AH16" s="139"/>
    </row>
    <row r="17" spans="1:34" ht="24.75" customHeight="1" x14ac:dyDescent="0.15">
      <c r="A17" s="140"/>
      <c r="B17" s="141"/>
      <c r="C17" s="255"/>
      <c r="D17" s="256"/>
      <c r="E17" s="256"/>
      <c r="F17" s="256"/>
      <c r="G17" s="256"/>
      <c r="H17" s="257"/>
      <c r="I17" s="239"/>
      <c r="J17" s="240"/>
      <c r="K17" s="241"/>
      <c r="L17" s="142"/>
      <c r="M17" s="143"/>
      <c r="N17" s="143"/>
      <c r="O17" s="144"/>
      <c r="P17" s="34"/>
      <c r="Q17" s="35" t="s">
        <v>14</v>
      </c>
      <c r="R17" s="145"/>
      <c r="S17" s="145"/>
      <c r="T17" s="34"/>
      <c r="U17" s="36" t="s">
        <v>15</v>
      </c>
      <c r="V17" s="146"/>
      <c r="W17" s="146"/>
      <c r="X17" s="34"/>
      <c r="Y17" s="36" t="s">
        <v>14</v>
      </c>
      <c r="Z17" s="146"/>
      <c r="AA17" s="146"/>
      <c r="AB17" s="34"/>
      <c r="AC17" s="36" t="s">
        <v>15</v>
      </c>
      <c r="AD17" s="146"/>
      <c r="AE17" s="146"/>
      <c r="AF17" s="147">
        <f t="shared" si="0"/>
        <v>0</v>
      </c>
      <c r="AG17" s="147"/>
      <c r="AH17" s="147"/>
    </row>
    <row r="18" spans="1:34" ht="24.75" customHeight="1" x14ac:dyDescent="0.15">
      <c r="A18" s="140"/>
      <c r="B18" s="141"/>
      <c r="C18" s="255"/>
      <c r="D18" s="256"/>
      <c r="E18" s="256"/>
      <c r="F18" s="256"/>
      <c r="G18" s="256"/>
      <c r="H18" s="257"/>
      <c r="I18" s="142"/>
      <c r="J18" s="143"/>
      <c r="K18" s="144"/>
      <c r="L18" s="188"/>
      <c r="M18" s="189"/>
      <c r="N18" s="189"/>
      <c r="O18" s="190"/>
      <c r="P18" s="37"/>
      <c r="Q18" s="36" t="s">
        <v>14</v>
      </c>
      <c r="R18" s="145"/>
      <c r="S18" s="145"/>
      <c r="T18" s="34"/>
      <c r="U18" s="36" t="s">
        <v>15</v>
      </c>
      <c r="V18" s="146"/>
      <c r="W18" s="146"/>
      <c r="X18" s="34"/>
      <c r="Y18" s="36" t="s">
        <v>14</v>
      </c>
      <c r="Z18" s="146"/>
      <c r="AA18" s="146"/>
      <c r="AB18" s="34"/>
      <c r="AC18" s="36" t="s">
        <v>15</v>
      </c>
      <c r="AD18" s="146"/>
      <c r="AE18" s="146"/>
      <c r="AF18" s="147">
        <f t="shared" si="0"/>
        <v>0</v>
      </c>
      <c r="AG18" s="147"/>
      <c r="AH18" s="147"/>
    </row>
    <row r="19" spans="1:34" ht="24.75" customHeight="1" x14ac:dyDescent="0.15">
      <c r="A19" s="140"/>
      <c r="B19" s="141"/>
      <c r="C19" s="255"/>
      <c r="D19" s="256"/>
      <c r="E19" s="256"/>
      <c r="F19" s="256"/>
      <c r="G19" s="256"/>
      <c r="H19" s="257"/>
      <c r="I19" s="142"/>
      <c r="J19" s="143"/>
      <c r="K19" s="144"/>
      <c r="L19" s="142"/>
      <c r="M19" s="143"/>
      <c r="N19" s="143"/>
      <c r="O19" s="144"/>
      <c r="P19" s="34"/>
      <c r="Q19" s="36" t="s">
        <v>14</v>
      </c>
      <c r="R19" s="146"/>
      <c r="S19" s="146"/>
      <c r="T19" s="34"/>
      <c r="U19" s="36" t="s">
        <v>15</v>
      </c>
      <c r="V19" s="146"/>
      <c r="W19" s="146"/>
      <c r="X19" s="34"/>
      <c r="Y19" s="36" t="s">
        <v>14</v>
      </c>
      <c r="Z19" s="146"/>
      <c r="AA19" s="146"/>
      <c r="AB19" s="34"/>
      <c r="AC19" s="36" t="s">
        <v>15</v>
      </c>
      <c r="AD19" s="146"/>
      <c r="AE19" s="146"/>
      <c r="AF19" s="147">
        <f t="shared" si="0"/>
        <v>0</v>
      </c>
      <c r="AG19" s="147"/>
      <c r="AH19" s="147"/>
    </row>
    <row r="20" spans="1:34" ht="24.75" customHeight="1" x14ac:dyDescent="0.15">
      <c r="A20" s="221"/>
      <c r="B20" s="222"/>
      <c r="C20" s="258"/>
      <c r="D20" s="259"/>
      <c r="E20" s="259"/>
      <c r="F20" s="259"/>
      <c r="G20" s="259"/>
      <c r="H20" s="260"/>
      <c r="I20" s="188"/>
      <c r="J20" s="189"/>
      <c r="K20" s="190"/>
      <c r="L20" s="188"/>
      <c r="M20" s="189"/>
      <c r="N20" s="189"/>
      <c r="O20" s="190"/>
      <c r="P20" s="37"/>
      <c r="Q20" s="35" t="s">
        <v>14</v>
      </c>
      <c r="R20" s="145"/>
      <c r="S20" s="145"/>
      <c r="T20" s="37"/>
      <c r="U20" s="35" t="s">
        <v>15</v>
      </c>
      <c r="V20" s="145"/>
      <c r="W20" s="145"/>
      <c r="X20" s="37"/>
      <c r="Y20" s="35" t="s">
        <v>14</v>
      </c>
      <c r="Z20" s="145"/>
      <c r="AA20" s="145"/>
      <c r="AB20" s="37"/>
      <c r="AC20" s="35" t="s">
        <v>15</v>
      </c>
      <c r="AD20" s="145"/>
      <c r="AE20" s="145"/>
      <c r="AF20" s="156">
        <f t="shared" si="0"/>
        <v>0</v>
      </c>
      <c r="AG20" s="156"/>
      <c r="AH20" s="156"/>
    </row>
    <row r="21" spans="1:34" ht="24.75" customHeight="1" x14ac:dyDescent="0.15">
      <c r="A21" s="140"/>
      <c r="B21" s="141"/>
      <c r="C21" s="255"/>
      <c r="D21" s="256"/>
      <c r="E21" s="256"/>
      <c r="F21" s="256"/>
      <c r="G21" s="256"/>
      <c r="H21" s="257"/>
      <c r="I21" s="239"/>
      <c r="J21" s="240"/>
      <c r="K21" s="241"/>
      <c r="L21" s="188"/>
      <c r="M21" s="189"/>
      <c r="N21" s="189"/>
      <c r="O21" s="190"/>
      <c r="P21" s="37"/>
      <c r="Q21" s="36" t="s">
        <v>14</v>
      </c>
      <c r="R21" s="145"/>
      <c r="S21" s="145"/>
      <c r="T21" s="34"/>
      <c r="U21" s="36" t="s">
        <v>15</v>
      </c>
      <c r="V21" s="146"/>
      <c r="W21" s="146"/>
      <c r="X21" s="34"/>
      <c r="Y21" s="35" t="s">
        <v>14</v>
      </c>
      <c r="Z21" s="146"/>
      <c r="AA21" s="146"/>
      <c r="AB21" s="34"/>
      <c r="AC21" s="36" t="s">
        <v>15</v>
      </c>
      <c r="AD21" s="146"/>
      <c r="AE21" s="146"/>
      <c r="AF21" s="147">
        <f t="shared" si="0"/>
        <v>0</v>
      </c>
      <c r="AG21" s="147"/>
      <c r="AH21" s="147"/>
    </row>
    <row r="22" spans="1:34" ht="24.75" customHeight="1" x14ac:dyDescent="0.15">
      <c r="A22" s="140"/>
      <c r="B22" s="141"/>
      <c r="C22" s="255"/>
      <c r="D22" s="256"/>
      <c r="E22" s="256"/>
      <c r="F22" s="256"/>
      <c r="G22" s="256"/>
      <c r="H22" s="257"/>
      <c r="I22" s="239"/>
      <c r="J22" s="240"/>
      <c r="K22" s="241"/>
      <c r="L22" s="142"/>
      <c r="M22" s="143"/>
      <c r="N22" s="143"/>
      <c r="O22" s="144"/>
      <c r="P22" s="37"/>
      <c r="Q22" s="36" t="s">
        <v>14</v>
      </c>
      <c r="R22" s="146"/>
      <c r="S22" s="146"/>
      <c r="T22" s="34"/>
      <c r="U22" s="36" t="s">
        <v>15</v>
      </c>
      <c r="V22" s="146"/>
      <c r="W22" s="146"/>
      <c r="X22" s="34"/>
      <c r="Y22" s="36" t="s">
        <v>14</v>
      </c>
      <c r="Z22" s="146"/>
      <c r="AA22" s="146"/>
      <c r="AB22" s="34"/>
      <c r="AC22" s="36" t="s">
        <v>15</v>
      </c>
      <c r="AD22" s="146"/>
      <c r="AE22" s="146"/>
      <c r="AF22" s="147">
        <f t="shared" si="0"/>
        <v>0</v>
      </c>
      <c r="AG22" s="147"/>
      <c r="AH22" s="147"/>
    </row>
    <row r="23" spans="1:34" ht="24.75" customHeight="1" x14ac:dyDescent="0.15">
      <c r="A23" s="157"/>
      <c r="B23" s="158"/>
      <c r="C23" s="173"/>
      <c r="D23" s="174"/>
      <c r="E23" s="174"/>
      <c r="F23" s="174"/>
      <c r="G23" s="174"/>
      <c r="H23" s="175"/>
      <c r="I23" s="218"/>
      <c r="J23" s="219"/>
      <c r="K23" s="220"/>
      <c r="L23" s="218"/>
      <c r="M23" s="219"/>
      <c r="N23" s="219"/>
      <c r="O23" s="220"/>
      <c r="P23" s="41"/>
      <c r="Q23" s="42" t="s">
        <v>14</v>
      </c>
      <c r="R23" s="163"/>
      <c r="S23" s="163"/>
      <c r="T23" s="41"/>
      <c r="U23" s="42" t="s">
        <v>15</v>
      </c>
      <c r="V23" s="163"/>
      <c r="W23" s="163"/>
      <c r="X23" s="41"/>
      <c r="Y23" s="42" t="s">
        <v>14</v>
      </c>
      <c r="Z23" s="163"/>
      <c r="AA23" s="163"/>
      <c r="AB23" s="41"/>
      <c r="AC23" s="42" t="s">
        <v>15</v>
      </c>
      <c r="AD23" s="163"/>
      <c r="AE23" s="163"/>
      <c r="AF23" s="164">
        <f t="shared" si="0"/>
        <v>0</v>
      </c>
      <c r="AG23" s="164"/>
      <c r="AH23" s="164"/>
    </row>
    <row r="24" spans="1:34" ht="24.75" customHeight="1" x14ac:dyDescent="0.15">
      <c r="AC24" s="168" t="s">
        <v>16</v>
      </c>
      <c r="AD24" s="168"/>
      <c r="AE24" s="168"/>
      <c r="AF24" s="169">
        <f>SUM(AF16:AF23)</f>
        <v>15000</v>
      </c>
      <c r="AG24" s="170"/>
      <c r="AH24" s="170"/>
    </row>
    <row r="25" spans="1:34" ht="24.75" customHeight="1" thickBot="1" x14ac:dyDescent="0.2">
      <c r="A25" s="171" t="s">
        <v>20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AC25" s="137" t="s">
        <v>17</v>
      </c>
      <c r="AD25" s="137"/>
      <c r="AE25" s="137"/>
      <c r="AF25" s="172" t="s">
        <v>47</v>
      </c>
      <c r="AG25" s="172"/>
      <c r="AH25" s="172"/>
    </row>
    <row r="26" spans="1:34" ht="24.75" customHeight="1" thickBot="1" x14ac:dyDescent="0.2">
      <c r="AC26" s="150" t="s">
        <v>18</v>
      </c>
      <c r="AD26" s="151"/>
      <c r="AE26" s="152"/>
      <c r="AF26" s="153">
        <f>SUM(AF24:AF25)</f>
        <v>15000</v>
      </c>
      <c r="AG26" s="154"/>
      <c r="AH26" s="155"/>
    </row>
  </sheetData>
  <mergeCells count="111">
    <mergeCell ref="C21:H21"/>
    <mergeCell ref="C22:H22"/>
    <mergeCell ref="C23:H23"/>
    <mergeCell ref="AC24:AE24"/>
    <mergeCell ref="AF24:AH24"/>
    <mergeCell ref="A25:N25"/>
    <mergeCell ref="AC25:AE25"/>
    <mergeCell ref="AF25:AH25"/>
    <mergeCell ref="AD20:AE20"/>
    <mergeCell ref="AF20:AH20"/>
    <mergeCell ref="A21:B21"/>
    <mergeCell ref="I21:K21"/>
    <mergeCell ref="L21:O21"/>
    <mergeCell ref="R21:S21"/>
    <mergeCell ref="V21:W21"/>
    <mergeCell ref="Z21:AA21"/>
    <mergeCell ref="AD21:AE21"/>
    <mergeCell ref="AF21:AH21"/>
    <mergeCell ref="A20:B20"/>
    <mergeCell ref="I20:K20"/>
    <mergeCell ref="L20:O20"/>
    <mergeCell ref="R20:S20"/>
    <mergeCell ref="V20:W20"/>
    <mergeCell ref="Z20:AA20"/>
    <mergeCell ref="AC26:AE26"/>
    <mergeCell ref="AF26:AH26"/>
    <mergeCell ref="AD22:AE22"/>
    <mergeCell ref="AF22:AH22"/>
    <mergeCell ref="A23:B23"/>
    <mergeCell ref="I23:K23"/>
    <mergeCell ref="L23:O23"/>
    <mergeCell ref="R23:S23"/>
    <mergeCell ref="V23:W23"/>
    <mergeCell ref="Z23:AA23"/>
    <mergeCell ref="AD23:AE23"/>
    <mergeCell ref="AF23:AH23"/>
    <mergeCell ref="A22:B22"/>
    <mergeCell ref="I22:K22"/>
    <mergeCell ref="L22:O22"/>
    <mergeCell ref="R22:S22"/>
    <mergeCell ref="V22:W22"/>
    <mergeCell ref="Z22:AA22"/>
    <mergeCell ref="C20:H20"/>
    <mergeCell ref="A19:B19"/>
    <mergeCell ref="I19:K19"/>
    <mergeCell ref="L19:O19"/>
    <mergeCell ref="R19:S19"/>
    <mergeCell ref="C19:H19"/>
    <mergeCell ref="C18:H18"/>
    <mergeCell ref="AF17:AH17"/>
    <mergeCell ref="A18:B18"/>
    <mergeCell ref="I18:K18"/>
    <mergeCell ref="L18:O18"/>
    <mergeCell ref="R18:S18"/>
    <mergeCell ref="V19:W19"/>
    <mergeCell ref="Z19:AA19"/>
    <mergeCell ref="AD19:AE19"/>
    <mergeCell ref="AF19:AH19"/>
    <mergeCell ref="V18:W18"/>
    <mergeCell ref="Z18:AA18"/>
    <mergeCell ref="AD18:AE18"/>
    <mergeCell ref="AF18:AH18"/>
    <mergeCell ref="AD16:AE16"/>
    <mergeCell ref="AF16:AH16"/>
    <mergeCell ref="A17:B17"/>
    <mergeCell ref="I17:K17"/>
    <mergeCell ref="L17:O17"/>
    <mergeCell ref="R17:S17"/>
    <mergeCell ref="V17:W17"/>
    <mergeCell ref="Z17:AA17"/>
    <mergeCell ref="AD17:AE17"/>
    <mergeCell ref="A16:B16"/>
    <mergeCell ref="I16:K16"/>
    <mergeCell ref="L16:O16"/>
    <mergeCell ref="R16:S16"/>
    <mergeCell ref="V16:W16"/>
    <mergeCell ref="C16:H16"/>
    <mergeCell ref="C17:H17"/>
    <mergeCell ref="Z16:AA16"/>
    <mergeCell ref="F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</mergeCells>
  <phoneticPr fontId="3"/>
  <pageMargins left="0.5" right="0.24" top="0.55000000000000004" bottom="0.16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2908-F6C4-4470-A5A4-826A8320D9ED}">
  <dimension ref="A1:AL26"/>
  <sheetViews>
    <sheetView workbookViewId="0">
      <selection activeCell="R10" sqref="R10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123" t="s">
        <v>0</v>
      </c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AI1" s="22"/>
      <c r="AJ1" s="22"/>
      <c r="AK1" s="22"/>
    </row>
    <row r="2" spans="1:3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124" t="s">
        <v>29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AD3" s="126">
        <v>44336</v>
      </c>
      <c r="AE3" s="126"/>
      <c r="AF3" s="126"/>
      <c r="AG3" s="126"/>
      <c r="AH3" s="126"/>
    </row>
    <row r="4" spans="1:38" ht="22.5" customHeight="1" thickBot="1" x14ac:dyDescent="0.2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AD4" s="126"/>
      <c r="AE4" s="126"/>
      <c r="AF4" s="126"/>
      <c r="AG4" s="126"/>
      <c r="AH4" s="126"/>
    </row>
    <row r="5" spans="1:38" ht="22.5" customHeight="1" x14ac:dyDescent="0.25">
      <c r="A5" s="127" t="s">
        <v>1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</row>
    <row r="6" spans="1:38" ht="22.5" customHeight="1" x14ac:dyDescent="0.25">
      <c r="A6" s="128" t="s">
        <v>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Z6" s="122" t="s">
        <v>21</v>
      </c>
      <c r="AA6" s="122"/>
      <c r="AB6" s="122"/>
    </row>
    <row r="7" spans="1:38" ht="22.5" customHeight="1" x14ac:dyDescent="0.15">
      <c r="Z7" s="122" t="s">
        <v>22</v>
      </c>
      <c r="AA7" s="122"/>
      <c r="AB7" s="122"/>
      <c r="AC7" s="122"/>
      <c r="AD7" s="122"/>
      <c r="AE7" s="122"/>
      <c r="AF7" s="122"/>
      <c r="AG7" s="122"/>
    </row>
    <row r="8" spans="1:38" ht="22.5" customHeight="1" x14ac:dyDescent="0.25">
      <c r="A8" s="129" t="s">
        <v>3</v>
      </c>
      <c r="B8" s="129"/>
      <c r="C8" s="129"/>
      <c r="D8" s="130" t="s">
        <v>4</v>
      </c>
      <c r="E8" s="130"/>
      <c r="F8" s="130"/>
      <c r="G8" s="130"/>
      <c r="H8" s="130"/>
      <c r="I8" s="130"/>
      <c r="J8" s="130"/>
      <c r="K8" s="130"/>
      <c r="L8" s="130"/>
      <c r="M8" s="130"/>
      <c r="N8" s="130"/>
      <c r="Z8" s="113" t="s">
        <v>23</v>
      </c>
      <c r="AA8" s="113"/>
      <c r="AB8" s="113"/>
      <c r="AC8" s="113"/>
      <c r="AD8" s="113"/>
      <c r="AE8" s="113"/>
      <c r="AF8" s="113"/>
      <c r="AG8" s="113"/>
    </row>
    <row r="9" spans="1:38" ht="13.5" customHeight="1" x14ac:dyDescent="0.15">
      <c r="Z9" s="131" t="s">
        <v>27</v>
      </c>
      <c r="AA9" s="131"/>
      <c r="AB9" s="131"/>
      <c r="AC9" s="131"/>
      <c r="AD9" s="131"/>
      <c r="AE9" s="131"/>
      <c r="AF9" s="131"/>
      <c r="AG9" s="131"/>
    </row>
    <row r="10" spans="1:38" ht="22.5" customHeight="1" x14ac:dyDescent="0.25">
      <c r="A10" s="24"/>
      <c r="B10" s="24"/>
      <c r="D10" s="25"/>
      <c r="E10" s="25"/>
      <c r="F10" s="25"/>
      <c r="G10" s="26">
        <v>4</v>
      </c>
      <c r="H10" s="121" t="s">
        <v>5</v>
      </c>
      <c r="I10" s="121"/>
      <c r="J10" s="121"/>
      <c r="K10" s="121"/>
      <c r="L10" s="121"/>
      <c r="M10" s="121"/>
      <c r="N10" s="121"/>
      <c r="Z10" s="122" t="s">
        <v>24</v>
      </c>
      <c r="AA10" s="122"/>
      <c r="AB10" s="122"/>
      <c r="AC10" s="122"/>
      <c r="AD10" s="122"/>
      <c r="AE10" s="122"/>
      <c r="AF10" s="122"/>
      <c r="AG10" s="122"/>
    </row>
    <row r="11" spans="1:38" ht="22.5" customHeight="1" x14ac:dyDescent="0.25">
      <c r="A11" s="24"/>
      <c r="B11" s="24"/>
      <c r="D11" s="27"/>
      <c r="E11" s="27"/>
      <c r="F11" s="132">
        <f>AF26</f>
        <v>401156.8</v>
      </c>
      <c r="G11" s="132"/>
      <c r="H11" s="132"/>
      <c r="I11" s="132"/>
      <c r="J11" s="132"/>
      <c r="K11" s="132"/>
      <c r="L11" s="132"/>
      <c r="M11" s="27"/>
      <c r="N11" s="27"/>
      <c r="Z11" s="122" t="s">
        <v>25</v>
      </c>
      <c r="AA11" s="122"/>
      <c r="AB11" s="122"/>
      <c r="AC11" s="122"/>
      <c r="AD11" s="122"/>
      <c r="AE11" s="122"/>
      <c r="AF11" s="122"/>
      <c r="AG11" s="122"/>
    </row>
    <row r="12" spans="1:38" ht="22.5" customHeight="1" thickBot="1" x14ac:dyDescent="0.3">
      <c r="A12" s="134" t="s">
        <v>6</v>
      </c>
      <c r="B12" s="134"/>
      <c r="D12" s="27"/>
      <c r="E12" s="27"/>
      <c r="F12" s="133"/>
      <c r="G12" s="133"/>
      <c r="H12" s="133"/>
      <c r="I12" s="133"/>
      <c r="J12" s="133"/>
      <c r="K12" s="133"/>
      <c r="L12" s="133"/>
      <c r="M12" s="27"/>
      <c r="N12" s="27"/>
      <c r="Z12" s="135" t="s">
        <v>26</v>
      </c>
      <c r="AA12" s="135"/>
      <c r="AB12" s="135"/>
      <c r="AC12" s="135"/>
      <c r="AD12" s="135"/>
      <c r="AE12" s="135"/>
      <c r="AF12" s="135"/>
      <c r="AG12" s="135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136" t="s">
        <v>7</v>
      </c>
      <c r="B14" s="136"/>
      <c r="C14" s="136" t="s">
        <v>8</v>
      </c>
      <c r="D14" s="136"/>
      <c r="E14" s="136"/>
      <c r="F14" s="136"/>
      <c r="G14" s="136"/>
      <c r="H14" s="136"/>
      <c r="I14" s="176" t="s">
        <v>19</v>
      </c>
      <c r="J14" s="177"/>
      <c r="K14" s="178"/>
      <c r="L14" s="136" t="s">
        <v>9</v>
      </c>
      <c r="M14" s="136"/>
      <c r="N14" s="136"/>
      <c r="O14" s="136"/>
      <c r="P14" s="136" t="s">
        <v>30</v>
      </c>
      <c r="Q14" s="136"/>
      <c r="R14" s="136"/>
      <c r="S14" s="136"/>
      <c r="T14" s="136"/>
      <c r="U14" s="136"/>
      <c r="V14" s="136"/>
      <c r="W14" s="136"/>
      <c r="X14" s="136" t="s">
        <v>28</v>
      </c>
      <c r="Y14" s="136"/>
      <c r="Z14" s="136"/>
      <c r="AA14" s="136"/>
      <c r="AB14" s="136"/>
      <c r="AC14" s="136"/>
      <c r="AD14" s="136"/>
      <c r="AE14" s="136"/>
      <c r="AF14" s="136" t="s">
        <v>10</v>
      </c>
      <c r="AG14" s="136"/>
      <c r="AH14" s="136"/>
    </row>
    <row r="15" spans="1:38" ht="21.75" customHeight="1" x14ac:dyDescent="0.15">
      <c r="A15" s="136"/>
      <c r="B15" s="136"/>
      <c r="C15" s="136"/>
      <c r="D15" s="136"/>
      <c r="E15" s="136"/>
      <c r="F15" s="136"/>
      <c r="G15" s="136"/>
      <c r="H15" s="136"/>
      <c r="I15" s="159"/>
      <c r="J15" s="160"/>
      <c r="K15" s="161"/>
      <c r="L15" s="136"/>
      <c r="M15" s="136"/>
      <c r="N15" s="136"/>
      <c r="O15" s="136"/>
      <c r="P15" s="136" t="s">
        <v>11</v>
      </c>
      <c r="Q15" s="136"/>
      <c r="R15" s="136" t="s">
        <v>12</v>
      </c>
      <c r="S15" s="136"/>
      <c r="T15" s="136" t="s">
        <v>13</v>
      </c>
      <c r="U15" s="136"/>
      <c r="V15" s="136" t="s">
        <v>12</v>
      </c>
      <c r="W15" s="136"/>
      <c r="X15" s="136" t="s">
        <v>11</v>
      </c>
      <c r="Y15" s="136"/>
      <c r="Z15" s="136" t="s">
        <v>12</v>
      </c>
      <c r="AA15" s="136"/>
      <c r="AB15" s="136" t="s">
        <v>13</v>
      </c>
      <c r="AC15" s="136"/>
      <c r="AD15" s="136" t="s">
        <v>12</v>
      </c>
      <c r="AE15" s="136"/>
      <c r="AF15" s="136"/>
      <c r="AG15" s="136"/>
      <c r="AH15" s="136"/>
    </row>
    <row r="16" spans="1:38" ht="24.75" customHeight="1" x14ac:dyDescent="0.15">
      <c r="A16" s="148">
        <v>44309</v>
      </c>
      <c r="B16" s="149"/>
      <c r="C16" s="191" t="s">
        <v>42</v>
      </c>
      <c r="D16" s="192"/>
      <c r="E16" s="192"/>
      <c r="F16" s="192"/>
      <c r="G16" s="192"/>
      <c r="H16" s="192"/>
      <c r="I16" s="202" t="s">
        <v>41</v>
      </c>
      <c r="J16" s="203"/>
      <c r="K16" s="204"/>
      <c r="L16" s="202" t="s">
        <v>32</v>
      </c>
      <c r="M16" s="203"/>
      <c r="N16" s="203"/>
      <c r="O16" s="204"/>
      <c r="P16" s="32">
        <v>4</v>
      </c>
      <c r="Q16" s="33" t="s">
        <v>14</v>
      </c>
      <c r="R16" s="138">
        <v>15000</v>
      </c>
      <c r="S16" s="138"/>
      <c r="T16" s="32"/>
      <c r="U16" s="33" t="s">
        <v>15</v>
      </c>
      <c r="V16" s="138"/>
      <c r="W16" s="138"/>
      <c r="X16" s="32"/>
      <c r="Y16" s="33" t="s">
        <v>14</v>
      </c>
      <c r="Z16" s="138"/>
      <c r="AA16" s="138"/>
      <c r="AB16" s="32"/>
      <c r="AC16" s="33" t="s">
        <v>15</v>
      </c>
      <c r="AD16" s="138"/>
      <c r="AE16" s="138"/>
      <c r="AF16" s="139">
        <f t="shared" ref="AF16:AF22" si="0">P16*R16+T16*V16</f>
        <v>60000</v>
      </c>
      <c r="AG16" s="139"/>
      <c r="AH16" s="139"/>
    </row>
    <row r="17" spans="1:34" ht="24.75" customHeight="1" x14ac:dyDescent="0.15">
      <c r="A17" s="140">
        <v>44310</v>
      </c>
      <c r="B17" s="141"/>
      <c r="C17" s="194"/>
      <c r="D17" s="195"/>
      <c r="E17" s="195"/>
      <c r="F17" s="195"/>
      <c r="G17" s="195"/>
      <c r="H17" s="195"/>
      <c r="I17" s="142" t="s">
        <v>36</v>
      </c>
      <c r="J17" s="143"/>
      <c r="K17" s="144"/>
      <c r="L17" s="188" t="s">
        <v>32</v>
      </c>
      <c r="M17" s="189"/>
      <c r="N17" s="189"/>
      <c r="O17" s="190"/>
      <c r="P17" s="34">
        <v>4</v>
      </c>
      <c r="Q17" s="35" t="s">
        <v>14</v>
      </c>
      <c r="R17" s="145">
        <v>15000</v>
      </c>
      <c r="S17" s="145"/>
      <c r="T17" s="34"/>
      <c r="U17" s="36" t="s">
        <v>15</v>
      </c>
      <c r="V17" s="146"/>
      <c r="W17" s="146"/>
      <c r="X17" s="34"/>
      <c r="Y17" s="36" t="s">
        <v>14</v>
      </c>
      <c r="Z17" s="146"/>
      <c r="AA17" s="146"/>
      <c r="AB17" s="34"/>
      <c r="AC17" s="36" t="s">
        <v>15</v>
      </c>
      <c r="AD17" s="146"/>
      <c r="AE17" s="146"/>
      <c r="AF17" s="147">
        <f t="shared" si="0"/>
        <v>60000</v>
      </c>
      <c r="AG17" s="147"/>
      <c r="AH17" s="147"/>
    </row>
    <row r="18" spans="1:34" ht="24.75" customHeight="1" x14ac:dyDescent="0.15">
      <c r="A18" s="140">
        <v>44312</v>
      </c>
      <c r="B18" s="141"/>
      <c r="C18" s="194"/>
      <c r="D18" s="195"/>
      <c r="E18" s="195"/>
      <c r="F18" s="195"/>
      <c r="G18" s="195"/>
      <c r="H18" s="195"/>
      <c r="I18" s="142" t="s">
        <v>43</v>
      </c>
      <c r="J18" s="143"/>
      <c r="K18" s="144"/>
      <c r="L18" s="188" t="s">
        <v>32</v>
      </c>
      <c r="M18" s="189"/>
      <c r="N18" s="189"/>
      <c r="O18" s="190"/>
      <c r="P18" s="37">
        <v>4</v>
      </c>
      <c r="Q18" s="36" t="s">
        <v>14</v>
      </c>
      <c r="R18" s="145">
        <v>15000</v>
      </c>
      <c r="S18" s="145"/>
      <c r="T18" s="34"/>
      <c r="U18" s="36" t="s">
        <v>15</v>
      </c>
      <c r="V18" s="146"/>
      <c r="W18" s="146"/>
      <c r="X18" s="34"/>
      <c r="Y18" s="36" t="s">
        <v>14</v>
      </c>
      <c r="Z18" s="146"/>
      <c r="AA18" s="146"/>
      <c r="AB18" s="34"/>
      <c r="AC18" s="36" t="s">
        <v>15</v>
      </c>
      <c r="AD18" s="146"/>
      <c r="AE18" s="146"/>
      <c r="AF18" s="147">
        <f t="shared" si="0"/>
        <v>60000</v>
      </c>
      <c r="AG18" s="147"/>
      <c r="AH18" s="147"/>
    </row>
    <row r="19" spans="1:34" ht="24.75" customHeight="1" x14ac:dyDescent="0.15">
      <c r="A19" s="140">
        <v>44313</v>
      </c>
      <c r="B19" s="141"/>
      <c r="C19" s="194"/>
      <c r="D19" s="195"/>
      <c r="E19" s="195"/>
      <c r="F19" s="195"/>
      <c r="G19" s="195"/>
      <c r="H19" s="195"/>
      <c r="I19" s="142" t="s">
        <v>36</v>
      </c>
      <c r="J19" s="143"/>
      <c r="K19" s="144"/>
      <c r="L19" s="188" t="s">
        <v>32</v>
      </c>
      <c r="M19" s="189"/>
      <c r="N19" s="189"/>
      <c r="O19" s="190"/>
      <c r="P19" s="37">
        <v>4</v>
      </c>
      <c r="Q19" s="36" t="s">
        <v>14</v>
      </c>
      <c r="R19" s="145">
        <v>15000</v>
      </c>
      <c r="S19" s="145"/>
      <c r="T19" s="34"/>
      <c r="U19" s="36" t="s">
        <v>15</v>
      </c>
      <c r="V19" s="146"/>
      <c r="W19" s="146"/>
      <c r="X19" s="34"/>
      <c r="Y19" s="36" t="s">
        <v>14</v>
      </c>
      <c r="Z19" s="146"/>
      <c r="AA19" s="146"/>
      <c r="AB19" s="34"/>
      <c r="AC19" s="36" t="s">
        <v>15</v>
      </c>
      <c r="AD19" s="146"/>
      <c r="AE19" s="146"/>
      <c r="AF19" s="147">
        <f t="shared" si="0"/>
        <v>60000</v>
      </c>
      <c r="AG19" s="147"/>
      <c r="AH19" s="147"/>
    </row>
    <row r="20" spans="1:34" ht="24.75" customHeight="1" x14ac:dyDescent="0.15">
      <c r="A20" s="140">
        <v>44317</v>
      </c>
      <c r="B20" s="141"/>
      <c r="C20" s="194"/>
      <c r="D20" s="195"/>
      <c r="E20" s="195"/>
      <c r="F20" s="195"/>
      <c r="G20" s="195"/>
      <c r="H20" s="195"/>
      <c r="I20" s="188" t="s">
        <v>44</v>
      </c>
      <c r="J20" s="189"/>
      <c r="K20" s="190"/>
      <c r="L20" s="188" t="s">
        <v>32</v>
      </c>
      <c r="M20" s="189"/>
      <c r="N20" s="189"/>
      <c r="O20" s="190"/>
      <c r="P20" s="37">
        <v>2</v>
      </c>
      <c r="Q20" s="36" t="s">
        <v>14</v>
      </c>
      <c r="R20" s="145">
        <v>15000</v>
      </c>
      <c r="S20" s="145"/>
      <c r="T20" s="37"/>
      <c r="U20" s="35" t="s">
        <v>15</v>
      </c>
      <c r="V20" s="145"/>
      <c r="W20" s="145"/>
      <c r="X20" s="37"/>
      <c r="Y20" s="35" t="s">
        <v>14</v>
      </c>
      <c r="Z20" s="145"/>
      <c r="AA20" s="145"/>
      <c r="AB20" s="37"/>
      <c r="AC20" s="35" t="s">
        <v>15</v>
      </c>
      <c r="AD20" s="145"/>
      <c r="AE20" s="145"/>
      <c r="AF20" s="156">
        <f t="shared" si="0"/>
        <v>30000</v>
      </c>
      <c r="AG20" s="156"/>
      <c r="AH20" s="156"/>
    </row>
    <row r="21" spans="1:34" ht="24.75" customHeight="1" x14ac:dyDescent="0.15">
      <c r="A21" s="140">
        <v>44322</v>
      </c>
      <c r="B21" s="141"/>
      <c r="C21" s="194"/>
      <c r="D21" s="195"/>
      <c r="E21" s="195"/>
      <c r="F21" s="195"/>
      <c r="G21" s="195"/>
      <c r="H21" s="195"/>
      <c r="I21" s="239" t="s">
        <v>40</v>
      </c>
      <c r="J21" s="240"/>
      <c r="K21" s="241"/>
      <c r="L21" s="188" t="s">
        <v>32</v>
      </c>
      <c r="M21" s="189"/>
      <c r="N21" s="189"/>
      <c r="O21" s="190"/>
      <c r="P21" s="37">
        <v>2</v>
      </c>
      <c r="Q21" s="36" t="s">
        <v>14</v>
      </c>
      <c r="R21" s="145">
        <v>15000</v>
      </c>
      <c r="S21" s="145"/>
      <c r="T21" s="34">
        <v>2</v>
      </c>
      <c r="U21" s="36" t="s">
        <v>15</v>
      </c>
      <c r="V21" s="146">
        <v>2344</v>
      </c>
      <c r="W21" s="146"/>
      <c r="X21" s="34"/>
      <c r="Y21" s="35" t="s">
        <v>14</v>
      </c>
      <c r="Z21" s="146"/>
      <c r="AA21" s="146"/>
      <c r="AB21" s="34"/>
      <c r="AC21" s="36" t="s">
        <v>15</v>
      </c>
      <c r="AD21" s="146"/>
      <c r="AE21" s="146"/>
      <c r="AF21" s="147">
        <f t="shared" si="0"/>
        <v>34688</v>
      </c>
      <c r="AG21" s="147"/>
      <c r="AH21" s="147"/>
    </row>
    <row r="22" spans="1:34" ht="24.75" customHeight="1" x14ac:dyDescent="0.15">
      <c r="A22" s="140">
        <v>44323</v>
      </c>
      <c r="B22" s="141"/>
      <c r="C22" s="194"/>
      <c r="D22" s="195"/>
      <c r="E22" s="195"/>
      <c r="F22" s="195"/>
      <c r="G22" s="195"/>
      <c r="H22" s="195"/>
      <c r="I22" s="239" t="s">
        <v>45</v>
      </c>
      <c r="J22" s="240"/>
      <c r="K22" s="241"/>
      <c r="L22" s="142" t="s">
        <v>32</v>
      </c>
      <c r="M22" s="143"/>
      <c r="N22" s="143"/>
      <c r="O22" s="144"/>
      <c r="P22" s="37">
        <v>2</v>
      </c>
      <c r="Q22" s="36" t="s">
        <v>14</v>
      </c>
      <c r="R22" s="146">
        <v>15000</v>
      </c>
      <c r="S22" s="146"/>
      <c r="T22" s="34"/>
      <c r="U22" s="36" t="s">
        <v>15</v>
      </c>
      <c r="V22" s="146"/>
      <c r="W22" s="146"/>
      <c r="X22" s="34"/>
      <c r="Y22" s="36" t="s">
        <v>14</v>
      </c>
      <c r="Z22" s="146"/>
      <c r="AA22" s="146"/>
      <c r="AB22" s="34"/>
      <c r="AC22" s="36" t="s">
        <v>15</v>
      </c>
      <c r="AD22" s="146"/>
      <c r="AE22" s="146"/>
      <c r="AF22" s="147">
        <f t="shared" si="0"/>
        <v>30000</v>
      </c>
      <c r="AG22" s="147"/>
      <c r="AH22" s="147"/>
    </row>
    <row r="23" spans="1:34" ht="24.75" customHeight="1" x14ac:dyDescent="0.15">
      <c r="A23" s="157">
        <v>44324</v>
      </c>
      <c r="B23" s="158"/>
      <c r="C23" s="197"/>
      <c r="D23" s="198"/>
      <c r="E23" s="198"/>
      <c r="F23" s="198"/>
      <c r="G23" s="198"/>
      <c r="H23" s="198"/>
      <c r="I23" s="218" t="s">
        <v>45</v>
      </c>
      <c r="J23" s="219"/>
      <c r="K23" s="220"/>
      <c r="L23" s="218" t="s">
        <v>32</v>
      </c>
      <c r="M23" s="219"/>
      <c r="N23" s="219"/>
      <c r="O23" s="220"/>
      <c r="P23" s="41">
        <v>2</v>
      </c>
      <c r="Q23" s="42" t="s">
        <v>14</v>
      </c>
      <c r="R23" s="163">
        <v>15000</v>
      </c>
      <c r="S23" s="163"/>
      <c r="T23" s="41"/>
      <c r="U23" s="42" t="s">
        <v>15</v>
      </c>
      <c r="V23" s="163"/>
      <c r="W23" s="163"/>
      <c r="X23" s="41"/>
      <c r="Y23" s="42" t="s">
        <v>14</v>
      </c>
      <c r="Z23" s="163"/>
      <c r="AA23" s="163"/>
      <c r="AB23" s="41"/>
      <c r="AC23" s="42" t="s">
        <v>15</v>
      </c>
      <c r="AD23" s="163"/>
      <c r="AE23" s="163"/>
      <c r="AF23" s="164">
        <f t="shared" ref="AF23" si="1">P23*R23+T23*V23</f>
        <v>30000</v>
      </c>
      <c r="AG23" s="164"/>
      <c r="AH23" s="164"/>
    </row>
    <row r="24" spans="1:34" ht="24.75" customHeight="1" x14ac:dyDescent="0.15">
      <c r="AC24" s="168" t="s">
        <v>16</v>
      </c>
      <c r="AD24" s="168"/>
      <c r="AE24" s="168"/>
      <c r="AF24" s="169">
        <f>SUM(AF16:AF23)</f>
        <v>364688</v>
      </c>
      <c r="AG24" s="170"/>
      <c r="AH24" s="170"/>
    </row>
    <row r="25" spans="1:34" ht="24.75" customHeight="1" thickBot="1" x14ac:dyDescent="0.2">
      <c r="A25" s="171" t="s">
        <v>20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AC25" s="137" t="s">
        <v>17</v>
      </c>
      <c r="AD25" s="137"/>
      <c r="AE25" s="137"/>
      <c r="AF25" s="172">
        <f>AF24*0.1</f>
        <v>36468.800000000003</v>
      </c>
      <c r="AG25" s="172"/>
      <c r="AH25" s="172"/>
    </row>
    <row r="26" spans="1:34" ht="24.75" customHeight="1" thickBot="1" x14ac:dyDescent="0.2">
      <c r="AC26" s="150" t="s">
        <v>18</v>
      </c>
      <c r="AD26" s="151"/>
      <c r="AE26" s="152"/>
      <c r="AF26" s="153">
        <f>SUM(AF24:AF25)</f>
        <v>401156.8</v>
      </c>
      <c r="AG26" s="154"/>
      <c r="AH26" s="155"/>
    </row>
  </sheetData>
  <mergeCells count="104">
    <mergeCell ref="H10:N10"/>
    <mergeCell ref="Z10:AG10"/>
    <mergeCell ref="L1:W2"/>
    <mergeCell ref="A3:O4"/>
    <mergeCell ref="AD3:AH4"/>
    <mergeCell ref="A5:O5"/>
    <mergeCell ref="A6:O6"/>
    <mergeCell ref="Z6:AB6"/>
    <mergeCell ref="Z7:AG7"/>
    <mergeCell ref="A8:C8"/>
    <mergeCell ref="D8:N8"/>
    <mergeCell ref="Z8:AG8"/>
    <mergeCell ref="Z9:AG9"/>
    <mergeCell ref="Z15:AA15"/>
    <mergeCell ref="AB15:AC15"/>
    <mergeCell ref="AD15:AE15"/>
    <mergeCell ref="Z16:AA16"/>
    <mergeCell ref="AD16:AE16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AF16:AH16"/>
    <mergeCell ref="F11:L12"/>
    <mergeCell ref="A17:B17"/>
    <mergeCell ref="I17:K17"/>
    <mergeCell ref="L17:O17"/>
    <mergeCell ref="R17:S17"/>
    <mergeCell ref="V17:W17"/>
    <mergeCell ref="Z17:AA17"/>
    <mergeCell ref="A16:B16"/>
    <mergeCell ref="I16:K16"/>
    <mergeCell ref="L16:O16"/>
    <mergeCell ref="R16:S16"/>
    <mergeCell ref="V16:W16"/>
    <mergeCell ref="R19:S19"/>
    <mergeCell ref="V19:W19"/>
    <mergeCell ref="Z19:AA19"/>
    <mergeCell ref="AD19:AE19"/>
    <mergeCell ref="AF19:AH19"/>
    <mergeCell ref="A18:B18"/>
    <mergeCell ref="I18:K18"/>
    <mergeCell ref="L18:O18"/>
    <mergeCell ref="R18:S18"/>
    <mergeCell ref="V18:W18"/>
    <mergeCell ref="AC26:AE26"/>
    <mergeCell ref="AF26:AH26"/>
    <mergeCell ref="AC24:AE24"/>
    <mergeCell ref="AF24:AH24"/>
    <mergeCell ref="A25:N25"/>
    <mergeCell ref="AC25:AE25"/>
    <mergeCell ref="AF25:AH25"/>
    <mergeCell ref="AF22:AH22"/>
    <mergeCell ref="AD21:AE21"/>
    <mergeCell ref="AF21:AH21"/>
    <mergeCell ref="A22:B22"/>
    <mergeCell ref="I22:K22"/>
    <mergeCell ref="L22:O22"/>
    <mergeCell ref="R22:S22"/>
    <mergeCell ref="V22:W22"/>
    <mergeCell ref="Z22:AA22"/>
    <mergeCell ref="AD22:AE22"/>
    <mergeCell ref="A21:B21"/>
    <mergeCell ref="I21:K21"/>
    <mergeCell ref="L21:O21"/>
    <mergeCell ref="R21:S21"/>
    <mergeCell ref="V21:W21"/>
    <mergeCell ref="Z21:AA21"/>
    <mergeCell ref="R23:S23"/>
    <mergeCell ref="V23:W23"/>
    <mergeCell ref="Z23:AA23"/>
    <mergeCell ref="AD23:AE23"/>
    <mergeCell ref="AF23:AH23"/>
    <mergeCell ref="A23:B23"/>
    <mergeCell ref="C16:H23"/>
    <mergeCell ref="I23:K23"/>
    <mergeCell ref="L23:O23"/>
    <mergeCell ref="Z20:AA20"/>
    <mergeCell ref="AD20:AE20"/>
    <mergeCell ref="AF20:AH20"/>
    <mergeCell ref="A20:B20"/>
    <mergeCell ref="I20:K20"/>
    <mergeCell ref="L20:O20"/>
    <mergeCell ref="R20:S20"/>
    <mergeCell ref="V20:W20"/>
    <mergeCell ref="Z18:AA18"/>
    <mergeCell ref="AD18:AE18"/>
    <mergeCell ref="AF18:AH18"/>
    <mergeCell ref="A19:B19"/>
    <mergeCell ref="I19:K19"/>
    <mergeCell ref="L19:O19"/>
    <mergeCell ref="AD17:AE17"/>
    <mergeCell ref="AF17:AH17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76C4-6B00-4F31-BB75-1CC594CD50F8}">
  <dimension ref="A1:AL27"/>
  <sheetViews>
    <sheetView workbookViewId="0">
      <selection activeCell="AA13" sqref="AA13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15" t="s">
        <v>0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16" t="s">
        <v>29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AD3" s="118">
        <v>44216</v>
      </c>
      <c r="AE3" s="118"/>
      <c r="AF3" s="118"/>
      <c r="AG3" s="118"/>
      <c r="AH3" s="118"/>
    </row>
    <row r="4" spans="1:38" ht="22.5" customHeight="1" thickBo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AD4" s="118"/>
      <c r="AE4" s="118"/>
      <c r="AF4" s="118"/>
      <c r="AG4" s="118"/>
      <c r="AH4" s="118"/>
    </row>
    <row r="5" spans="1:38" ht="22.5" customHeight="1" x14ac:dyDescent="0.15">
      <c r="A5" s="119" t="s">
        <v>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38" ht="22.5" customHeight="1" x14ac:dyDescent="0.15">
      <c r="A6" s="120" t="s">
        <v>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Z6" s="108" t="s">
        <v>21</v>
      </c>
      <c r="AA6" s="108"/>
      <c r="AB6" s="108"/>
    </row>
    <row r="7" spans="1:38" ht="22.5" customHeight="1" x14ac:dyDescent="0.15">
      <c r="Z7" s="108" t="s">
        <v>22</v>
      </c>
      <c r="AA7" s="108"/>
      <c r="AB7" s="108"/>
      <c r="AC7" s="108"/>
      <c r="AD7" s="108"/>
      <c r="AE7" s="108"/>
      <c r="AF7" s="108"/>
      <c r="AG7" s="108"/>
    </row>
    <row r="8" spans="1:38" ht="22.5" customHeight="1" x14ac:dyDescent="0.15">
      <c r="A8" s="111" t="s">
        <v>3</v>
      </c>
      <c r="B8" s="111"/>
      <c r="C8" s="111"/>
      <c r="D8" s="112" t="s">
        <v>4</v>
      </c>
      <c r="E8" s="112"/>
      <c r="F8" s="112"/>
      <c r="G8" s="112"/>
      <c r="H8" s="112"/>
      <c r="I8" s="112"/>
      <c r="J8" s="112"/>
      <c r="K8" s="112"/>
      <c r="L8" s="112"/>
      <c r="M8" s="112"/>
      <c r="N8" s="112"/>
      <c r="Z8" s="113" t="s">
        <v>23</v>
      </c>
      <c r="AA8" s="113"/>
      <c r="AB8" s="113"/>
      <c r="AC8" s="113"/>
      <c r="AD8" s="113"/>
      <c r="AE8" s="113"/>
      <c r="AF8" s="113"/>
      <c r="AG8" s="113"/>
    </row>
    <row r="9" spans="1:38" ht="13.5" customHeight="1" x14ac:dyDescent="0.15">
      <c r="Z9" s="108" t="s">
        <v>27</v>
      </c>
      <c r="AA9" s="108"/>
      <c r="AB9" s="108"/>
      <c r="AC9" s="108"/>
      <c r="AD9" s="108"/>
      <c r="AE9" s="108"/>
      <c r="AF9" s="108"/>
      <c r="AG9" s="108"/>
    </row>
    <row r="10" spans="1:38" ht="22.5" customHeight="1" x14ac:dyDescent="0.15">
      <c r="A10" s="21"/>
      <c r="B10" s="21"/>
      <c r="D10" s="5"/>
      <c r="E10" s="5"/>
      <c r="F10" s="5"/>
      <c r="G10" s="6">
        <v>1</v>
      </c>
      <c r="H10" s="114" t="s">
        <v>5</v>
      </c>
      <c r="I10" s="114"/>
      <c r="J10" s="114"/>
      <c r="K10" s="114"/>
      <c r="L10" s="114"/>
      <c r="M10" s="114"/>
      <c r="N10" s="114"/>
      <c r="Z10" s="108" t="s">
        <v>24</v>
      </c>
      <c r="AA10" s="108"/>
      <c r="AB10" s="108"/>
      <c r="AC10" s="108"/>
      <c r="AD10" s="108"/>
      <c r="AE10" s="108"/>
      <c r="AF10" s="108"/>
      <c r="AG10" s="108"/>
    </row>
    <row r="11" spans="1:38" ht="22.5" customHeight="1" x14ac:dyDescent="0.15">
      <c r="A11" s="21"/>
      <c r="B11" s="21"/>
      <c r="D11" s="7"/>
      <c r="E11" s="7"/>
      <c r="F11" s="7"/>
      <c r="G11" s="106">
        <f>AF27</f>
        <v>33000</v>
      </c>
      <c r="H11" s="106"/>
      <c r="I11" s="106"/>
      <c r="J11" s="106"/>
      <c r="K11" s="106"/>
      <c r="L11" s="106"/>
      <c r="M11" s="7"/>
      <c r="N11" s="7"/>
      <c r="Z11" s="108" t="s">
        <v>25</v>
      </c>
      <c r="AA11" s="108"/>
      <c r="AB11" s="108"/>
      <c r="AC11" s="108"/>
      <c r="AD11" s="108"/>
      <c r="AE11" s="108"/>
      <c r="AF11" s="108"/>
      <c r="AG11" s="108"/>
    </row>
    <row r="12" spans="1:38" ht="22.5" customHeight="1" thickBot="1" x14ac:dyDescent="0.2">
      <c r="A12" s="109" t="s">
        <v>6</v>
      </c>
      <c r="B12" s="109"/>
      <c r="D12" s="7"/>
      <c r="E12" s="7"/>
      <c r="F12" s="7"/>
      <c r="G12" s="107"/>
      <c r="H12" s="107"/>
      <c r="I12" s="107"/>
      <c r="J12" s="107"/>
      <c r="K12" s="107"/>
      <c r="L12" s="107"/>
      <c r="M12" s="7"/>
      <c r="N12" s="7"/>
      <c r="Z12" s="110" t="s">
        <v>26</v>
      </c>
      <c r="AA12" s="110"/>
      <c r="AB12" s="110"/>
      <c r="AC12" s="110"/>
      <c r="AD12" s="110"/>
      <c r="AE12" s="110"/>
      <c r="AF12" s="110"/>
      <c r="AG12" s="110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105" t="s">
        <v>7</v>
      </c>
      <c r="B14" s="105"/>
      <c r="C14" s="105" t="s">
        <v>8</v>
      </c>
      <c r="D14" s="105"/>
      <c r="E14" s="105"/>
      <c r="F14" s="105"/>
      <c r="G14" s="105"/>
      <c r="H14" s="105"/>
      <c r="I14" s="62" t="s">
        <v>19</v>
      </c>
      <c r="J14" s="63"/>
      <c r="K14" s="64"/>
      <c r="L14" s="105" t="s">
        <v>9</v>
      </c>
      <c r="M14" s="105"/>
      <c r="N14" s="105"/>
      <c r="O14" s="105"/>
      <c r="P14" s="105" t="s">
        <v>30</v>
      </c>
      <c r="Q14" s="105"/>
      <c r="R14" s="105"/>
      <c r="S14" s="105"/>
      <c r="T14" s="105"/>
      <c r="U14" s="105"/>
      <c r="V14" s="105"/>
      <c r="W14" s="105"/>
      <c r="X14" s="105" t="s">
        <v>28</v>
      </c>
      <c r="Y14" s="105"/>
      <c r="Z14" s="105"/>
      <c r="AA14" s="105"/>
      <c r="AB14" s="105"/>
      <c r="AC14" s="105"/>
      <c r="AD14" s="105"/>
      <c r="AE14" s="105"/>
      <c r="AF14" s="105" t="s">
        <v>10</v>
      </c>
      <c r="AG14" s="105"/>
      <c r="AH14" s="105"/>
    </row>
    <row r="15" spans="1:38" ht="21.75" customHeight="1" x14ac:dyDescent="0.15">
      <c r="A15" s="105"/>
      <c r="B15" s="105"/>
      <c r="C15" s="105"/>
      <c r="D15" s="105"/>
      <c r="E15" s="105"/>
      <c r="F15" s="105"/>
      <c r="G15" s="105"/>
      <c r="H15" s="105"/>
      <c r="I15" s="65"/>
      <c r="J15" s="66"/>
      <c r="K15" s="67"/>
      <c r="L15" s="105"/>
      <c r="M15" s="105"/>
      <c r="N15" s="105"/>
      <c r="O15" s="105"/>
      <c r="P15" s="105" t="s">
        <v>11</v>
      </c>
      <c r="Q15" s="105"/>
      <c r="R15" s="105" t="s">
        <v>12</v>
      </c>
      <c r="S15" s="105"/>
      <c r="T15" s="105" t="s">
        <v>13</v>
      </c>
      <c r="U15" s="105"/>
      <c r="V15" s="105" t="s">
        <v>12</v>
      </c>
      <c r="W15" s="105"/>
      <c r="X15" s="105" t="s">
        <v>11</v>
      </c>
      <c r="Y15" s="105"/>
      <c r="Z15" s="105" t="s">
        <v>12</v>
      </c>
      <c r="AA15" s="105"/>
      <c r="AB15" s="105" t="s">
        <v>13</v>
      </c>
      <c r="AC15" s="105"/>
      <c r="AD15" s="105" t="s">
        <v>12</v>
      </c>
      <c r="AE15" s="105"/>
      <c r="AF15" s="105"/>
      <c r="AG15" s="105"/>
      <c r="AH15" s="105"/>
    </row>
    <row r="16" spans="1:38" ht="21.75" customHeight="1" x14ac:dyDescent="0.15">
      <c r="A16" s="103">
        <v>44553</v>
      </c>
      <c r="B16" s="104"/>
      <c r="C16" s="99" t="s">
        <v>37</v>
      </c>
      <c r="D16" s="100"/>
      <c r="E16" s="100"/>
      <c r="F16" s="100"/>
      <c r="G16" s="100"/>
      <c r="H16" s="101"/>
      <c r="I16" s="68" t="s">
        <v>38</v>
      </c>
      <c r="J16" s="69"/>
      <c r="K16" s="70"/>
      <c r="L16" s="68" t="s">
        <v>39</v>
      </c>
      <c r="M16" s="69"/>
      <c r="N16" s="69"/>
      <c r="O16" s="70"/>
      <c r="P16" s="17">
        <v>1</v>
      </c>
      <c r="Q16" s="18" t="s">
        <v>14</v>
      </c>
      <c r="R16" s="97">
        <v>15000</v>
      </c>
      <c r="S16" s="97"/>
      <c r="T16" s="17"/>
      <c r="U16" s="18" t="s">
        <v>15</v>
      </c>
      <c r="V16" s="97"/>
      <c r="W16" s="97"/>
      <c r="X16" s="17"/>
      <c r="Y16" s="16" t="s">
        <v>14</v>
      </c>
      <c r="Z16" s="97"/>
      <c r="AA16" s="97"/>
      <c r="AB16" s="17"/>
      <c r="AC16" s="18" t="s">
        <v>15</v>
      </c>
      <c r="AD16" s="97"/>
      <c r="AE16" s="97"/>
      <c r="AF16" s="98">
        <f t="shared" ref="AF16:AF22" si="0">P16*R16+T16*V16</f>
        <v>15000</v>
      </c>
      <c r="AG16" s="98"/>
      <c r="AH16" s="98"/>
    </row>
    <row r="17" spans="1:34" ht="21.75" customHeight="1" x14ac:dyDescent="0.15">
      <c r="A17" s="91">
        <v>44202</v>
      </c>
      <c r="B17" s="92"/>
      <c r="C17" s="99" t="s">
        <v>37</v>
      </c>
      <c r="D17" s="100"/>
      <c r="E17" s="100"/>
      <c r="F17" s="100"/>
      <c r="G17" s="100"/>
      <c r="H17" s="101"/>
      <c r="I17" s="273" t="s">
        <v>38</v>
      </c>
      <c r="J17" s="274"/>
      <c r="K17" s="275"/>
      <c r="L17" s="273" t="s">
        <v>39</v>
      </c>
      <c r="M17" s="274"/>
      <c r="N17" s="274"/>
      <c r="O17" s="275"/>
      <c r="P17" s="15">
        <v>1</v>
      </c>
      <c r="Q17" s="16" t="s">
        <v>14</v>
      </c>
      <c r="R17" s="102">
        <v>15000</v>
      </c>
      <c r="S17" s="102"/>
      <c r="T17" s="11"/>
      <c r="U17" s="12" t="s">
        <v>15</v>
      </c>
      <c r="V17" s="96"/>
      <c r="W17" s="96"/>
      <c r="X17" s="11"/>
      <c r="Y17" s="12" t="s">
        <v>14</v>
      </c>
      <c r="Z17" s="96"/>
      <c r="AA17" s="96"/>
      <c r="AB17" s="11"/>
      <c r="AC17" s="12" t="s">
        <v>15</v>
      </c>
      <c r="AD17" s="96"/>
      <c r="AE17" s="96"/>
      <c r="AF17" s="90">
        <f t="shared" ref="AF17:AF18" si="1">P17*R17+T17*V17</f>
        <v>15000</v>
      </c>
      <c r="AG17" s="90"/>
      <c r="AH17" s="90"/>
    </row>
    <row r="18" spans="1:34" ht="21.75" customHeight="1" x14ac:dyDescent="0.15">
      <c r="A18" s="91"/>
      <c r="B18" s="92"/>
      <c r="C18" s="93"/>
      <c r="D18" s="94"/>
      <c r="E18" s="94"/>
      <c r="F18" s="94"/>
      <c r="G18" s="94"/>
      <c r="H18" s="95"/>
      <c r="I18" s="71"/>
      <c r="J18" s="72"/>
      <c r="K18" s="73"/>
      <c r="L18" s="71"/>
      <c r="M18" s="72"/>
      <c r="N18" s="72"/>
      <c r="O18" s="73"/>
      <c r="P18" s="11"/>
      <c r="Q18" s="12" t="s">
        <v>14</v>
      </c>
      <c r="R18" s="96"/>
      <c r="S18" s="96"/>
      <c r="T18" s="11"/>
      <c r="U18" s="12" t="s">
        <v>15</v>
      </c>
      <c r="V18" s="96"/>
      <c r="W18" s="96"/>
      <c r="X18" s="11"/>
      <c r="Y18" s="12" t="s">
        <v>14</v>
      </c>
      <c r="Z18" s="96"/>
      <c r="AA18" s="96"/>
      <c r="AB18" s="11"/>
      <c r="AC18" s="12" t="s">
        <v>15</v>
      </c>
      <c r="AD18" s="96"/>
      <c r="AE18" s="96"/>
      <c r="AF18" s="90">
        <f t="shared" si="1"/>
        <v>0</v>
      </c>
      <c r="AG18" s="90"/>
      <c r="AH18" s="90"/>
    </row>
    <row r="19" spans="1:34" ht="21.75" customHeight="1" x14ac:dyDescent="0.15">
      <c r="A19" s="91"/>
      <c r="B19" s="92"/>
      <c r="C19" s="93"/>
      <c r="D19" s="94"/>
      <c r="E19" s="94"/>
      <c r="F19" s="94"/>
      <c r="G19" s="94"/>
      <c r="H19" s="95"/>
      <c r="I19" s="71"/>
      <c r="J19" s="72"/>
      <c r="K19" s="73"/>
      <c r="L19" s="71"/>
      <c r="M19" s="72"/>
      <c r="N19" s="72"/>
      <c r="O19" s="73"/>
      <c r="P19" s="11"/>
      <c r="Q19" s="12" t="s">
        <v>14</v>
      </c>
      <c r="R19" s="96"/>
      <c r="S19" s="96"/>
      <c r="T19" s="11"/>
      <c r="U19" s="12" t="s">
        <v>15</v>
      </c>
      <c r="V19" s="96"/>
      <c r="W19" s="96"/>
      <c r="X19" s="11"/>
      <c r="Y19" s="12" t="s">
        <v>14</v>
      </c>
      <c r="Z19" s="96"/>
      <c r="AA19" s="96"/>
      <c r="AB19" s="11"/>
      <c r="AC19" s="12" t="s">
        <v>15</v>
      </c>
      <c r="AD19" s="96"/>
      <c r="AE19" s="96"/>
      <c r="AF19" s="90">
        <f t="shared" si="0"/>
        <v>0</v>
      </c>
      <c r="AG19" s="90"/>
      <c r="AH19" s="90"/>
    </row>
    <row r="20" spans="1:34" ht="21.75" customHeight="1" x14ac:dyDescent="0.15">
      <c r="A20" s="91"/>
      <c r="B20" s="92"/>
      <c r="C20" s="93"/>
      <c r="D20" s="94"/>
      <c r="E20" s="94"/>
      <c r="F20" s="94"/>
      <c r="G20" s="94"/>
      <c r="H20" s="95"/>
      <c r="I20" s="71"/>
      <c r="J20" s="72"/>
      <c r="K20" s="73"/>
      <c r="L20" s="71"/>
      <c r="M20" s="72"/>
      <c r="N20" s="72"/>
      <c r="O20" s="73"/>
      <c r="P20" s="11"/>
      <c r="Q20" s="12" t="s">
        <v>14</v>
      </c>
      <c r="R20" s="96"/>
      <c r="S20" s="96"/>
      <c r="T20" s="15"/>
      <c r="U20" s="16" t="s">
        <v>15</v>
      </c>
      <c r="V20" s="102"/>
      <c r="W20" s="102"/>
      <c r="X20" s="15"/>
      <c r="Y20" s="16" t="s">
        <v>14</v>
      </c>
      <c r="Z20" s="102"/>
      <c r="AA20" s="102"/>
      <c r="AB20" s="15"/>
      <c r="AC20" s="16" t="s">
        <v>15</v>
      </c>
      <c r="AD20" s="102"/>
      <c r="AE20" s="102"/>
      <c r="AF20" s="272">
        <f t="shared" si="0"/>
        <v>0</v>
      </c>
      <c r="AG20" s="272"/>
      <c r="AH20" s="272"/>
    </row>
    <row r="21" spans="1:34" ht="21.75" customHeight="1" x14ac:dyDescent="0.15">
      <c r="A21" s="91"/>
      <c r="B21" s="92"/>
      <c r="C21" s="269"/>
      <c r="D21" s="270"/>
      <c r="E21" s="270"/>
      <c r="F21" s="270"/>
      <c r="G21" s="270"/>
      <c r="H21" s="271"/>
      <c r="I21" s="71"/>
      <c r="J21" s="72"/>
      <c r="K21" s="73"/>
      <c r="L21" s="71"/>
      <c r="M21" s="72"/>
      <c r="N21" s="72"/>
      <c r="O21" s="73"/>
      <c r="P21" s="11"/>
      <c r="Q21" s="12" t="s">
        <v>14</v>
      </c>
      <c r="R21" s="96"/>
      <c r="S21" s="96"/>
      <c r="T21" s="11"/>
      <c r="U21" s="12" t="s">
        <v>15</v>
      </c>
      <c r="V21" s="96"/>
      <c r="W21" s="96"/>
      <c r="X21" s="11"/>
      <c r="Y21" s="16" t="s">
        <v>14</v>
      </c>
      <c r="Z21" s="96"/>
      <c r="AA21" s="96"/>
      <c r="AB21" s="11"/>
      <c r="AC21" s="12" t="s">
        <v>15</v>
      </c>
      <c r="AD21" s="96"/>
      <c r="AE21" s="96"/>
      <c r="AF21" s="90">
        <f t="shared" si="0"/>
        <v>0</v>
      </c>
      <c r="AG21" s="90"/>
      <c r="AH21" s="90"/>
    </row>
    <row r="22" spans="1:34" ht="21.75" customHeight="1" x14ac:dyDescent="0.15">
      <c r="A22" s="91"/>
      <c r="B22" s="92"/>
      <c r="C22" s="269"/>
      <c r="D22" s="270"/>
      <c r="E22" s="270"/>
      <c r="F22" s="270"/>
      <c r="G22" s="270"/>
      <c r="H22" s="271"/>
      <c r="I22" s="71"/>
      <c r="J22" s="72"/>
      <c r="K22" s="73"/>
      <c r="L22" s="71"/>
      <c r="M22" s="72"/>
      <c r="N22" s="72"/>
      <c r="O22" s="73"/>
      <c r="P22" s="11"/>
      <c r="Q22" s="12" t="s">
        <v>14</v>
      </c>
      <c r="R22" s="96"/>
      <c r="S22" s="96"/>
      <c r="T22" s="11"/>
      <c r="U22" s="12" t="s">
        <v>15</v>
      </c>
      <c r="V22" s="96"/>
      <c r="W22" s="96"/>
      <c r="X22" s="11"/>
      <c r="Y22" s="16" t="s">
        <v>14</v>
      </c>
      <c r="Z22" s="96"/>
      <c r="AA22" s="96"/>
      <c r="AB22" s="11"/>
      <c r="AC22" s="12" t="s">
        <v>15</v>
      </c>
      <c r="AD22" s="96"/>
      <c r="AE22" s="96"/>
      <c r="AF22" s="90">
        <f t="shared" si="0"/>
        <v>0</v>
      </c>
      <c r="AG22" s="90"/>
      <c r="AH22" s="90"/>
    </row>
    <row r="23" spans="1:34" ht="21.75" customHeight="1" x14ac:dyDescent="0.15">
      <c r="A23" s="85"/>
      <c r="B23" s="86"/>
      <c r="C23" s="264"/>
      <c r="D23" s="265"/>
      <c r="E23" s="265"/>
      <c r="F23" s="265"/>
      <c r="G23" s="265"/>
      <c r="H23" s="266"/>
      <c r="I23" s="74"/>
      <c r="J23" s="75"/>
      <c r="K23" s="76"/>
      <c r="L23" s="74"/>
      <c r="M23" s="75"/>
      <c r="N23" s="75"/>
      <c r="O23" s="76"/>
      <c r="P23" s="13"/>
      <c r="Q23" s="14" t="s">
        <v>14</v>
      </c>
      <c r="R23" s="83"/>
      <c r="S23" s="83"/>
      <c r="T23" s="13"/>
      <c r="U23" s="14" t="s">
        <v>15</v>
      </c>
      <c r="V23" s="267"/>
      <c r="W23" s="268"/>
      <c r="X23" s="13"/>
      <c r="Y23" s="14" t="s">
        <v>14</v>
      </c>
      <c r="Z23" s="83"/>
      <c r="AA23" s="83"/>
      <c r="AB23" s="13"/>
      <c r="AC23" s="14" t="s">
        <v>15</v>
      </c>
      <c r="AD23" s="267"/>
      <c r="AE23" s="268"/>
      <c r="AF23" s="84">
        <f>P23*R23+T23*V23+X23*Z23</f>
        <v>0</v>
      </c>
      <c r="AG23" s="84"/>
      <c r="AH23" s="84"/>
    </row>
    <row r="24" spans="1:34" ht="21.75" customHeight="1" x14ac:dyDescent="0.15">
      <c r="AC24" s="77" t="s">
        <v>16</v>
      </c>
      <c r="AD24" s="77"/>
      <c r="AE24" s="77"/>
      <c r="AF24" s="78">
        <f>SUM(AF16:AF23)</f>
        <v>30000</v>
      </c>
      <c r="AG24" s="79"/>
      <c r="AH24" s="79"/>
    </row>
    <row r="25" spans="1:34" ht="21.75" customHeight="1" x14ac:dyDescent="0.15">
      <c r="AC25" s="77" t="s">
        <v>31</v>
      </c>
      <c r="AD25" s="77"/>
      <c r="AE25" s="77"/>
      <c r="AF25" s="261"/>
      <c r="AG25" s="262"/>
      <c r="AH25" s="263"/>
    </row>
    <row r="26" spans="1:34" ht="21.75" customHeight="1" thickBot="1" x14ac:dyDescent="0.2">
      <c r="A26" s="80" t="s">
        <v>20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AC26" s="81" t="s">
        <v>17</v>
      </c>
      <c r="AD26" s="81"/>
      <c r="AE26" s="81"/>
      <c r="AF26" s="82">
        <f>AF24*0.1</f>
        <v>3000</v>
      </c>
      <c r="AG26" s="82"/>
      <c r="AH26" s="82"/>
    </row>
    <row r="27" spans="1:34" ht="21.75" customHeight="1" thickBot="1" x14ac:dyDescent="0.2">
      <c r="AC27" s="56" t="s">
        <v>18</v>
      </c>
      <c r="AD27" s="57"/>
      <c r="AE27" s="58"/>
      <c r="AF27" s="59">
        <f>SUM(AF24:AF26)</f>
        <v>33000</v>
      </c>
      <c r="AG27" s="60"/>
      <c r="AH27" s="61"/>
    </row>
  </sheetData>
  <mergeCells count="113"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C27:AE27"/>
    <mergeCell ref="AF27:AH27"/>
    <mergeCell ref="AC24:AE24"/>
    <mergeCell ref="AF24:AH24"/>
    <mergeCell ref="AC25:AE25"/>
    <mergeCell ref="AF25:AH25"/>
    <mergeCell ref="A26:N26"/>
    <mergeCell ref="AC26:AE26"/>
    <mergeCell ref="AF26:AH26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4057-075B-427D-BD3F-08805297715D}">
  <dimension ref="A1:AL25"/>
  <sheetViews>
    <sheetView topLeftCell="A3" workbookViewId="0">
      <selection activeCell="R23" sqref="R23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15" t="s">
        <v>0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16" t="s">
        <v>29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AD3" s="118">
        <v>44926</v>
      </c>
      <c r="AE3" s="118"/>
      <c r="AF3" s="118"/>
      <c r="AG3" s="118"/>
      <c r="AH3" s="118"/>
    </row>
    <row r="4" spans="1:38" ht="22.5" customHeight="1" thickBo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AD4" s="118"/>
      <c r="AE4" s="118"/>
      <c r="AF4" s="118"/>
      <c r="AG4" s="118"/>
      <c r="AH4" s="118"/>
    </row>
    <row r="5" spans="1:38" ht="22.5" customHeight="1" x14ac:dyDescent="0.15">
      <c r="A5" s="119" t="s">
        <v>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38" ht="22.5" customHeight="1" x14ac:dyDescent="0.15">
      <c r="A6" s="120" t="s">
        <v>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AA6" s="108" t="s">
        <v>21</v>
      </c>
      <c r="AB6" s="108"/>
      <c r="AC6" s="108"/>
    </row>
    <row r="7" spans="1:38" ht="22.5" customHeight="1" x14ac:dyDescent="0.15">
      <c r="AA7" s="108" t="s">
        <v>22</v>
      </c>
      <c r="AB7" s="108"/>
      <c r="AC7" s="108"/>
      <c r="AD7" s="108"/>
      <c r="AE7" s="108"/>
      <c r="AF7" s="108"/>
      <c r="AG7" s="108"/>
      <c r="AH7" s="108"/>
    </row>
    <row r="8" spans="1:38" ht="22.5" customHeight="1" x14ac:dyDescent="0.15">
      <c r="A8" s="111" t="s">
        <v>3</v>
      </c>
      <c r="B8" s="111"/>
      <c r="C8" s="111"/>
      <c r="D8" s="112" t="s">
        <v>4</v>
      </c>
      <c r="E8" s="112"/>
      <c r="F8" s="112"/>
      <c r="G8" s="112"/>
      <c r="H8" s="112"/>
      <c r="I8" s="112"/>
      <c r="J8" s="112"/>
      <c r="K8" s="112"/>
      <c r="L8" s="112"/>
      <c r="M8" s="112"/>
      <c r="N8" s="112"/>
      <c r="Z8" s="47"/>
      <c r="AA8" s="113" t="s">
        <v>56</v>
      </c>
      <c r="AB8" s="113"/>
      <c r="AC8" s="113"/>
      <c r="AD8" s="113"/>
      <c r="AE8" s="113"/>
      <c r="AF8" s="113"/>
      <c r="AG8" s="113"/>
      <c r="AH8" s="113"/>
    </row>
    <row r="9" spans="1:38" ht="13.5" customHeight="1" x14ac:dyDescent="0.15">
      <c r="AA9" s="281" t="s">
        <v>57</v>
      </c>
      <c r="AB9" s="281"/>
      <c r="AC9" s="281"/>
      <c r="AD9" s="281"/>
      <c r="AE9" s="281"/>
      <c r="AF9" s="281"/>
      <c r="AG9" s="281"/>
      <c r="AH9" s="281"/>
    </row>
    <row r="10" spans="1:38" ht="22.5" customHeight="1" x14ac:dyDescent="0.15">
      <c r="A10" s="21"/>
      <c r="B10" s="21"/>
      <c r="D10" s="5"/>
      <c r="E10" s="5"/>
      <c r="F10" s="5"/>
      <c r="G10" s="6">
        <v>12</v>
      </c>
      <c r="H10" s="114" t="s">
        <v>5</v>
      </c>
      <c r="I10" s="114"/>
      <c r="J10" s="114"/>
      <c r="K10" s="114"/>
      <c r="L10" s="114"/>
      <c r="M10" s="114"/>
      <c r="N10" s="114"/>
      <c r="AA10" s="279" t="s">
        <v>24</v>
      </c>
      <c r="AB10" s="279"/>
      <c r="AC10" s="279"/>
      <c r="AD10" s="279"/>
      <c r="AE10" s="279"/>
      <c r="AF10" s="279"/>
      <c r="AG10" s="279"/>
      <c r="AH10" s="279"/>
    </row>
    <row r="11" spans="1:38" ht="22.5" customHeight="1" x14ac:dyDescent="0.15">
      <c r="A11" s="21"/>
      <c r="B11" s="21"/>
      <c r="D11" s="7"/>
      <c r="E11" s="7"/>
      <c r="F11" s="7"/>
      <c r="G11" s="106">
        <f>AF25</f>
        <v>231000</v>
      </c>
      <c r="H11" s="106"/>
      <c r="I11" s="106"/>
      <c r="J11" s="106"/>
      <c r="K11" s="106"/>
      <c r="L11" s="106"/>
      <c r="M11" s="7"/>
      <c r="N11" s="7"/>
      <c r="AA11" s="279" t="s">
        <v>52</v>
      </c>
      <c r="AB11" s="279"/>
      <c r="AC11" s="279"/>
      <c r="AD11" s="279"/>
      <c r="AE11" s="279"/>
      <c r="AF11" s="279"/>
      <c r="AG11" s="279"/>
      <c r="AH11" s="279"/>
    </row>
    <row r="12" spans="1:38" ht="22.5" customHeight="1" thickBot="1" x14ac:dyDescent="0.2">
      <c r="A12" s="109" t="s">
        <v>6</v>
      </c>
      <c r="B12" s="109"/>
      <c r="D12" s="7"/>
      <c r="E12" s="7"/>
      <c r="F12" s="7"/>
      <c r="G12" s="107"/>
      <c r="H12" s="107"/>
      <c r="I12" s="107"/>
      <c r="J12" s="107"/>
      <c r="K12" s="107"/>
      <c r="L12" s="107"/>
      <c r="M12" s="7"/>
      <c r="N12" s="7"/>
      <c r="AA12" s="280" t="s">
        <v>53</v>
      </c>
      <c r="AB12" s="279"/>
      <c r="AC12" s="279"/>
      <c r="AD12" s="279"/>
      <c r="AE12" s="279"/>
      <c r="AF12" s="279"/>
      <c r="AG12" s="279"/>
      <c r="AH12" s="279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</row>
    <row r="14" spans="1:38" ht="25.5" customHeight="1" x14ac:dyDescent="0.15">
      <c r="A14" s="105" t="s">
        <v>7</v>
      </c>
      <c r="B14" s="105"/>
      <c r="C14" s="105" t="s">
        <v>8</v>
      </c>
      <c r="D14" s="105"/>
      <c r="E14" s="105"/>
      <c r="F14" s="105"/>
      <c r="G14" s="105"/>
      <c r="H14" s="105"/>
      <c r="I14" s="62" t="s">
        <v>19</v>
      </c>
      <c r="J14" s="63"/>
      <c r="K14" s="64"/>
      <c r="L14" s="105" t="s">
        <v>9</v>
      </c>
      <c r="M14" s="105"/>
      <c r="N14" s="105"/>
      <c r="O14" s="105"/>
      <c r="P14" s="105" t="s">
        <v>30</v>
      </c>
      <c r="Q14" s="105"/>
      <c r="R14" s="105"/>
      <c r="S14" s="105"/>
      <c r="T14" s="105"/>
      <c r="U14" s="105"/>
      <c r="V14" s="105"/>
      <c r="W14" s="105"/>
      <c r="X14" s="105" t="s">
        <v>28</v>
      </c>
      <c r="Y14" s="105"/>
      <c r="Z14" s="105"/>
      <c r="AA14" s="105"/>
      <c r="AB14" s="105"/>
      <c r="AC14" s="105"/>
      <c r="AD14" s="105"/>
      <c r="AE14" s="105"/>
      <c r="AF14" s="105" t="s">
        <v>10</v>
      </c>
      <c r="AG14" s="105"/>
      <c r="AH14" s="105"/>
    </row>
    <row r="15" spans="1:38" ht="25.5" customHeight="1" x14ac:dyDescent="0.15">
      <c r="A15" s="105"/>
      <c r="B15" s="105"/>
      <c r="C15" s="105"/>
      <c r="D15" s="105"/>
      <c r="E15" s="105"/>
      <c r="F15" s="105"/>
      <c r="G15" s="105"/>
      <c r="H15" s="105"/>
      <c r="I15" s="65"/>
      <c r="J15" s="66"/>
      <c r="K15" s="67"/>
      <c r="L15" s="105"/>
      <c r="M15" s="105"/>
      <c r="N15" s="105"/>
      <c r="O15" s="105"/>
      <c r="P15" s="105" t="s">
        <v>11</v>
      </c>
      <c r="Q15" s="105"/>
      <c r="R15" s="105" t="s">
        <v>12</v>
      </c>
      <c r="S15" s="105"/>
      <c r="T15" s="105" t="s">
        <v>13</v>
      </c>
      <c r="U15" s="105"/>
      <c r="V15" s="105" t="s">
        <v>12</v>
      </c>
      <c r="W15" s="105"/>
      <c r="X15" s="105" t="s">
        <v>11</v>
      </c>
      <c r="Y15" s="105"/>
      <c r="Z15" s="105" t="s">
        <v>12</v>
      </c>
      <c r="AA15" s="105"/>
      <c r="AB15" s="105" t="s">
        <v>13</v>
      </c>
      <c r="AC15" s="105"/>
      <c r="AD15" s="105" t="s">
        <v>12</v>
      </c>
      <c r="AE15" s="105"/>
      <c r="AF15" s="105"/>
      <c r="AG15" s="105"/>
      <c r="AH15" s="105"/>
    </row>
    <row r="16" spans="1:38" ht="25.5" customHeight="1" x14ac:dyDescent="0.15">
      <c r="A16" s="103">
        <v>44912</v>
      </c>
      <c r="B16" s="104"/>
      <c r="C16" s="99" t="s">
        <v>37</v>
      </c>
      <c r="D16" s="100"/>
      <c r="E16" s="100"/>
      <c r="F16" s="100"/>
      <c r="G16" s="100"/>
      <c r="H16" s="101"/>
      <c r="I16" s="68" t="s">
        <v>40</v>
      </c>
      <c r="J16" s="69"/>
      <c r="K16" s="70"/>
      <c r="L16" s="68" t="s">
        <v>32</v>
      </c>
      <c r="M16" s="69"/>
      <c r="N16" s="69"/>
      <c r="O16" s="70"/>
      <c r="P16" s="17">
        <v>2</v>
      </c>
      <c r="Q16" s="18" t="s">
        <v>14</v>
      </c>
      <c r="R16" s="97">
        <v>15000</v>
      </c>
      <c r="S16" s="97"/>
      <c r="T16" s="17"/>
      <c r="U16" s="18" t="s">
        <v>15</v>
      </c>
      <c r="V16" s="97"/>
      <c r="W16" s="97"/>
      <c r="X16" s="17"/>
      <c r="Y16" s="16" t="s">
        <v>14</v>
      </c>
      <c r="Z16" s="97"/>
      <c r="AA16" s="97"/>
      <c r="AB16" s="17"/>
      <c r="AC16" s="18" t="s">
        <v>15</v>
      </c>
      <c r="AD16" s="97"/>
      <c r="AE16" s="97"/>
      <c r="AF16" s="98">
        <f t="shared" ref="AF16:AF22" si="0">P16*R16+T16*V16</f>
        <v>30000</v>
      </c>
      <c r="AG16" s="98"/>
      <c r="AH16" s="98"/>
    </row>
    <row r="17" spans="1:34" ht="25.5" customHeight="1" x14ac:dyDescent="0.15">
      <c r="A17" s="91">
        <v>44915</v>
      </c>
      <c r="B17" s="92"/>
      <c r="C17" s="93" t="s">
        <v>37</v>
      </c>
      <c r="D17" s="94"/>
      <c r="E17" s="94"/>
      <c r="F17" s="94"/>
      <c r="G17" s="94"/>
      <c r="H17" s="95"/>
      <c r="I17" s="71" t="s">
        <v>40</v>
      </c>
      <c r="J17" s="72"/>
      <c r="K17" s="73"/>
      <c r="L17" s="71" t="s">
        <v>32</v>
      </c>
      <c r="M17" s="72"/>
      <c r="N17" s="72"/>
      <c r="O17" s="73"/>
      <c r="P17" s="11">
        <v>2</v>
      </c>
      <c r="Q17" s="12" t="s">
        <v>14</v>
      </c>
      <c r="R17" s="96">
        <v>15000</v>
      </c>
      <c r="S17" s="96"/>
      <c r="T17" s="11"/>
      <c r="U17" s="12" t="s">
        <v>15</v>
      </c>
      <c r="V17" s="96"/>
      <c r="W17" s="96"/>
      <c r="X17" s="11"/>
      <c r="Y17" s="12" t="s">
        <v>14</v>
      </c>
      <c r="Z17" s="96"/>
      <c r="AA17" s="96"/>
      <c r="AB17" s="11"/>
      <c r="AC17" s="12" t="s">
        <v>15</v>
      </c>
      <c r="AD17" s="96"/>
      <c r="AE17" s="96"/>
      <c r="AF17" s="90">
        <v>30000</v>
      </c>
      <c r="AG17" s="90"/>
      <c r="AH17" s="90"/>
    </row>
    <row r="18" spans="1:34" ht="25.5" customHeight="1" x14ac:dyDescent="0.15">
      <c r="A18" s="91">
        <v>44917</v>
      </c>
      <c r="B18" s="92"/>
      <c r="C18" s="93" t="s">
        <v>37</v>
      </c>
      <c r="D18" s="94"/>
      <c r="E18" s="94"/>
      <c r="F18" s="94"/>
      <c r="G18" s="94"/>
      <c r="H18" s="95"/>
      <c r="I18" s="71" t="s">
        <v>40</v>
      </c>
      <c r="J18" s="72"/>
      <c r="K18" s="73"/>
      <c r="L18" s="71" t="s">
        <v>32</v>
      </c>
      <c r="M18" s="72"/>
      <c r="N18" s="72"/>
      <c r="O18" s="73"/>
      <c r="P18" s="11">
        <v>2</v>
      </c>
      <c r="Q18" s="12" t="s">
        <v>14</v>
      </c>
      <c r="R18" s="96">
        <v>15000</v>
      </c>
      <c r="S18" s="96"/>
      <c r="T18" s="11"/>
      <c r="U18" s="12" t="s">
        <v>15</v>
      </c>
      <c r="V18" s="96"/>
      <c r="W18" s="96"/>
      <c r="X18" s="11"/>
      <c r="Y18" s="12" t="s">
        <v>14</v>
      </c>
      <c r="Z18" s="96"/>
      <c r="AA18" s="96"/>
      <c r="AB18" s="11"/>
      <c r="AC18" s="12" t="s">
        <v>15</v>
      </c>
      <c r="AD18" s="96"/>
      <c r="AE18" s="96"/>
      <c r="AF18" s="90">
        <v>30000</v>
      </c>
      <c r="AG18" s="90"/>
      <c r="AH18" s="90"/>
    </row>
    <row r="19" spans="1:34" ht="25.5" customHeight="1" x14ac:dyDescent="0.15">
      <c r="A19" s="85">
        <v>44918</v>
      </c>
      <c r="B19" s="86"/>
      <c r="C19" s="87" t="s">
        <v>37</v>
      </c>
      <c r="D19" s="88"/>
      <c r="E19" s="88"/>
      <c r="F19" s="88"/>
      <c r="G19" s="88"/>
      <c r="H19" s="89"/>
      <c r="I19" s="74" t="s">
        <v>40</v>
      </c>
      <c r="J19" s="75"/>
      <c r="K19" s="76"/>
      <c r="L19" s="74" t="s">
        <v>32</v>
      </c>
      <c r="M19" s="75"/>
      <c r="N19" s="75"/>
      <c r="O19" s="76"/>
      <c r="P19" s="13">
        <v>2</v>
      </c>
      <c r="Q19" s="14" t="s">
        <v>14</v>
      </c>
      <c r="R19" s="83">
        <v>15000</v>
      </c>
      <c r="S19" s="83"/>
      <c r="T19" s="13"/>
      <c r="U19" s="14" t="s">
        <v>15</v>
      </c>
      <c r="V19" s="83"/>
      <c r="W19" s="83"/>
      <c r="X19" s="13"/>
      <c r="Y19" s="14" t="s">
        <v>14</v>
      </c>
      <c r="Z19" s="83"/>
      <c r="AA19" s="83"/>
      <c r="AB19" s="13"/>
      <c r="AC19" s="14" t="s">
        <v>15</v>
      </c>
      <c r="AD19" s="83"/>
      <c r="AE19" s="83"/>
      <c r="AF19" s="84">
        <f t="shared" si="0"/>
        <v>30000</v>
      </c>
      <c r="AG19" s="84"/>
      <c r="AH19" s="84"/>
    </row>
    <row r="20" spans="1:34" ht="25.5" customHeight="1" x14ac:dyDescent="0.15">
      <c r="A20" s="103">
        <v>44914</v>
      </c>
      <c r="B20" s="104"/>
      <c r="C20" s="276" t="s">
        <v>55</v>
      </c>
      <c r="D20" s="277"/>
      <c r="E20" s="277"/>
      <c r="F20" s="277"/>
      <c r="G20" s="277"/>
      <c r="H20" s="278"/>
      <c r="I20" s="68" t="s">
        <v>40</v>
      </c>
      <c r="J20" s="69"/>
      <c r="K20" s="70"/>
      <c r="L20" s="68" t="s">
        <v>32</v>
      </c>
      <c r="M20" s="69"/>
      <c r="N20" s="69"/>
      <c r="O20" s="70"/>
      <c r="P20" s="17">
        <v>2</v>
      </c>
      <c r="Q20" s="18" t="s">
        <v>14</v>
      </c>
      <c r="R20" s="97">
        <v>15000</v>
      </c>
      <c r="S20" s="97"/>
      <c r="T20" s="17"/>
      <c r="U20" s="18" t="s">
        <v>15</v>
      </c>
      <c r="V20" s="97"/>
      <c r="W20" s="97"/>
      <c r="X20" s="17"/>
      <c r="Y20" s="18" t="s">
        <v>14</v>
      </c>
      <c r="Z20" s="97"/>
      <c r="AA20" s="97"/>
      <c r="AB20" s="17"/>
      <c r="AC20" s="18" t="s">
        <v>15</v>
      </c>
      <c r="AD20" s="97"/>
      <c r="AE20" s="97"/>
      <c r="AF20" s="98">
        <f t="shared" si="0"/>
        <v>30000</v>
      </c>
      <c r="AG20" s="98"/>
      <c r="AH20" s="98"/>
    </row>
    <row r="21" spans="1:34" ht="25.5" customHeight="1" x14ac:dyDescent="0.15">
      <c r="A21" s="91">
        <v>44915</v>
      </c>
      <c r="B21" s="92"/>
      <c r="C21" s="93" t="s">
        <v>55</v>
      </c>
      <c r="D21" s="94"/>
      <c r="E21" s="94"/>
      <c r="F21" s="94"/>
      <c r="G21" s="94"/>
      <c r="H21" s="95"/>
      <c r="I21" s="71" t="s">
        <v>54</v>
      </c>
      <c r="J21" s="72"/>
      <c r="K21" s="73"/>
      <c r="L21" s="71" t="s">
        <v>32</v>
      </c>
      <c r="M21" s="72"/>
      <c r="N21" s="72"/>
      <c r="O21" s="73"/>
      <c r="P21" s="11">
        <v>2</v>
      </c>
      <c r="Q21" s="12" t="s">
        <v>14</v>
      </c>
      <c r="R21" s="96">
        <v>15000</v>
      </c>
      <c r="S21" s="96"/>
      <c r="T21" s="11"/>
      <c r="U21" s="12" t="s">
        <v>15</v>
      </c>
      <c r="V21" s="96"/>
      <c r="W21" s="96"/>
      <c r="X21" s="11"/>
      <c r="Y21" s="16" t="s">
        <v>14</v>
      </c>
      <c r="Z21" s="96"/>
      <c r="AA21" s="96"/>
      <c r="AB21" s="11"/>
      <c r="AC21" s="12" t="s">
        <v>15</v>
      </c>
      <c r="AD21" s="96"/>
      <c r="AE21" s="96"/>
      <c r="AF21" s="90">
        <f t="shared" si="0"/>
        <v>30000</v>
      </c>
      <c r="AG21" s="90"/>
      <c r="AH21" s="90"/>
    </row>
    <row r="22" spans="1:34" ht="25.5" customHeight="1" x14ac:dyDescent="0.15">
      <c r="A22" s="85">
        <v>44916</v>
      </c>
      <c r="B22" s="86"/>
      <c r="C22" s="87" t="s">
        <v>55</v>
      </c>
      <c r="D22" s="88"/>
      <c r="E22" s="88"/>
      <c r="F22" s="88"/>
      <c r="G22" s="88"/>
      <c r="H22" s="89"/>
      <c r="I22" s="74" t="s">
        <v>40</v>
      </c>
      <c r="J22" s="75"/>
      <c r="K22" s="76"/>
      <c r="L22" s="74" t="s">
        <v>32</v>
      </c>
      <c r="M22" s="75"/>
      <c r="N22" s="75"/>
      <c r="O22" s="76"/>
      <c r="P22" s="13">
        <v>2</v>
      </c>
      <c r="Q22" s="14" t="s">
        <v>14</v>
      </c>
      <c r="R22" s="83">
        <v>15000</v>
      </c>
      <c r="S22" s="83"/>
      <c r="T22" s="13"/>
      <c r="U22" s="14" t="s">
        <v>15</v>
      </c>
      <c r="V22" s="83"/>
      <c r="W22" s="83"/>
      <c r="X22" s="13"/>
      <c r="Y22" s="46" t="s">
        <v>14</v>
      </c>
      <c r="Z22" s="83"/>
      <c r="AA22" s="83"/>
      <c r="AB22" s="13"/>
      <c r="AC22" s="14" t="s">
        <v>15</v>
      </c>
      <c r="AD22" s="83"/>
      <c r="AE22" s="83"/>
      <c r="AF22" s="84">
        <f t="shared" si="0"/>
        <v>30000</v>
      </c>
      <c r="AG22" s="84"/>
      <c r="AH22" s="84"/>
    </row>
    <row r="23" spans="1:34" ht="25.5" customHeight="1" x14ac:dyDescent="0.15">
      <c r="AC23" s="77" t="s">
        <v>16</v>
      </c>
      <c r="AD23" s="77"/>
      <c r="AE23" s="77"/>
      <c r="AF23" s="78">
        <f>SUM(AF16:AF22)</f>
        <v>210000</v>
      </c>
      <c r="AG23" s="79"/>
      <c r="AH23" s="79"/>
    </row>
    <row r="24" spans="1:34" ht="25.5" customHeight="1" thickBot="1" x14ac:dyDescent="0.2">
      <c r="A24" s="80" t="s">
        <v>20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AC24" s="81" t="s">
        <v>17</v>
      </c>
      <c r="AD24" s="81"/>
      <c r="AE24" s="81"/>
      <c r="AF24" s="82">
        <f>AF23*0.1</f>
        <v>21000</v>
      </c>
      <c r="AG24" s="82"/>
      <c r="AH24" s="82"/>
    </row>
    <row r="25" spans="1:34" ht="25.5" customHeight="1" thickBot="1" x14ac:dyDescent="0.2">
      <c r="AC25" s="56" t="s">
        <v>18</v>
      </c>
      <c r="AD25" s="57"/>
      <c r="AE25" s="58"/>
      <c r="AF25" s="59">
        <f>SUM(AF23:AF24)</f>
        <v>231000</v>
      </c>
      <c r="AG25" s="60"/>
      <c r="AH25" s="61"/>
    </row>
  </sheetData>
  <mergeCells count="102">
    <mergeCell ref="A8:C8"/>
    <mergeCell ref="D8:N8"/>
    <mergeCell ref="H10:N10"/>
    <mergeCell ref="L1:W2"/>
    <mergeCell ref="A3:O4"/>
    <mergeCell ref="A5:O5"/>
    <mergeCell ref="A6:O6"/>
    <mergeCell ref="AD3:AH4"/>
    <mergeCell ref="AA6:AC6"/>
    <mergeCell ref="AA7:AH7"/>
    <mergeCell ref="AA8:AH8"/>
    <mergeCell ref="AA9:AH9"/>
    <mergeCell ref="AA10:AH10"/>
    <mergeCell ref="G11:L12"/>
    <mergeCell ref="A12:B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A11:AH11"/>
    <mergeCell ref="AA12:AH12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C25:AE25"/>
    <mergeCell ref="AF25:AH25"/>
    <mergeCell ref="AC23:AE23"/>
    <mergeCell ref="AF23:AH23"/>
    <mergeCell ref="A24:N24"/>
    <mergeCell ref="AC24:AE24"/>
    <mergeCell ref="AF24:AH24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topLeftCell="A7" workbookViewId="0">
      <selection activeCell="A26" sqref="A26:N26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15" t="s">
        <v>0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AD1" s="287">
        <v>44094</v>
      </c>
      <c r="AE1" s="287"/>
      <c r="AF1" s="287"/>
      <c r="AG1" s="287"/>
      <c r="AH1" s="287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16" t="s">
        <v>29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</row>
    <row r="4" spans="1:38" ht="22.5" customHeight="1" thickBo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38" ht="22.5" customHeight="1" x14ac:dyDescent="0.15">
      <c r="A5" s="119" t="s">
        <v>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38" ht="22.5" customHeight="1" x14ac:dyDescent="0.15">
      <c r="A6" s="120" t="s">
        <v>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Z6" s="108" t="s">
        <v>21</v>
      </c>
      <c r="AA6" s="108"/>
      <c r="AB6" s="108"/>
    </row>
    <row r="7" spans="1:38" ht="22.5" customHeight="1" x14ac:dyDescent="0.15">
      <c r="Z7" s="108" t="s">
        <v>22</v>
      </c>
      <c r="AA7" s="108"/>
      <c r="AB7" s="108"/>
      <c r="AC7" s="108"/>
      <c r="AD7" s="108"/>
      <c r="AE7" s="108"/>
      <c r="AF7" s="108"/>
      <c r="AG7" s="108"/>
    </row>
    <row r="8" spans="1:38" ht="22.5" customHeight="1" x14ac:dyDescent="0.15">
      <c r="A8" s="111" t="s">
        <v>3</v>
      </c>
      <c r="B8" s="111"/>
      <c r="C8" s="111"/>
      <c r="D8" s="112" t="s">
        <v>4</v>
      </c>
      <c r="E8" s="112"/>
      <c r="F8" s="112"/>
      <c r="G8" s="112"/>
      <c r="H8" s="112"/>
      <c r="I8" s="112"/>
      <c r="J8" s="112"/>
      <c r="K8" s="112"/>
      <c r="L8" s="112"/>
      <c r="M8" s="112"/>
      <c r="N8" s="112"/>
      <c r="Z8" s="113" t="s">
        <v>23</v>
      </c>
      <c r="AA8" s="113"/>
      <c r="AB8" s="113"/>
      <c r="AC8" s="113"/>
      <c r="AD8" s="113"/>
      <c r="AE8" s="113"/>
      <c r="AF8" s="113"/>
      <c r="AG8" s="113"/>
    </row>
    <row r="9" spans="1:38" ht="13.5" customHeight="1" x14ac:dyDescent="0.15">
      <c r="Z9" s="108" t="s">
        <v>27</v>
      </c>
      <c r="AA9" s="108"/>
      <c r="AB9" s="108"/>
      <c r="AC9" s="108"/>
      <c r="AD9" s="108"/>
      <c r="AE9" s="108"/>
      <c r="AF9" s="108"/>
      <c r="AG9" s="108"/>
    </row>
    <row r="10" spans="1:38" ht="22.5" customHeight="1" x14ac:dyDescent="0.15">
      <c r="A10" s="21"/>
      <c r="B10" s="21"/>
      <c r="D10" s="5"/>
      <c r="E10" s="5"/>
      <c r="F10" s="5"/>
      <c r="G10" s="6">
        <v>9</v>
      </c>
      <c r="H10" s="114" t="s">
        <v>5</v>
      </c>
      <c r="I10" s="114"/>
      <c r="J10" s="114"/>
      <c r="K10" s="114"/>
      <c r="L10" s="114"/>
      <c r="M10" s="114"/>
      <c r="N10" s="114"/>
      <c r="Z10" s="108" t="s">
        <v>24</v>
      </c>
      <c r="AA10" s="108"/>
      <c r="AB10" s="108"/>
      <c r="AC10" s="108"/>
      <c r="AD10" s="108"/>
      <c r="AE10" s="108"/>
      <c r="AF10" s="108"/>
      <c r="AG10" s="108"/>
    </row>
    <row r="11" spans="1:38" ht="22.5" customHeight="1" x14ac:dyDescent="0.15">
      <c r="A11" s="21"/>
      <c r="B11" s="21"/>
      <c r="D11" s="7"/>
      <c r="E11" s="7"/>
      <c r="F11" s="7"/>
      <c r="G11" s="106">
        <f>AF27</f>
        <v>99000</v>
      </c>
      <c r="H11" s="106"/>
      <c r="I11" s="106"/>
      <c r="J11" s="106"/>
      <c r="K11" s="106"/>
      <c r="L11" s="106"/>
      <c r="M11" s="7"/>
      <c r="N11" s="7"/>
      <c r="Z11" s="108" t="s">
        <v>25</v>
      </c>
      <c r="AA11" s="108"/>
      <c r="AB11" s="108"/>
      <c r="AC11" s="108"/>
      <c r="AD11" s="108"/>
      <c r="AE11" s="108"/>
      <c r="AF11" s="108"/>
      <c r="AG11" s="108"/>
    </row>
    <row r="12" spans="1:38" ht="22.5" customHeight="1" thickBot="1" x14ac:dyDescent="0.2">
      <c r="A12" s="109" t="s">
        <v>6</v>
      </c>
      <c r="B12" s="109"/>
      <c r="D12" s="7"/>
      <c r="E12" s="7"/>
      <c r="F12" s="7"/>
      <c r="G12" s="107"/>
      <c r="H12" s="107"/>
      <c r="I12" s="107"/>
      <c r="J12" s="107"/>
      <c r="K12" s="107"/>
      <c r="L12" s="107"/>
      <c r="M12" s="7"/>
      <c r="N12" s="7"/>
      <c r="Z12" s="110" t="s">
        <v>26</v>
      </c>
      <c r="AA12" s="110"/>
      <c r="AB12" s="110"/>
      <c r="AC12" s="110"/>
      <c r="AD12" s="110"/>
      <c r="AE12" s="110"/>
      <c r="AF12" s="110"/>
      <c r="AG12" s="110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105" t="s">
        <v>7</v>
      </c>
      <c r="B14" s="105"/>
      <c r="C14" s="105" t="s">
        <v>8</v>
      </c>
      <c r="D14" s="105"/>
      <c r="E14" s="105"/>
      <c r="F14" s="105"/>
      <c r="G14" s="105"/>
      <c r="H14" s="105"/>
      <c r="I14" s="62" t="s">
        <v>19</v>
      </c>
      <c r="J14" s="63"/>
      <c r="K14" s="64"/>
      <c r="L14" s="105" t="s">
        <v>9</v>
      </c>
      <c r="M14" s="105"/>
      <c r="N14" s="105"/>
      <c r="O14" s="105"/>
      <c r="P14" s="105" t="s">
        <v>28</v>
      </c>
      <c r="Q14" s="105"/>
      <c r="R14" s="105"/>
      <c r="S14" s="105"/>
      <c r="T14" s="105"/>
      <c r="U14" s="105"/>
      <c r="V14" s="105"/>
      <c r="W14" s="105"/>
      <c r="X14" s="105" t="s">
        <v>30</v>
      </c>
      <c r="Y14" s="105"/>
      <c r="Z14" s="105"/>
      <c r="AA14" s="105"/>
      <c r="AB14" s="105"/>
      <c r="AC14" s="105"/>
      <c r="AD14" s="105"/>
      <c r="AE14" s="105"/>
      <c r="AF14" s="105" t="s">
        <v>10</v>
      </c>
      <c r="AG14" s="105"/>
      <c r="AH14" s="105"/>
    </row>
    <row r="15" spans="1:38" ht="21.75" customHeight="1" x14ac:dyDescent="0.15">
      <c r="A15" s="105"/>
      <c r="B15" s="105"/>
      <c r="C15" s="105"/>
      <c r="D15" s="105"/>
      <c r="E15" s="105"/>
      <c r="F15" s="105"/>
      <c r="G15" s="105"/>
      <c r="H15" s="105"/>
      <c r="I15" s="65"/>
      <c r="J15" s="66"/>
      <c r="K15" s="67"/>
      <c r="L15" s="105"/>
      <c r="M15" s="105"/>
      <c r="N15" s="105"/>
      <c r="O15" s="105"/>
      <c r="P15" s="105" t="s">
        <v>11</v>
      </c>
      <c r="Q15" s="105"/>
      <c r="R15" s="105" t="s">
        <v>12</v>
      </c>
      <c r="S15" s="105"/>
      <c r="T15" s="105" t="s">
        <v>13</v>
      </c>
      <c r="U15" s="105"/>
      <c r="V15" s="105" t="s">
        <v>12</v>
      </c>
      <c r="W15" s="105"/>
      <c r="X15" s="105" t="s">
        <v>11</v>
      </c>
      <c r="Y15" s="105"/>
      <c r="Z15" s="105" t="s">
        <v>12</v>
      </c>
      <c r="AA15" s="105"/>
      <c r="AB15" s="105" t="s">
        <v>13</v>
      </c>
      <c r="AC15" s="105"/>
      <c r="AD15" s="105" t="s">
        <v>12</v>
      </c>
      <c r="AE15" s="105"/>
      <c r="AF15" s="105"/>
      <c r="AG15" s="105"/>
      <c r="AH15" s="105"/>
    </row>
    <row r="16" spans="1:38" ht="21.75" customHeight="1" x14ac:dyDescent="0.15">
      <c r="A16" s="103">
        <v>44074</v>
      </c>
      <c r="B16" s="104"/>
      <c r="C16" s="99" t="s">
        <v>35</v>
      </c>
      <c r="D16" s="100"/>
      <c r="E16" s="100"/>
      <c r="F16" s="100"/>
      <c r="G16" s="100"/>
      <c r="H16" s="101"/>
      <c r="I16" s="68" t="s">
        <v>36</v>
      </c>
      <c r="J16" s="69"/>
      <c r="K16" s="70"/>
      <c r="L16" s="68" t="s">
        <v>34</v>
      </c>
      <c r="M16" s="69"/>
      <c r="N16" s="69"/>
      <c r="O16" s="70"/>
      <c r="P16" s="17">
        <v>2</v>
      </c>
      <c r="Q16" s="18" t="s">
        <v>14</v>
      </c>
      <c r="R16" s="97">
        <v>15000</v>
      </c>
      <c r="S16" s="97"/>
      <c r="T16" s="17"/>
      <c r="U16" s="18" t="s">
        <v>15</v>
      </c>
      <c r="V16" s="97"/>
      <c r="W16" s="97"/>
      <c r="X16" s="17"/>
      <c r="Y16" s="16" t="s">
        <v>14</v>
      </c>
      <c r="Z16" s="97"/>
      <c r="AA16" s="97"/>
      <c r="AB16" s="17"/>
      <c r="AC16" s="18" t="s">
        <v>15</v>
      </c>
      <c r="AD16" s="97"/>
      <c r="AE16" s="97"/>
      <c r="AF16" s="98">
        <f t="shared" ref="AF16:AF22" si="0">P16*R16+T16*V16</f>
        <v>30000</v>
      </c>
      <c r="AG16" s="98"/>
      <c r="AH16" s="98"/>
    </row>
    <row r="17" spans="1:34" ht="21.75" customHeight="1" x14ac:dyDescent="0.15">
      <c r="A17" s="91">
        <v>44075</v>
      </c>
      <c r="B17" s="92"/>
      <c r="C17" s="93" t="s">
        <v>35</v>
      </c>
      <c r="D17" s="94"/>
      <c r="E17" s="94"/>
      <c r="F17" s="94"/>
      <c r="G17" s="94"/>
      <c r="H17" s="95"/>
      <c r="I17" s="71" t="s">
        <v>36</v>
      </c>
      <c r="J17" s="72"/>
      <c r="K17" s="73"/>
      <c r="L17" s="71" t="s">
        <v>34</v>
      </c>
      <c r="M17" s="72"/>
      <c r="N17" s="72"/>
      <c r="O17" s="73"/>
      <c r="P17" s="11">
        <v>2</v>
      </c>
      <c r="Q17" s="12" t="s">
        <v>14</v>
      </c>
      <c r="R17" s="96">
        <v>15000</v>
      </c>
      <c r="S17" s="96"/>
      <c r="T17" s="11"/>
      <c r="U17" s="12" t="s">
        <v>15</v>
      </c>
      <c r="V17" s="96"/>
      <c r="W17" s="96"/>
      <c r="X17" s="11"/>
      <c r="Y17" s="12" t="s">
        <v>14</v>
      </c>
      <c r="Z17" s="96"/>
      <c r="AA17" s="96"/>
      <c r="AB17" s="11"/>
      <c r="AC17" s="12" t="s">
        <v>15</v>
      </c>
      <c r="AD17" s="96"/>
      <c r="AE17" s="96"/>
      <c r="AF17" s="90">
        <v>30000</v>
      </c>
      <c r="AG17" s="90"/>
      <c r="AH17" s="90"/>
    </row>
    <row r="18" spans="1:34" ht="21.75" customHeight="1" x14ac:dyDescent="0.15">
      <c r="A18" s="91">
        <v>44076</v>
      </c>
      <c r="B18" s="92"/>
      <c r="C18" s="93" t="s">
        <v>35</v>
      </c>
      <c r="D18" s="94"/>
      <c r="E18" s="94"/>
      <c r="F18" s="94"/>
      <c r="G18" s="94"/>
      <c r="H18" s="95"/>
      <c r="I18" s="71" t="s">
        <v>36</v>
      </c>
      <c r="J18" s="72"/>
      <c r="K18" s="73"/>
      <c r="L18" s="71" t="s">
        <v>33</v>
      </c>
      <c r="M18" s="72"/>
      <c r="N18" s="72"/>
      <c r="O18" s="73"/>
      <c r="P18" s="11">
        <v>2</v>
      </c>
      <c r="Q18" s="12" t="s">
        <v>14</v>
      </c>
      <c r="R18" s="96">
        <v>15000</v>
      </c>
      <c r="S18" s="96"/>
      <c r="T18" s="11"/>
      <c r="U18" s="12" t="s">
        <v>15</v>
      </c>
      <c r="V18" s="96"/>
      <c r="W18" s="96"/>
      <c r="X18" s="11"/>
      <c r="Y18" s="12" t="s">
        <v>14</v>
      </c>
      <c r="Z18" s="96"/>
      <c r="AA18" s="96"/>
      <c r="AB18" s="11"/>
      <c r="AC18" s="12" t="s">
        <v>15</v>
      </c>
      <c r="AD18" s="96"/>
      <c r="AE18" s="96"/>
      <c r="AF18" s="90">
        <v>30000</v>
      </c>
      <c r="AG18" s="90"/>
      <c r="AH18" s="90"/>
    </row>
    <row r="19" spans="1:34" ht="21.75" customHeight="1" x14ac:dyDescent="0.15">
      <c r="A19" s="91"/>
      <c r="B19" s="92"/>
      <c r="C19" s="93"/>
      <c r="D19" s="94"/>
      <c r="E19" s="94"/>
      <c r="F19" s="94"/>
      <c r="G19" s="94"/>
      <c r="H19" s="95"/>
      <c r="I19" s="71"/>
      <c r="J19" s="72"/>
      <c r="K19" s="73"/>
      <c r="L19" s="71"/>
      <c r="M19" s="72"/>
      <c r="N19" s="72"/>
      <c r="O19" s="73"/>
      <c r="P19" s="11"/>
      <c r="Q19" s="12" t="s">
        <v>14</v>
      </c>
      <c r="R19" s="96"/>
      <c r="S19" s="96"/>
      <c r="T19" s="11"/>
      <c r="U19" s="12" t="s">
        <v>15</v>
      </c>
      <c r="V19" s="96"/>
      <c r="W19" s="96"/>
      <c r="X19" s="11"/>
      <c r="Y19" s="12" t="s">
        <v>14</v>
      </c>
      <c r="Z19" s="96"/>
      <c r="AA19" s="96"/>
      <c r="AB19" s="11"/>
      <c r="AC19" s="12" t="s">
        <v>15</v>
      </c>
      <c r="AD19" s="96"/>
      <c r="AE19" s="96"/>
      <c r="AF19" s="90">
        <f t="shared" si="0"/>
        <v>0</v>
      </c>
      <c r="AG19" s="90"/>
      <c r="AH19" s="90"/>
    </row>
    <row r="20" spans="1:34" ht="21.75" customHeight="1" x14ac:dyDescent="0.15">
      <c r="A20" s="282"/>
      <c r="B20" s="283"/>
      <c r="C20" s="284"/>
      <c r="D20" s="285"/>
      <c r="E20" s="285"/>
      <c r="F20" s="285"/>
      <c r="G20" s="285"/>
      <c r="H20" s="286"/>
      <c r="I20" s="273"/>
      <c r="J20" s="274"/>
      <c r="K20" s="275"/>
      <c r="L20" s="273"/>
      <c r="M20" s="274"/>
      <c r="N20" s="274"/>
      <c r="O20" s="275"/>
      <c r="P20" s="15"/>
      <c r="Q20" s="12" t="s">
        <v>14</v>
      </c>
      <c r="R20" s="102"/>
      <c r="S20" s="102"/>
      <c r="T20" s="15"/>
      <c r="U20" s="16" t="s">
        <v>15</v>
      </c>
      <c r="V20" s="102"/>
      <c r="W20" s="102"/>
      <c r="X20" s="15"/>
      <c r="Y20" s="16" t="s">
        <v>14</v>
      </c>
      <c r="Z20" s="102"/>
      <c r="AA20" s="102"/>
      <c r="AB20" s="15"/>
      <c r="AC20" s="16" t="s">
        <v>15</v>
      </c>
      <c r="AD20" s="102"/>
      <c r="AE20" s="102"/>
      <c r="AF20" s="272">
        <f t="shared" si="0"/>
        <v>0</v>
      </c>
      <c r="AG20" s="272"/>
      <c r="AH20" s="272"/>
    </row>
    <row r="21" spans="1:34" ht="21.75" customHeight="1" x14ac:dyDescent="0.15">
      <c r="A21" s="91"/>
      <c r="B21" s="92"/>
      <c r="C21" s="269"/>
      <c r="D21" s="270"/>
      <c r="E21" s="270"/>
      <c r="F21" s="270"/>
      <c r="G21" s="270"/>
      <c r="H21" s="271"/>
      <c r="I21" s="71"/>
      <c r="J21" s="72"/>
      <c r="K21" s="73"/>
      <c r="L21" s="71"/>
      <c r="M21" s="72"/>
      <c r="N21" s="72"/>
      <c r="O21" s="73"/>
      <c r="P21" s="11"/>
      <c r="Q21" s="12" t="s">
        <v>14</v>
      </c>
      <c r="R21" s="96"/>
      <c r="S21" s="96"/>
      <c r="T21" s="11"/>
      <c r="U21" s="12" t="s">
        <v>15</v>
      </c>
      <c r="V21" s="96"/>
      <c r="W21" s="96"/>
      <c r="X21" s="11"/>
      <c r="Y21" s="16" t="s">
        <v>14</v>
      </c>
      <c r="Z21" s="96"/>
      <c r="AA21" s="96"/>
      <c r="AB21" s="11"/>
      <c r="AC21" s="12" t="s">
        <v>15</v>
      </c>
      <c r="AD21" s="96"/>
      <c r="AE21" s="96"/>
      <c r="AF21" s="90">
        <f>P21*R21+T21*V21</f>
        <v>0</v>
      </c>
      <c r="AG21" s="90"/>
      <c r="AH21" s="90"/>
    </row>
    <row r="22" spans="1:34" ht="21.75" customHeight="1" x14ac:dyDescent="0.15">
      <c r="A22" s="91"/>
      <c r="B22" s="92"/>
      <c r="C22" s="269"/>
      <c r="D22" s="270"/>
      <c r="E22" s="270"/>
      <c r="F22" s="270"/>
      <c r="G22" s="270"/>
      <c r="H22" s="271"/>
      <c r="I22" s="71"/>
      <c r="J22" s="72"/>
      <c r="K22" s="73"/>
      <c r="L22" s="71"/>
      <c r="M22" s="72"/>
      <c r="N22" s="72"/>
      <c r="O22" s="73"/>
      <c r="P22" s="11"/>
      <c r="Q22" s="12" t="s">
        <v>14</v>
      </c>
      <c r="R22" s="96"/>
      <c r="S22" s="96"/>
      <c r="T22" s="11"/>
      <c r="U22" s="12" t="s">
        <v>15</v>
      </c>
      <c r="V22" s="96"/>
      <c r="W22" s="96"/>
      <c r="X22" s="11"/>
      <c r="Y22" s="16" t="s">
        <v>14</v>
      </c>
      <c r="Z22" s="96"/>
      <c r="AA22" s="96"/>
      <c r="AB22" s="11"/>
      <c r="AC22" s="12" t="s">
        <v>15</v>
      </c>
      <c r="AD22" s="96"/>
      <c r="AE22" s="96"/>
      <c r="AF22" s="90">
        <f t="shared" si="0"/>
        <v>0</v>
      </c>
      <c r="AG22" s="90"/>
      <c r="AH22" s="90"/>
    </row>
    <row r="23" spans="1:34" ht="21.75" customHeight="1" x14ac:dyDescent="0.15">
      <c r="A23" s="85"/>
      <c r="B23" s="86"/>
      <c r="C23" s="264"/>
      <c r="D23" s="265"/>
      <c r="E23" s="265"/>
      <c r="F23" s="265"/>
      <c r="G23" s="265"/>
      <c r="H23" s="266"/>
      <c r="I23" s="74"/>
      <c r="J23" s="75"/>
      <c r="K23" s="76"/>
      <c r="L23" s="74"/>
      <c r="M23" s="75"/>
      <c r="N23" s="75"/>
      <c r="O23" s="76"/>
      <c r="P23" s="13"/>
      <c r="Q23" s="14" t="s">
        <v>14</v>
      </c>
      <c r="R23" s="83"/>
      <c r="S23" s="83"/>
      <c r="T23" s="13"/>
      <c r="U23" s="14" t="s">
        <v>15</v>
      </c>
      <c r="V23" s="267"/>
      <c r="W23" s="268"/>
      <c r="X23" s="13"/>
      <c r="Y23" s="14" t="s">
        <v>14</v>
      </c>
      <c r="Z23" s="83"/>
      <c r="AA23" s="83"/>
      <c r="AB23" s="13"/>
      <c r="AC23" s="14" t="s">
        <v>15</v>
      </c>
      <c r="AD23" s="267"/>
      <c r="AE23" s="268"/>
      <c r="AF23" s="84">
        <f>P23*R23+T23*V23+X23*Z23</f>
        <v>0</v>
      </c>
      <c r="AG23" s="84"/>
      <c r="AH23" s="84"/>
    </row>
    <row r="24" spans="1:34" ht="21.75" customHeight="1" x14ac:dyDescent="0.15">
      <c r="AC24" s="77" t="s">
        <v>16</v>
      </c>
      <c r="AD24" s="77"/>
      <c r="AE24" s="77"/>
      <c r="AF24" s="78">
        <f>AF16+AF18+AF19+AF17</f>
        <v>90000</v>
      </c>
      <c r="AG24" s="79"/>
      <c r="AH24" s="79"/>
    </row>
    <row r="25" spans="1:34" ht="21.75" customHeight="1" x14ac:dyDescent="0.15">
      <c r="AC25" s="77" t="s">
        <v>31</v>
      </c>
      <c r="AD25" s="77"/>
      <c r="AE25" s="77"/>
      <c r="AF25" s="261">
        <f>AF20+AF22+AF23+AF21</f>
        <v>0</v>
      </c>
      <c r="AG25" s="262"/>
      <c r="AH25" s="263"/>
    </row>
    <row r="26" spans="1:34" ht="21.75" customHeight="1" thickBot="1" x14ac:dyDescent="0.2">
      <c r="A26" s="80" t="s">
        <v>20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AC26" s="81" t="s">
        <v>17</v>
      </c>
      <c r="AD26" s="81"/>
      <c r="AE26" s="81"/>
      <c r="AF26" s="82">
        <f>AF24*0.1</f>
        <v>9000</v>
      </c>
      <c r="AG26" s="82"/>
      <c r="AH26" s="82"/>
    </row>
    <row r="27" spans="1:34" ht="21.75" customHeight="1" thickBot="1" x14ac:dyDescent="0.2">
      <c r="AC27" s="56" t="s">
        <v>18</v>
      </c>
      <c r="AD27" s="57"/>
      <c r="AE27" s="58"/>
      <c r="AF27" s="59">
        <f>SUM(AF24:AF26)</f>
        <v>99000</v>
      </c>
      <c r="AG27" s="60"/>
      <c r="AH27" s="61"/>
    </row>
  </sheetData>
  <mergeCells count="113">
    <mergeCell ref="Z7:AG7"/>
    <mergeCell ref="A8:C8"/>
    <mergeCell ref="D8:N8"/>
    <mergeCell ref="Z8:AG8"/>
    <mergeCell ref="Z9:AG9"/>
    <mergeCell ref="H10:N10"/>
    <mergeCell ref="Z10:AG10"/>
    <mergeCell ref="L1:W2"/>
    <mergeCell ref="AD1:AH1"/>
    <mergeCell ref="A3:O4"/>
    <mergeCell ref="A5:O5"/>
    <mergeCell ref="A6:O6"/>
    <mergeCell ref="Z6:AB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8:B18"/>
    <mergeCell ref="C18:H18"/>
    <mergeCell ref="I18:K18"/>
    <mergeCell ref="L18:O18"/>
    <mergeCell ref="R18:S18"/>
    <mergeCell ref="V18:W18"/>
    <mergeCell ref="Z18:AA18"/>
    <mergeCell ref="A16:B16"/>
    <mergeCell ref="C16:H16"/>
    <mergeCell ref="I16:K16"/>
    <mergeCell ref="L16:O16"/>
    <mergeCell ref="R16:S16"/>
    <mergeCell ref="V16:W16"/>
    <mergeCell ref="V23:W23"/>
    <mergeCell ref="Z23:AA23"/>
    <mergeCell ref="A22:B22"/>
    <mergeCell ref="C22:H22"/>
    <mergeCell ref="I22:K22"/>
    <mergeCell ref="L22:O22"/>
    <mergeCell ref="R22:S22"/>
    <mergeCell ref="V22:W22"/>
    <mergeCell ref="AF19:AH19"/>
    <mergeCell ref="A20:B20"/>
    <mergeCell ref="C20:H20"/>
    <mergeCell ref="I20:K20"/>
    <mergeCell ref="L20:O20"/>
    <mergeCell ref="R20:S20"/>
    <mergeCell ref="V20:W20"/>
    <mergeCell ref="Z20:AA20"/>
    <mergeCell ref="AD20:AE20"/>
    <mergeCell ref="AF20:AH20"/>
    <mergeCell ref="A19:B19"/>
    <mergeCell ref="C19:H19"/>
    <mergeCell ref="I19:K19"/>
    <mergeCell ref="L19:O19"/>
    <mergeCell ref="R19:S19"/>
    <mergeCell ref="V19:W19"/>
    <mergeCell ref="A26:N26"/>
    <mergeCell ref="AC26:AE26"/>
    <mergeCell ref="AF26:AH26"/>
    <mergeCell ref="AC27:AE27"/>
    <mergeCell ref="AF27:AH27"/>
    <mergeCell ref="A17:B17"/>
    <mergeCell ref="C17:H17"/>
    <mergeCell ref="I17:K17"/>
    <mergeCell ref="L17:O17"/>
    <mergeCell ref="R17:S17"/>
    <mergeCell ref="AC24:AE24"/>
    <mergeCell ref="AF24:AH24"/>
    <mergeCell ref="AC25:AE25"/>
    <mergeCell ref="AF25:AH25"/>
    <mergeCell ref="AD23:AE23"/>
    <mergeCell ref="AF23:AH23"/>
    <mergeCell ref="Z22:AA22"/>
    <mergeCell ref="AD22:AE22"/>
    <mergeCell ref="AF22:AH22"/>
    <mergeCell ref="A23:B23"/>
    <mergeCell ref="C23:H23"/>
    <mergeCell ref="I23:K23"/>
    <mergeCell ref="L23:O23"/>
    <mergeCell ref="R23:S23"/>
    <mergeCell ref="Z21:AA21"/>
    <mergeCell ref="AD21:AE21"/>
    <mergeCell ref="AF21:AH21"/>
    <mergeCell ref="V17:W17"/>
    <mergeCell ref="Z17:AA17"/>
    <mergeCell ref="AD17:AE17"/>
    <mergeCell ref="AF17:AH17"/>
    <mergeCell ref="A21:B21"/>
    <mergeCell ref="C21:H21"/>
    <mergeCell ref="I21:K21"/>
    <mergeCell ref="L21:O21"/>
    <mergeCell ref="R21:S21"/>
    <mergeCell ref="V21:W21"/>
    <mergeCell ref="AD18:AE18"/>
    <mergeCell ref="AF18:AH18"/>
    <mergeCell ref="Z19:AA19"/>
    <mergeCell ref="AD19:AE19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1 (3)</vt:lpstr>
      <vt:lpstr>1 (2)</vt:lpstr>
      <vt:lpstr>5月</vt:lpstr>
      <vt:lpstr>2月</vt:lpstr>
      <vt:lpstr>1月</vt:lpstr>
      <vt:lpstr>4</vt:lpstr>
      <vt:lpstr>6</vt:lpstr>
      <vt:lpstr>5</vt:lpstr>
      <vt:lpstr>1</vt:lpstr>
      <vt:lpstr>12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2025-10-29T08:32:20Z</dcterms:modified>
</cp:coreProperties>
</file>