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9B24C939-22C4-471D-BF23-876F7D14DB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月" sheetId="19" r:id="rId1"/>
    <sheet name="2月" sheetId="18" r:id="rId2"/>
    <sheet name="1月" sheetId="17" r:id="rId3"/>
    <sheet name="4" sheetId="15" r:id="rId4"/>
    <sheet name="6" sheetId="16" r:id="rId5"/>
    <sheet name="5" sheetId="14" r:id="rId6"/>
    <sheet name="1" sheetId="13" r:id="rId7"/>
    <sheet name="12" sheetId="12" r:id="rId8"/>
    <sheet name="9" sheetId="11" r:id="rId9"/>
  </sheets>
  <calcPr calcId="191029"/>
</workbook>
</file>

<file path=xl/calcChain.xml><?xml version="1.0" encoding="utf-8"?>
<calcChain xmlns="http://schemas.openxmlformats.org/spreadsheetml/2006/main">
  <c r="AF21" i="19" l="1"/>
  <c r="AF20" i="19"/>
  <c r="AF19" i="19"/>
  <c r="AF18" i="19"/>
  <c r="AF17" i="19"/>
  <c r="AF16" i="19"/>
  <c r="AF22" i="18"/>
  <c r="AF21" i="18"/>
  <c r="AF20" i="18"/>
  <c r="AF19" i="18"/>
  <c r="AF18" i="18"/>
  <c r="AF17" i="18"/>
  <c r="AF16" i="18"/>
  <c r="AF22" i="17"/>
  <c r="AF23" i="17"/>
  <c r="AF21" i="17"/>
  <c r="AF20" i="17"/>
  <c r="AF19" i="17"/>
  <c r="AF18" i="17"/>
  <c r="AF17" i="17"/>
  <c r="AF16" i="17"/>
  <c r="AF23" i="16"/>
  <c r="AF22" i="16"/>
  <c r="AF21" i="16"/>
  <c r="AF20" i="16"/>
  <c r="AF19" i="16"/>
  <c r="AF18" i="16"/>
  <c r="AF17" i="16"/>
  <c r="AF16" i="16"/>
  <c r="AF23" i="14"/>
  <c r="X32" i="15"/>
  <c r="X31" i="15"/>
  <c r="X30" i="15"/>
  <c r="X29" i="15"/>
  <c r="X28" i="15"/>
  <c r="X27" i="15"/>
  <c r="X34" i="15"/>
  <c r="X33" i="15"/>
  <c r="X26" i="15"/>
  <c r="X25" i="15"/>
  <c r="X24" i="15"/>
  <c r="X37" i="15"/>
  <c r="X35" i="15"/>
  <c r="X23" i="15"/>
  <c r="X36" i="15"/>
  <c r="X21" i="15"/>
  <c r="X22" i="15"/>
  <c r="X20" i="15"/>
  <c r="X19" i="15"/>
  <c r="X18" i="15"/>
  <c r="X17" i="15"/>
  <c r="X16" i="15"/>
  <c r="X15" i="15"/>
  <c r="X38" i="15" s="1"/>
  <c r="AF22" i="19" l="1"/>
  <c r="AF23" i="19" s="1"/>
  <c r="AF24" i="19" s="1"/>
  <c r="F11" i="19" s="1"/>
  <c r="AF23" i="18"/>
  <c r="AF24" i="18" s="1"/>
  <c r="F11" i="18" s="1"/>
  <c r="AF24" i="17"/>
  <c r="AF25" i="17" s="1"/>
  <c r="AF26" i="17" s="1"/>
  <c r="F11" i="17" s="1"/>
  <c r="AF24" i="16"/>
  <c r="AF22" i="14"/>
  <c r="AF21" i="14"/>
  <c r="AF20" i="14"/>
  <c r="AF19" i="14"/>
  <c r="AF18" i="14"/>
  <c r="AF17" i="14"/>
  <c r="AF16" i="14"/>
  <c r="AF24" i="14" s="1"/>
  <c r="AF18" i="13"/>
  <c r="AF17" i="13"/>
  <c r="AF23" i="13"/>
  <c r="AF22" i="13"/>
  <c r="AF21" i="13"/>
  <c r="AF20" i="13"/>
  <c r="AF19" i="13"/>
  <c r="AF16" i="13"/>
  <c r="AF26" i="16" l="1"/>
  <c r="F11" i="16" s="1"/>
  <c r="AF25" i="14"/>
  <c r="AF26" i="14" s="1"/>
  <c r="F11" i="14" s="1"/>
  <c r="X39" i="15"/>
  <c r="AF24" i="13"/>
  <c r="AF22" i="12"/>
  <c r="AF21" i="12"/>
  <c r="AF20" i="12"/>
  <c r="AF19" i="12"/>
  <c r="AF16" i="12"/>
  <c r="X40" i="15" l="1"/>
  <c r="F10" i="15" s="1"/>
  <c r="AF23" i="12"/>
  <c r="AF24" i="12" s="1"/>
  <c r="AF25" i="12" s="1"/>
  <c r="G11" i="12" s="1"/>
  <c r="AF26" i="13"/>
  <c r="AF27" i="13" s="1"/>
  <c r="G11" i="13" s="1"/>
  <c r="AF21" i="11"/>
  <c r="AF23" i="11"/>
  <c r="AF22" i="11"/>
  <c r="AF20" i="11"/>
  <c r="AF19" i="11"/>
  <c r="AF16" i="11"/>
  <c r="AF24" i="11" l="1"/>
  <c r="AF26" i="11" s="1"/>
  <c r="AF25" i="11"/>
  <c r="AF27" i="11" l="1"/>
  <c r="G11" i="11" s="1"/>
</calcChain>
</file>

<file path=xl/sharedStrings.xml><?xml version="1.0" encoding="utf-8"?>
<sst xmlns="http://schemas.openxmlformats.org/spreadsheetml/2006/main" count="711" uniqueCount="64">
  <si>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</si>
  <si>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</si>
  <si>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</si>
  <si>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</si>
  <si>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</si>
  <si>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</si>
  <si>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</si>
  <si>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</si>
  <si>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</si>
  <si>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</si>
  <si>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</si>
  <si>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</si>
  <si>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</si>
  <si>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</si>
  <si>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</si>
  <si>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</si>
  <si>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</si>
  <si>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</si>
  <si>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</si>
  <si>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</si>
  <si>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</si>
  <si>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</si>
  <si>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</si>
  <si>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</si>
  <si>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</si>
  <si>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</si>
  <si>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</si>
  <si>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</si>
  <si>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</si>
  <si>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</si>
  <si>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一般警備員</t>
    <rPh sb="0" eb="5">
      <t>イッパンケイビイン</t>
    </rPh>
    <phoneticPr fontId="5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</si>
  <si>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</si>
  <si>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</si>
  <si>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09:00～17:00</t>
    <phoneticPr fontId="5"/>
  </si>
  <si>
    <t>08:30～17:00</t>
    <phoneticPr fontId="5"/>
  </si>
  <si>
    <t>姫路市白浜町</t>
    <rPh sb="0" eb="3">
      <t>ヒメジシ</t>
    </rPh>
    <rPh sb="3" eb="6">
      <t>シラハマチョウ</t>
    </rPh>
    <phoneticPr fontId="3"/>
  </si>
  <si>
    <t>佐山氏</t>
    <rPh sb="0" eb="2">
      <t>サヤマ</t>
    </rPh>
    <rPh sb="2" eb="3">
      <t>シ</t>
    </rPh>
    <phoneticPr fontId="3"/>
  </si>
  <si>
    <t>姫路市白浜町甲</t>
    <rPh sb="0" eb="3">
      <t>ヒメジシ</t>
    </rPh>
    <rPh sb="3" eb="6">
      <t>シラハマチョウ</t>
    </rPh>
    <rPh sb="6" eb="7">
      <t>コウ</t>
    </rPh>
    <phoneticPr fontId="3"/>
  </si>
  <si>
    <t>沖中氏</t>
    <rPh sb="0" eb="2">
      <t>オキナカ</t>
    </rPh>
    <rPh sb="2" eb="3">
      <t>シ</t>
    </rPh>
    <phoneticPr fontId="3"/>
  </si>
  <si>
    <t>08:00～17:00</t>
    <phoneticPr fontId="5"/>
  </si>
  <si>
    <t>佐山氏</t>
    <rPh sb="0" eb="3">
      <t>サヤマシ</t>
    </rPh>
    <phoneticPr fontId="3"/>
  </si>
  <si>
    <t>田中氏</t>
    <rPh sb="0" eb="2">
      <t>タナカ</t>
    </rPh>
    <rPh sb="2" eb="3">
      <t>シ</t>
    </rPh>
    <phoneticPr fontId="3"/>
  </si>
  <si>
    <t>姫路市英賀保駅土地区画　　　　　　　　　　四つ池線舗装その他工事</t>
    <phoneticPr fontId="3"/>
  </si>
  <si>
    <t>岸本氏</t>
    <rPh sb="0" eb="2">
      <t>キシモト</t>
    </rPh>
    <rPh sb="2" eb="3">
      <t>シ</t>
    </rPh>
    <phoneticPr fontId="3"/>
  </si>
  <si>
    <t>岡崎氏</t>
    <rPh sb="0" eb="2">
      <t>オカザキ</t>
    </rPh>
    <rPh sb="2" eb="3">
      <t>シ</t>
    </rPh>
    <phoneticPr fontId="3"/>
  </si>
  <si>
    <t>福井氏</t>
    <rPh sb="0" eb="3">
      <t>フクイシ</t>
    </rPh>
    <phoneticPr fontId="3"/>
  </si>
  <si>
    <t>姫路市香寺町</t>
    <rPh sb="0" eb="3">
      <t>ヒメジシ</t>
    </rPh>
    <rPh sb="3" eb="6">
      <t>コウデラチョウ</t>
    </rPh>
    <phoneticPr fontId="3"/>
  </si>
  <si>
    <t>込み</t>
    <rPh sb="0" eb="1">
      <t>コ</t>
    </rPh>
    <phoneticPr fontId="3"/>
  </si>
  <si>
    <t>10:00～17:00</t>
    <phoneticPr fontId="5"/>
  </si>
  <si>
    <t>ゆうちょ銀行：四三八</t>
    <rPh sb="4" eb="6">
      <t>ギンコウ</t>
    </rPh>
    <rPh sb="7" eb="10">
      <t>438</t>
    </rPh>
    <phoneticPr fontId="5"/>
  </si>
  <si>
    <t>普通口座：6003445（大崎恵子）</t>
    <rPh sb="0" eb="2">
      <t>フツウ</t>
    </rPh>
    <rPh sb="2" eb="4">
      <t>コウザ</t>
    </rPh>
    <rPh sb="13" eb="17">
      <t>オオサキケイコ</t>
    </rPh>
    <phoneticPr fontId="5"/>
  </si>
  <si>
    <t>￥う</t>
    <phoneticPr fontId="3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</si>
  <si>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</si>
  <si>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</si>
  <si>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岸本氏</t>
    <rPh sb="0" eb="3">
      <t>キシモトシ</t>
    </rPh>
    <phoneticPr fontId="3"/>
  </si>
  <si>
    <t>姫路市別所町</t>
    <rPh sb="0" eb="3">
      <t>ヒメジシ</t>
    </rPh>
    <rPh sb="3" eb="6">
      <t>ベッショチョウ</t>
    </rPh>
    <phoneticPr fontId="3"/>
  </si>
  <si>
    <t>株式会社ＣＳＩＬｅａｄ</t>
    <rPh sb="0" eb="4">
      <t>カブシキガイシャ</t>
    </rPh>
    <phoneticPr fontId="5"/>
  </si>
  <si>
    <t>TEL0790-20-7223//FAX0790-20-7224</t>
    <phoneticPr fontId="5"/>
  </si>
  <si>
    <t>萬起建設</t>
    <rPh sb="0" eb="1">
      <t>マン</t>
    </rPh>
    <rPh sb="1" eb="2">
      <t>キ</t>
    </rPh>
    <rPh sb="2" eb="4">
      <t>ケンセツ</t>
    </rPh>
    <phoneticPr fontId="3"/>
  </si>
  <si>
    <t>姫路信用金庫　加西支店</t>
    <rPh sb="0" eb="6">
      <t>ヒメジシンヨウキンコ</t>
    </rPh>
    <rPh sb="7" eb="11">
      <t>カサイシテン</t>
    </rPh>
    <phoneticPr fontId="5"/>
  </si>
  <si>
    <t>普通口座：0　1　4　5　4　5　9</t>
    <rPh sb="0" eb="2">
      <t>フツウ</t>
    </rPh>
    <rPh sb="2" eb="4">
      <t>コウザ</t>
    </rPh>
    <phoneticPr fontId="5"/>
  </si>
  <si>
    <t>担当者　　　業者</t>
    <rPh sb="0" eb="3">
      <t>タントウシャ</t>
    </rPh>
    <rPh sb="6" eb="8">
      <t>ギョウシャ</t>
    </rPh>
    <phoneticPr fontId="5"/>
  </si>
  <si>
    <t>姫路市大塩町　　　　　　　　　　大的中学校防球ネット　　　　設置工事</t>
    <rPh sb="3" eb="6">
      <t>オオシオチョウ</t>
    </rPh>
    <rPh sb="16" eb="18">
      <t>オオマト</t>
    </rPh>
    <rPh sb="18" eb="21">
      <t>チュウガッコウ</t>
    </rPh>
    <rPh sb="21" eb="23">
      <t>ボウキュウ</t>
    </rPh>
    <rPh sb="30" eb="32">
      <t>セッチ</t>
    </rPh>
    <rPh sb="32" eb="34">
      <t>コウジ</t>
    </rPh>
    <phoneticPr fontId="3"/>
  </si>
  <si>
    <t>姫路市別所町北宿</t>
    <rPh sb="0" eb="3">
      <t>ヒメジシ</t>
    </rPh>
    <rPh sb="3" eb="6">
      <t>ベッショチョウ</t>
    </rPh>
    <rPh sb="6" eb="8">
      <t>キタジュク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</si>
</sst>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u/>
      <sz val="14"/>
      <color theme="1"/>
      <name val="UD デジタル 教科書体 NP-R"/>
      <family val="1"/>
      <charset val="128"/>
    </font>
    <font>
      <b/>
      <u/>
      <sz val="11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262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7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4" fillId="0" borderId="0" xfId="0" applyFont="1"/>
    <xf numFmtId="6" fontId="18" fillId="0" borderId="0" xfId="0" applyNumberFormat="1" applyFont="1" applyAlignment="1">
      <alignment vertical="center"/>
    </xf>
    <xf numFmtId="6" fontId="18" fillId="0" borderId="3" xfId="0" applyNumberFormat="1" applyFont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5" fillId="0" borderId="36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24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distributed"/>
    </xf>
    <xf numFmtId="0" fontId="20" fillId="0" borderId="1" xfId="0" applyFont="1" applyBorder="1" applyAlignment="1">
      <alignment horizontal="distributed"/>
    </xf>
    <xf numFmtId="176" fontId="19" fillId="0" borderId="0" xfId="0" applyNumberFormat="1" applyFont="1" applyAlignment="1">
      <alignment horizontal="right" vertical="center"/>
    </xf>
    <xf numFmtId="0" fontId="21" fillId="0" borderId="2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21" fillId="0" borderId="0" xfId="2" applyFont="1" applyAlignment="1">
      <alignment horizontal="right"/>
    </xf>
    <xf numFmtId="0" fontId="22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6" fontId="26" fillId="0" borderId="0" xfId="0" applyNumberFormat="1" applyFont="1" applyAlignment="1">
      <alignment horizontal="center"/>
    </xf>
    <xf numFmtId="6" fontId="26" fillId="0" borderId="4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6" fontId="19" fillId="0" borderId="31" xfId="1" applyFont="1" applyBorder="1" applyAlignment="1">
      <alignment horizontal="center" vertical="center"/>
    </xf>
    <xf numFmtId="6" fontId="19" fillId="0" borderId="31" xfId="1" applyFont="1" applyBorder="1" applyAlignment="1">
      <alignment horizontal="right" vertical="center"/>
    </xf>
    <xf numFmtId="56" fontId="19" fillId="0" borderId="14" xfId="0" applyNumberFormat="1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6" fontId="19" fillId="0" borderId="26" xfId="1" applyFont="1" applyBorder="1" applyAlignment="1">
      <alignment horizontal="center" vertical="center"/>
    </xf>
    <xf numFmtId="6" fontId="19" fillId="0" borderId="14" xfId="1" applyFont="1" applyBorder="1" applyAlignment="1">
      <alignment horizontal="center" vertical="center"/>
    </xf>
    <xf numFmtId="6" fontId="19" fillId="0" borderId="14" xfId="1" applyFont="1" applyBorder="1" applyAlignment="1">
      <alignment horizontal="right" vertical="center"/>
    </xf>
    <xf numFmtId="56" fontId="19" fillId="0" borderId="31" xfId="0" applyNumberFormat="1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6" fontId="19" fillId="0" borderId="25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  <xf numFmtId="6" fontId="19" fillId="0" borderId="26" xfId="1" applyFont="1" applyBorder="1" applyAlignment="1">
      <alignment horizontal="right" vertical="center"/>
    </xf>
    <xf numFmtId="56" fontId="19" fillId="0" borderId="17" xfId="0" applyNumberFormat="1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6" fontId="19" fillId="0" borderId="35" xfId="1" applyFont="1" applyBorder="1" applyAlignment="1">
      <alignment horizontal="center" vertical="center"/>
    </xf>
    <xf numFmtId="6" fontId="19" fillId="0" borderId="17" xfId="1" applyFont="1" applyBorder="1" applyAlignment="1">
      <alignment horizontal="center" vertical="center"/>
    </xf>
    <xf numFmtId="6" fontId="19" fillId="0" borderId="17" xfId="1" applyFont="1" applyBorder="1" applyAlignment="1">
      <alignment horizontal="right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/>
    </xf>
    <xf numFmtId="6" fontId="19" fillId="0" borderId="35" xfId="0" applyNumberFormat="1" applyFont="1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21" xfId="0" applyFont="1" applyBorder="1" applyAlignment="1">
      <alignment horizontal="center" vertical="center"/>
    </xf>
    <xf numFmtId="6" fontId="19" fillId="0" borderId="21" xfId="1" applyFont="1" applyBorder="1" applyAlignment="1">
      <alignment horizontal="right" vertical="center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56" fontId="19" fillId="0" borderId="26" xfId="0" applyNumberFormat="1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6" fontId="25" fillId="0" borderId="26" xfId="1" applyFont="1" applyBorder="1" applyAlignment="1">
      <alignment horizontal="center" vertical="center"/>
    </xf>
    <xf numFmtId="6" fontId="25" fillId="0" borderId="31" xfId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56" fontId="19" fillId="0" borderId="11" xfId="0" applyNumberFormat="1" applyFont="1" applyBorder="1" applyAlignment="1">
      <alignment horizontal="center" vertical="center" shrinkToFit="1"/>
    </xf>
    <xf numFmtId="56" fontId="19" fillId="0" borderId="13" xfId="0" applyNumberFormat="1" applyFont="1" applyBorder="1" applyAlignment="1">
      <alignment horizontal="center" vertical="center" shrinkToFit="1"/>
    </xf>
    <xf numFmtId="6" fontId="25" fillId="0" borderId="14" xfId="1" applyFont="1" applyBorder="1" applyAlignment="1">
      <alignment horizontal="center" vertical="center"/>
    </xf>
    <xf numFmtId="6" fontId="25" fillId="0" borderId="40" xfId="1" applyFont="1" applyBorder="1" applyAlignment="1">
      <alignment horizontal="center" vertical="center"/>
    </xf>
    <xf numFmtId="6" fontId="19" fillId="0" borderId="41" xfId="1" applyFont="1" applyBorder="1" applyAlignment="1">
      <alignment horizontal="center" vertical="center"/>
    </xf>
    <xf numFmtId="6" fontId="19" fillId="0" borderId="5" xfId="1" applyFont="1" applyBorder="1" applyAlignment="1">
      <alignment horizontal="right" vertical="center"/>
    </xf>
    <xf numFmtId="6" fontId="25" fillId="0" borderId="41" xfId="1" applyFont="1" applyBorder="1" applyAlignment="1">
      <alignment horizontal="center" vertical="center"/>
    </xf>
    <xf numFmtId="6" fontId="19" fillId="0" borderId="41" xfId="1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56" fontId="19" fillId="0" borderId="18" xfId="0" applyNumberFormat="1" applyFont="1" applyBorder="1" applyAlignment="1">
      <alignment horizontal="center" vertical="center" shrinkToFit="1"/>
    </xf>
    <xf numFmtId="56" fontId="19" fillId="0" borderId="20" xfId="0" applyNumberFormat="1" applyFont="1" applyBorder="1" applyAlignment="1">
      <alignment horizontal="center" vertical="center" shrinkToFit="1"/>
    </xf>
    <xf numFmtId="6" fontId="25" fillId="0" borderId="17" xfId="1" applyFont="1" applyBorder="1" applyAlignment="1">
      <alignment horizontal="center" vertical="center"/>
    </xf>
    <xf numFmtId="0" fontId="25" fillId="0" borderId="32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6" fontId="2" fillId="0" borderId="26" xfId="1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2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176" fontId="2" fillId="0" borderId="0" xfId="0" applyNumberFormat="1" applyFont="1" applyAlignment="1">
      <alignment horizontal="right" vertical="center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5" fillId="0" borderId="1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0" xfId="0" applyFont="1" applyBorder="1" applyAlignment="1">
      <alignment horizontal="left" vertical="center" shrinkToFit="1"/>
    </xf>
    <xf numFmtId="0" fontId="15" fillId="0" borderId="32" xfId="0" applyFont="1" applyBorder="1" applyAlignment="1">
      <alignment horizontal="left" vertical="center" shrinkToFit="1"/>
    </xf>
    <xf numFmtId="0" fontId="15" fillId="0" borderId="33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176" fontId="2" fillId="0" borderId="0" xfId="0" applyNumberFormat="1" applyFont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4682-5E35-45EA-AFC1-B7FB675ED6B0}">
  <dimension ref="A1:AL24"/>
  <sheetViews>
    <sheetView tabSelected="1" workbookViewId="0">
      <selection activeCell="AD5" sqref="AD5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59" t="s">
        <v>0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AD3" s="62">
        <v>45077</v>
      </c>
      <c r="AE3" s="62"/>
      <c r="AF3" s="62"/>
      <c r="AG3" s="62"/>
      <c r="AH3" s="62"/>
    </row>
    <row r="4" spans="1:38" ht="22.5" customHeight="1" thickBo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AD4" s="62"/>
      <c r="AE4" s="62"/>
      <c r="AF4" s="62"/>
      <c r="AG4" s="62"/>
      <c r="AH4" s="62"/>
    </row>
    <row r="5" spans="1:38" ht="22.5" customHeight="1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38" ht="22.5" customHeight="1" x14ac:dyDescent="0.25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Z6" s="58" t="s">
        <v>21</v>
      </c>
      <c r="AA6" s="58"/>
      <c r="AB6" s="58"/>
    </row>
    <row r="7" spans="1:38" ht="22.5" customHeight="1" x14ac:dyDescent="0.15">
      <c r="Z7" s="58" t="s">
        <v>22</v>
      </c>
      <c r="AA7" s="58"/>
      <c r="AB7" s="58"/>
      <c r="AC7" s="58"/>
      <c r="AD7" s="58"/>
      <c r="AE7" s="58"/>
      <c r="AF7" s="58"/>
      <c r="AG7" s="58"/>
    </row>
    <row r="8" spans="1:38" ht="22.5" customHeight="1" x14ac:dyDescent="0.25">
      <c r="A8" s="65" t="s">
        <v>3</v>
      </c>
      <c r="B8" s="65"/>
      <c r="C8" s="65"/>
      <c r="D8" s="66" t="s">
        <v>4</v>
      </c>
      <c r="E8" s="66"/>
      <c r="F8" s="66"/>
      <c r="G8" s="66"/>
      <c r="H8" s="66"/>
      <c r="I8" s="66"/>
      <c r="J8" s="66"/>
      <c r="K8" s="66"/>
      <c r="L8" s="66"/>
      <c r="M8" s="66"/>
      <c r="N8" s="66"/>
      <c r="Z8" s="67" t="s">
        <v>56</v>
      </c>
      <c r="AA8" s="67"/>
      <c r="AB8" s="67"/>
      <c r="AC8" s="67"/>
      <c r="AD8" s="67"/>
      <c r="AE8" s="67"/>
      <c r="AF8" s="67"/>
      <c r="AG8" s="67"/>
    </row>
    <row r="9" spans="1:38" ht="13.5" customHeight="1" x14ac:dyDescent="0.15">
      <c r="Z9" s="68" t="s">
        <v>27</v>
      </c>
      <c r="AA9" s="68"/>
      <c r="AB9" s="68"/>
      <c r="AC9" s="68"/>
      <c r="AD9" s="68"/>
      <c r="AE9" s="68"/>
      <c r="AF9" s="68"/>
      <c r="AG9" s="68"/>
    </row>
    <row r="10" spans="1:38" ht="22.5" customHeight="1" x14ac:dyDescent="0.25">
      <c r="A10" s="24"/>
      <c r="B10" s="24"/>
      <c r="D10" s="25"/>
      <c r="E10" s="25"/>
      <c r="F10" s="25"/>
      <c r="G10" s="26">
        <v>5</v>
      </c>
      <c r="H10" s="57" t="s">
        <v>5</v>
      </c>
      <c r="I10" s="57"/>
      <c r="J10" s="57"/>
      <c r="K10" s="57"/>
      <c r="L10" s="57"/>
      <c r="M10" s="57"/>
      <c r="N10" s="57"/>
      <c r="Z10" s="58" t="s">
        <v>24</v>
      </c>
      <c r="AA10" s="58"/>
      <c r="AB10" s="58"/>
      <c r="AC10" s="58"/>
      <c r="AD10" s="58"/>
      <c r="AE10" s="58"/>
      <c r="AF10" s="58"/>
      <c r="AG10" s="58"/>
    </row>
    <row r="11" spans="1:38" ht="22.5" customHeight="1" x14ac:dyDescent="0.25">
      <c r="A11" s="24"/>
      <c r="B11" s="24"/>
      <c r="D11" s="27"/>
      <c r="E11" s="27"/>
      <c r="F11" s="69">
        <f>AF24</f>
        <v>16500</v>
      </c>
      <c r="G11" s="69"/>
      <c r="H11" s="69"/>
      <c r="I11" s="69"/>
      <c r="J11" s="69"/>
      <c r="K11" s="69"/>
      <c r="L11" s="69"/>
      <c r="M11" s="27"/>
      <c r="N11" s="27"/>
      <c r="Z11" s="58" t="s">
        <v>59</v>
      </c>
      <c r="AA11" s="58"/>
      <c r="AB11" s="58"/>
      <c r="AC11" s="58"/>
      <c r="AD11" s="58"/>
      <c r="AE11" s="58"/>
      <c r="AF11" s="58"/>
      <c r="AG11" s="58"/>
    </row>
    <row r="12" spans="1:38" ht="22.5" customHeight="1" thickBot="1" x14ac:dyDescent="0.3">
      <c r="A12" s="71" t="s">
        <v>6</v>
      </c>
      <c r="B12" s="71"/>
      <c r="D12" s="27"/>
      <c r="E12" s="27"/>
      <c r="F12" s="70"/>
      <c r="G12" s="70"/>
      <c r="H12" s="70"/>
      <c r="I12" s="70"/>
      <c r="J12" s="70"/>
      <c r="K12" s="70"/>
      <c r="L12" s="70"/>
      <c r="M12" s="27"/>
      <c r="N12" s="27"/>
      <c r="Z12" s="72" t="s">
        <v>60</v>
      </c>
      <c r="AA12" s="72"/>
      <c r="AB12" s="72"/>
      <c r="AC12" s="72"/>
      <c r="AD12" s="72"/>
      <c r="AE12" s="72"/>
      <c r="AF12" s="72"/>
      <c r="AG12" s="72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73" t="s">
        <v>7</v>
      </c>
      <c r="B14" s="73"/>
      <c r="C14" s="73" t="s">
        <v>8</v>
      </c>
      <c r="D14" s="73"/>
      <c r="E14" s="73"/>
      <c r="F14" s="73"/>
      <c r="G14" s="73"/>
      <c r="H14" s="73"/>
      <c r="I14" s="74" t="s">
        <v>61</v>
      </c>
      <c r="J14" s="75"/>
      <c r="K14" s="76"/>
      <c r="L14" s="73" t="s">
        <v>9</v>
      </c>
      <c r="M14" s="73"/>
      <c r="N14" s="73"/>
      <c r="O14" s="73"/>
      <c r="P14" s="73" t="s">
        <v>30</v>
      </c>
      <c r="Q14" s="73"/>
      <c r="R14" s="73"/>
      <c r="S14" s="73"/>
      <c r="T14" s="73"/>
      <c r="U14" s="73"/>
      <c r="V14" s="73"/>
      <c r="W14" s="73"/>
      <c r="X14" s="73" t="s">
        <v>28</v>
      </c>
      <c r="Y14" s="73"/>
      <c r="Z14" s="73"/>
      <c r="AA14" s="73"/>
      <c r="AB14" s="73"/>
      <c r="AC14" s="73"/>
      <c r="AD14" s="73"/>
      <c r="AE14" s="73"/>
      <c r="AF14" s="73" t="s">
        <v>10</v>
      </c>
      <c r="AG14" s="73"/>
      <c r="AH14" s="73"/>
    </row>
    <row r="15" spans="1:38" ht="21.75" customHeight="1" x14ac:dyDescent="0.15">
      <c r="A15" s="73"/>
      <c r="B15" s="73"/>
      <c r="C15" s="73"/>
      <c r="D15" s="73"/>
      <c r="E15" s="73"/>
      <c r="F15" s="73"/>
      <c r="G15" s="73"/>
      <c r="H15" s="73"/>
      <c r="I15" s="77"/>
      <c r="J15" s="78"/>
      <c r="K15" s="79"/>
      <c r="L15" s="73"/>
      <c r="M15" s="73"/>
      <c r="N15" s="73"/>
      <c r="O15" s="73"/>
      <c r="P15" s="73" t="s">
        <v>11</v>
      </c>
      <c r="Q15" s="73"/>
      <c r="R15" s="73" t="s">
        <v>12</v>
      </c>
      <c r="S15" s="73"/>
      <c r="T15" s="73" t="s">
        <v>13</v>
      </c>
      <c r="U15" s="73"/>
      <c r="V15" s="73" t="s">
        <v>12</v>
      </c>
      <c r="W15" s="73"/>
      <c r="X15" s="73" t="s">
        <v>11</v>
      </c>
      <c r="Y15" s="73"/>
      <c r="Z15" s="73" t="s">
        <v>12</v>
      </c>
      <c r="AA15" s="73"/>
      <c r="AB15" s="73" t="s">
        <v>13</v>
      </c>
      <c r="AC15" s="73"/>
      <c r="AD15" s="73" t="s">
        <v>12</v>
      </c>
      <c r="AE15" s="73"/>
      <c r="AF15" s="73"/>
      <c r="AG15" s="73"/>
      <c r="AH15" s="73"/>
    </row>
    <row r="16" spans="1:38" ht="24.75" customHeight="1" x14ac:dyDescent="0.15">
      <c r="A16" s="90">
        <v>45047</v>
      </c>
      <c r="B16" s="91"/>
      <c r="C16" s="119" t="s">
        <v>63</v>
      </c>
      <c r="D16" s="120"/>
      <c r="E16" s="120"/>
      <c r="F16" s="120"/>
      <c r="G16" s="120"/>
      <c r="H16" s="121"/>
      <c r="I16" s="54" t="s">
        <v>58</v>
      </c>
      <c r="J16" s="55"/>
      <c r="K16" s="56"/>
      <c r="L16" s="92" t="s">
        <v>32</v>
      </c>
      <c r="M16" s="93"/>
      <c r="N16" s="93"/>
      <c r="O16" s="94"/>
      <c r="P16" s="32">
        <v>1</v>
      </c>
      <c r="Q16" s="33" t="s">
        <v>14</v>
      </c>
      <c r="R16" s="80">
        <v>15000</v>
      </c>
      <c r="S16" s="80"/>
      <c r="T16" s="32"/>
      <c r="U16" s="33" t="s">
        <v>15</v>
      </c>
      <c r="V16" s="80"/>
      <c r="W16" s="80"/>
      <c r="X16" s="32"/>
      <c r="Y16" s="33" t="s">
        <v>14</v>
      </c>
      <c r="Z16" s="80"/>
      <c r="AA16" s="80"/>
      <c r="AB16" s="32"/>
      <c r="AC16" s="33" t="s">
        <v>15</v>
      </c>
      <c r="AD16" s="80"/>
      <c r="AE16" s="80"/>
      <c r="AF16" s="81">
        <f t="shared" ref="AF16:AF21" si="0">P16*R16+T16*V16</f>
        <v>15000</v>
      </c>
      <c r="AG16" s="81"/>
      <c r="AH16" s="81"/>
    </row>
    <row r="17" spans="1:34" ht="24.75" customHeight="1" x14ac:dyDescent="0.15">
      <c r="A17" s="82"/>
      <c r="B17" s="83"/>
      <c r="C17" s="122"/>
      <c r="D17" s="123"/>
      <c r="E17" s="123"/>
      <c r="F17" s="123"/>
      <c r="G17" s="123"/>
      <c r="H17" s="124"/>
      <c r="I17" s="125"/>
      <c r="J17" s="126"/>
      <c r="K17" s="127"/>
      <c r="L17" s="84"/>
      <c r="M17" s="85"/>
      <c r="N17" s="85"/>
      <c r="O17" s="86"/>
      <c r="P17" s="34"/>
      <c r="Q17" s="35" t="s">
        <v>14</v>
      </c>
      <c r="R17" s="87"/>
      <c r="S17" s="87"/>
      <c r="T17" s="34"/>
      <c r="U17" s="36" t="s">
        <v>15</v>
      </c>
      <c r="V17" s="88"/>
      <c r="W17" s="88"/>
      <c r="X17" s="34"/>
      <c r="Y17" s="36" t="s">
        <v>14</v>
      </c>
      <c r="Z17" s="88"/>
      <c r="AA17" s="88"/>
      <c r="AB17" s="34"/>
      <c r="AC17" s="36" t="s">
        <v>15</v>
      </c>
      <c r="AD17" s="88"/>
      <c r="AE17" s="88"/>
      <c r="AF17" s="89">
        <f t="shared" si="0"/>
        <v>0</v>
      </c>
      <c r="AG17" s="89"/>
      <c r="AH17" s="89"/>
    </row>
    <row r="18" spans="1:34" ht="24.75" customHeight="1" x14ac:dyDescent="0.15">
      <c r="A18" s="82"/>
      <c r="B18" s="83"/>
      <c r="C18" s="122"/>
      <c r="D18" s="123"/>
      <c r="E18" s="123"/>
      <c r="F18" s="123"/>
      <c r="G18" s="123"/>
      <c r="H18" s="124"/>
      <c r="I18" s="125"/>
      <c r="J18" s="126"/>
      <c r="K18" s="127"/>
      <c r="L18" s="84"/>
      <c r="M18" s="85"/>
      <c r="N18" s="85"/>
      <c r="O18" s="86"/>
      <c r="P18" s="37"/>
      <c r="Q18" s="36" t="s">
        <v>14</v>
      </c>
      <c r="R18" s="87"/>
      <c r="S18" s="87"/>
      <c r="T18" s="34"/>
      <c r="U18" s="36" t="s">
        <v>15</v>
      </c>
      <c r="V18" s="88"/>
      <c r="W18" s="88"/>
      <c r="X18" s="34"/>
      <c r="Y18" s="36" t="s">
        <v>14</v>
      </c>
      <c r="Z18" s="88"/>
      <c r="AA18" s="88"/>
      <c r="AB18" s="34"/>
      <c r="AC18" s="36" t="s">
        <v>15</v>
      </c>
      <c r="AD18" s="88"/>
      <c r="AE18" s="88"/>
      <c r="AF18" s="89">
        <f t="shared" si="0"/>
        <v>0</v>
      </c>
      <c r="AG18" s="89"/>
      <c r="AH18" s="89"/>
    </row>
    <row r="19" spans="1:34" ht="24.75" customHeight="1" x14ac:dyDescent="0.15">
      <c r="A19" s="82"/>
      <c r="B19" s="83"/>
      <c r="C19" s="122"/>
      <c r="D19" s="123"/>
      <c r="E19" s="123"/>
      <c r="F19" s="123"/>
      <c r="G19" s="123"/>
      <c r="H19" s="124"/>
      <c r="I19" s="125"/>
      <c r="J19" s="126"/>
      <c r="K19" s="127"/>
      <c r="L19" s="84"/>
      <c r="M19" s="85"/>
      <c r="N19" s="85"/>
      <c r="O19" s="86"/>
      <c r="P19" s="37"/>
      <c r="Q19" s="36" t="s">
        <v>14</v>
      </c>
      <c r="R19" s="87"/>
      <c r="S19" s="87"/>
      <c r="T19" s="34"/>
      <c r="U19" s="36" t="s">
        <v>15</v>
      </c>
      <c r="V19" s="88"/>
      <c r="W19" s="88"/>
      <c r="X19" s="34"/>
      <c r="Y19" s="36" t="s">
        <v>14</v>
      </c>
      <c r="Z19" s="88"/>
      <c r="AA19" s="88"/>
      <c r="AB19" s="34"/>
      <c r="AC19" s="36" t="s">
        <v>15</v>
      </c>
      <c r="AD19" s="88"/>
      <c r="AE19" s="88"/>
      <c r="AF19" s="89">
        <f t="shared" si="0"/>
        <v>0</v>
      </c>
      <c r="AG19" s="89"/>
      <c r="AH19" s="89"/>
    </row>
    <row r="20" spans="1:34" ht="24.75" customHeight="1" x14ac:dyDescent="0.15">
      <c r="A20" s="82"/>
      <c r="B20" s="83"/>
      <c r="C20" s="122"/>
      <c r="D20" s="123"/>
      <c r="E20" s="123"/>
      <c r="F20" s="123"/>
      <c r="G20" s="123"/>
      <c r="H20" s="124"/>
      <c r="I20" s="125"/>
      <c r="J20" s="126"/>
      <c r="K20" s="127"/>
      <c r="L20" s="84"/>
      <c r="M20" s="85"/>
      <c r="N20" s="85"/>
      <c r="O20" s="86"/>
      <c r="P20" s="37"/>
      <c r="Q20" s="36" t="s">
        <v>14</v>
      </c>
      <c r="R20" s="87"/>
      <c r="S20" s="87"/>
      <c r="T20" s="37"/>
      <c r="U20" s="35" t="s">
        <v>15</v>
      </c>
      <c r="V20" s="87"/>
      <c r="W20" s="87"/>
      <c r="X20" s="37"/>
      <c r="Y20" s="35" t="s">
        <v>14</v>
      </c>
      <c r="Z20" s="87"/>
      <c r="AA20" s="87"/>
      <c r="AB20" s="37"/>
      <c r="AC20" s="35" t="s">
        <v>15</v>
      </c>
      <c r="AD20" s="87"/>
      <c r="AE20" s="87"/>
      <c r="AF20" s="101">
        <f t="shared" si="0"/>
        <v>0</v>
      </c>
      <c r="AG20" s="101"/>
      <c r="AH20" s="101"/>
    </row>
    <row r="21" spans="1:34" ht="24.75" customHeight="1" x14ac:dyDescent="0.15">
      <c r="A21" s="102"/>
      <c r="B21" s="103"/>
      <c r="C21" s="110"/>
      <c r="D21" s="111"/>
      <c r="E21" s="111"/>
      <c r="F21" s="111"/>
      <c r="G21" s="111"/>
      <c r="H21" s="112"/>
      <c r="I21" s="128"/>
      <c r="J21" s="129"/>
      <c r="K21" s="130"/>
      <c r="L21" s="104"/>
      <c r="M21" s="105"/>
      <c r="N21" s="105"/>
      <c r="O21" s="106"/>
      <c r="P21" s="52"/>
      <c r="Q21" s="42" t="s">
        <v>14</v>
      </c>
      <c r="R21" s="107"/>
      <c r="S21" s="107"/>
      <c r="T21" s="41"/>
      <c r="U21" s="42" t="s">
        <v>15</v>
      </c>
      <c r="V21" s="108"/>
      <c r="W21" s="108"/>
      <c r="X21" s="41"/>
      <c r="Y21" s="53" t="s">
        <v>14</v>
      </c>
      <c r="Z21" s="108"/>
      <c r="AA21" s="108"/>
      <c r="AB21" s="41"/>
      <c r="AC21" s="42" t="s">
        <v>15</v>
      </c>
      <c r="AD21" s="108"/>
      <c r="AE21" s="108"/>
      <c r="AF21" s="109">
        <f t="shared" si="0"/>
        <v>0</v>
      </c>
      <c r="AG21" s="109"/>
      <c r="AH21" s="109"/>
    </row>
    <row r="22" spans="1:34" ht="24.75" customHeight="1" x14ac:dyDescent="0.15">
      <c r="AC22" s="113" t="s">
        <v>16</v>
      </c>
      <c r="AD22" s="113"/>
      <c r="AE22" s="113"/>
      <c r="AF22" s="114">
        <f>SUM(AF16:AF21)</f>
        <v>15000</v>
      </c>
      <c r="AG22" s="115"/>
      <c r="AH22" s="115"/>
    </row>
    <row r="23" spans="1:34" ht="24.75" customHeight="1" thickBot="1" x14ac:dyDescent="0.2">
      <c r="A23" s="116" t="s">
        <v>20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AC23" s="117" t="s">
        <v>17</v>
      </c>
      <c r="AD23" s="117"/>
      <c r="AE23" s="117"/>
      <c r="AF23" s="118">
        <f>AF22*0.1</f>
        <v>1500</v>
      </c>
      <c r="AG23" s="118"/>
      <c r="AH23" s="118"/>
    </row>
    <row r="24" spans="1:34" ht="24.75" customHeight="1" thickBot="1" x14ac:dyDescent="0.2">
      <c r="AC24" s="95" t="s">
        <v>18</v>
      </c>
      <c r="AD24" s="96"/>
      <c r="AE24" s="97"/>
      <c r="AF24" s="98">
        <f>SUM(AF22:AF23)</f>
        <v>16500</v>
      </c>
      <c r="AG24" s="99"/>
      <c r="AH24" s="100"/>
    </row>
  </sheetData>
  <mergeCells count="92">
    <mergeCell ref="C20:H20"/>
    <mergeCell ref="I17:K17"/>
    <mergeCell ref="I18:K18"/>
    <mergeCell ref="I19:K19"/>
    <mergeCell ref="I20:K20"/>
    <mergeCell ref="C21:H21"/>
    <mergeCell ref="AC22:AE22"/>
    <mergeCell ref="AF22:AH22"/>
    <mergeCell ref="A23:N23"/>
    <mergeCell ref="AC23:AE23"/>
    <mergeCell ref="AF23:AH23"/>
    <mergeCell ref="I21:K21"/>
    <mergeCell ref="AC24:AE24"/>
    <mergeCell ref="AF24:AH24"/>
    <mergeCell ref="AF20:AH20"/>
    <mergeCell ref="A21:B21"/>
    <mergeCell ref="L21:O21"/>
    <mergeCell ref="R21:S21"/>
    <mergeCell ref="V21:W21"/>
    <mergeCell ref="Z21:AA21"/>
    <mergeCell ref="AD21:AE21"/>
    <mergeCell ref="AF21:AH21"/>
    <mergeCell ref="A20:B20"/>
    <mergeCell ref="L20:O20"/>
    <mergeCell ref="R20:S20"/>
    <mergeCell ref="V20:W20"/>
    <mergeCell ref="Z20:AA20"/>
    <mergeCell ref="AD20:AE20"/>
    <mergeCell ref="Z18:AA18"/>
    <mergeCell ref="AD18:AE18"/>
    <mergeCell ref="AF18:AH18"/>
    <mergeCell ref="A19:B19"/>
    <mergeCell ref="L19:O19"/>
    <mergeCell ref="R19:S19"/>
    <mergeCell ref="V19:W19"/>
    <mergeCell ref="Z19:AA19"/>
    <mergeCell ref="AD19:AE19"/>
    <mergeCell ref="AF19:AH19"/>
    <mergeCell ref="A18:B18"/>
    <mergeCell ref="L18:O18"/>
    <mergeCell ref="R18:S18"/>
    <mergeCell ref="V18:W18"/>
    <mergeCell ref="C18:H18"/>
    <mergeCell ref="C19:H19"/>
    <mergeCell ref="AF16:AH16"/>
    <mergeCell ref="A17:B17"/>
    <mergeCell ref="L17:O17"/>
    <mergeCell ref="R17:S17"/>
    <mergeCell ref="V17:W17"/>
    <mergeCell ref="Z17:AA17"/>
    <mergeCell ref="AD17:AE17"/>
    <mergeCell ref="AF17:AH17"/>
    <mergeCell ref="A16:B16"/>
    <mergeCell ref="L16:O16"/>
    <mergeCell ref="R16:S16"/>
    <mergeCell ref="V16:W16"/>
    <mergeCell ref="C16:H16"/>
    <mergeCell ref="C17:H17"/>
    <mergeCell ref="Z15:AA15"/>
    <mergeCell ref="AB15:AC15"/>
    <mergeCell ref="AD15:AE15"/>
    <mergeCell ref="Z16:AA16"/>
    <mergeCell ref="AD16:AE16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4077-10F5-40D4-B815-3444C63F04C1}">
  <dimension ref="A1:AL24"/>
  <sheetViews>
    <sheetView workbookViewId="0">
      <selection activeCell="AF23" sqref="AF23:AH23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59" t="s">
        <v>0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AD3" s="62">
        <v>44985</v>
      </c>
      <c r="AE3" s="62"/>
      <c r="AF3" s="62"/>
      <c r="AG3" s="62"/>
      <c r="AH3" s="62"/>
    </row>
    <row r="4" spans="1:38" ht="22.5" customHeight="1" thickBo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AD4" s="62"/>
      <c r="AE4" s="62"/>
      <c r="AF4" s="62"/>
      <c r="AG4" s="62"/>
      <c r="AH4" s="62"/>
    </row>
    <row r="5" spans="1:38" ht="22.5" customHeight="1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38" ht="22.5" customHeight="1" x14ac:dyDescent="0.25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Z6" s="58" t="s">
        <v>21</v>
      </c>
      <c r="AA6" s="58"/>
      <c r="AB6" s="58"/>
    </row>
    <row r="7" spans="1:38" ht="22.5" customHeight="1" x14ac:dyDescent="0.15">
      <c r="Z7" s="58" t="s">
        <v>22</v>
      </c>
      <c r="AA7" s="58"/>
      <c r="AB7" s="58"/>
      <c r="AC7" s="58"/>
      <c r="AD7" s="58"/>
      <c r="AE7" s="58"/>
      <c r="AF7" s="58"/>
      <c r="AG7" s="58"/>
    </row>
    <row r="8" spans="1:38" ht="22.5" customHeight="1" x14ac:dyDescent="0.25">
      <c r="A8" s="65" t="s">
        <v>3</v>
      </c>
      <c r="B8" s="65"/>
      <c r="C8" s="65"/>
      <c r="D8" s="66" t="s">
        <v>4</v>
      </c>
      <c r="E8" s="66"/>
      <c r="F8" s="66"/>
      <c r="G8" s="66"/>
      <c r="H8" s="66"/>
      <c r="I8" s="66"/>
      <c r="J8" s="66"/>
      <c r="K8" s="66"/>
      <c r="L8" s="66"/>
      <c r="M8" s="66"/>
      <c r="N8" s="66"/>
      <c r="Z8" s="67" t="s">
        <v>56</v>
      </c>
      <c r="AA8" s="67"/>
      <c r="AB8" s="67"/>
      <c r="AC8" s="67"/>
      <c r="AD8" s="67"/>
      <c r="AE8" s="67"/>
      <c r="AF8" s="67"/>
      <c r="AG8" s="67"/>
    </row>
    <row r="9" spans="1:38" ht="13.5" customHeight="1" x14ac:dyDescent="0.15">
      <c r="Z9" s="68" t="s">
        <v>27</v>
      </c>
      <c r="AA9" s="68"/>
      <c r="AB9" s="68"/>
      <c r="AC9" s="68"/>
      <c r="AD9" s="68"/>
      <c r="AE9" s="68"/>
      <c r="AF9" s="68"/>
      <c r="AG9" s="68"/>
    </row>
    <row r="10" spans="1:38" ht="22.5" customHeight="1" x14ac:dyDescent="0.25">
      <c r="A10" s="24"/>
      <c r="B10" s="24"/>
      <c r="D10" s="25"/>
      <c r="E10" s="25"/>
      <c r="F10" s="25"/>
      <c r="G10" s="26">
        <v>2</v>
      </c>
      <c r="H10" s="57" t="s">
        <v>5</v>
      </c>
      <c r="I10" s="57"/>
      <c r="J10" s="57"/>
      <c r="K10" s="57"/>
      <c r="L10" s="57"/>
      <c r="M10" s="57"/>
      <c r="N10" s="57"/>
      <c r="Z10" s="58" t="s">
        <v>24</v>
      </c>
      <c r="AA10" s="58"/>
      <c r="AB10" s="58"/>
      <c r="AC10" s="58"/>
      <c r="AD10" s="58"/>
      <c r="AE10" s="58"/>
      <c r="AF10" s="58"/>
      <c r="AG10" s="58"/>
    </row>
    <row r="11" spans="1:38" ht="22.5" customHeight="1" x14ac:dyDescent="0.25">
      <c r="A11" s="24"/>
      <c r="B11" s="24"/>
      <c r="D11" s="27"/>
      <c r="E11" s="27"/>
      <c r="F11" s="69">
        <f>AF24</f>
        <v>99000</v>
      </c>
      <c r="G11" s="69"/>
      <c r="H11" s="69"/>
      <c r="I11" s="69"/>
      <c r="J11" s="69"/>
      <c r="K11" s="69"/>
      <c r="L11" s="69"/>
      <c r="M11" s="27"/>
      <c r="N11" s="27"/>
      <c r="Z11" s="58" t="s">
        <v>59</v>
      </c>
      <c r="AA11" s="58"/>
      <c r="AB11" s="58"/>
      <c r="AC11" s="58"/>
      <c r="AD11" s="58"/>
      <c r="AE11" s="58"/>
      <c r="AF11" s="58"/>
      <c r="AG11" s="58"/>
    </row>
    <row r="12" spans="1:38" ht="22.5" customHeight="1" thickBot="1" x14ac:dyDescent="0.3">
      <c r="A12" s="71" t="s">
        <v>6</v>
      </c>
      <c r="B12" s="71"/>
      <c r="D12" s="27"/>
      <c r="E12" s="27"/>
      <c r="F12" s="70"/>
      <c r="G12" s="70"/>
      <c r="H12" s="70"/>
      <c r="I12" s="70"/>
      <c r="J12" s="70"/>
      <c r="K12" s="70"/>
      <c r="L12" s="70"/>
      <c r="M12" s="27"/>
      <c r="N12" s="27"/>
      <c r="Z12" s="72" t="s">
        <v>60</v>
      </c>
      <c r="AA12" s="72"/>
      <c r="AB12" s="72"/>
      <c r="AC12" s="72"/>
      <c r="AD12" s="72"/>
      <c r="AE12" s="72"/>
      <c r="AF12" s="72"/>
      <c r="AG12" s="72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73" t="s">
        <v>7</v>
      </c>
      <c r="B14" s="73"/>
      <c r="C14" s="73" t="s">
        <v>8</v>
      </c>
      <c r="D14" s="73"/>
      <c r="E14" s="73"/>
      <c r="F14" s="73"/>
      <c r="G14" s="73"/>
      <c r="H14" s="73"/>
      <c r="I14" s="74" t="s">
        <v>61</v>
      </c>
      <c r="J14" s="75"/>
      <c r="K14" s="76"/>
      <c r="L14" s="73" t="s">
        <v>9</v>
      </c>
      <c r="M14" s="73"/>
      <c r="N14" s="73"/>
      <c r="O14" s="73"/>
      <c r="P14" s="73" t="s">
        <v>30</v>
      </c>
      <c r="Q14" s="73"/>
      <c r="R14" s="73"/>
      <c r="S14" s="73"/>
      <c r="T14" s="73"/>
      <c r="U14" s="73"/>
      <c r="V14" s="73"/>
      <c r="W14" s="73"/>
      <c r="X14" s="73" t="s">
        <v>28</v>
      </c>
      <c r="Y14" s="73"/>
      <c r="Z14" s="73"/>
      <c r="AA14" s="73"/>
      <c r="AB14" s="73"/>
      <c r="AC14" s="73"/>
      <c r="AD14" s="73"/>
      <c r="AE14" s="73"/>
      <c r="AF14" s="73" t="s">
        <v>10</v>
      </c>
      <c r="AG14" s="73"/>
      <c r="AH14" s="73"/>
    </row>
    <row r="15" spans="1:38" ht="21.75" customHeight="1" x14ac:dyDescent="0.15">
      <c r="A15" s="73"/>
      <c r="B15" s="73"/>
      <c r="C15" s="73"/>
      <c r="D15" s="73"/>
      <c r="E15" s="73"/>
      <c r="F15" s="73"/>
      <c r="G15" s="73"/>
      <c r="H15" s="73"/>
      <c r="I15" s="77"/>
      <c r="J15" s="78"/>
      <c r="K15" s="79"/>
      <c r="L15" s="73"/>
      <c r="M15" s="73"/>
      <c r="N15" s="73"/>
      <c r="O15" s="73"/>
      <c r="P15" s="73" t="s">
        <v>11</v>
      </c>
      <c r="Q15" s="73"/>
      <c r="R15" s="73" t="s">
        <v>12</v>
      </c>
      <c r="S15" s="73"/>
      <c r="T15" s="73" t="s">
        <v>13</v>
      </c>
      <c r="U15" s="73"/>
      <c r="V15" s="73" t="s">
        <v>12</v>
      </c>
      <c r="W15" s="73"/>
      <c r="X15" s="73" t="s">
        <v>11</v>
      </c>
      <c r="Y15" s="73"/>
      <c r="Z15" s="73" t="s">
        <v>12</v>
      </c>
      <c r="AA15" s="73"/>
      <c r="AB15" s="73" t="s">
        <v>13</v>
      </c>
      <c r="AC15" s="73"/>
      <c r="AD15" s="73" t="s">
        <v>12</v>
      </c>
      <c r="AE15" s="73"/>
      <c r="AF15" s="73"/>
      <c r="AG15" s="73"/>
      <c r="AH15" s="73"/>
    </row>
    <row r="16" spans="1:38" ht="24.75" customHeight="1" x14ac:dyDescent="0.15">
      <c r="A16" s="90">
        <v>44960</v>
      </c>
      <c r="B16" s="91"/>
      <c r="C16" s="131" t="s">
        <v>62</v>
      </c>
      <c r="D16" s="132"/>
      <c r="E16" s="132"/>
      <c r="F16" s="132"/>
      <c r="G16" s="132"/>
      <c r="H16" s="133"/>
      <c r="I16" s="140" t="s">
        <v>58</v>
      </c>
      <c r="J16" s="141"/>
      <c r="K16" s="142"/>
      <c r="L16" s="92" t="s">
        <v>32</v>
      </c>
      <c r="M16" s="93"/>
      <c r="N16" s="93"/>
      <c r="O16" s="94"/>
      <c r="P16" s="32">
        <v>1</v>
      </c>
      <c r="Q16" s="33" t="s">
        <v>14</v>
      </c>
      <c r="R16" s="80">
        <v>15000</v>
      </c>
      <c r="S16" s="80"/>
      <c r="T16" s="32"/>
      <c r="U16" s="33" t="s">
        <v>15</v>
      </c>
      <c r="V16" s="80"/>
      <c r="W16" s="80"/>
      <c r="X16" s="32"/>
      <c r="Y16" s="33" t="s">
        <v>14</v>
      </c>
      <c r="Z16" s="80"/>
      <c r="AA16" s="80"/>
      <c r="AB16" s="32"/>
      <c r="AC16" s="33" t="s">
        <v>15</v>
      </c>
      <c r="AD16" s="80"/>
      <c r="AE16" s="80"/>
      <c r="AF16" s="81">
        <f t="shared" ref="AF16:AF21" si="0">P16*R16+T16*V16</f>
        <v>15000</v>
      </c>
      <c r="AG16" s="81"/>
      <c r="AH16" s="81"/>
    </row>
    <row r="17" spans="1:34" ht="24.75" customHeight="1" x14ac:dyDescent="0.15">
      <c r="A17" s="82">
        <v>44963</v>
      </c>
      <c r="B17" s="83"/>
      <c r="C17" s="134"/>
      <c r="D17" s="135"/>
      <c r="E17" s="135"/>
      <c r="F17" s="135"/>
      <c r="G17" s="135"/>
      <c r="H17" s="136"/>
      <c r="I17" s="143"/>
      <c r="J17" s="58"/>
      <c r="K17" s="144"/>
      <c r="L17" s="84" t="s">
        <v>34</v>
      </c>
      <c r="M17" s="85"/>
      <c r="N17" s="85"/>
      <c r="O17" s="86"/>
      <c r="P17" s="34">
        <v>1</v>
      </c>
      <c r="Q17" s="35" t="s">
        <v>14</v>
      </c>
      <c r="R17" s="87">
        <v>15000</v>
      </c>
      <c r="S17" s="87"/>
      <c r="T17" s="34"/>
      <c r="U17" s="36" t="s">
        <v>15</v>
      </c>
      <c r="V17" s="88"/>
      <c r="W17" s="88"/>
      <c r="X17" s="34"/>
      <c r="Y17" s="36" t="s">
        <v>14</v>
      </c>
      <c r="Z17" s="88"/>
      <c r="AA17" s="88"/>
      <c r="AB17" s="34"/>
      <c r="AC17" s="36" t="s">
        <v>15</v>
      </c>
      <c r="AD17" s="88"/>
      <c r="AE17" s="88"/>
      <c r="AF17" s="89">
        <f t="shared" si="0"/>
        <v>15000</v>
      </c>
      <c r="AG17" s="89"/>
      <c r="AH17" s="89"/>
    </row>
    <row r="18" spans="1:34" ht="24.75" customHeight="1" x14ac:dyDescent="0.15">
      <c r="A18" s="82">
        <v>44964</v>
      </c>
      <c r="B18" s="83"/>
      <c r="C18" s="134"/>
      <c r="D18" s="135"/>
      <c r="E18" s="135"/>
      <c r="F18" s="135"/>
      <c r="G18" s="135"/>
      <c r="H18" s="136"/>
      <c r="I18" s="143"/>
      <c r="J18" s="58"/>
      <c r="K18" s="144"/>
      <c r="L18" s="84" t="s">
        <v>32</v>
      </c>
      <c r="M18" s="85"/>
      <c r="N18" s="85"/>
      <c r="O18" s="86"/>
      <c r="P18" s="37">
        <v>1</v>
      </c>
      <c r="Q18" s="36" t="s">
        <v>14</v>
      </c>
      <c r="R18" s="87">
        <v>15000</v>
      </c>
      <c r="S18" s="87"/>
      <c r="T18" s="34"/>
      <c r="U18" s="36" t="s">
        <v>15</v>
      </c>
      <c r="V18" s="88"/>
      <c r="W18" s="88"/>
      <c r="X18" s="34"/>
      <c r="Y18" s="36" t="s">
        <v>14</v>
      </c>
      <c r="Z18" s="88"/>
      <c r="AA18" s="88"/>
      <c r="AB18" s="34"/>
      <c r="AC18" s="36" t="s">
        <v>15</v>
      </c>
      <c r="AD18" s="88"/>
      <c r="AE18" s="88"/>
      <c r="AF18" s="89">
        <f t="shared" si="0"/>
        <v>15000</v>
      </c>
      <c r="AG18" s="89"/>
      <c r="AH18" s="89"/>
    </row>
    <row r="19" spans="1:34" ht="24.75" customHeight="1" x14ac:dyDescent="0.15">
      <c r="A19" s="82">
        <v>44965</v>
      </c>
      <c r="B19" s="83"/>
      <c r="C19" s="134"/>
      <c r="D19" s="135"/>
      <c r="E19" s="135"/>
      <c r="F19" s="135"/>
      <c r="G19" s="135"/>
      <c r="H19" s="136"/>
      <c r="I19" s="143"/>
      <c r="J19" s="58"/>
      <c r="K19" s="144"/>
      <c r="L19" s="84" t="s">
        <v>32</v>
      </c>
      <c r="M19" s="85"/>
      <c r="N19" s="85"/>
      <c r="O19" s="86"/>
      <c r="P19" s="37">
        <v>1</v>
      </c>
      <c r="Q19" s="36" t="s">
        <v>14</v>
      </c>
      <c r="R19" s="87">
        <v>15000</v>
      </c>
      <c r="S19" s="87"/>
      <c r="T19" s="34"/>
      <c r="U19" s="36" t="s">
        <v>15</v>
      </c>
      <c r="V19" s="88"/>
      <c r="W19" s="88"/>
      <c r="X19" s="34"/>
      <c r="Y19" s="36" t="s">
        <v>14</v>
      </c>
      <c r="Z19" s="88"/>
      <c r="AA19" s="88"/>
      <c r="AB19" s="34"/>
      <c r="AC19" s="36" t="s">
        <v>15</v>
      </c>
      <c r="AD19" s="88"/>
      <c r="AE19" s="88"/>
      <c r="AF19" s="89">
        <f t="shared" si="0"/>
        <v>15000</v>
      </c>
      <c r="AG19" s="89"/>
      <c r="AH19" s="89"/>
    </row>
    <row r="20" spans="1:34" ht="24.75" customHeight="1" x14ac:dyDescent="0.15">
      <c r="A20" s="82">
        <v>44966</v>
      </c>
      <c r="B20" s="83"/>
      <c r="C20" s="134"/>
      <c r="D20" s="135"/>
      <c r="E20" s="135"/>
      <c r="F20" s="135"/>
      <c r="G20" s="135"/>
      <c r="H20" s="136"/>
      <c r="I20" s="143"/>
      <c r="J20" s="58"/>
      <c r="K20" s="144"/>
      <c r="L20" s="84" t="s">
        <v>34</v>
      </c>
      <c r="M20" s="85"/>
      <c r="N20" s="85"/>
      <c r="O20" s="86"/>
      <c r="P20" s="37">
        <v>1</v>
      </c>
      <c r="Q20" s="36" t="s">
        <v>14</v>
      </c>
      <c r="R20" s="87">
        <v>15000</v>
      </c>
      <c r="S20" s="87"/>
      <c r="T20" s="37"/>
      <c r="U20" s="35" t="s">
        <v>15</v>
      </c>
      <c r="V20" s="87"/>
      <c r="W20" s="87"/>
      <c r="X20" s="37"/>
      <c r="Y20" s="35" t="s">
        <v>14</v>
      </c>
      <c r="Z20" s="87"/>
      <c r="AA20" s="87"/>
      <c r="AB20" s="37"/>
      <c r="AC20" s="35" t="s">
        <v>15</v>
      </c>
      <c r="AD20" s="87"/>
      <c r="AE20" s="87"/>
      <c r="AF20" s="101">
        <f t="shared" si="0"/>
        <v>15000</v>
      </c>
      <c r="AG20" s="101"/>
      <c r="AH20" s="101"/>
    </row>
    <row r="21" spans="1:34" ht="24.75" customHeight="1" x14ac:dyDescent="0.15">
      <c r="A21" s="102">
        <v>44970</v>
      </c>
      <c r="B21" s="103"/>
      <c r="C21" s="137"/>
      <c r="D21" s="138"/>
      <c r="E21" s="138"/>
      <c r="F21" s="138"/>
      <c r="G21" s="138"/>
      <c r="H21" s="139"/>
      <c r="I21" s="104"/>
      <c r="J21" s="105"/>
      <c r="K21" s="106"/>
      <c r="L21" s="104" t="s">
        <v>32</v>
      </c>
      <c r="M21" s="105"/>
      <c r="N21" s="105"/>
      <c r="O21" s="106"/>
      <c r="P21" s="52">
        <v>1</v>
      </c>
      <c r="Q21" s="42" t="s">
        <v>14</v>
      </c>
      <c r="R21" s="107">
        <v>15000</v>
      </c>
      <c r="S21" s="107"/>
      <c r="T21" s="41"/>
      <c r="U21" s="42" t="s">
        <v>15</v>
      </c>
      <c r="V21" s="108"/>
      <c r="W21" s="108"/>
      <c r="X21" s="41"/>
      <c r="Y21" s="53" t="s">
        <v>14</v>
      </c>
      <c r="Z21" s="108"/>
      <c r="AA21" s="108"/>
      <c r="AB21" s="41"/>
      <c r="AC21" s="42" t="s">
        <v>15</v>
      </c>
      <c r="AD21" s="108"/>
      <c r="AE21" s="108"/>
      <c r="AF21" s="109">
        <f t="shared" si="0"/>
        <v>15000</v>
      </c>
      <c r="AG21" s="109"/>
      <c r="AH21" s="109"/>
    </row>
    <row r="22" spans="1:34" ht="24.75" customHeight="1" x14ac:dyDescent="0.15">
      <c r="AC22" s="113" t="s">
        <v>16</v>
      </c>
      <c r="AD22" s="113"/>
      <c r="AE22" s="113"/>
      <c r="AF22" s="114">
        <f>SUM(AF16:AF21)</f>
        <v>90000</v>
      </c>
      <c r="AG22" s="115"/>
      <c r="AH22" s="115"/>
    </row>
    <row r="23" spans="1:34" ht="24.75" customHeight="1" thickBot="1" x14ac:dyDescent="0.2">
      <c r="A23" s="116" t="s">
        <v>20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AC23" s="117" t="s">
        <v>17</v>
      </c>
      <c r="AD23" s="117"/>
      <c r="AE23" s="117"/>
      <c r="AF23" s="118">
        <f>AF22*0.1</f>
        <v>9000</v>
      </c>
      <c r="AG23" s="118"/>
      <c r="AH23" s="118"/>
    </row>
    <row r="24" spans="1:34" ht="24.75" customHeight="1" thickBot="1" x14ac:dyDescent="0.2">
      <c r="AC24" s="95" t="s">
        <v>18</v>
      </c>
      <c r="AD24" s="96"/>
      <c r="AE24" s="97"/>
      <c r="AF24" s="98">
        <f>SUM(AF22:AF23)</f>
        <v>99000</v>
      </c>
      <c r="AG24" s="99"/>
      <c r="AH24" s="100"/>
    </row>
  </sheetData>
  <mergeCells count="83">
    <mergeCell ref="AC22:AE22"/>
    <mergeCell ref="AF22:AH22"/>
    <mergeCell ref="A23:N23"/>
    <mergeCell ref="AC23:AE23"/>
    <mergeCell ref="AF23:AH23"/>
    <mergeCell ref="AC24:AE24"/>
    <mergeCell ref="AF24:AH24"/>
    <mergeCell ref="AF20:AH20"/>
    <mergeCell ref="A21:B21"/>
    <mergeCell ref="L21:O21"/>
    <mergeCell ref="R21:S21"/>
    <mergeCell ref="V21:W21"/>
    <mergeCell ref="Z21:AA21"/>
    <mergeCell ref="AD21:AE21"/>
    <mergeCell ref="AF21:AH21"/>
    <mergeCell ref="A20:B20"/>
    <mergeCell ref="L20:O20"/>
    <mergeCell ref="R20:S20"/>
    <mergeCell ref="V20:W20"/>
    <mergeCell ref="Z20:AA20"/>
    <mergeCell ref="AD20:AE20"/>
    <mergeCell ref="AF18:AH18"/>
    <mergeCell ref="A19:B19"/>
    <mergeCell ref="L19:O19"/>
    <mergeCell ref="R19:S19"/>
    <mergeCell ref="V19:W19"/>
    <mergeCell ref="Z19:AA19"/>
    <mergeCell ref="AD19:AE19"/>
    <mergeCell ref="AF19:AH19"/>
    <mergeCell ref="A18:B18"/>
    <mergeCell ref="L18:O18"/>
    <mergeCell ref="R18:S18"/>
    <mergeCell ref="V18:W18"/>
    <mergeCell ref="AF16:AH16"/>
    <mergeCell ref="A17:B17"/>
    <mergeCell ref="L17:O17"/>
    <mergeCell ref="R17:S17"/>
    <mergeCell ref="V17:W17"/>
    <mergeCell ref="Z17:AA17"/>
    <mergeCell ref="AD17:AE17"/>
    <mergeCell ref="AF17:AH17"/>
    <mergeCell ref="A16:B16"/>
    <mergeCell ref="C16:H21"/>
    <mergeCell ref="I16:K21"/>
    <mergeCell ref="L16:O16"/>
    <mergeCell ref="R16:S16"/>
    <mergeCell ref="V16:W16"/>
    <mergeCell ref="Z18:AA18"/>
    <mergeCell ref="AD18:AE18"/>
    <mergeCell ref="Z15:AA15"/>
    <mergeCell ref="AB15:AC15"/>
    <mergeCell ref="AD15:AE15"/>
    <mergeCell ref="Z16:AA16"/>
    <mergeCell ref="AD16:AE16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7972-35E7-4280-A468-9D8607028226}">
  <dimension ref="A1:AL26"/>
  <sheetViews>
    <sheetView workbookViewId="0">
      <selection activeCell="C16" sqref="C16:H21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59" t="s">
        <v>0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AD3" s="62">
        <v>44957</v>
      </c>
      <c r="AE3" s="62"/>
      <c r="AF3" s="62"/>
      <c r="AG3" s="62"/>
      <c r="AH3" s="62"/>
    </row>
    <row r="4" spans="1:38" ht="22.5" customHeight="1" thickBo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AD4" s="62"/>
      <c r="AE4" s="62"/>
      <c r="AF4" s="62"/>
      <c r="AG4" s="62"/>
      <c r="AH4" s="62"/>
    </row>
    <row r="5" spans="1:38" ht="22.5" customHeight="1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38" ht="22.5" customHeight="1" x14ac:dyDescent="0.25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Z6" s="58" t="s">
        <v>21</v>
      </c>
      <c r="AA6" s="58"/>
      <c r="AB6" s="58"/>
    </row>
    <row r="7" spans="1:38" ht="22.5" customHeight="1" x14ac:dyDescent="0.15">
      <c r="Z7" s="58" t="s">
        <v>22</v>
      </c>
      <c r="AA7" s="58"/>
      <c r="AB7" s="58"/>
      <c r="AC7" s="58"/>
      <c r="AD7" s="58"/>
      <c r="AE7" s="58"/>
      <c r="AF7" s="58"/>
      <c r="AG7" s="58"/>
    </row>
    <row r="8" spans="1:38" ht="22.5" customHeight="1" x14ac:dyDescent="0.25">
      <c r="A8" s="65" t="s">
        <v>3</v>
      </c>
      <c r="B8" s="65"/>
      <c r="C8" s="65"/>
      <c r="D8" s="66" t="s">
        <v>4</v>
      </c>
      <c r="E8" s="66"/>
      <c r="F8" s="66"/>
      <c r="G8" s="66"/>
      <c r="H8" s="66"/>
      <c r="I8" s="66"/>
      <c r="J8" s="66"/>
      <c r="K8" s="66"/>
      <c r="L8" s="66"/>
      <c r="M8" s="66"/>
      <c r="N8" s="66"/>
      <c r="Z8" s="67" t="s">
        <v>56</v>
      </c>
      <c r="AA8" s="67"/>
      <c r="AB8" s="67"/>
      <c r="AC8" s="67"/>
      <c r="AD8" s="67"/>
      <c r="AE8" s="67"/>
      <c r="AF8" s="67"/>
      <c r="AG8" s="67"/>
    </row>
    <row r="9" spans="1:38" ht="13.5" customHeight="1" x14ac:dyDescent="0.15">
      <c r="Z9" s="68" t="s">
        <v>27</v>
      </c>
      <c r="AA9" s="68"/>
      <c r="AB9" s="68"/>
      <c r="AC9" s="68"/>
      <c r="AD9" s="68"/>
      <c r="AE9" s="68"/>
      <c r="AF9" s="68"/>
      <c r="AG9" s="68"/>
    </row>
    <row r="10" spans="1:38" ht="22.5" customHeight="1" x14ac:dyDescent="0.25">
      <c r="A10" s="24"/>
      <c r="B10" s="24"/>
      <c r="D10" s="25"/>
      <c r="E10" s="25"/>
      <c r="F10" s="25"/>
      <c r="G10" s="26">
        <v>1</v>
      </c>
      <c r="H10" s="57" t="s">
        <v>5</v>
      </c>
      <c r="I10" s="57"/>
      <c r="J10" s="57"/>
      <c r="K10" s="57"/>
      <c r="L10" s="57"/>
      <c r="M10" s="57"/>
      <c r="N10" s="57"/>
      <c r="Z10" s="58" t="s">
        <v>24</v>
      </c>
      <c r="AA10" s="58"/>
      <c r="AB10" s="58"/>
      <c r="AC10" s="58"/>
      <c r="AD10" s="58"/>
      <c r="AE10" s="58"/>
      <c r="AF10" s="58"/>
      <c r="AG10" s="58"/>
    </row>
    <row r="11" spans="1:38" ht="22.5" customHeight="1" x14ac:dyDescent="0.25">
      <c r="A11" s="24"/>
      <c r="B11" s="24"/>
      <c r="D11" s="27"/>
      <c r="E11" s="27"/>
      <c r="F11" s="69">
        <f>AF26</f>
        <v>99000</v>
      </c>
      <c r="G11" s="69"/>
      <c r="H11" s="69"/>
      <c r="I11" s="69"/>
      <c r="J11" s="69"/>
      <c r="K11" s="69"/>
      <c r="L11" s="69"/>
      <c r="M11" s="27"/>
      <c r="N11" s="27"/>
      <c r="Z11" s="58" t="s">
        <v>59</v>
      </c>
      <c r="AA11" s="58"/>
      <c r="AB11" s="58"/>
      <c r="AC11" s="58"/>
      <c r="AD11" s="58"/>
      <c r="AE11" s="58"/>
      <c r="AF11" s="58"/>
      <c r="AG11" s="58"/>
    </row>
    <row r="12" spans="1:38" ht="22.5" customHeight="1" thickBot="1" x14ac:dyDescent="0.3">
      <c r="A12" s="71" t="s">
        <v>6</v>
      </c>
      <c r="B12" s="71"/>
      <c r="D12" s="27"/>
      <c r="E12" s="27"/>
      <c r="F12" s="70"/>
      <c r="G12" s="70"/>
      <c r="H12" s="70"/>
      <c r="I12" s="70"/>
      <c r="J12" s="70"/>
      <c r="K12" s="70"/>
      <c r="L12" s="70"/>
      <c r="M12" s="27"/>
      <c r="N12" s="27"/>
      <c r="Z12" s="72" t="s">
        <v>60</v>
      </c>
      <c r="AA12" s="72"/>
      <c r="AB12" s="72"/>
      <c r="AC12" s="72"/>
      <c r="AD12" s="72"/>
      <c r="AE12" s="72"/>
      <c r="AF12" s="72"/>
      <c r="AG12" s="72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73" t="s">
        <v>7</v>
      </c>
      <c r="B14" s="73"/>
      <c r="C14" s="73" t="s">
        <v>8</v>
      </c>
      <c r="D14" s="73"/>
      <c r="E14" s="73"/>
      <c r="F14" s="73"/>
      <c r="G14" s="73"/>
      <c r="H14" s="73"/>
      <c r="I14" s="74" t="s">
        <v>61</v>
      </c>
      <c r="J14" s="75"/>
      <c r="K14" s="76"/>
      <c r="L14" s="73" t="s">
        <v>9</v>
      </c>
      <c r="M14" s="73"/>
      <c r="N14" s="73"/>
      <c r="O14" s="73"/>
      <c r="P14" s="73" t="s">
        <v>30</v>
      </c>
      <c r="Q14" s="73"/>
      <c r="R14" s="73"/>
      <c r="S14" s="73"/>
      <c r="T14" s="73"/>
      <c r="U14" s="73"/>
      <c r="V14" s="73"/>
      <c r="W14" s="73"/>
      <c r="X14" s="73" t="s">
        <v>28</v>
      </c>
      <c r="Y14" s="73"/>
      <c r="Z14" s="73"/>
      <c r="AA14" s="73"/>
      <c r="AB14" s="73"/>
      <c r="AC14" s="73"/>
      <c r="AD14" s="73"/>
      <c r="AE14" s="73"/>
      <c r="AF14" s="73" t="s">
        <v>10</v>
      </c>
      <c r="AG14" s="73"/>
      <c r="AH14" s="73"/>
    </row>
    <row r="15" spans="1:38" ht="21.75" customHeight="1" x14ac:dyDescent="0.15">
      <c r="A15" s="73"/>
      <c r="B15" s="73"/>
      <c r="C15" s="73"/>
      <c r="D15" s="73"/>
      <c r="E15" s="73"/>
      <c r="F15" s="73"/>
      <c r="G15" s="73"/>
      <c r="H15" s="73"/>
      <c r="I15" s="77"/>
      <c r="J15" s="78"/>
      <c r="K15" s="79"/>
      <c r="L15" s="73"/>
      <c r="M15" s="73"/>
      <c r="N15" s="73"/>
      <c r="O15" s="73"/>
      <c r="P15" s="73" t="s">
        <v>11</v>
      </c>
      <c r="Q15" s="73"/>
      <c r="R15" s="73" t="s">
        <v>12</v>
      </c>
      <c r="S15" s="73"/>
      <c r="T15" s="73" t="s">
        <v>13</v>
      </c>
      <c r="U15" s="73"/>
      <c r="V15" s="73" t="s">
        <v>12</v>
      </c>
      <c r="W15" s="73"/>
      <c r="X15" s="73" t="s">
        <v>11</v>
      </c>
      <c r="Y15" s="73"/>
      <c r="Z15" s="73" t="s">
        <v>12</v>
      </c>
      <c r="AA15" s="73"/>
      <c r="AB15" s="73" t="s">
        <v>13</v>
      </c>
      <c r="AC15" s="73"/>
      <c r="AD15" s="73" t="s">
        <v>12</v>
      </c>
      <c r="AE15" s="73"/>
      <c r="AF15" s="73"/>
      <c r="AG15" s="73"/>
      <c r="AH15" s="73"/>
    </row>
    <row r="16" spans="1:38" ht="24.75" customHeight="1" x14ac:dyDescent="0.15">
      <c r="A16" s="90">
        <v>44949</v>
      </c>
      <c r="B16" s="91"/>
      <c r="C16" s="131" t="s">
        <v>62</v>
      </c>
      <c r="D16" s="132"/>
      <c r="E16" s="132"/>
      <c r="F16" s="132"/>
      <c r="G16" s="132"/>
      <c r="H16" s="133"/>
      <c r="I16" s="140" t="s">
        <v>58</v>
      </c>
      <c r="J16" s="141"/>
      <c r="K16" s="142"/>
      <c r="L16" s="92" t="s">
        <v>32</v>
      </c>
      <c r="M16" s="93"/>
      <c r="N16" s="93"/>
      <c r="O16" s="94"/>
      <c r="P16" s="32">
        <v>1</v>
      </c>
      <c r="Q16" s="33" t="s">
        <v>14</v>
      </c>
      <c r="R16" s="80">
        <v>15000</v>
      </c>
      <c r="S16" s="80"/>
      <c r="T16" s="32"/>
      <c r="U16" s="33" t="s">
        <v>15</v>
      </c>
      <c r="V16" s="80"/>
      <c r="W16" s="80"/>
      <c r="X16" s="32"/>
      <c r="Y16" s="33" t="s">
        <v>14</v>
      </c>
      <c r="Z16" s="80"/>
      <c r="AA16" s="80"/>
      <c r="AB16" s="32"/>
      <c r="AC16" s="33" t="s">
        <v>15</v>
      </c>
      <c r="AD16" s="80"/>
      <c r="AE16" s="80"/>
      <c r="AF16" s="81">
        <f t="shared" ref="AF16:AF23" si="0">P16*R16+T16*V16</f>
        <v>15000</v>
      </c>
      <c r="AG16" s="81"/>
      <c r="AH16" s="81"/>
    </row>
    <row r="17" spans="1:34" ht="24.75" customHeight="1" x14ac:dyDescent="0.15">
      <c r="A17" s="82">
        <v>44950</v>
      </c>
      <c r="B17" s="83"/>
      <c r="C17" s="134"/>
      <c r="D17" s="135"/>
      <c r="E17" s="135"/>
      <c r="F17" s="135"/>
      <c r="G17" s="135"/>
      <c r="H17" s="136"/>
      <c r="I17" s="143"/>
      <c r="J17" s="58"/>
      <c r="K17" s="144"/>
      <c r="L17" s="84" t="s">
        <v>32</v>
      </c>
      <c r="M17" s="85"/>
      <c r="N17" s="85"/>
      <c r="O17" s="86"/>
      <c r="P17" s="34">
        <v>1</v>
      </c>
      <c r="Q17" s="35" t="s">
        <v>14</v>
      </c>
      <c r="R17" s="87">
        <v>15000</v>
      </c>
      <c r="S17" s="87"/>
      <c r="T17" s="34"/>
      <c r="U17" s="36" t="s">
        <v>15</v>
      </c>
      <c r="V17" s="88"/>
      <c r="W17" s="88"/>
      <c r="X17" s="34"/>
      <c r="Y17" s="36" t="s">
        <v>14</v>
      </c>
      <c r="Z17" s="88"/>
      <c r="AA17" s="88"/>
      <c r="AB17" s="34"/>
      <c r="AC17" s="36" t="s">
        <v>15</v>
      </c>
      <c r="AD17" s="88"/>
      <c r="AE17" s="88"/>
      <c r="AF17" s="89">
        <f t="shared" si="0"/>
        <v>15000</v>
      </c>
      <c r="AG17" s="89"/>
      <c r="AH17" s="89"/>
    </row>
    <row r="18" spans="1:34" ht="24.75" customHeight="1" x14ac:dyDescent="0.15">
      <c r="A18" s="82">
        <v>44952</v>
      </c>
      <c r="B18" s="83"/>
      <c r="C18" s="134"/>
      <c r="D18" s="135"/>
      <c r="E18" s="135"/>
      <c r="F18" s="135"/>
      <c r="G18" s="135"/>
      <c r="H18" s="136"/>
      <c r="I18" s="143"/>
      <c r="J18" s="58"/>
      <c r="K18" s="144"/>
      <c r="L18" s="84" t="s">
        <v>32</v>
      </c>
      <c r="M18" s="85"/>
      <c r="N18" s="85"/>
      <c r="O18" s="86"/>
      <c r="P18" s="37">
        <v>1</v>
      </c>
      <c r="Q18" s="36" t="s">
        <v>14</v>
      </c>
      <c r="R18" s="87">
        <v>15000</v>
      </c>
      <c r="S18" s="87"/>
      <c r="T18" s="34"/>
      <c r="U18" s="36" t="s">
        <v>15</v>
      </c>
      <c r="V18" s="88"/>
      <c r="W18" s="88"/>
      <c r="X18" s="34"/>
      <c r="Y18" s="36" t="s">
        <v>14</v>
      </c>
      <c r="Z18" s="88"/>
      <c r="AA18" s="88"/>
      <c r="AB18" s="34"/>
      <c r="AC18" s="36" t="s">
        <v>15</v>
      </c>
      <c r="AD18" s="88"/>
      <c r="AE18" s="88"/>
      <c r="AF18" s="89">
        <f t="shared" si="0"/>
        <v>15000</v>
      </c>
      <c r="AG18" s="89"/>
      <c r="AH18" s="89"/>
    </row>
    <row r="19" spans="1:34" ht="24.75" customHeight="1" x14ac:dyDescent="0.15">
      <c r="A19" s="82">
        <v>44953</v>
      </c>
      <c r="B19" s="83"/>
      <c r="C19" s="134"/>
      <c r="D19" s="135"/>
      <c r="E19" s="135"/>
      <c r="F19" s="135"/>
      <c r="G19" s="135"/>
      <c r="H19" s="136"/>
      <c r="I19" s="143"/>
      <c r="J19" s="58"/>
      <c r="K19" s="144"/>
      <c r="L19" s="84" t="s">
        <v>32</v>
      </c>
      <c r="M19" s="85"/>
      <c r="N19" s="85"/>
      <c r="O19" s="86"/>
      <c r="P19" s="37">
        <v>1</v>
      </c>
      <c r="Q19" s="36" t="s">
        <v>14</v>
      </c>
      <c r="R19" s="87">
        <v>15000</v>
      </c>
      <c r="S19" s="87"/>
      <c r="T19" s="34"/>
      <c r="U19" s="36" t="s">
        <v>15</v>
      </c>
      <c r="V19" s="88"/>
      <c r="W19" s="88"/>
      <c r="X19" s="34"/>
      <c r="Y19" s="36" t="s">
        <v>14</v>
      </c>
      <c r="Z19" s="88"/>
      <c r="AA19" s="88"/>
      <c r="AB19" s="34"/>
      <c r="AC19" s="36" t="s">
        <v>15</v>
      </c>
      <c r="AD19" s="88"/>
      <c r="AE19" s="88"/>
      <c r="AF19" s="89">
        <f t="shared" si="0"/>
        <v>15000</v>
      </c>
      <c r="AG19" s="89"/>
      <c r="AH19" s="89"/>
    </row>
    <row r="20" spans="1:34" ht="24.75" customHeight="1" x14ac:dyDescent="0.15">
      <c r="A20" s="82">
        <v>44956</v>
      </c>
      <c r="B20" s="83"/>
      <c r="C20" s="134"/>
      <c r="D20" s="135"/>
      <c r="E20" s="135"/>
      <c r="F20" s="135"/>
      <c r="G20" s="135"/>
      <c r="H20" s="136"/>
      <c r="I20" s="143"/>
      <c r="J20" s="58"/>
      <c r="K20" s="144"/>
      <c r="L20" s="84" t="s">
        <v>32</v>
      </c>
      <c r="M20" s="85"/>
      <c r="N20" s="85"/>
      <c r="O20" s="86"/>
      <c r="P20" s="37">
        <v>1</v>
      </c>
      <c r="Q20" s="36" t="s">
        <v>14</v>
      </c>
      <c r="R20" s="87">
        <v>15000</v>
      </c>
      <c r="S20" s="87"/>
      <c r="T20" s="37"/>
      <c r="U20" s="35" t="s">
        <v>15</v>
      </c>
      <c r="V20" s="87"/>
      <c r="W20" s="87"/>
      <c r="X20" s="37"/>
      <c r="Y20" s="35" t="s">
        <v>14</v>
      </c>
      <c r="Z20" s="87"/>
      <c r="AA20" s="87"/>
      <c r="AB20" s="37"/>
      <c r="AC20" s="35" t="s">
        <v>15</v>
      </c>
      <c r="AD20" s="87"/>
      <c r="AE20" s="87"/>
      <c r="AF20" s="101">
        <f t="shared" si="0"/>
        <v>15000</v>
      </c>
      <c r="AG20" s="101"/>
      <c r="AH20" s="101"/>
    </row>
    <row r="21" spans="1:34" ht="24.75" customHeight="1" x14ac:dyDescent="0.15">
      <c r="A21" s="102">
        <v>44957</v>
      </c>
      <c r="B21" s="103"/>
      <c r="C21" s="137"/>
      <c r="D21" s="138"/>
      <c r="E21" s="138"/>
      <c r="F21" s="138"/>
      <c r="G21" s="138"/>
      <c r="H21" s="139"/>
      <c r="I21" s="104"/>
      <c r="J21" s="105"/>
      <c r="K21" s="106"/>
      <c r="L21" s="104" t="s">
        <v>32</v>
      </c>
      <c r="M21" s="105"/>
      <c r="N21" s="105"/>
      <c r="O21" s="106"/>
      <c r="P21" s="52">
        <v>1</v>
      </c>
      <c r="Q21" s="42" t="s">
        <v>14</v>
      </c>
      <c r="R21" s="107">
        <v>15000</v>
      </c>
      <c r="S21" s="107"/>
      <c r="T21" s="41"/>
      <c r="U21" s="42" t="s">
        <v>15</v>
      </c>
      <c r="V21" s="108"/>
      <c r="W21" s="108"/>
      <c r="X21" s="41"/>
      <c r="Y21" s="53" t="s">
        <v>14</v>
      </c>
      <c r="Z21" s="108"/>
      <c r="AA21" s="108"/>
      <c r="AB21" s="41"/>
      <c r="AC21" s="42" t="s">
        <v>15</v>
      </c>
      <c r="AD21" s="108"/>
      <c r="AE21" s="108"/>
      <c r="AF21" s="109">
        <f t="shared" si="0"/>
        <v>15000</v>
      </c>
      <c r="AG21" s="109"/>
      <c r="AH21" s="109"/>
    </row>
    <row r="22" spans="1:34" ht="24.75" customHeight="1" x14ac:dyDescent="0.15">
      <c r="A22" s="145"/>
      <c r="B22" s="146"/>
      <c r="C22" s="48"/>
      <c r="D22" s="49"/>
      <c r="E22" s="49"/>
      <c r="F22" s="49"/>
      <c r="G22" s="49"/>
      <c r="H22" s="49"/>
      <c r="I22" s="143"/>
      <c r="J22" s="58"/>
      <c r="K22" s="144"/>
      <c r="L22" s="84" t="s">
        <v>32</v>
      </c>
      <c r="M22" s="85"/>
      <c r="N22" s="85"/>
      <c r="O22" s="86"/>
      <c r="P22" s="37"/>
      <c r="Q22" s="35" t="s">
        <v>14</v>
      </c>
      <c r="R22" s="87"/>
      <c r="S22" s="87"/>
      <c r="T22" s="37"/>
      <c r="U22" s="35" t="s">
        <v>15</v>
      </c>
      <c r="V22" s="87"/>
      <c r="W22" s="87"/>
      <c r="X22" s="37"/>
      <c r="Y22" s="35" t="s">
        <v>14</v>
      </c>
      <c r="Z22" s="87"/>
      <c r="AA22" s="87"/>
      <c r="AB22" s="37"/>
      <c r="AC22" s="35" t="s">
        <v>15</v>
      </c>
      <c r="AD22" s="87"/>
      <c r="AE22" s="87"/>
      <c r="AF22" s="101">
        <f t="shared" si="0"/>
        <v>0</v>
      </c>
      <c r="AG22" s="101"/>
      <c r="AH22" s="101"/>
    </row>
    <row r="23" spans="1:34" ht="24.75" customHeight="1" x14ac:dyDescent="0.15">
      <c r="A23" s="102"/>
      <c r="B23" s="103"/>
      <c r="C23" s="50"/>
      <c r="D23" s="51"/>
      <c r="E23" s="51"/>
      <c r="F23" s="51"/>
      <c r="G23" s="51"/>
      <c r="H23" s="51"/>
      <c r="I23" s="128"/>
      <c r="J23" s="129"/>
      <c r="K23" s="130"/>
      <c r="L23" s="128" t="s">
        <v>32</v>
      </c>
      <c r="M23" s="129"/>
      <c r="N23" s="129"/>
      <c r="O23" s="130"/>
      <c r="P23" s="41"/>
      <c r="Q23" s="42" t="s">
        <v>14</v>
      </c>
      <c r="R23" s="108"/>
      <c r="S23" s="108"/>
      <c r="T23" s="41"/>
      <c r="U23" s="42" t="s">
        <v>15</v>
      </c>
      <c r="V23" s="108"/>
      <c r="W23" s="108"/>
      <c r="X23" s="41"/>
      <c r="Y23" s="42" t="s">
        <v>14</v>
      </c>
      <c r="Z23" s="108"/>
      <c r="AA23" s="108"/>
      <c r="AB23" s="41"/>
      <c r="AC23" s="42" t="s">
        <v>15</v>
      </c>
      <c r="AD23" s="108"/>
      <c r="AE23" s="108"/>
      <c r="AF23" s="109">
        <f t="shared" si="0"/>
        <v>0</v>
      </c>
      <c r="AG23" s="109"/>
      <c r="AH23" s="109"/>
    </row>
    <row r="24" spans="1:34" ht="24.75" customHeight="1" x14ac:dyDescent="0.15">
      <c r="AC24" s="113" t="s">
        <v>16</v>
      </c>
      <c r="AD24" s="113"/>
      <c r="AE24" s="113"/>
      <c r="AF24" s="114">
        <f>SUM(AF16:AF23)</f>
        <v>90000</v>
      </c>
      <c r="AG24" s="115"/>
      <c r="AH24" s="115"/>
    </row>
    <row r="25" spans="1:34" ht="24.75" customHeight="1" thickBot="1" x14ac:dyDescent="0.2">
      <c r="A25" s="116" t="s">
        <v>20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AC25" s="117" t="s">
        <v>17</v>
      </c>
      <c r="AD25" s="117"/>
      <c r="AE25" s="117"/>
      <c r="AF25" s="118">
        <f>AF24*0.1</f>
        <v>9000</v>
      </c>
      <c r="AG25" s="118"/>
      <c r="AH25" s="118"/>
    </row>
    <row r="26" spans="1:34" ht="24.75" customHeight="1" thickBot="1" x14ac:dyDescent="0.2">
      <c r="AC26" s="95" t="s">
        <v>18</v>
      </c>
      <c r="AD26" s="96"/>
      <c r="AE26" s="97"/>
      <c r="AF26" s="98">
        <f>SUM(AF24:AF25)</f>
        <v>99000</v>
      </c>
      <c r="AG26" s="99"/>
      <c r="AH26" s="100"/>
    </row>
  </sheetData>
  <mergeCells count="99">
    <mergeCell ref="A14:B15"/>
    <mergeCell ref="C14:H15"/>
    <mergeCell ref="L1:W2"/>
    <mergeCell ref="A3:O4"/>
    <mergeCell ref="AD3:AH4"/>
    <mergeCell ref="A5:O5"/>
    <mergeCell ref="A6:O6"/>
    <mergeCell ref="Z6:AB6"/>
    <mergeCell ref="H10:N10"/>
    <mergeCell ref="Z10:AG10"/>
    <mergeCell ref="F11:L12"/>
    <mergeCell ref="Z11:AG11"/>
    <mergeCell ref="A12:B12"/>
    <mergeCell ref="Z12:AG12"/>
    <mergeCell ref="Z7:AG7"/>
    <mergeCell ref="A8:C8"/>
    <mergeCell ref="D8:N8"/>
    <mergeCell ref="Z8:AG8"/>
    <mergeCell ref="Z9:AG9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I14:K15"/>
    <mergeCell ref="L14:O15"/>
    <mergeCell ref="P14:W14"/>
    <mergeCell ref="X14:AE14"/>
    <mergeCell ref="Z16:AA16"/>
    <mergeCell ref="AD16:AE16"/>
    <mergeCell ref="A16:B16"/>
    <mergeCell ref="L16:O16"/>
    <mergeCell ref="R16:S16"/>
    <mergeCell ref="V16:W16"/>
    <mergeCell ref="A19:B19"/>
    <mergeCell ref="L19:O19"/>
    <mergeCell ref="R19:S19"/>
    <mergeCell ref="A18:B18"/>
    <mergeCell ref="L18:O18"/>
    <mergeCell ref="A17:B17"/>
    <mergeCell ref="L17:O17"/>
    <mergeCell ref="R17:S17"/>
    <mergeCell ref="V17:W17"/>
    <mergeCell ref="Z17:AA17"/>
    <mergeCell ref="AD20:AE20"/>
    <mergeCell ref="AF20:AH20"/>
    <mergeCell ref="V19:W19"/>
    <mergeCell ref="Z19:AA19"/>
    <mergeCell ref="AD19:AE19"/>
    <mergeCell ref="AF19:AH19"/>
    <mergeCell ref="AD21:AE21"/>
    <mergeCell ref="AF21:AH21"/>
    <mergeCell ref="C16:H21"/>
    <mergeCell ref="I16:K21"/>
    <mergeCell ref="R18:S18"/>
    <mergeCell ref="V18:W18"/>
    <mergeCell ref="Z18:AA18"/>
    <mergeCell ref="AD18:AE18"/>
    <mergeCell ref="AF18:AH18"/>
    <mergeCell ref="L21:O21"/>
    <mergeCell ref="R21:S21"/>
    <mergeCell ref="V21:W21"/>
    <mergeCell ref="Z21:AA21"/>
    <mergeCell ref="AF16:AH16"/>
    <mergeCell ref="AD17:AE17"/>
    <mergeCell ref="AF17:AH17"/>
    <mergeCell ref="V22:W22"/>
    <mergeCell ref="Z22:AA22"/>
    <mergeCell ref="A20:B20"/>
    <mergeCell ref="L20:O20"/>
    <mergeCell ref="R20:S20"/>
    <mergeCell ref="V20:W20"/>
    <mergeCell ref="Z20:AA20"/>
    <mergeCell ref="A21:B21"/>
    <mergeCell ref="AC26:AE26"/>
    <mergeCell ref="AF26:AH26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R22:S22"/>
    <mergeCell ref="AC24:AE24"/>
    <mergeCell ref="AF24:AH24"/>
    <mergeCell ref="A25:N25"/>
    <mergeCell ref="AC25:AE25"/>
    <mergeCell ref="AF25:AH25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ADA7-2846-4B15-9109-846DB08B3F8D}">
  <dimension ref="A1:AC40"/>
  <sheetViews>
    <sheetView topLeftCell="A4" workbookViewId="0">
      <selection activeCell="L15" sqref="L15:O21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8" width="4" style="23"/>
    <col min="19" max="19" width="5.125" style="23" customWidth="1"/>
    <col min="20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22"/>
      <c r="AB1" s="22"/>
      <c r="AC1" s="22"/>
    </row>
    <row r="2" spans="1:29" ht="18.75" customHeight="1" x14ac:dyDescent="0.15">
      <c r="A2" s="60" t="s">
        <v>29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V2" s="62">
        <v>44306</v>
      </c>
      <c r="W2" s="62"/>
      <c r="X2" s="62"/>
      <c r="Y2" s="62"/>
      <c r="Z2" s="62"/>
    </row>
    <row r="3" spans="1:29" ht="22.5" customHeight="1" thickBot="1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V3" s="62"/>
      <c r="W3" s="62"/>
      <c r="X3" s="62"/>
      <c r="Y3" s="62"/>
      <c r="Z3" s="62"/>
    </row>
    <row r="4" spans="1:29" ht="22.5" customHeight="1" x14ac:dyDescent="0.25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29" ht="22.5" customHeight="1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S5" s="58" t="s">
        <v>21</v>
      </c>
      <c r="T5" s="58"/>
      <c r="U5" s="58"/>
    </row>
    <row r="6" spans="1:29" ht="22.5" customHeight="1" x14ac:dyDescent="0.15">
      <c r="S6" s="58" t="s">
        <v>22</v>
      </c>
      <c r="T6" s="58"/>
      <c r="U6" s="58"/>
      <c r="V6" s="58"/>
      <c r="W6" s="58"/>
      <c r="X6" s="58"/>
      <c r="Y6" s="58"/>
      <c r="Z6" s="58"/>
    </row>
    <row r="7" spans="1:29" ht="22.5" customHeight="1" x14ac:dyDescent="0.25">
      <c r="A7" s="65" t="s">
        <v>3</v>
      </c>
      <c r="B7" s="65"/>
      <c r="C7" s="65"/>
      <c r="D7" s="66" t="s">
        <v>4</v>
      </c>
      <c r="E7" s="66"/>
      <c r="F7" s="66"/>
      <c r="G7" s="66"/>
      <c r="H7" s="66"/>
      <c r="I7" s="66"/>
      <c r="J7" s="66"/>
      <c r="K7" s="66"/>
      <c r="L7" s="66"/>
      <c r="M7" s="66"/>
      <c r="N7" s="66"/>
      <c r="S7" s="147" t="s">
        <v>23</v>
      </c>
      <c r="T7" s="147"/>
      <c r="U7" s="147"/>
      <c r="V7" s="147"/>
      <c r="W7" s="147"/>
      <c r="X7" s="147"/>
      <c r="Y7" s="147"/>
      <c r="Z7" s="147"/>
    </row>
    <row r="8" spans="1:29" ht="13.5" customHeight="1" x14ac:dyDescent="0.15">
      <c r="S8" s="68" t="s">
        <v>27</v>
      </c>
      <c r="T8" s="68"/>
      <c r="U8" s="68"/>
      <c r="V8" s="68"/>
      <c r="W8" s="68"/>
      <c r="X8" s="68"/>
      <c r="Y8" s="68"/>
      <c r="Z8" s="68"/>
    </row>
    <row r="9" spans="1:29" ht="17.25" customHeight="1" x14ac:dyDescent="0.25">
      <c r="A9" s="24"/>
      <c r="B9" s="24"/>
      <c r="D9" s="25"/>
      <c r="E9" s="25"/>
      <c r="F9" s="25"/>
      <c r="G9" s="26">
        <v>4</v>
      </c>
      <c r="H9" s="57" t="s">
        <v>5</v>
      </c>
      <c r="I9" s="57"/>
      <c r="J9" s="57"/>
      <c r="K9" s="57"/>
      <c r="L9" s="57"/>
      <c r="M9" s="57"/>
      <c r="N9" s="57"/>
      <c r="S9" s="58" t="s">
        <v>24</v>
      </c>
      <c r="T9" s="58"/>
      <c r="U9" s="58"/>
      <c r="V9" s="58"/>
      <c r="W9" s="58"/>
      <c r="X9" s="58"/>
      <c r="Y9" s="58"/>
      <c r="Z9" s="58"/>
    </row>
    <row r="10" spans="1:29" ht="22.5" customHeight="1" x14ac:dyDescent="0.25">
      <c r="A10" s="24"/>
      <c r="B10" s="24"/>
      <c r="D10" s="27"/>
      <c r="E10" s="27"/>
      <c r="F10" s="69">
        <f>X40</f>
        <v>759000</v>
      </c>
      <c r="G10" s="69"/>
      <c r="H10" s="69"/>
      <c r="I10" s="69"/>
      <c r="J10" s="69"/>
      <c r="K10" s="69"/>
      <c r="L10" s="69"/>
      <c r="M10" s="27"/>
      <c r="N10" s="27"/>
      <c r="S10" s="58" t="s">
        <v>25</v>
      </c>
      <c r="T10" s="58"/>
      <c r="U10" s="58"/>
      <c r="V10" s="58"/>
      <c r="W10" s="58"/>
      <c r="X10" s="58"/>
      <c r="Y10" s="58"/>
      <c r="Z10" s="58"/>
    </row>
    <row r="11" spans="1:29" ht="22.5" customHeight="1" thickBot="1" x14ac:dyDescent="0.3">
      <c r="A11" s="71" t="s">
        <v>6</v>
      </c>
      <c r="B11" s="71"/>
      <c r="D11" s="27"/>
      <c r="E11" s="27"/>
      <c r="F11" s="70"/>
      <c r="G11" s="70"/>
      <c r="H11" s="70"/>
      <c r="I11" s="70"/>
      <c r="J11" s="70"/>
      <c r="K11" s="70"/>
      <c r="L11" s="70"/>
      <c r="M11" s="27"/>
      <c r="N11" s="27"/>
      <c r="S11" s="72" t="s">
        <v>26</v>
      </c>
      <c r="T11" s="72"/>
      <c r="U11" s="72"/>
      <c r="V11" s="72"/>
      <c r="W11" s="72"/>
      <c r="X11" s="72"/>
      <c r="Y11" s="72"/>
      <c r="Z11" s="72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1.75" customHeight="1" x14ac:dyDescent="0.15">
      <c r="A13" s="73" t="s">
        <v>7</v>
      </c>
      <c r="B13" s="73"/>
      <c r="C13" s="73" t="s">
        <v>8</v>
      </c>
      <c r="D13" s="73"/>
      <c r="E13" s="73"/>
      <c r="F13" s="73"/>
      <c r="G13" s="73"/>
      <c r="H13" s="73"/>
      <c r="I13" s="140" t="s">
        <v>19</v>
      </c>
      <c r="J13" s="141"/>
      <c r="K13" s="142"/>
      <c r="L13" s="73" t="s">
        <v>9</v>
      </c>
      <c r="M13" s="73"/>
      <c r="N13" s="73"/>
      <c r="O13" s="73"/>
      <c r="P13" s="73" t="s">
        <v>30</v>
      </c>
      <c r="Q13" s="73"/>
      <c r="R13" s="73"/>
      <c r="S13" s="73"/>
      <c r="T13" s="73"/>
      <c r="U13" s="73"/>
      <c r="V13" s="73"/>
      <c r="W13" s="73"/>
      <c r="X13" s="73" t="s">
        <v>10</v>
      </c>
      <c r="Y13" s="73"/>
      <c r="Z13" s="73"/>
    </row>
    <row r="14" spans="1:29" ht="21.75" customHeight="1" x14ac:dyDescent="0.15">
      <c r="A14" s="73"/>
      <c r="B14" s="73"/>
      <c r="C14" s="73"/>
      <c r="D14" s="73"/>
      <c r="E14" s="73"/>
      <c r="F14" s="73"/>
      <c r="G14" s="73"/>
      <c r="H14" s="73"/>
      <c r="I14" s="104"/>
      <c r="J14" s="105"/>
      <c r="K14" s="106"/>
      <c r="L14" s="73"/>
      <c r="M14" s="73"/>
      <c r="N14" s="73"/>
      <c r="O14" s="73"/>
      <c r="P14" s="73" t="s">
        <v>11</v>
      </c>
      <c r="Q14" s="73"/>
      <c r="R14" s="73" t="s">
        <v>12</v>
      </c>
      <c r="S14" s="73"/>
      <c r="T14" s="73" t="s">
        <v>13</v>
      </c>
      <c r="U14" s="73"/>
      <c r="V14" s="73" t="s">
        <v>12</v>
      </c>
      <c r="W14" s="73"/>
      <c r="X14" s="73"/>
      <c r="Y14" s="73"/>
      <c r="Z14" s="73"/>
    </row>
    <row r="15" spans="1:29" ht="21.75" customHeight="1" x14ac:dyDescent="0.15">
      <c r="A15" s="90">
        <v>44277</v>
      </c>
      <c r="B15" s="91"/>
      <c r="C15" s="131" t="s">
        <v>42</v>
      </c>
      <c r="D15" s="132"/>
      <c r="E15" s="132"/>
      <c r="F15" s="132"/>
      <c r="G15" s="132"/>
      <c r="H15" s="133"/>
      <c r="I15" s="92" t="s">
        <v>41</v>
      </c>
      <c r="J15" s="93"/>
      <c r="K15" s="94"/>
      <c r="L15" s="92" t="s">
        <v>32</v>
      </c>
      <c r="M15" s="93"/>
      <c r="N15" s="93"/>
      <c r="O15" s="94"/>
      <c r="P15" s="32">
        <v>2</v>
      </c>
      <c r="Q15" s="33" t="s">
        <v>14</v>
      </c>
      <c r="R15" s="149">
        <v>15000</v>
      </c>
      <c r="S15" s="149"/>
      <c r="T15" s="32"/>
      <c r="U15" s="33" t="s">
        <v>15</v>
      </c>
      <c r="V15" s="80"/>
      <c r="W15" s="80"/>
      <c r="X15" s="81">
        <f t="shared" ref="X15:X21" si="0">P15*R15+T15*V15</f>
        <v>30000</v>
      </c>
      <c r="Y15" s="81"/>
      <c r="Z15" s="81"/>
    </row>
    <row r="16" spans="1:29" ht="21.75" customHeight="1" x14ac:dyDescent="0.15">
      <c r="A16" s="82">
        <v>44278</v>
      </c>
      <c r="B16" s="83"/>
      <c r="C16" s="134"/>
      <c r="D16" s="135"/>
      <c r="E16" s="135"/>
      <c r="F16" s="135"/>
      <c r="G16" s="135"/>
      <c r="H16" s="136"/>
      <c r="I16" s="125" t="s">
        <v>36</v>
      </c>
      <c r="J16" s="126"/>
      <c r="K16" s="127"/>
      <c r="L16" s="84" t="s">
        <v>32</v>
      </c>
      <c r="M16" s="85"/>
      <c r="N16" s="85"/>
      <c r="O16" s="86"/>
      <c r="P16" s="34">
        <v>2</v>
      </c>
      <c r="Q16" s="35" t="s">
        <v>14</v>
      </c>
      <c r="R16" s="148">
        <v>15000</v>
      </c>
      <c r="S16" s="148"/>
      <c r="T16" s="34"/>
      <c r="U16" s="36" t="s">
        <v>15</v>
      </c>
      <c r="V16" s="88"/>
      <c r="W16" s="88"/>
      <c r="X16" s="89">
        <f t="shared" si="0"/>
        <v>30000</v>
      </c>
      <c r="Y16" s="89"/>
      <c r="Z16" s="89"/>
    </row>
    <row r="17" spans="1:26" ht="21.75" customHeight="1" x14ac:dyDescent="0.15">
      <c r="A17" s="82">
        <v>44279</v>
      </c>
      <c r="B17" s="83"/>
      <c r="C17" s="134"/>
      <c r="D17" s="135"/>
      <c r="E17" s="135"/>
      <c r="F17" s="135"/>
      <c r="G17" s="135"/>
      <c r="H17" s="136"/>
      <c r="I17" s="125" t="s">
        <v>43</v>
      </c>
      <c r="J17" s="126"/>
      <c r="K17" s="127"/>
      <c r="L17" s="84" t="s">
        <v>32</v>
      </c>
      <c r="M17" s="85"/>
      <c r="N17" s="85"/>
      <c r="O17" s="86"/>
      <c r="P17" s="37">
        <v>2</v>
      </c>
      <c r="Q17" s="36" t="s">
        <v>14</v>
      </c>
      <c r="R17" s="148">
        <v>15000</v>
      </c>
      <c r="S17" s="148"/>
      <c r="T17" s="34"/>
      <c r="U17" s="36" t="s">
        <v>15</v>
      </c>
      <c r="V17" s="88"/>
      <c r="W17" s="88"/>
      <c r="X17" s="89">
        <f t="shared" si="0"/>
        <v>30000</v>
      </c>
      <c r="Y17" s="89"/>
      <c r="Z17" s="89"/>
    </row>
    <row r="18" spans="1:26" ht="21.75" customHeight="1" x14ac:dyDescent="0.15">
      <c r="A18" s="82">
        <v>44280</v>
      </c>
      <c r="B18" s="83"/>
      <c r="C18" s="134"/>
      <c r="D18" s="135"/>
      <c r="E18" s="135"/>
      <c r="F18" s="135"/>
      <c r="G18" s="135"/>
      <c r="H18" s="136"/>
      <c r="I18" s="125" t="s">
        <v>36</v>
      </c>
      <c r="J18" s="126"/>
      <c r="K18" s="127"/>
      <c r="L18" s="84" t="s">
        <v>32</v>
      </c>
      <c r="M18" s="85"/>
      <c r="N18" s="85"/>
      <c r="O18" s="86"/>
      <c r="P18" s="37">
        <v>2</v>
      </c>
      <c r="Q18" s="36" t="s">
        <v>14</v>
      </c>
      <c r="R18" s="148">
        <v>15000</v>
      </c>
      <c r="S18" s="148"/>
      <c r="T18" s="34"/>
      <c r="U18" s="36" t="s">
        <v>15</v>
      </c>
      <c r="V18" s="88"/>
      <c r="W18" s="88"/>
      <c r="X18" s="89">
        <f t="shared" si="0"/>
        <v>30000</v>
      </c>
      <c r="Y18" s="89"/>
      <c r="Z18" s="89"/>
    </row>
    <row r="19" spans="1:26" ht="21.75" customHeight="1" x14ac:dyDescent="0.15">
      <c r="A19" s="82">
        <v>44281</v>
      </c>
      <c r="B19" s="83"/>
      <c r="C19" s="134"/>
      <c r="D19" s="135"/>
      <c r="E19" s="135"/>
      <c r="F19" s="135"/>
      <c r="G19" s="135"/>
      <c r="H19" s="136"/>
      <c r="I19" s="84" t="s">
        <v>40</v>
      </c>
      <c r="J19" s="85"/>
      <c r="K19" s="86"/>
      <c r="L19" s="84" t="s">
        <v>32</v>
      </c>
      <c r="M19" s="85"/>
      <c r="N19" s="85"/>
      <c r="O19" s="86"/>
      <c r="P19" s="37">
        <v>2</v>
      </c>
      <c r="Q19" s="36" t="s">
        <v>14</v>
      </c>
      <c r="R19" s="148">
        <v>15000</v>
      </c>
      <c r="S19" s="148"/>
      <c r="T19" s="37"/>
      <c r="U19" s="35" t="s">
        <v>15</v>
      </c>
      <c r="V19" s="87"/>
      <c r="W19" s="87"/>
      <c r="X19" s="101">
        <f t="shared" si="0"/>
        <v>30000</v>
      </c>
      <c r="Y19" s="101"/>
      <c r="Z19" s="101"/>
    </row>
    <row r="20" spans="1:26" ht="21.75" customHeight="1" x14ac:dyDescent="0.15">
      <c r="A20" s="82">
        <v>44282</v>
      </c>
      <c r="B20" s="83"/>
      <c r="C20" s="134"/>
      <c r="D20" s="135"/>
      <c r="E20" s="135"/>
      <c r="F20" s="135"/>
      <c r="G20" s="135"/>
      <c r="H20" s="136"/>
      <c r="I20" s="150" t="s">
        <v>40</v>
      </c>
      <c r="J20" s="151"/>
      <c r="K20" s="152"/>
      <c r="L20" s="84" t="s">
        <v>32</v>
      </c>
      <c r="M20" s="85"/>
      <c r="N20" s="85"/>
      <c r="O20" s="86"/>
      <c r="P20" s="37">
        <v>2</v>
      </c>
      <c r="Q20" s="36" t="s">
        <v>14</v>
      </c>
      <c r="R20" s="148">
        <v>15000</v>
      </c>
      <c r="S20" s="148"/>
      <c r="T20" s="34"/>
      <c r="U20" s="36" t="s">
        <v>15</v>
      </c>
      <c r="V20" s="88"/>
      <c r="W20" s="88"/>
      <c r="X20" s="89">
        <f t="shared" si="0"/>
        <v>30000</v>
      </c>
      <c r="Y20" s="89"/>
      <c r="Z20" s="89"/>
    </row>
    <row r="21" spans="1:26" ht="21.75" customHeight="1" x14ac:dyDescent="0.15">
      <c r="A21" s="153">
        <v>44284</v>
      </c>
      <c r="B21" s="154"/>
      <c r="C21" s="134"/>
      <c r="D21" s="135"/>
      <c r="E21" s="135"/>
      <c r="F21" s="135"/>
      <c r="G21" s="135"/>
      <c r="H21" s="136"/>
      <c r="I21" s="150" t="s">
        <v>40</v>
      </c>
      <c r="J21" s="151"/>
      <c r="K21" s="152"/>
      <c r="L21" s="84" t="s">
        <v>32</v>
      </c>
      <c r="M21" s="85"/>
      <c r="N21" s="85"/>
      <c r="O21" s="86"/>
      <c r="P21" s="37">
        <v>2</v>
      </c>
      <c r="Q21" s="36" t="s">
        <v>14</v>
      </c>
      <c r="R21" s="148">
        <v>15000</v>
      </c>
      <c r="S21" s="148"/>
      <c r="T21" s="34"/>
      <c r="U21" s="36" t="s">
        <v>15</v>
      </c>
      <c r="V21" s="88"/>
      <c r="W21" s="88"/>
      <c r="X21" s="89">
        <f t="shared" si="0"/>
        <v>30000</v>
      </c>
      <c r="Y21" s="89"/>
      <c r="Z21" s="89"/>
    </row>
    <row r="22" spans="1:26" ht="21.75" customHeight="1" x14ac:dyDescent="0.15">
      <c r="A22" s="153">
        <v>44285</v>
      </c>
      <c r="B22" s="154"/>
      <c r="C22" s="134"/>
      <c r="D22" s="135"/>
      <c r="E22" s="135"/>
      <c r="F22" s="135"/>
      <c r="G22" s="135"/>
      <c r="H22" s="136"/>
      <c r="I22" s="150" t="s">
        <v>40</v>
      </c>
      <c r="J22" s="151"/>
      <c r="K22" s="152"/>
      <c r="L22" s="84" t="s">
        <v>32</v>
      </c>
      <c r="M22" s="85"/>
      <c r="N22" s="85"/>
      <c r="O22" s="86"/>
      <c r="P22" s="34">
        <v>2</v>
      </c>
      <c r="Q22" s="36" t="s">
        <v>14</v>
      </c>
      <c r="R22" s="148">
        <v>15000</v>
      </c>
      <c r="S22" s="148"/>
      <c r="T22" s="34"/>
      <c r="U22" s="36" t="s">
        <v>15</v>
      </c>
      <c r="V22" s="88"/>
      <c r="W22" s="88"/>
      <c r="X22" s="89">
        <f t="shared" ref="X22:X36" si="1">P22*R22+T22*V22</f>
        <v>30000</v>
      </c>
      <c r="Y22" s="89"/>
      <c r="Z22" s="89"/>
    </row>
    <row r="23" spans="1:26" ht="21.75" customHeight="1" x14ac:dyDescent="0.15">
      <c r="A23" s="153">
        <v>44286</v>
      </c>
      <c r="B23" s="154"/>
      <c r="C23" s="134"/>
      <c r="D23" s="135"/>
      <c r="E23" s="135"/>
      <c r="F23" s="135"/>
      <c r="G23" s="135"/>
      <c r="H23" s="136"/>
      <c r="I23" s="150" t="s">
        <v>40</v>
      </c>
      <c r="J23" s="151"/>
      <c r="K23" s="152"/>
      <c r="L23" s="143" t="s">
        <v>32</v>
      </c>
      <c r="M23" s="58"/>
      <c r="N23" s="58"/>
      <c r="O23" s="144"/>
      <c r="P23" s="38">
        <v>2</v>
      </c>
      <c r="Q23" s="39" t="s">
        <v>14</v>
      </c>
      <c r="R23" s="156">
        <v>15000</v>
      </c>
      <c r="S23" s="156"/>
      <c r="T23" s="40"/>
      <c r="U23" s="39" t="s">
        <v>15</v>
      </c>
      <c r="V23" s="157"/>
      <c r="W23" s="157"/>
      <c r="X23" s="160">
        <f t="shared" ref="X23:X35" si="2">P23*R23+T23*V23</f>
        <v>30000</v>
      </c>
      <c r="Y23" s="160"/>
      <c r="Z23" s="160"/>
    </row>
    <row r="24" spans="1:26" ht="21.75" customHeight="1" x14ac:dyDescent="0.15">
      <c r="A24" s="153">
        <v>44287</v>
      </c>
      <c r="B24" s="154"/>
      <c r="C24" s="134"/>
      <c r="D24" s="135"/>
      <c r="E24" s="135"/>
      <c r="F24" s="135"/>
      <c r="G24" s="135"/>
      <c r="H24" s="136"/>
      <c r="I24" s="150" t="s">
        <v>40</v>
      </c>
      <c r="J24" s="151"/>
      <c r="K24" s="152"/>
      <c r="L24" s="150" t="s">
        <v>32</v>
      </c>
      <c r="M24" s="151"/>
      <c r="N24" s="151"/>
      <c r="O24" s="152"/>
      <c r="P24" s="40">
        <v>2</v>
      </c>
      <c r="Q24" s="39" t="s">
        <v>14</v>
      </c>
      <c r="R24" s="159">
        <v>15000</v>
      </c>
      <c r="S24" s="159"/>
      <c r="T24" s="40"/>
      <c r="U24" s="39" t="s">
        <v>15</v>
      </c>
      <c r="V24" s="157"/>
      <c r="W24" s="157"/>
      <c r="X24" s="160">
        <f t="shared" ref="X24:X34" si="3">P24*R24+T24*V24</f>
        <v>30000</v>
      </c>
      <c r="Y24" s="160"/>
      <c r="Z24" s="160"/>
    </row>
    <row r="25" spans="1:26" ht="21.75" customHeight="1" x14ac:dyDescent="0.15">
      <c r="A25" s="153">
        <v>44288</v>
      </c>
      <c r="B25" s="154"/>
      <c r="C25" s="134"/>
      <c r="D25" s="135"/>
      <c r="E25" s="135"/>
      <c r="F25" s="135"/>
      <c r="G25" s="135"/>
      <c r="H25" s="136"/>
      <c r="I25" s="150" t="s">
        <v>40</v>
      </c>
      <c r="J25" s="151"/>
      <c r="K25" s="152"/>
      <c r="L25" s="125" t="s">
        <v>32</v>
      </c>
      <c r="M25" s="126"/>
      <c r="N25" s="126"/>
      <c r="O25" s="127"/>
      <c r="P25" s="34">
        <v>2</v>
      </c>
      <c r="Q25" s="36" t="s">
        <v>14</v>
      </c>
      <c r="R25" s="155">
        <v>15000</v>
      </c>
      <c r="S25" s="155"/>
      <c r="T25" s="34"/>
      <c r="U25" s="36" t="s">
        <v>15</v>
      </c>
      <c r="V25" s="88"/>
      <c r="W25" s="88"/>
      <c r="X25" s="89">
        <f t="shared" si="3"/>
        <v>30000</v>
      </c>
      <c r="Y25" s="89"/>
      <c r="Z25" s="89"/>
    </row>
    <row r="26" spans="1:26" ht="21.75" customHeight="1" x14ac:dyDescent="0.15">
      <c r="A26" s="153">
        <v>44289</v>
      </c>
      <c r="B26" s="154"/>
      <c r="C26" s="134"/>
      <c r="D26" s="135"/>
      <c r="E26" s="135"/>
      <c r="F26" s="135"/>
      <c r="G26" s="135"/>
      <c r="H26" s="136"/>
      <c r="I26" s="125" t="s">
        <v>40</v>
      </c>
      <c r="J26" s="126"/>
      <c r="K26" s="127"/>
      <c r="L26" s="125" t="s">
        <v>32</v>
      </c>
      <c r="M26" s="126"/>
      <c r="N26" s="126"/>
      <c r="O26" s="127"/>
      <c r="P26" s="34">
        <v>2</v>
      </c>
      <c r="Q26" s="36" t="s">
        <v>14</v>
      </c>
      <c r="R26" s="155">
        <v>15000</v>
      </c>
      <c r="S26" s="155"/>
      <c r="T26" s="34"/>
      <c r="U26" s="36" t="s">
        <v>15</v>
      </c>
      <c r="V26" s="88"/>
      <c r="W26" s="88"/>
      <c r="X26" s="89">
        <f t="shared" si="3"/>
        <v>30000</v>
      </c>
      <c r="Y26" s="89"/>
      <c r="Z26" s="89"/>
    </row>
    <row r="27" spans="1:26" ht="21.75" customHeight="1" x14ac:dyDescent="0.15">
      <c r="A27" s="153">
        <v>44291</v>
      </c>
      <c r="B27" s="154"/>
      <c r="C27" s="134"/>
      <c r="D27" s="135"/>
      <c r="E27" s="135"/>
      <c r="F27" s="135"/>
      <c r="G27" s="135"/>
      <c r="H27" s="136"/>
      <c r="I27" s="125" t="s">
        <v>40</v>
      </c>
      <c r="J27" s="126"/>
      <c r="K27" s="127"/>
      <c r="L27" s="125" t="s">
        <v>32</v>
      </c>
      <c r="M27" s="126"/>
      <c r="N27" s="126"/>
      <c r="O27" s="127"/>
      <c r="P27" s="34">
        <v>2</v>
      </c>
      <c r="Q27" s="36" t="s">
        <v>14</v>
      </c>
      <c r="R27" s="155">
        <v>15000</v>
      </c>
      <c r="S27" s="155"/>
      <c r="T27" s="34"/>
      <c r="U27" s="36" t="s">
        <v>15</v>
      </c>
      <c r="V27" s="88"/>
      <c r="W27" s="88"/>
      <c r="X27" s="89">
        <f t="shared" ref="X27:X32" si="4">P27*R27+T27*V27</f>
        <v>30000</v>
      </c>
      <c r="Y27" s="89"/>
      <c r="Z27" s="89"/>
    </row>
    <row r="28" spans="1:26" ht="21.75" customHeight="1" x14ac:dyDescent="0.15">
      <c r="A28" s="153">
        <v>44292</v>
      </c>
      <c r="B28" s="154"/>
      <c r="C28" s="134"/>
      <c r="D28" s="135"/>
      <c r="E28" s="135"/>
      <c r="F28" s="135"/>
      <c r="G28" s="135"/>
      <c r="H28" s="136"/>
      <c r="I28" s="125" t="s">
        <v>43</v>
      </c>
      <c r="J28" s="126"/>
      <c r="K28" s="127"/>
      <c r="L28" s="125" t="s">
        <v>32</v>
      </c>
      <c r="M28" s="126"/>
      <c r="N28" s="126"/>
      <c r="O28" s="127"/>
      <c r="P28" s="34">
        <v>2</v>
      </c>
      <c r="Q28" s="36" t="s">
        <v>14</v>
      </c>
      <c r="R28" s="155">
        <v>15000</v>
      </c>
      <c r="S28" s="155"/>
      <c r="T28" s="34"/>
      <c r="U28" s="36" t="s">
        <v>15</v>
      </c>
      <c r="V28" s="88"/>
      <c r="W28" s="88"/>
      <c r="X28" s="89">
        <f t="shared" si="4"/>
        <v>30000</v>
      </c>
      <c r="Y28" s="89"/>
      <c r="Z28" s="89"/>
    </row>
    <row r="29" spans="1:26" ht="21.75" customHeight="1" x14ac:dyDescent="0.15">
      <c r="A29" s="153">
        <v>44293</v>
      </c>
      <c r="B29" s="154"/>
      <c r="C29" s="134"/>
      <c r="D29" s="135"/>
      <c r="E29" s="135"/>
      <c r="F29" s="135"/>
      <c r="G29" s="135"/>
      <c r="H29" s="136"/>
      <c r="I29" s="84" t="s">
        <v>41</v>
      </c>
      <c r="J29" s="85"/>
      <c r="K29" s="86"/>
      <c r="L29" s="125" t="s">
        <v>32</v>
      </c>
      <c r="M29" s="126"/>
      <c r="N29" s="126"/>
      <c r="O29" s="127"/>
      <c r="P29" s="34">
        <v>2</v>
      </c>
      <c r="Q29" s="36" t="s">
        <v>14</v>
      </c>
      <c r="R29" s="155">
        <v>15000</v>
      </c>
      <c r="S29" s="155"/>
      <c r="T29" s="34"/>
      <c r="U29" s="36" t="s">
        <v>15</v>
      </c>
      <c r="V29" s="88"/>
      <c r="W29" s="88"/>
      <c r="X29" s="89">
        <f t="shared" si="4"/>
        <v>30000</v>
      </c>
      <c r="Y29" s="89"/>
      <c r="Z29" s="89"/>
    </row>
    <row r="30" spans="1:26" ht="21.75" customHeight="1" x14ac:dyDescent="0.15">
      <c r="A30" s="153">
        <v>44294</v>
      </c>
      <c r="B30" s="154"/>
      <c r="C30" s="134"/>
      <c r="D30" s="135"/>
      <c r="E30" s="135"/>
      <c r="F30" s="135"/>
      <c r="G30" s="135"/>
      <c r="H30" s="136"/>
      <c r="I30" s="84" t="s">
        <v>41</v>
      </c>
      <c r="J30" s="85"/>
      <c r="K30" s="86"/>
      <c r="L30" s="125" t="s">
        <v>32</v>
      </c>
      <c r="M30" s="126"/>
      <c r="N30" s="126"/>
      <c r="O30" s="127"/>
      <c r="P30" s="34">
        <v>2</v>
      </c>
      <c r="Q30" s="36" t="s">
        <v>14</v>
      </c>
      <c r="R30" s="155">
        <v>15000</v>
      </c>
      <c r="S30" s="155"/>
      <c r="T30" s="34"/>
      <c r="U30" s="36" t="s">
        <v>15</v>
      </c>
      <c r="V30" s="88"/>
      <c r="W30" s="88"/>
      <c r="X30" s="89">
        <f t="shared" si="4"/>
        <v>30000</v>
      </c>
      <c r="Y30" s="89"/>
      <c r="Z30" s="89"/>
    </row>
    <row r="31" spans="1:26" ht="21.75" customHeight="1" x14ac:dyDescent="0.15">
      <c r="A31" s="153">
        <v>44295</v>
      </c>
      <c r="B31" s="154"/>
      <c r="C31" s="134"/>
      <c r="D31" s="135"/>
      <c r="E31" s="135"/>
      <c r="F31" s="135"/>
      <c r="G31" s="135"/>
      <c r="H31" s="136"/>
      <c r="I31" s="84" t="s">
        <v>41</v>
      </c>
      <c r="J31" s="85"/>
      <c r="K31" s="86"/>
      <c r="L31" s="125" t="s">
        <v>32</v>
      </c>
      <c r="M31" s="126"/>
      <c r="N31" s="126"/>
      <c r="O31" s="127"/>
      <c r="P31" s="34">
        <v>2</v>
      </c>
      <c r="Q31" s="36" t="s">
        <v>14</v>
      </c>
      <c r="R31" s="155">
        <v>15000</v>
      </c>
      <c r="S31" s="155"/>
      <c r="T31" s="34"/>
      <c r="U31" s="36" t="s">
        <v>15</v>
      </c>
      <c r="V31" s="88"/>
      <c r="W31" s="88"/>
      <c r="X31" s="89">
        <f t="shared" si="4"/>
        <v>30000</v>
      </c>
      <c r="Y31" s="89"/>
      <c r="Z31" s="89"/>
    </row>
    <row r="32" spans="1:26" ht="21.75" customHeight="1" x14ac:dyDescent="0.15">
      <c r="A32" s="153">
        <v>44296</v>
      </c>
      <c r="B32" s="154"/>
      <c r="C32" s="134"/>
      <c r="D32" s="135"/>
      <c r="E32" s="135"/>
      <c r="F32" s="135"/>
      <c r="G32" s="135"/>
      <c r="H32" s="136"/>
      <c r="I32" s="125" t="s">
        <v>40</v>
      </c>
      <c r="J32" s="126"/>
      <c r="K32" s="127"/>
      <c r="L32" s="125" t="s">
        <v>32</v>
      </c>
      <c r="M32" s="126"/>
      <c r="N32" s="126"/>
      <c r="O32" s="127"/>
      <c r="P32" s="34">
        <v>2</v>
      </c>
      <c r="Q32" s="36" t="s">
        <v>14</v>
      </c>
      <c r="R32" s="155">
        <v>15000</v>
      </c>
      <c r="S32" s="155"/>
      <c r="T32" s="34"/>
      <c r="U32" s="36" t="s">
        <v>15</v>
      </c>
      <c r="V32" s="88"/>
      <c r="W32" s="88"/>
      <c r="X32" s="89">
        <f t="shared" si="4"/>
        <v>30000</v>
      </c>
      <c r="Y32" s="89"/>
      <c r="Z32" s="89"/>
    </row>
    <row r="33" spans="1:26" ht="21.75" customHeight="1" x14ac:dyDescent="0.15">
      <c r="A33" s="153">
        <v>44298</v>
      </c>
      <c r="B33" s="154"/>
      <c r="C33" s="134"/>
      <c r="D33" s="135"/>
      <c r="E33" s="135"/>
      <c r="F33" s="135"/>
      <c r="G33" s="135"/>
      <c r="H33" s="136"/>
      <c r="I33" s="125" t="s">
        <v>40</v>
      </c>
      <c r="J33" s="126"/>
      <c r="K33" s="127"/>
      <c r="L33" s="125" t="s">
        <v>32</v>
      </c>
      <c r="M33" s="126"/>
      <c r="N33" s="126"/>
      <c r="O33" s="127"/>
      <c r="P33" s="34">
        <v>2</v>
      </c>
      <c r="Q33" s="36" t="s">
        <v>14</v>
      </c>
      <c r="R33" s="155">
        <v>15000</v>
      </c>
      <c r="S33" s="155"/>
      <c r="T33" s="34"/>
      <c r="U33" s="36" t="s">
        <v>15</v>
      </c>
      <c r="V33" s="88"/>
      <c r="W33" s="88"/>
      <c r="X33" s="89">
        <f t="shared" si="3"/>
        <v>30000</v>
      </c>
      <c r="Y33" s="89"/>
      <c r="Z33" s="89"/>
    </row>
    <row r="34" spans="1:26" ht="21.75" customHeight="1" x14ac:dyDescent="0.15">
      <c r="A34" s="153">
        <v>44300</v>
      </c>
      <c r="B34" s="154"/>
      <c r="C34" s="134"/>
      <c r="D34" s="135"/>
      <c r="E34" s="135"/>
      <c r="F34" s="135"/>
      <c r="G34" s="135"/>
      <c r="H34" s="136"/>
      <c r="I34" s="84" t="s">
        <v>41</v>
      </c>
      <c r="J34" s="85"/>
      <c r="K34" s="86"/>
      <c r="L34" s="125" t="s">
        <v>32</v>
      </c>
      <c r="M34" s="126"/>
      <c r="N34" s="126"/>
      <c r="O34" s="127"/>
      <c r="P34" s="34">
        <v>2</v>
      </c>
      <c r="Q34" s="36" t="s">
        <v>14</v>
      </c>
      <c r="R34" s="155">
        <v>15000</v>
      </c>
      <c r="S34" s="155"/>
      <c r="T34" s="34"/>
      <c r="U34" s="36" t="s">
        <v>15</v>
      </c>
      <c r="V34" s="88"/>
      <c r="W34" s="88"/>
      <c r="X34" s="89">
        <f t="shared" si="3"/>
        <v>30000</v>
      </c>
      <c r="Y34" s="89"/>
      <c r="Z34" s="89"/>
    </row>
    <row r="35" spans="1:26" ht="21.75" customHeight="1" x14ac:dyDescent="0.15">
      <c r="A35" s="153">
        <v>44301</v>
      </c>
      <c r="B35" s="154"/>
      <c r="C35" s="134"/>
      <c r="D35" s="135"/>
      <c r="E35" s="135"/>
      <c r="F35" s="135"/>
      <c r="G35" s="135"/>
      <c r="H35" s="136"/>
      <c r="I35" s="84" t="s">
        <v>41</v>
      </c>
      <c r="J35" s="85"/>
      <c r="K35" s="86"/>
      <c r="L35" s="125" t="s">
        <v>32</v>
      </c>
      <c r="M35" s="126"/>
      <c r="N35" s="126"/>
      <c r="O35" s="127"/>
      <c r="P35" s="34">
        <v>2</v>
      </c>
      <c r="Q35" s="36" t="s">
        <v>14</v>
      </c>
      <c r="R35" s="155">
        <v>15000</v>
      </c>
      <c r="S35" s="155"/>
      <c r="T35" s="34"/>
      <c r="U35" s="36" t="s">
        <v>15</v>
      </c>
      <c r="V35" s="88"/>
      <c r="W35" s="88"/>
      <c r="X35" s="89">
        <f t="shared" si="2"/>
        <v>30000</v>
      </c>
      <c r="Y35" s="89"/>
      <c r="Z35" s="89"/>
    </row>
    <row r="36" spans="1:26" ht="21.75" customHeight="1" x14ac:dyDescent="0.15">
      <c r="A36" s="153">
        <v>44302</v>
      </c>
      <c r="B36" s="154"/>
      <c r="C36" s="134"/>
      <c r="D36" s="135"/>
      <c r="E36" s="135"/>
      <c r="F36" s="135"/>
      <c r="G36" s="135"/>
      <c r="H36" s="136"/>
      <c r="I36" s="84" t="s">
        <v>41</v>
      </c>
      <c r="J36" s="85"/>
      <c r="K36" s="86"/>
      <c r="L36" s="125" t="s">
        <v>32</v>
      </c>
      <c r="M36" s="126"/>
      <c r="N36" s="126"/>
      <c r="O36" s="127"/>
      <c r="P36" s="34">
        <v>2</v>
      </c>
      <c r="Q36" s="36" t="s">
        <v>14</v>
      </c>
      <c r="R36" s="155">
        <v>15000</v>
      </c>
      <c r="S36" s="155"/>
      <c r="T36" s="34"/>
      <c r="U36" s="36" t="s">
        <v>15</v>
      </c>
      <c r="V36" s="88"/>
      <c r="W36" s="88"/>
      <c r="X36" s="89">
        <f t="shared" si="1"/>
        <v>30000</v>
      </c>
      <c r="Y36" s="89"/>
      <c r="Z36" s="89"/>
    </row>
    <row r="37" spans="1:26" ht="21.75" customHeight="1" x14ac:dyDescent="0.15">
      <c r="A37" s="162">
        <v>44305</v>
      </c>
      <c r="B37" s="163"/>
      <c r="C37" s="137"/>
      <c r="D37" s="138"/>
      <c r="E37" s="138"/>
      <c r="F37" s="138"/>
      <c r="G37" s="138"/>
      <c r="H37" s="139"/>
      <c r="I37" s="128" t="s">
        <v>40</v>
      </c>
      <c r="J37" s="129"/>
      <c r="K37" s="130"/>
      <c r="L37" s="128" t="s">
        <v>32</v>
      </c>
      <c r="M37" s="129"/>
      <c r="N37" s="129"/>
      <c r="O37" s="130"/>
      <c r="P37" s="41">
        <v>2</v>
      </c>
      <c r="Q37" s="42" t="s">
        <v>14</v>
      </c>
      <c r="R37" s="164">
        <v>15000</v>
      </c>
      <c r="S37" s="164"/>
      <c r="T37" s="41"/>
      <c r="U37" s="42" t="s">
        <v>15</v>
      </c>
      <c r="V37" s="108"/>
      <c r="W37" s="108"/>
      <c r="X37" s="109">
        <f t="shared" ref="X37" si="5">P37*R37+T37*V37</f>
        <v>30000</v>
      </c>
      <c r="Y37" s="109"/>
      <c r="Z37" s="109"/>
    </row>
    <row r="38" spans="1:26" ht="21.75" customHeight="1" x14ac:dyDescent="0.15">
      <c r="U38" s="113" t="s">
        <v>16</v>
      </c>
      <c r="V38" s="113"/>
      <c r="W38" s="113"/>
      <c r="X38" s="114">
        <f>SUM(X15:X37)</f>
        <v>690000</v>
      </c>
      <c r="Y38" s="115"/>
      <c r="Z38" s="115"/>
    </row>
    <row r="39" spans="1:26" ht="21.75" customHeight="1" thickBot="1" x14ac:dyDescent="0.2">
      <c r="A39" s="116" t="s">
        <v>20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U39" s="73" t="s">
        <v>17</v>
      </c>
      <c r="V39" s="73"/>
      <c r="W39" s="73"/>
      <c r="X39" s="158">
        <f>X38*0.1</f>
        <v>69000</v>
      </c>
      <c r="Y39" s="158"/>
      <c r="Z39" s="158"/>
    </row>
    <row r="40" spans="1:26" ht="21.75" customHeight="1" thickBot="1" x14ac:dyDescent="0.2">
      <c r="U40" s="95" t="s">
        <v>18</v>
      </c>
      <c r="V40" s="96"/>
      <c r="W40" s="97"/>
      <c r="X40" s="98">
        <f>X38+X39</f>
        <v>759000</v>
      </c>
      <c r="Y40" s="99"/>
      <c r="Z40" s="100"/>
    </row>
  </sheetData>
  <mergeCells count="173">
    <mergeCell ref="A32:B32"/>
    <mergeCell ref="I32:K32"/>
    <mergeCell ref="L32:O32"/>
    <mergeCell ref="R32:S32"/>
    <mergeCell ref="V32:W32"/>
    <mergeCell ref="X32:Z32"/>
    <mergeCell ref="A34:B34"/>
    <mergeCell ref="I34:K34"/>
    <mergeCell ref="L34:O34"/>
    <mergeCell ref="R34:S34"/>
    <mergeCell ref="V34:W34"/>
    <mergeCell ref="X34:Z34"/>
    <mergeCell ref="A33:B33"/>
    <mergeCell ref="I33:K33"/>
    <mergeCell ref="L33:O33"/>
    <mergeCell ref="R33:S33"/>
    <mergeCell ref="V33:W33"/>
    <mergeCell ref="X33:Z33"/>
    <mergeCell ref="R29:S29"/>
    <mergeCell ref="V29:W29"/>
    <mergeCell ref="X29:Z29"/>
    <mergeCell ref="A26:B26"/>
    <mergeCell ref="I26:K26"/>
    <mergeCell ref="L26:O26"/>
    <mergeCell ref="R26:S26"/>
    <mergeCell ref="V26:W26"/>
    <mergeCell ref="X26:Z26"/>
    <mergeCell ref="A27:B27"/>
    <mergeCell ref="I27:K27"/>
    <mergeCell ref="L27:O27"/>
    <mergeCell ref="R27:S27"/>
    <mergeCell ref="V27:W27"/>
    <mergeCell ref="X27:Z27"/>
    <mergeCell ref="A28:B28"/>
    <mergeCell ref="I28:K28"/>
    <mergeCell ref="L28:O28"/>
    <mergeCell ref="R28:S28"/>
    <mergeCell ref="V28:W28"/>
    <mergeCell ref="X28:Z28"/>
    <mergeCell ref="A1:Z1"/>
    <mergeCell ref="F10:L11"/>
    <mergeCell ref="X37:Z37"/>
    <mergeCell ref="A37:B37"/>
    <mergeCell ref="I37:K37"/>
    <mergeCell ref="L37:O37"/>
    <mergeCell ref="R37:S37"/>
    <mergeCell ref="V37:W37"/>
    <mergeCell ref="I35:K35"/>
    <mergeCell ref="L35:O35"/>
    <mergeCell ref="R35:S35"/>
    <mergeCell ref="V35:W35"/>
    <mergeCell ref="X23:Z23"/>
    <mergeCell ref="X36:Z36"/>
    <mergeCell ref="I36:K36"/>
    <mergeCell ref="L36:O36"/>
    <mergeCell ref="R36:S36"/>
    <mergeCell ref="V36:W36"/>
    <mergeCell ref="X21:Z21"/>
    <mergeCell ref="X22:Z22"/>
    <mergeCell ref="A21:B21"/>
    <mergeCell ref="I21:K21"/>
    <mergeCell ref="L21:O21"/>
    <mergeCell ref="R21:S21"/>
    <mergeCell ref="V21:W21"/>
    <mergeCell ref="A23:B23"/>
    <mergeCell ref="I23:K23"/>
    <mergeCell ref="L23:O23"/>
    <mergeCell ref="R23:S23"/>
    <mergeCell ref="V23:W23"/>
    <mergeCell ref="A39:N39"/>
    <mergeCell ref="U39:W39"/>
    <mergeCell ref="X39:Z39"/>
    <mergeCell ref="A24:B24"/>
    <mergeCell ref="I24:K24"/>
    <mergeCell ref="L24:O24"/>
    <mergeCell ref="R24:S24"/>
    <mergeCell ref="V24:W24"/>
    <mergeCell ref="X24:Z24"/>
    <mergeCell ref="A25:B25"/>
    <mergeCell ref="I25:K25"/>
    <mergeCell ref="L25:O25"/>
    <mergeCell ref="R25:S25"/>
    <mergeCell ref="V25:W25"/>
    <mergeCell ref="X25:Z25"/>
    <mergeCell ref="A30:B30"/>
    <mergeCell ref="I30:K30"/>
    <mergeCell ref="L30:O30"/>
    <mergeCell ref="U40:W40"/>
    <mergeCell ref="X40:Z40"/>
    <mergeCell ref="A22:B22"/>
    <mergeCell ref="I22:K22"/>
    <mergeCell ref="L22:O22"/>
    <mergeCell ref="R22:S22"/>
    <mergeCell ref="V22:W22"/>
    <mergeCell ref="U38:W38"/>
    <mergeCell ref="X38:Z38"/>
    <mergeCell ref="A36:B36"/>
    <mergeCell ref="X35:Z35"/>
    <mergeCell ref="A35:B35"/>
    <mergeCell ref="R30:S30"/>
    <mergeCell ref="V30:W30"/>
    <mergeCell ref="X30:Z30"/>
    <mergeCell ref="A31:B31"/>
    <mergeCell ref="I31:K31"/>
    <mergeCell ref="L31:O31"/>
    <mergeCell ref="R31:S31"/>
    <mergeCell ref="V31:W31"/>
    <mergeCell ref="X31:Z31"/>
    <mergeCell ref="A29:B29"/>
    <mergeCell ref="I29:K29"/>
    <mergeCell ref="L29:O29"/>
    <mergeCell ref="R19:S19"/>
    <mergeCell ref="V19:W19"/>
    <mergeCell ref="X19:Z19"/>
    <mergeCell ref="A20:B20"/>
    <mergeCell ref="I20:K20"/>
    <mergeCell ref="L20:O20"/>
    <mergeCell ref="R20:S20"/>
    <mergeCell ref="V20:W20"/>
    <mergeCell ref="X20:Z20"/>
    <mergeCell ref="V18:W18"/>
    <mergeCell ref="X18:Z18"/>
    <mergeCell ref="X15:Z15"/>
    <mergeCell ref="A16:B16"/>
    <mergeCell ref="I16:K16"/>
    <mergeCell ref="L16:O16"/>
    <mergeCell ref="R16:S16"/>
    <mergeCell ref="V16:W16"/>
    <mergeCell ref="A15:B15"/>
    <mergeCell ref="C15:H37"/>
    <mergeCell ref="I15:K15"/>
    <mergeCell ref="L15:O15"/>
    <mergeCell ref="R15:S15"/>
    <mergeCell ref="V15:W15"/>
    <mergeCell ref="A18:B18"/>
    <mergeCell ref="I18:K18"/>
    <mergeCell ref="L18:O18"/>
    <mergeCell ref="R18:S18"/>
    <mergeCell ref="X16:Z16"/>
    <mergeCell ref="A17:B17"/>
    <mergeCell ref="I17:K17"/>
    <mergeCell ref="A19:B19"/>
    <mergeCell ref="I19:K19"/>
    <mergeCell ref="L19:O19"/>
    <mergeCell ref="L17:O17"/>
    <mergeCell ref="S10:Z10"/>
    <mergeCell ref="A11:B11"/>
    <mergeCell ref="S11:Z11"/>
    <mergeCell ref="A13:B14"/>
    <mergeCell ref="C13:H14"/>
    <mergeCell ref="I13:K14"/>
    <mergeCell ref="L13:O14"/>
    <mergeCell ref="P13:W13"/>
    <mergeCell ref="X13:Z14"/>
    <mergeCell ref="P14:Q14"/>
    <mergeCell ref="R14:S14"/>
    <mergeCell ref="T14:U14"/>
    <mergeCell ref="V14:W14"/>
    <mergeCell ref="R17:S17"/>
    <mergeCell ref="V17:W17"/>
    <mergeCell ref="X17:Z17"/>
    <mergeCell ref="S6:Z6"/>
    <mergeCell ref="A7:C7"/>
    <mergeCell ref="D7:N7"/>
    <mergeCell ref="S7:Z7"/>
    <mergeCell ref="S8:Z8"/>
    <mergeCell ref="H9:N9"/>
    <mergeCell ref="S9:Z9"/>
    <mergeCell ref="A2:O3"/>
    <mergeCell ref="V2:Z3"/>
    <mergeCell ref="A4:O4"/>
    <mergeCell ref="A5:O5"/>
    <mergeCell ref="S5:U5"/>
  </mergeCells>
  <phoneticPr fontId="3"/>
  <pageMargins left="0.22" right="0.18" top="0.36" bottom="0.16" header="0.19" footer="0.16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A56E-06EA-4F90-B56B-39EEA263070E}">
  <dimension ref="A1:AV26"/>
  <sheetViews>
    <sheetView workbookViewId="0">
      <selection activeCell="AV15" sqref="AV15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9.25" style="23" bestFit="1" customWidth="1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48" ht="22.5" customHeight="1" x14ac:dyDescent="0.15">
      <c r="L1" s="59" t="s">
        <v>0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AI1" s="22"/>
      <c r="AJ1" s="22"/>
      <c r="AK1" s="22"/>
    </row>
    <row r="2" spans="1:4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48" ht="18.75" customHeight="1" x14ac:dyDescent="0.15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AD3" s="62">
        <v>44592</v>
      </c>
      <c r="AE3" s="62"/>
      <c r="AF3" s="62"/>
      <c r="AG3" s="62"/>
      <c r="AH3" s="62"/>
    </row>
    <row r="4" spans="1:48" ht="22.5" customHeight="1" thickBo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AD4" s="62"/>
      <c r="AE4" s="62"/>
      <c r="AF4" s="62"/>
      <c r="AG4" s="62"/>
      <c r="AH4" s="62"/>
    </row>
    <row r="5" spans="1:48" ht="22.5" customHeight="1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48" ht="22.5" customHeight="1" x14ac:dyDescent="0.25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Z6" s="58" t="s">
        <v>21</v>
      </c>
      <c r="AA6" s="58"/>
      <c r="AB6" s="58"/>
    </row>
    <row r="7" spans="1:48" ht="22.5" customHeight="1" x14ac:dyDescent="0.15">
      <c r="Z7" s="58" t="s">
        <v>22</v>
      </c>
      <c r="AA7" s="58"/>
      <c r="AB7" s="58"/>
      <c r="AC7" s="58"/>
      <c r="AD7" s="58"/>
      <c r="AE7" s="58"/>
      <c r="AF7" s="58"/>
      <c r="AG7" s="58"/>
    </row>
    <row r="8" spans="1:48" ht="22.5" customHeight="1" x14ac:dyDescent="0.25">
      <c r="A8" s="65" t="s">
        <v>3</v>
      </c>
      <c r="B8" s="65"/>
      <c r="C8" s="65"/>
      <c r="D8" s="66" t="s">
        <v>4</v>
      </c>
      <c r="E8" s="66"/>
      <c r="F8" s="66"/>
      <c r="G8" s="66"/>
      <c r="H8" s="66"/>
      <c r="I8" s="66"/>
      <c r="J8" s="66"/>
      <c r="K8" s="66"/>
      <c r="L8" s="66"/>
      <c r="M8" s="66"/>
      <c r="N8" s="66"/>
      <c r="Z8" s="67" t="s">
        <v>23</v>
      </c>
      <c r="AA8" s="67"/>
      <c r="AB8" s="67"/>
      <c r="AC8" s="67"/>
      <c r="AD8" s="67"/>
      <c r="AE8" s="67"/>
      <c r="AF8" s="67"/>
      <c r="AG8" s="67"/>
    </row>
    <row r="9" spans="1:48" ht="13.5" customHeight="1" x14ac:dyDescent="0.15">
      <c r="Z9" s="68" t="s">
        <v>27</v>
      </c>
      <c r="AA9" s="68"/>
      <c r="AB9" s="68"/>
      <c r="AC9" s="68"/>
      <c r="AD9" s="68"/>
      <c r="AE9" s="68"/>
      <c r="AF9" s="68"/>
      <c r="AG9" s="68"/>
    </row>
    <row r="10" spans="1:48" ht="22.5" customHeight="1" x14ac:dyDescent="0.25">
      <c r="A10" s="24"/>
      <c r="B10" s="24"/>
      <c r="D10" s="25"/>
      <c r="E10" s="25"/>
      <c r="F10" s="25"/>
      <c r="G10" s="26">
        <v>1</v>
      </c>
      <c r="H10" s="57" t="s">
        <v>5</v>
      </c>
      <c r="I10" s="57"/>
      <c r="J10" s="57"/>
      <c r="K10" s="57"/>
      <c r="L10" s="57"/>
      <c r="M10" s="57"/>
      <c r="N10" s="57"/>
      <c r="Z10" s="58" t="s">
        <v>24</v>
      </c>
      <c r="AA10" s="58"/>
      <c r="AB10" s="58"/>
      <c r="AC10" s="58"/>
      <c r="AD10" s="58"/>
      <c r="AE10" s="58"/>
      <c r="AF10" s="58"/>
      <c r="AG10" s="58"/>
    </row>
    <row r="11" spans="1:48" ht="22.5" customHeight="1" x14ac:dyDescent="0.25">
      <c r="A11" s="24"/>
      <c r="B11" s="24"/>
      <c r="D11" s="27"/>
      <c r="E11" s="27"/>
      <c r="F11" s="69">
        <f>AF26</f>
        <v>15000</v>
      </c>
      <c r="G11" s="69"/>
      <c r="H11" s="69"/>
      <c r="I11" s="69"/>
      <c r="J11" s="69"/>
      <c r="K11" s="69"/>
      <c r="L11" s="69"/>
      <c r="M11" s="27"/>
      <c r="N11" s="27"/>
      <c r="Z11" s="58" t="s">
        <v>49</v>
      </c>
      <c r="AA11" s="58"/>
      <c r="AB11" s="58"/>
      <c r="AC11" s="58"/>
      <c r="AD11" s="58"/>
      <c r="AE11" s="58"/>
      <c r="AF11" s="58"/>
      <c r="AG11" s="58"/>
    </row>
    <row r="12" spans="1:48" ht="22.5" customHeight="1" thickBot="1" x14ac:dyDescent="0.3">
      <c r="A12" s="71" t="s">
        <v>6</v>
      </c>
      <c r="B12" s="71"/>
      <c r="D12" s="27"/>
      <c r="E12" s="27"/>
      <c r="F12" s="70"/>
      <c r="G12" s="70"/>
      <c r="H12" s="70"/>
      <c r="I12" s="70"/>
      <c r="J12" s="70"/>
      <c r="K12" s="70"/>
      <c r="L12" s="70"/>
      <c r="M12" s="27"/>
      <c r="N12" s="27"/>
      <c r="Z12" s="72" t="s">
        <v>50</v>
      </c>
      <c r="AA12" s="72"/>
      <c r="AB12" s="72"/>
      <c r="AC12" s="72"/>
      <c r="AD12" s="72"/>
      <c r="AE12" s="72"/>
      <c r="AF12" s="72"/>
      <c r="AG12" s="72"/>
    </row>
    <row r="13" spans="1:4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48" ht="21.75" customHeight="1" x14ac:dyDescent="0.15">
      <c r="A14" s="73" t="s">
        <v>7</v>
      </c>
      <c r="B14" s="73"/>
      <c r="C14" s="73" t="s">
        <v>8</v>
      </c>
      <c r="D14" s="73"/>
      <c r="E14" s="73"/>
      <c r="F14" s="73"/>
      <c r="G14" s="73"/>
      <c r="H14" s="73"/>
      <c r="I14" s="140" t="s">
        <v>19</v>
      </c>
      <c r="J14" s="141"/>
      <c r="K14" s="142"/>
      <c r="L14" s="73" t="s">
        <v>9</v>
      </c>
      <c r="M14" s="73"/>
      <c r="N14" s="73"/>
      <c r="O14" s="73"/>
      <c r="P14" s="73" t="s">
        <v>30</v>
      </c>
      <c r="Q14" s="73"/>
      <c r="R14" s="73"/>
      <c r="S14" s="73"/>
      <c r="T14" s="73"/>
      <c r="U14" s="73"/>
      <c r="V14" s="73"/>
      <c r="W14" s="73"/>
      <c r="X14" s="73" t="s">
        <v>28</v>
      </c>
      <c r="Y14" s="73"/>
      <c r="Z14" s="73"/>
      <c r="AA14" s="73"/>
      <c r="AB14" s="73"/>
      <c r="AC14" s="73"/>
      <c r="AD14" s="73"/>
      <c r="AE14" s="73"/>
      <c r="AF14" s="73" t="s">
        <v>10</v>
      </c>
      <c r="AG14" s="73"/>
      <c r="AH14" s="73"/>
    </row>
    <row r="15" spans="1:48" ht="21.75" customHeight="1" x14ac:dyDescent="0.15">
      <c r="A15" s="73"/>
      <c r="B15" s="73"/>
      <c r="C15" s="73"/>
      <c r="D15" s="73"/>
      <c r="E15" s="73"/>
      <c r="F15" s="73"/>
      <c r="G15" s="73"/>
      <c r="H15" s="73"/>
      <c r="I15" s="104"/>
      <c r="J15" s="105"/>
      <c r="K15" s="106"/>
      <c r="L15" s="73"/>
      <c r="M15" s="73"/>
      <c r="N15" s="73"/>
      <c r="O15" s="73"/>
      <c r="P15" s="73" t="s">
        <v>11</v>
      </c>
      <c r="Q15" s="73"/>
      <c r="R15" s="73" t="s">
        <v>12</v>
      </c>
      <c r="S15" s="73"/>
      <c r="T15" s="73" t="s">
        <v>13</v>
      </c>
      <c r="U15" s="73"/>
      <c r="V15" s="73" t="s">
        <v>12</v>
      </c>
      <c r="W15" s="73"/>
      <c r="X15" s="73" t="s">
        <v>11</v>
      </c>
      <c r="Y15" s="73"/>
      <c r="Z15" s="73" t="s">
        <v>12</v>
      </c>
      <c r="AA15" s="73"/>
      <c r="AB15" s="73" t="s">
        <v>13</v>
      </c>
      <c r="AC15" s="73"/>
      <c r="AD15" s="73" t="s">
        <v>12</v>
      </c>
      <c r="AE15" s="73"/>
      <c r="AF15" s="73"/>
      <c r="AG15" s="73"/>
      <c r="AH15" s="73"/>
      <c r="AV15" s="23" t="s">
        <v>51</v>
      </c>
    </row>
    <row r="16" spans="1:48" ht="24.75" customHeight="1" x14ac:dyDescent="0.15">
      <c r="A16" s="90">
        <v>44590</v>
      </c>
      <c r="B16" s="91"/>
      <c r="C16" s="165" t="s">
        <v>46</v>
      </c>
      <c r="D16" s="166"/>
      <c r="E16" s="166"/>
      <c r="F16" s="166"/>
      <c r="G16" s="166"/>
      <c r="H16" s="167"/>
      <c r="I16" s="92" t="s">
        <v>36</v>
      </c>
      <c r="J16" s="93"/>
      <c r="K16" s="94"/>
      <c r="L16" s="92" t="s">
        <v>48</v>
      </c>
      <c r="M16" s="93"/>
      <c r="N16" s="93"/>
      <c r="O16" s="94"/>
      <c r="P16" s="32">
        <v>1</v>
      </c>
      <c r="Q16" s="33" t="s">
        <v>14</v>
      </c>
      <c r="R16" s="80">
        <v>15000</v>
      </c>
      <c r="S16" s="80"/>
      <c r="T16" s="32"/>
      <c r="U16" s="33" t="s">
        <v>15</v>
      </c>
      <c r="V16" s="80"/>
      <c r="W16" s="80"/>
      <c r="X16" s="32"/>
      <c r="Y16" s="33" t="s">
        <v>14</v>
      </c>
      <c r="Z16" s="80"/>
      <c r="AA16" s="80"/>
      <c r="AB16" s="32"/>
      <c r="AC16" s="33" t="s">
        <v>15</v>
      </c>
      <c r="AD16" s="80"/>
      <c r="AE16" s="80"/>
      <c r="AF16" s="81">
        <f t="shared" ref="AF16:AF23" si="0">P16*R16+T16*V16</f>
        <v>15000</v>
      </c>
      <c r="AG16" s="81"/>
      <c r="AH16" s="81"/>
    </row>
    <row r="17" spans="1:34" ht="24.75" customHeight="1" x14ac:dyDescent="0.15">
      <c r="A17" s="82"/>
      <c r="B17" s="83"/>
      <c r="C17" s="122"/>
      <c r="D17" s="123"/>
      <c r="E17" s="123"/>
      <c r="F17" s="123"/>
      <c r="G17" s="123"/>
      <c r="H17" s="124"/>
      <c r="I17" s="150"/>
      <c r="J17" s="151"/>
      <c r="K17" s="152"/>
      <c r="L17" s="125"/>
      <c r="M17" s="126"/>
      <c r="N17" s="126"/>
      <c r="O17" s="127"/>
      <c r="P17" s="34"/>
      <c r="Q17" s="35" t="s">
        <v>14</v>
      </c>
      <c r="R17" s="87"/>
      <c r="S17" s="87"/>
      <c r="T17" s="34"/>
      <c r="U17" s="36" t="s">
        <v>15</v>
      </c>
      <c r="V17" s="88"/>
      <c r="W17" s="88"/>
      <c r="X17" s="34"/>
      <c r="Y17" s="36" t="s">
        <v>14</v>
      </c>
      <c r="Z17" s="88"/>
      <c r="AA17" s="88"/>
      <c r="AB17" s="34"/>
      <c r="AC17" s="36" t="s">
        <v>15</v>
      </c>
      <c r="AD17" s="88"/>
      <c r="AE17" s="88"/>
      <c r="AF17" s="89">
        <f t="shared" si="0"/>
        <v>0</v>
      </c>
      <c r="AG17" s="89"/>
      <c r="AH17" s="89"/>
    </row>
    <row r="18" spans="1:34" ht="24.75" customHeight="1" x14ac:dyDescent="0.15">
      <c r="A18" s="82"/>
      <c r="B18" s="83"/>
      <c r="C18" s="122"/>
      <c r="D18" s="123"/>
      <c r="E18" s="123"/>
      <c r="F18" s="123"/>
      <c r="G18" s="123"/>
      <c r="H18" s="124"/>
      <c r="I18" s="125"/>
      <c r="J18" s="126"/>
      <c r="K18" s="127"/>
      <c r="L18" s="84"/>
      <c r="M18" s="85"/>
      <c r="N18" s="85"/>
      <c r="O18" s="86"/>
      <c r="P18" s="37"/>
      <c r="Q18" s="36" t="s">
        <v>14</v>
      </c>
      <c r="R18" s="87"/>
      <c r="S18" s="87"/>
      <c r="T18" s="34"/>
      <c r="U18" s="36" t="s">
        <v>15</v>
      </c>
      <c r="V18" s="88"/>
      <c r="W18" s="88"/>
      <c r="X18" s="34"/>
      <c r="Y18" s="36" t="s">
        <v>14</v>
      </c>
      <c r="Z18" s="88"/>
      <c r="AA18" s="88"/>
      <c r="AB18" s="34"/>
      <c r="AC18" s="36" t="s">
        <v>15</v>
      </c>
      <c r="AD18" s="88"/>
      <c r="AE18" s="88"/>
      <c r="AF18" s="89">
        <f t="shared" si="0"/>
        <v>0</v>
      </c>
      <c r="AG18" s="89"/>
      <c r="AH18" s="89"/>
    </row>
    <row r="19" spans="1:34" ht="24.75" customHeight="1" x14ac:dyDescent="0.15">
      <c r="A19" s="82"/>
      <c r="B19" s="83"/>
      <c r="C19" s="122"/>
      <c r="D19" s="123"/>
      <c r="E19" s="123"/>
      <c r="F19" s="123"/>
      <c r="G19" s="123"/>
      <c r="H19" s="124"/>
      <c r="I19" s="125"/>
      <c r="J19" s="126"/>
      <c r="K19" s="127"/>
      <c r="L19" s="125"/>
      <c r="M19" s="126"/>
      <c r="N19" s="126"/>
      <c r="O19" s="127"/>
      <c r="P19" s="34"/>
      <c r="Q19" s="36" t="s">
        <v>14</v>
      </c>
      <c r="R19" s="88"/>
      <c r="S19" s="88"/>
      <c r="T19" s="34"/>
      <c r="U19" s="36" t="s">
        <v>15</v>
      </c>
      <c r="V19" s="88"/>
      <c r="W19" s="88"/>
      <c r="X19" s="34"/>
      <c r="Y19" s="36" t="s">
        <v>14</v>
      </c>
      <c r="Z19" s="88"/>
      <c r="AA19" s="88"/>
      <c r="AB19" s="34"/>
      <c r="AC19" s="36" t="s">
        <v>15</v>
      </c>
      <c r="AD19" s="88"/>
      <c r="AE19" s="88"/>
      <c r="AF19" s="89">
        <f t="shared" si="0"/>
        <v>0</v>
      </c>
      <c r="AG19" s="89"/>
      <c r="AH19" s="89"/>
    </row>
    <row r="20" spans="1:34" ht="24.75" customHeight="1" x14ac:dyDescent="0.15">
      <c r="A20" s="145"/>
      <c r="B20" s="146"/>
      <c r="C20" s="168"/>
      <c r="D20" s="169"/>
      <c r="E20" s="169"/>
      <c r="F20" s="169"/>
      <c r="G20" s="169"/>
      <c r="H20" s="170"/>
      <c r="I20" s="84"/>
      <c r="J20" s="85"/>
      <c r="K20" s="86"/>
      <c r="L20" s="84"/>
      <c r="M20" s="85"/>
      <c r="N20" s="85"/>
      <c r="O20" s="86"/>
      <c r="P20" s="37"/>
      <c r="Q20" s="35" t="s">
        <v>14</v>
      </c>
      <c r="R20" s="87"/>
      <c r="S20" s="87"/>
      <c r="T20" s="37"/>
      <c r="U20" s="35" t="s">
        <v>15</v>
      </c>
      <c r="V20" s="87"/>
      <c r="W20" s="87"/>
      <c r="X20" s="37"/>
      <c r="Y20" s="35" t="s">
        <v>14</v>
      </c>
      <c r="Z20" s="87"/>
      <c r="AA20" s="87"/>
      <c r="AB20" s="37"/>
      <c r="AC20" s="35" t="s">
        <v>15</v>
      </c>
      <c r="AD20" s="87"/>
      <c r="AE20" s="87"/>
      <c r="AF20" s="101">
        <f t="shared" si="0"/>
        <v>0</v>
      </c>
      <c r="AG20" s="101"/>
      <c r="AH20" s="101"/>
    </row>
    <row r="21" spans="1:34" ht="24.75" customHeight="1" x14ac:dyDescent="0.15">
      <c r="A21" s="82"/>
      <c r="B21" s="83"/>
      <c r="C21" s="122"/>
      <c r="D21" s="123"/>
      <c r="E21" s="123"/>
      <c r="F21" s="123"/>
      <c r="G21" s="123"/>
      <c r="H21" s="124"/>
      <c r="I21" s="150"/>
      <c r="J21" s="151"/>
      <c r="K21" s="152"/>
      <c r="L21" s="84"/>
      <c r="M21" s="85"/>
      <c r="N21" s="85"/>
      <c r="O21" s="86"/>
      <c r="P21" s="37"/>
      <c r="Q21" s="36" t="s">
        <v>14</v>
      </c>
      <c r="R21" s="87"/>
      <c r="S21" s="87"/>
      <c r="T21" s="34"/>
      <c r="U21" s="36" t="s">
        <v>15</v>
      </c>
      <c r="V21" s="88"/>
      <c r="W21" s="88"/>
      <c r="X21" s="34"/>
      <c r="Y21" s="35" t="s">
        <v>14</v>
      </c>
      <c r="Z21" s="88"/>
      <c r="AA21" s="88"/>
      <c r="AB21" s="34"/>
      <c r="AC21" s="36" t="s">
        <v>15</v>
      </c>
      <c r="AD21" s="88"/>
      <c r="AE21" s="88"/>
      <c r="AF21" s="89">
        <f t="shared" si="0"/>
        <v>0</v>
      </c>
      <c r="AG21" s="89"/>
      <c r="AH21" s="89"/>
    </row>
    <row r="22" spans="1:34" ht="24.75" customHeight="1" x14ac:dyDescent="0.15">
      <c r="A22" s="82"/>
      <c r="B22" s="83"/>
      <c r="C22" s="122"/>
      <c r="D22" s="123"/>
      <c r="E22" s="123"/>
      <c r="F22" s="123"/>
      <c r="G22" s="123"/>
      <c r="H22" s="124"/>
      <c r="I22" s="150"/>
      <c r="J22" s="151"/>
      <c r="K22" s="152"/>
      <c r="L22" s="125"/>
      <c r="M22" s="126"/>
      <c r="N22" s="126"/>
      <c r="O22" s="127"/>
      <c r="P22" s="37"/>
      <c r="Q22" s="36" t="s">
        <v>14</v>
      </c>
      <c r="R22" s="88"/>
      <c r="S22" s="88"/>
      <c r="T22" s="34"/>
      <c r="U22" s="36" t="s">
        <v>15</v>
      </c>
      <c r="V22" s="88"/>
      <c r="W22" s="88"/>
      <c r="X22" s="34"/>
      <c r="Y22" s="36" t="s">
        <v>14</v>
      </c>
      <c r="Z22" s="88"/>
      <c r="AA22" s="88"/>
      <c r="AB22" s="34"/>
      <c r="AC22" s="36" t="s">
        <v>15</v>
      </c>
      <c r="AD22" s="88"/>
      <c r="AE22" s="88"/>
      <c r="AF22" s="89">
        <f t="shared" si="0"/>
        <v>0</v>
      </c>
      <c r="AG22" s="89"/>
      <c r="AH22" s="89"/>
    </row>
    <row r="23" spans="1:34" ht="24.75" customHeight="1" x14ac:dyDescent="0.15">
      <c r="A23" s="102"/>
      <c r="B23" s="103"/>
      <c r="C23" s="110"/>
      <c r="D23" s="111"/>
      <c r="E23" s="111"/>
      <c r="F23" s="111"/>
      <c r="G23" s="111"/>
      <c r="H23" s="112"/>
      <c r="I23" s="128"/>
      <c r="J23" s="129"/>
      <c r="K23" s="130"/>
      <c r="L23" s="128"/>
      <c r="M23" s="129"/>
      <c r="N23" s="129"/>
      <c r="O23" s="130"/>
      <c r="P23" s="41"/>
      <c r="Q23" s="42" t="s">
        <v>14</v>
      </c>
      <c r="R23" s="108"/>
      <c r="S23" s="108"/>
      <c r="T23" s="41"/>
      <c r="U23" s="42" t="s">
        <v>15</v>
      </c>
      <c r="V23" s="108"/>
      <c r="W23" s="108"/>
      <c r="X23" s="41"/>
      <c r="Y23" s="42" t="s">
        <v>14</v>
      </c>
      <c r="Z23" s="108"/>
      <c r="AA23" s="108"/>
      <c r="AB23" s="41"/>
      <c r="AC23" s="42" t="s">
        <v>15</v>
      </c>
      <c r="AD23" s="108"/>
      <c r="AE23" s="108"/>
      <c r="AF23" s="109">
        <f t="shared" si="0"/>
        <v>0</v>
      </c>
      <c r="AG23" s="109"/>
      <c r="AH23" s="109"/>
    </row>
    <row r="24" spans="1:34" ht="24.75" customHeight="1" x14ac:dyDescent="0.15">
      <c r="AC24" s="113" t="s">
        <v>16</v>
      </c>
      <c r="AD24" s="113"/>
      <c r="AE24" s="113"/>
      <c r="AF24" s="114">
        <f>SUM(AF16:AF23)</f>
        <v>15000</v>
      </c>
      <c r="AG24" s="115"/>
      <c r="AH24" s="115"/>
    </row>
    <row r="25" spans="1:34" ht="24.75" customHeight="1" thickBot="1" x14ac:dyDescent="0.2">
      <c r="A25" s="116" t="s">
        <v>20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AC25" s="117" t="s">
        <v>17</v>
      </c>
      <c r="AD25" s="117"/>
      <c r="AE25" s="117"/>
      <c r="AF25" s="118" t="s">
        <v>47</v>
      </c>
      <c r="AG25" s="118"/>
      <c r="AH25" s="118"/>
    </row>
    <row r="26" spans="1:34" ht="24.75" customHeight="1" thickBot="1" x14ac:dyDescent="0.2">
      <c r="AC26" s="95" t="s">
        <v>18</v>
      </c>
      <c r="AD26" s="96"/>
      <c r="AE26" s="97"/>
      <c r="AF26" s="98">
        <f>SUM(AF24:AF25)</f>
        <v>15000</v>
      </c>
      <c r="AG26" s="99"/>
      <c r="AH26" s="100"/>
    </row>
  </sheetData>
  <mergeCells count="111">
    <mergeCell ref="C21:H21"/>
    <mergeCell ref="C22:H22"/>
    <mergeCell ref="C23:H23"/>
    <mergeCell ref="AC24:AE24"/>
    <mergeCell ref="AF24:AH24"/>
    <mergeCell ref="A25:N25"/>
    <mergeCell ref="AC25:AE25"/>
    <mergeCell ref="AF25:AH25"/>
    <mergeCell ref="AD20:AE20"/>
    <mergeCell ref="AF20:AH20"/>
    <mergeCell ref="A21:B21"/>
    <mergeCell ref="I21:K21"/>
    <mergeCell ref="L21:O21"/>
    <mergeCell ref="R21:S21"/>
    <mergeCell ref="V21:W21"/>
    <mergeCell ref="Z21:AA21"/>
    <mergeCell ref="AD21:AE21"/>
    <mergeCell ref="AF21:AH21"/>
    <mergeCell ref="A20:B20"/>
    <mergeCell ref="I20:K20"/>
    <mergeCell ref="L20:O20"/>
    <mergeCell ref="R20:S20"/>
    <mergeCell ref="V20:W20"/>
    <mergeCell ref="Z20:AA20"/>
    <mergeCell ref="AC26:AE26"/>
    <mergeCell ref="AF26:AH26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R22:S22"/>
    <mergeCell ref="V22:W22"/>
    <mergeCell ref="Z22:AA22"/>
    <mergeCell ref="C20:H20"/>
    <mergeCell ref="A19:B19"/>
    <mergeCell ref="I19:K19"/>
    <mergeCell ref="L19:O19"/>
    <mergeCell ref="R19:S19"/>
    <mergeCell ref="C19:H19"/>
    <mergeCell ref="C18:H18"/>
    <mergeCell ref="AF17:AH17"/>
    <mergeCell ref="A18:B18"/>
    <mergeCell ref="I18:K18"/>
    <mergeCell ref="L18:O18"/>
    <mergeCell ref="R18:S18"/>
    <mergeCell ref="V19:W19"/>
    <mergeCell ref="Z19:AA19"/>
    <mergeCell ref="AD19:AE19"/>
    <mergeCell ref="AF19:AH19"/>
    <mergeCell ref="V18:W18"/>
    <mergeCell ref="Z18:AA18"/>
    <mergeCell ref="AD18:AE18"/>
    <mergeCell ref="AF18:AH18"/>
    <mergeCell ref="AD16:AE16"/>
    <mergeCell ref="AF16:AH16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C16:H16"/>
    <mergeCell ref="C17:H17"/>
    <mergeCell ref="Z16:AA16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5" right="0.24" top="0.55000000000000004" bottom="0.1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2908-F6C4-4470-A5A4-826A8320D9ED}">
  <dimension ref="A1:AL26"/>
  <sheetViews>
    <sheetView workbookViewId="0">
      <selection activeCell="R10" sqref="R10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59" t="s">
        <v>0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AD3" s="62">
        <v>44336</v>
      </c>
      <c r="AE3" s="62"/>
      <c r="AF3" s="62"/>
      <c r="AG3" s="62"/>
      <c r="AH3" s="62"/>
    </row>
    <row r="4" spans="1:38" ht="22.5" customHeight="1" thickBo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AD4" s="62"/>
      <c r="AE4" s="62"/>
      <c r="AF4" s="62"/>
      <c r="AG4" s="62"/>
      <c r="AH4" s="62"/>
    </row>
    <row r="5" spans="1:38" ht="22.5" customHeight="1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38" ht="22.5" customHeight="1" x14ac:dyDescent="0.25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Z6" s="58" t="s">
        <v>21</v>
      </c>
      <c r="AA6" s="58"/>
      <c r="AB6" s="58"/>
    </row>
    <row r="7" spans="1:38" ht="22.5" customHeight="1" x14ac:dyDescent="0.15">
      <c r="Z7" s="58" t="s">
        <v>22</v>
      </c>
      <c r="AA7" s="58"/>
      <c r="AB7" s="58"/>
      <c r="AC7" s="58"/>
      <c r="AD7" s="58"/>
      <c r="AE7" s="58"/>
      <c r="AF7" s="58"/>
      <c r="AG7" s="58"/>
    </row>
    <row r="8" spans="1:38" ht="22.5" customHeight="1" x14ac:dyDescent="0.25">
      <c r="A8" s="65" t="s">
        <v>3</v>
      </c>
      <c r="B8" s="65"/>
      <c r="C8" s="65"/>
      <c r="D8" s="66" t="s">
        <v>4</v>
      </c>
      <c r="E8" s="66"/>
      <c r="F8" s="66"/>
      <c r="G8" s="66"/>
      <c r="H8" s="66"/>
      <c r="I8" s="66"/>
      <c r="J8" s="66"/>
      <c r="K8" s="66"/>
      <c r="L8" s="66"/>
      <c r="M8" s="66"/>
      <c r="N8" s="66"/>
      <c r="Z8" s="67" t="s">
        <v>23</v>
      </c>
      <c r="AA8" s="67"/>
      <c r="AB8" s="67"/>
      <c r="AC8" s="67"/>
      <c r="AD8" s="67"/>
      <c r="AE8" s="67"/>
      <c r="AF8" s="67"/>
      <c r="AG8" s="67"/>
    </row>
    <row r="9" spans="1:38" ht="13.5" customHeight="1" x14ac:dyDescent="0.15">
      <c r="Z9" s="68" t="s">
        <v>27</v>
      </c>
      <c r="AA9" s="68"/>
      <c r="AB9" s="68"/>
      <c r="AC9" s="68"/>
      <c r="AD9" s="68"/>
      <c r="AE9" s="68"/>
      <c r="AF9" s="68"/>
      <c r="AG9" s="68"/>
    </row>
    <row r="10" spans="1:38" ht="22.5" customHeight="1" x14ac:dyDescent="0.25">
      <c r="A10" s="24"/>
      <c r="B10" s="24"/>
      <c r="D10" s="25"/>
      <c r="E10" s="25"/>
      <c r="F10" s="25"/>
      <c r="G10" s="26">
        <v>4</v>
      </c>
      <c r="H10" s="57" t="s">
        <v>5</v>
      </c>
      <c r="I10" s="57"/>
      <c r="J10" s="57"/>
      <c r="K10" s="57"/>
      <c r="L10" s="57"/>
      <c r="M10" s="57"/>
      <c r="N10" s="57"/>
      <c r="Z10" s="58" t="s">
        <v>24</v>
      </c>
      <c r="AA10" s="58"/>
      <c r="AB10" s="58"/>
      <c r="AC10" s="58"/>
      <c r="AD10" s="58"/>
      <c r="AE10" s="58"/>
      <c r="AF10" s="58"/>
      <c r="AG10" s="58"/>
    </row>
    <row r="11" spans="1:38" ht="22.5" customHeight="1" x14ac:dyDescent="0.25">
      <c r="A11" s="24"/>
      <c r="B11" s="24"/>
      <c r="D11" s="27"/>
      <c r="E11" s="27"/>
      <c r="F11" s="69">
        <f>AF26</f>
        <v>401156.8</v>
      </c>
      <c r="G11" s="69"/>
      <c r="H11" s="69"/>
      <c r="I11" s="69"/>
      <c r="J11" s="69"/>
      <c r="K11" s="69"/>
      <c r="L11" s="69"/>
      <c r="M11" s="27"/>
      <c r="N11" s="27"/>
      <c r="Z11" s="58" t="s">
        <v>25</v>
      </c>
      <c r="AA11" s="58"/>
      <c r="AB11" s="58"/>
      <c r="AC11" s="58"/>
      <c r="AD11" s="58"/>
      <c r="AE11" s="58"/>
      <c r="AF11" s="58"/>
      <c r="AG11" s="58"/>
    </row>
    <row r="12" spans="1:38" ht="22.5" customHeight="1" thickBot="1" x14ac:dyDescent="0.3">
      <c r="A12" s="71" t="s">
        <v>6</v>
      </c>
      <c r="B12" s="71"/>
      <c r="D12" s="27"/>
      <c r="E12" s="27"/>
      <c r="F12" s="70"/>
      <c r="G12" s="70"/>
      <c r="H12" s="70"/>
      <c r="I12" s="70"/>
      <c r="J12" s="70"/>
      <c r="K12" s="70"/>
      <c r="L12" s="70"/>
      <c r="M12" s="27"/>
      <c r="N12" s="27"/>
      <c r="Z12" s="72" t="s">
        <v>26</v>
      </c>
      <c r="AA12" s="72"/>
      <c r="AB12" s="72"/>
      <c r="AC12" s="72"/>
      <c r="AD12" s="72"/>
      <c r="AE12" s="72"/>
      <c r="AF12" s="72"/>
      <c r="AG12" s="72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73" t="s">
        <v>7</v>
      </c>
      <c r="B14" s="73"/>
      <c r="C14" s="73" t="s">
        <v>8</v>
      </c>
      <c r="D14" s="73"/>
      <c r="E14" s="73"/>
      <c r="F14" s="73"/>
      <c r="G14" s="73"/>
      <c r="H14" s="73"/>
      <c r="I14" s="140" t="s">
        <v>19</v>
      </c>
      <c r="J14" s="141"/>
      <c r="K14" s="142"/>
      <c r="L14" s="73" t="s">
        <v>9</v>
      </c>
      <c r="M14" s="73"/>
      <c r="N14" s="73"/>
      <c r="O14" s="73"/>
      <c r="P14" s="73" t="s">
        <v>30</v>
      </c>
      <c r="Q14" s="73"/>
      <c r="R14" s="73"/>
      <c r="S14" s="73"/>
      <c r="T14" s="73"/>
      <c r="U14" s="73"/>
      <c r="V14" s="73"/>
      <c r="W14" s="73"/>
      <c r="X14" s="73" t="s">
        <v>28</v>
      </c>
      <c r="Y14" s="73"/>
      <c r="Z14" s="73"/>
      <c r="AA14" s="73"/>
      <c r="AB14" s="73"/>
      <c r="AC14" s="73"/>
      <c r="AD14" s="73"/>
      <c r="AE14" s="73"/>
      <c r="AF14" s="73" t="s">
        <v>10</v>
      </c>
      <c r="AG14" s="73"/>
      <c r="AH14" s="73"/>
    </row>
    <row r="15" spans="1:38" ht="21.75" customHeight="1" x14ac:dyDescent="0.15">
      <c r="A15" s="73"/>
      <c r="B15" s="73"/>
      <c r="C15" s="73"/>
      <c r="D15" s="73"/>
      <c r="E15" s="73"/>
      <c r="F15" s="73"/>
      <c r="G15" s="73"/>
      <c r="H15" s="73"/>
      <c r="I15" s="104"/>
      <c r="J15" s="105"/>
      <c r="K15" s="106"/>
      <c r="L15" s="73"/>
      <c r="M15" s="73"/>
      <c r="N15" s="73"/>
      <c r="O15" s="73"/>
      <c r="P15" s="73" t="s">
        <v>11</v>
      </c>
      <c r="Q15" s="73"/>
      <c r="R15" s="73" t="s">
        <v>12</v>
      </c>
      <c r="S15" s="73"/>
      <c r="T15" s="73" t="s">
        <v>13</v>
      </c>
      <c r="U15" s="73"/>
      <c r="V15" s="73" t="s">
        <v>12</v>
      </c>
      <c r="W15" s="73"/>
      <c r="X15" s="73" t="s">
        <v>11</v>
      </c>
      <c r="Y15" s="73"/>
      <c r="Z15" s="73" t="s">
        <v>12</v>
      </c>
      <c r="AA15" s="73"/>
      <c r="AB15" s="73" t="s">
        <v>13</v>
      </c>
      <c r="AC15" s="73"/>
      <c r="AD15" s="73" t="s">
        <v>12</v>
      </c>
      <c r="AE15" s="73"/>
      <c r="AF15" s="73"/>
      <c r="AG15" s="73"/>
      <c r="AH15" s="73"/>
    </row>
    <row r="16" spans="1:38" ht="24.75" customHeight="1" x14ac:dyDescent="0.15">
      <c r="A16" s="90">
        <v>44309</v>
      </c>
      <c r="B16" s="91"/>
      <c r="C16" s="131" t="s">
        <v>42</v>
      </c>
      <c r="D16" s="132"/>
      <c r="E16" s="132"/>
      <c r="F16" s="132"/>
      <c r="G16" s="132"/>
      <c r="H16" s="132"/>
      <c r="I16" s="92" t="s">
        <v>41</v>
      </c>
      <c r="J16" s="93"/>
      <c r="K16" s="94"/>
      <c r="L16" s="92" t="s">
        <v>32</v>
      </c>
      <c r="M16" s="93"/>
      <c r="N16" s="93"/>
      <c r="O16" s="94"/>
      <c r="P16" s="32">
        <v>4</v>
      </c>
      <c r="Q16" s="33" t="s">
        <v>14</v>
      </c>
      <c r="R16" s="80">
        <v>15000</v>
      </c>
      <c r="S16" s="80"/>
      <c r="T16" s="32"/>
      <c r="U16" s="33" t="s">
        <v>15</v>
      </c>
      <c r="V16" s="80"/>
      <c r="W16" s="80"/>
      <c r="X16" s="32"/>
      <c r="Y16" s="33" t="s">
        <v>14</v>
      </c>
      <c r="Z16" s="80"/>
      <c r="AA16" s="80"/>
      <c r="AB16" s="32"/>
      <c r="AC16" s="33" t="s">
        <v>15</v>
      </c>
      <c r="AD16" s="80"/>
      <c r="AE16" s="80"/>
      <c r="AF16" s="81">
        <f t="shared" ref="AF16:AF22" si="0">P16*R16+T16*V16</f>
        <v>60000</v>
      </c>
      <c r="AG16" s="81"/>
      <c r="AH16" s="81"/>
    </row>
    <row r="17" spans="1:34" ht="24.75" customHeight="1" x14ac:dyDescent="0.15">
      <c r="A17" s="82">
        <v>44310</v>
      </c>
      <c r="B17" s="83"/>
      <c r="C17" s="134"/>
      <c r="D17" s="135"/>
      <c r="E17" s="135"/>
      <c r="F17" s="135"/>
      <c r="G17" s="135"/>
      <c r="H17" s="135"/>
      <c r="I17" s="125" t="s">
        <v>36</v>
      </c>
      <c r="J17" s="126"/>
      <c r="K17" s="127"/>
      <c r="L17" s="84" t="s">
        <v>32</v>
      </c>
      <c r="M17" s="85"/>
      <c r="N17" s="85"/>
      <c r="O17" s="86"/>
      <c r="P17" s="34">
        <v>4</v>
      </c>
      <c r="Q17" s="35" t="s">
        <v>14</v>
      </c>
      <c r="R17" s="87">
        <v>15000</v>
      </c>
      <c r="S17" s="87"/>
      <c r="T17" s="34"/>
      <c r="U17" s="36" t="s">
        <v>15</v>
      </c>
      <c r="V17" s="88"/>
      <c r="W17" s="88"/>
      <c r="X17" s="34"/>
      <c r="Y17" s="36" t="s">
        <v>14</v>
      </c>
      <c r="Z17" s="88"/>
      <c r="AA17" s="88"/>
      <c r="AB17" s="34"/>
      <c r="AC17" s="36" t="s">
        <v>15</v>
      </c>
      <c r="AD17" s="88"/>
      <c r="AE17" s="88"/>
      <c r="AF17" s="89">
        <f t="shared" si="0"/>
        <v>60000</v>
      </c>
      <c r="AG17" s="89"/>
      <c r="AH17" s="89"/>
    </row>
    <row r="18" spans="1:34" ht="24.75" customHeight="1" x14ac:dyDescent="0.15">
      <c r="A18" s="82">
        <v>44312</v>
      </c>
      <c r="B18" s="83"/>
      <c r="C18" s="134"/>
      <c r="D18" s="135"/>
      <c r="E18" s="135"/>
      <c r="F18" s="135"/>
      <c r="G18" s="135"/>
      <c r="H18" s="135"/>
      <c r="I18" s="125" t="s">
        <v>43</v>
      </c>
      <c r="J18" s="126"/>
      <c r="K18" s="127"/>
      <c r="L18" s="84" t="s">
        <v>32</v>
      </c>
      <c r="M18" s="85"/>
      <c r="N18" s="85"/>
      <c r="O18" s="86"/>
      <c r="P18" s="37">
        <v>4</v>
      </c>
      <c r="Q18" s="36" t="s">
        <v>14</v>
      </c>
      <c r="R18" s="87">
        <v>15000</v>
      </c>
      <c r="S18" s="87"/>
      <c r="T18" s="34"/>
      <c r="U18" s="36" t="s">
        <v>15</v>
      </c>
      <c r="V18" s="88"/>
      <c r="W18" s="88"/>
      <c r="X18" s="34"/>
      <c r="Y18" s="36" t="s">
        <v>14</v>
      </c>
      <c r="Z18" s="88"/>
      <c r="AA18" s="88"/>
      <c r="AB18" s="34"/>
      <c r="AC18" s="36" t="s">
        <v>15</v>
      </c>
      <c r="AD18" s="88"/>
      <c r="AE18" s="88"/>
      <c r="AF18" s="89">
        <f t="shared" si="0"/>
        <v>60000</v>
      </c>
      <c r="AG18" s="89"/>
      <c r="AH18" s="89"/>
    </row>
    <row r="19" spans="1:34" ht="24.75" customHeight="1" x14ac:dyDescent="0.15">
      <c r="A19" s="82">
        <v>44313</v>
      </c>
      <c r="B19" s="83"/>
      <c r="C19" s="134"/>
      <c r="D19" s="135"/>
      <c r="E19" s="135"/>
      <c r="F19" s="135"/>
      <c r="G19" s="135"/>
      <c r="H19" s="135"/>
      <c r="I19" s="125" t="s">
        <v>36</v>
      </c>
      <c r="J19" s="126"/>
      <c r="K19" s="127"/>
      <c r="L19" s="84" t="s">
        <v>32</v>
      </c>
      <c r="M19" s="85"/>
      <c r="N19" s="85"/>
      <c r="O19" s="86"/>
      <c r="P19" s="37">
        <v>4</v>
      </c>
      <c r="Q19" s="36" t="s">
        <v>14</v>
      </c>
      <c r="R19" s="87">
        <v>15000</v>
      </c>
      <c r="S19" s="87"/>
      <c r="T19" s="34"/>
      <c r="U19" s="36" t="s">
        <v>15</v>
      </c>
      <c r="V19" s="88"/>
      <c r="W19" s="88"/>
      <c r="X19" s="34"/>
      <c r="Y19" s="36" t="s">
        <v>14</v>
      </c>
      <c r="Z19" s="88"/>
      <c r="AA19" s="88"/>
      <c r="AB19" s="34"/>
      <c r="AC19" s="36" t="s">
        <v>15</v>
      </c>
      <c r="AD19" s="88"/>
      <c r="AE19" s="88"/>
      <c r="AF19" s="89">
        <f t="shared" si="0"/>
        <v>60000</v>
      </c>
      <c r="AG19" s="89"/>
      <c r="AH19" s="89"/>
    </row>
    <row r="20" spans="1:34" ht="24.75" customHeight="1" x14ac:dyDescent="0.15">
      <c r="A20" s="82">
        <v>44317</v>
      </c>
      <c r="B20" s="83"/>
      <c r="C20" s="134"/>
      <c r="D20" s="135"/>
      <c r="E20" s="135"/>
      <c r="F20" s="135"/>
      <c r="G20" s="135"/>
      <c r="H20" s="135"/>
      <c r="I20" s="84" t="s">
        <v>44</v>
      </c>
      <c r="J20" s="85"/>
      <c r="K20" s="86"/>
      <c r="L20" s="84" t="s">
        <v>32</v>
      </c>
      <c r="M20" s="85"/>
      <c r="N20" s="85"/>
      <c r="O20" s="86"/>
      <c r="P20" s="37">
        <v>2</v>
      </c>
      <c r="Q20" s="36" t="s">
        <v>14</v>
      </c>
      <c r="R20" s="87">
        <v>15000</v>
      </c>
      <c r="S20" s="87"/>
      <c r="T20" s="37"/>
      <c r="U20" s="35" t="s">
        <v>15</v>
      </c>
      <c r="V20" s="87"/>
      <c r="W20" s="87"/>
      <c r="X20" s="37"/>
      <c r="Y20" s="35" t="s">
        <v>14</v>
      </c>
      <c r="Z20" s="87"/>
      <c r="AA20" s="87"/>
      <c r="AB20" s="37"/>
      <c r="AC20" s="35" t="s">
        <v>15</v>
      </c>
      <c r="AD20" s="87"/>
      <c r="AE20" s="87"/>
      <c r="AF20" s="101">
        <f t="shared" si="0"/>
        <v>30000</v>
      </c>
      <c r="AG20" s="101"/>
      <c r="AH20" s="101"/>
    </row>
    <row r="21" spans="1:34" ht="24.75" customHeight="1" x14ac:dyDescent="0.15">
      <c r="A21" s="82">
        <v>44322</v>
      </c>
      <c r="B21" s="83"/>
      <c r="C21" s="134"/>
      <c r="D21" s="135"/>
      <c r="E21" s="135"/>
      <c r="F21" s="135"/>
      <c r="G21" s="135"/>
      <c r="H21" s="135"/>
      <c r="I21" s="150" t="s">
        <v>40</v>
      </c>
      <c r="J21" s="151"/>
      <c r="K21" s="152"/>
      <c r="L21" s="84" t="s">
        <v>32</v>
      </c>
      <c r="M21" s="85"/>
      <c r="N21" s="85"/>
      <c r="O21" s="86"/>
      <c r="P21" s="37">
        <v>2</v>
      </c>
      <c r="Q21" s="36" t="s">
        <v>14</v>
      </c>
      <c r="R21" s="87">
        <v>15000</v>
      </c>
      <c r="S21" s="87"/>
      <c r="T21" s="34">
        <v>2</v>
      </c>
      <c r="U21" s="36" t="s">
        <v>15</v>
      </c>
      <c r="V21" s="88">
        <v>2344</v>
      </c>
      <c r="W21" s="88"/>
      <c r="X21" s="34"/>
      <c r="Y21" s="35" t="s">
        <v>14</v>
      </c>
      <c r="Z21" s="88"/>
      <c r="AA21" s="88"/>
      <c r="AB21" s="34"/>
      <c r="AC21" s="36" t="s">
        <v>15</v>
      </c>
      <c r="AD21" s="88"/>
      <c r="AE21" s="88"/>
      <c r="AF21" s="89">
        <f t="shared" si="0"/>
        <v>34688</v>
      </c>
      <c r="AG21" s="89"/>
      <c r="AH21" s="89"/>
    </row>
    <row r="22" spans="1:34" ht="24.75" customHeight="1" x14ac:dyDescent="0.15">
      <c r="A22" s="82">
        <v>44323</v>
      </c>
      <c r="B22" s="83"/>
      <c r="C22" s="134"/>
      <c r="D22" s="135"/>
      <c r="E22" s="135"/>
      <c r="F22" s="135"/>
      <c r="G22" s="135"/>
      <c r="H22" s="135"/>
      <c r="I22" s="150" t="s">
        <v>45</v>
      </c>
      <c r="J22" s="151"/>
      <c r="K22" s="152"/>
      <c r="L22" s="125" t="s">
        <v>32</v>
      </c>
      <c r="M22" s="126"/>
      <c r="N22" s="126"/>
      <c r="O22" s="127"/>
      <c r="P22" s="37">
        <v>2</v>
      </c>
      <c r="Q22" s="36" t="s">
        <v>14</v>
      </c>
      <c r="R22" s="88">
        <v>15000</v>
      </c>
      <c r="S22" s="88"/>
      <c r="T22" s="34"/>
      <c r="U22" s="36" t="s">
        <v>15</v>
      </c>
      <c r="V22" s="88"/>
      <c r="W22" s="88"/>
      <c r="X22" s="34"/>
      <c r="Y22" s="36" t="s">
        <v>14</v>
      </c>
      <c r="Z22" s="88"/>
      <c r="AA22" s="88"/>
      <c r="AB22" s="34"/>
      <c r="AC22" s="36" t="s">
        <v>15</v>
      </c>
      <c r="AD22" s="88"/>
      <c r="AE22" s="88"/>
      <c r="AF22" s="89">
        <f t="shared" si="0"/>
        <v>30000</v>
      </c>
      <c r="AG22" s="89"/>
      <c r="AH22" s="89"/>
    </row>
    <row r="23" spans="1:34" ht="24.75" customHeight="1" x14ac:dyDescent="0.15">
      <c r="A23" s="102">
        <v>44324</v>
      </c>
      <c r="B23" s="103"/>
      <c r="C23" s="137"/>
      <c r="D23" s="138"/>
      <c r="E23" s="138"/>
      <c r="F23" s="138"/>
      <c r="G23" s="138"/>
      <c r="H23" s="138"/>
      <c r="I23" s="128" t="s">
        <v>45</v>
      </c>
      <c r="J23" s="129"/>
      <c r="K23" s="130"/>
      <c r="L23" s="128" t="s">
        <v>32</v>
      </c>
      <c r="M23" s="129"/>
      <c r="N23" s="129"/>
      <c r="O23" s="130"/>
      <c r="P23" s="41">
        <v>2</v>
      </c>
      <c r="Q23" s="42" t="s">
        <v>14</v>
      </c>
      <c r="R23" s="108">
        <v>15000</v>
      </c>
      <c r="S23" s="108"/>
      <c r="T23" s="41"/>
      <c r="U23" s="42" t="s">
        <v>15</v>
      </c>
      <c r="V23" s="108"/>
      <c r="W23" s="108"/>
      <c r="X23" s="41"/>
      <c r="Y23" s="42" t="s">
        <v>14</v>
      </c>
      <c r="Z23" s="108"/>
      <c r="AA23" s="108"/>
      <c r="AB23" s="41"/>
      <c r="AC23" s="42" t="s">
        <v>15</v>
      </c>
      <c r="AD23" s="108"/>
      <c r="AE23" s="108"/>
      <c r="AF23" s="109">
        <f t="shared" ref="AF23" si="1">P23*R23+T23*V23</f>
        <v>30000</v>
      </c>
      <c r="AG23" s="109"/>
      <c r="AH23" s="109"/>
    </row>
    <row r="24" spans="1:34" ht="24.75" customHeight="1" x14ac:dyDescent="0.15">
      <c r="AC24" s="113" t="s">
        <v>16</v>
      </c>
      <c r="AD24" s="113"/>
      <c r="AE24" s="113"/>
      <c r="AF24" s="114">
        <f>SUM(AF16:AF23)</f>
        <v>364688</v>
      </c>
      <c r="AG24" s="115"/>
      <c r="AH24" s="115"/>
    </row>
    <row r="25" spans="1:34" ht="24.75" customHeight="1" thickBot="1" x14ac:dyDescent="0.2">
      <c r="A25" s="116" t="s">
        <v>20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AC25" s="117" t="s">
        <v>17</v>
      </c>
      <c r="AD25" s="117"/>
      <c r="AE25" s="117"/>
      <c r="AF25" s="118">
        <f>AF24*0.1</f>
        <v>36468.800000000003</v>
      </c>
      <c r="AG25" s="118"/>
      <c r="AH25" s="118"/>
    </row>
    <row r="26" spans="1:34" ht="24.75" customHeight="1" thickBot="1" x14ac:dyDescent="0.2">
      <c r="AC26" s="95" t="s">
        <v>18</v>
      </c>
      <c r="AD26" s="96"/>
      <c r="AE26" s="97"/>
      <c r="AF26" s="98">
        <f>SUM(AF24:AF25)</f>
        <v>401156.8</v>
      </c>
      <c r="AG26" s="99"/>
      <c r="AH26" s="100"/>
    </row>
  </sheetData>
  <mergeCells count="104"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  <mergeCell ref="Z15:AA15"/>
    <mergeCell ref="AB15:AC15"/>
    <mergeCell ref="AD15:AE15"/>
    <mergeCell ref="Z16:AA16"/>
    <mergeCell ref="AD16:AE16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AF16:AH16"/>
    <mergeCell ref="F11:L12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R19:S19"/>
    <mergeCell ref="V19:W19"/>
    <mergeCell ref="Z19:AA19"/>
    <mergeCell ref="AD19:AE19"/>
    <mergeCell ref="AF19:AH19"/>
    <mergeCell ref="A18:B18"/>
    <mergeCell ref="I18:K18"/>
    <mergeCell ref="L18:O18"/>
    <mergeCell ref="R18:S18"/>
    <mergeCell ref="V18:W18"/>
    <mergeCell ref="AC26:AE26"/>
    <mergeCell ref="AF26:AH26"/>
    <mergeCell ref="AC24:AE24"/>
    <mergeCell ref="AF24:AH24"/>
    <mergeCell ref="A25:N25"/>
    <mergeCell ref="AC25:AE25"/>
    <mergeCell ref="AF25:AH25"/>
    <mergeCell ref="AF22:AH22"/>
    <mergeCell ref="AD21:AE21"/>
    <mergeCell ref="AF21:AH21"/>
    <mergeCell ref="A22:B22"/>
    <mergeCell ref="I22:K22"/>
    <mergeCell ref="L22:O22"/>
    <mergeCell ref="R22:S22"/>
    <mergeCell ref="V22:W22"/>
    <mergeCell ref="Z22:AA22"/>
    <mergeCell ref="AD22:AE22"/>
    <mergeCell ref="A21:B21"/>
    <mergeCell ref="I21:K21"/>
    <mergeCell ref="L21:O21"/>
    <mergeCell ref="R21:S21"/>
    <mergeCell ref="V21:W21"/>
    <mergeCell ref="Z21:AA21"/>
    <mergeCell ref="R23:S23"/>
    <mergeCell ref="V23:W23"/>
    <mergeCell ref="Z23:AA23"/>
    <mergeCell ref="AD23:AE23"/>
    <mergeCell ref="AF23:AH23"/>
    <mergeCell ref="A23:B23"/>
    <mergeCell ref="C16:H23"/>
    <mergeCell ref="I23:K23"/>
    <mergeCell ref="L23:O23"/>
    <mergeCell ref="Z20:AA20"/>
    <mergeCell ref="AD20:AE20"/>
    <mergeCell ref="AF20:AH20"/>
    <mergeCell ref="A20:B20"/>
    <mergeCell ref="I20:K20"/>
    <mergeCell ref="L20:O20"/>
    <mergeCell ref="R20:S20"/>
    <mergeCell ref="V20:W20"/>
    <mergeCell ref="Z18:AA18"/>
    <mergeCell ref="AD18:AE18"/>
    <mergeCell ref="AF18:AH18"/>
    <mergeCell ref="A19:B19"/>
    <mergeCell ref="I19:K19"/>
    <mergeCell ref="L19:O19"/>
    <mergeCell ref="AD17:AE17"/>
    <mergeCell ref="AF17:AH17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76C4-6B00-4F31-BB75-1CC594CD50F8}">
  <dimension ref="A1:AL27"/>
  <sheetViews>
    <sheetView workbookViewId="0">
      <selection activeCell="AA13" sqref="AA13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41" t="s">
        <v>0</v>
      </c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242" t="s">
        <v>29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AD3" s="244">
        <v>44216</v>
      </c>
      <c r="AE3" s="244"/>
      <c r="AF3" s="244"/>
      <c r="AG3" s="244"/>
      <c r="AH3" s="244"/>
    </row>
    <row r="4" spans="1:38" ht="22.5" customHeight="1" thickBot="1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AD4" s="244"/>
      <c r="AE4" s="244"/>
      <c r="AF4" s="244"/>
      <c r="AG4" s="244"/>
      <c r="AH4" s="244"/>
    </row>
    <row r="5" spans="1:38" ht="22.5" customHeight="1" x14ac:dyDescent="0.15">
      <c r="A5" s="245" t="s">
        <v>1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</row>
    <row r="6" spans="1:38" ht="22.5" customHeight="1" x14ac:dyDescent="0.15">
      <c r="A6" s="246" t="s">
        <v>2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Z6" s="228" t="s">
        <v>21</v>
      </c>
      <c r="AA6" s="228"/>
      <c r="AB6" s="228"/>
    </row>
    <row r="7" spans="1:38" ht="22.5" customHeight="1" x14ac:dyDescent="0.15">
      <c r="Z7" s="228" t="s">
        <v>22</v>
      </c>
      <c r="AA7" s="228"/>
      <c r="AB7" s="228"/>
      <c r="AC7" s="228"/>
      <c r="AD7" s="228"/>
      <c r="AE7" s="228"/>
      <c r="AF7" s="228"/>
      <c r="AG7" s="228"/>
    </row>
    <row r="8" spans="1:38" ht="22.5" customHeight="1" x14ac:dyDescent="0.15">
      <c r="A8" s="238" t="s">
        <v>3</v>
      </c>
      <c r="B8" s="238"/>
      <c r="C8" s="238"/>
      <c r="D8" s="239" t="s">
        <v>4</v>
      </c>
      <c r="E8" s="239"/>
      <c r="F8" s="239"/>
      <c r="G8" s="239"/>
      <c r="H8" s="239"/>
      <c r="I8" s="239"/>
      <c r="J8" s="239"/>
      <c r="K8" s="239"/>
      <c r="L8" s="239"/>
      <c r="M8" s="239"/>
      <c r="N8" s="239"/>
      <c r="Z8" s="67" t="s">
        <v>23</v>
      </c>
      <c r="AA8" s="67"/>
      <c r="AB8" s="67"/>
      <c r="AC8" s="67"/>
      <c r="AD8" s="67"/>
      <c r="AE8" s="67"/>
      <c r="AF8" s="67"/>
      <c r="AG8" s="67"/>
    </row>
    <row r="9" spans="1:38" ht="13.5" customHeight="1" x14ac:dyDescent="0.15">
      <c r="Z9" s="228" t="s">
        <v>27</v>
      </c>
      <c r="AA9" s="228"/>
      <c r="AB9" s="228"/>
      <c r="AC9" s="228"/>
      <c r="AD9" s="228"/>
      <c r="AE9" s="228"/>
      <c r="AF9" s="228"/>
      <c r="AG9" s="228"/>
    </row>
    <row r="10" spans="1:38" ht="22.5" customHeight="1" x14ac:dyDescent="0.15">
      <c r="A10" s="21"/>
      <c r="B10" s="21"/>
      <c r="D10" s="5"/>
      <c r="E10" s="5"/>
      <c r="F10" s="5"/>
      <c r="G10" s="6">
        <v>1</v>
      </c>
      <c r="H10" s="240" t="s">
        <v>5</v>
      </c>
      <c r="I10" s="240"/>
      <c r="J10" s="240"/>
      <c r="K10" s="240"/>
      <c r="L10" s="240"/>
      <c r="M10" s="240"/>
      <c r="N10" s="240"/>
      <c r="Z10" s="228" t="s">
        <v>24</v>
      </c>
      <c r="AA10" s="228"/>
      <c r="AB10" s="228"/>
      <c r="AC10" s="228"/>
      <c r="AD10" s="228"/>
      <c r="AE10" s="228"/>
      <c r="AF10" s="228"/>
      <c r="AG10" s="228"/>
    </row>
    <row r="11" spans="1:38" ht="22.5" customHeight="1" x14ac:dyDescent="0.15">
      <c r="A11" s="21"/>
      <c r="B11" s="21"/>
      <c r="D11" s="7"/>
      <c r="E11" s="7"/>
      <c r="F11" s="7"/>
      <c r="G11" s="226">
        <f>AF27</f>
        <v>33000</v>
      </c>
      <c r="H11" s="226"/>
      <c r="I11" s="226"/>
      <c r="J11" s="226"/>
      <c r="K11" s="226"/>
      <c r="L11" s="226"/>
      <c r="M11" s="7"/>
      <c r="N11" s="7"/>
      <c r="Z11" s="228" t="s">
        <v>25</v>
      </c>
      <c r="AA11" s="228"/>
      <c r="AB11" s="228"/>
      <c r="AC11" s="228"/>
      <c r="AD11" s="228"/>
      <c r="AE11" s="228"/>
      <c r="AF11" s="228"/>
      <c r="AG11" s="228"/>
    </row>
    <row r="12" spans="1:38" ht="22.5" customHeight="1" thickBot="1" x14ac:dyDescent="0.2">
      <c r="A12" s="229" t="s">
        <v>6</v>
      </c>
      <c r="B12" s="229"/>
      <c r="D12" s="7"/>
      <c r="E12" s="7"/>
      <c r="F12" s="7"/>
      <c r="G12" s="227"/>
      <c r="H12" s="227"/>
      <c r="I12" s="227"/>
      <c r="J12" s="227"/>
      <c r="K12" s="227"/>
      <c r="L12" s="227"/>
      <c r="M12" s="7"/>
      <c r="N12" s="7"/>
      <c r="Z12" s="230" t="s">
        <v>26</v>
      </c>
      <c r="AA12" s="230"/>
      <c r="AB12" s="230"/>
      <c r="AC12" s="230"/>
      <c r="AD12" s="230"/>
      <c r="AE12" s="230"/>
      <c r="AF12" s="230"/>
      <c r="AG12" s="230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31" t="s">
        <v>7</v>
      </c>
      <c r="B14" s="231"/>
      <c r="C14" s="231" t="s">
        <v>8</v>
      </c>
      <c r="D14" s="231"/>
      <c r="E14" s="231"/>
      <c r="F14" s="231"/>
      <c r="G14" s="231"/>
      <c r="H14" s="231"/>
      <c r="I14" s="232" t="s">
        <v>19</v>
      </c>
      <c r="J14" s="233"/>
      <c r="K14" s="234"/>
      <c r="L14" s="231" t="s">
        <v>9</v>
      </c>
      <c r="M14" s="231"/>
      <c r="N14" s="231"/>
      <c r="O14" s="231"/>
      <c r="P14" s="231" t="s">
        <v>30</v>
      </c>
      <c r="Q14" s="231"/>
      <c r="R14" s="231"/>
      <c r="S14" s="231"/>
      <c r="T14" s="231"/>
      <c r="U14" s="231"/>
      <c r="V14" s="231"/>
      <c r="W14" s="231"/>
      <c r="X14" s="231" t="s">
        <v>28</v>
      </c>
      <c r="Y14" s="231"/>
      <c r="Z14" s="231"/>
      <c r="AA14" s="231"/>
      <c r="AB14" s="231"/>
      <c r="AC14" s="231"/>
      <c r="AD14" s="231"/>
      <c r="AE14" s="231"/>
      <c r="AF14" s="231" t="s">
        <v>10</v>
      </c>
      <c r="AG14" s="231"/>
      <c r="AH14" s="231"/>
    </row>
    <row r="15" spans="1:38" ht="21.75" customHeight="1" x14ac:dyDescent="0.15">
      <c r="A15" s="231"/>
      <c r="B15" s="231"/>
      <c r="C15" s="231"/>
      <c r="D15" s="231"/>
      <c r="E15" s="231"/>
      <c r="F15" s="231"/>
      <c r="G15" s="231"/>
      <c r="H15" s="231"/>
      <c r="I15" s="235"/>
      <c r="J15" s="236"/>
      <c r="K15" s="237"/>
      <c r="L15" s="231"/>
      <c r="M15" s="231"/>
      <c r="N15" s="231"/>
      <c r="O15" s="231"/>
      <c r="P15" s="231" t="s">
        <v>11</v>
      </c>
      <c r="Q15" s="231"/>
      <c r="R15" s="231" t="s">
        <v>12</v>
      </c>
      <c r="S15" s="231"/>
      <c r="T15" s="231" t="s">
        <v>13</v>
      </c>
      <c r="U15" s="231"/>
      <c r="V15" s="231" t="s">
        <v>12</v>
      </c>
      <c r="W15" s="231"/>
      <c r="X15" s="231" t="s">
        <v>11</v>
      </c>
      <c r="Y15" s="231"/>
      <c r="Z15" s="231" t="s">
        <v>12</v>
      </c>
      <c r="AA15" s="231"/>
      <c r="AB15" s="231" t="s">
        <v>13</v>
      </c>
      <c r="AC15" s="231"/>
      <c r="AD15" s="231" t="s">
        <v>12</v>
      </c>
      <c r="AE15" s="231"/>
      <c r="AF15" s="231"/>
      <c r="AG15" s="231"/>
      <c r="AH15" s="231"/>
    </row>
    <row r="16" spans="1:38" ht="21.75" customHeight="1" x14ac:dyDescent="0.15">
      <c r="A16" s="221">
        <v>44553</v>
      </c>
      <c r="B16" s="222"/>
      <c r="C16" s="215" t="s">
        <v>37</v>
      </c>
      <c r="D16" s="216"/>
      <c r="E16" s="216"/>
      <c r="F16" s="216"/>
      <c r="G16" s="216"/>
      <c r="H16" s="217"/>
      <c r="I16" s="223" t="s">
        <v>38</v>
      </c>
      <c r="J16" s="224"/>
      <c r="K16" s="225"/>
      <c r="L16" s="223" t="s">
        <v>39</v>
      </c>
      <c r="M16" s="224"/>
      <c r="N16" s="224"/>
      <c r="O16" s="225"/>
      <c r="P16" s="17">
        <v>1</v>
      </c>
      <c r="Q16" s="18" t="s">
        <v>14</v>
      </c>
      <c r="R16" s="213">
        <v>15000</v>
      </c>
      <c r="S16" s="213"/>
      <c r="T16" s="17"/>
      <c r="U16" s="18" t="s">
        <v>15</v>
      </c>
      <c r="V16" s="213"/>
      <c r="W16" s="213"/>
      <c r="X16" s="17"/>
      <c r="Y16" s="16" t="s">
        <v>14</v>
      </c>
      <c r="Z16" s="213"/>
      <c r="AA16" s="213"/>
      <c r="AB16" s="17"/>
      <c r="AC16" s="18" t="s">
        <v>15</v>
      </c>
      <c r="AD16" s="213"/>
      <c r="AE16" s="213"/>
      <c r="AF16" s="214">
        <f t="shared" ref="AF16:AF22" si="0">P16*R16+T16*V16</f>
        <v>15000</v>
      </c>
      <c r="AG16" s="214"/>
      <c r="AH16" s="214"/>
    </row>
    <row r="17" spans="1:34" ht="21.75" customHeight="1" x14ac:dyDescent="0.15">
      <c r="A17" s="198">
        <v>44202</v>
      </c>
      <c r="B17" s="199"/>
      <c r="C17" s="215" t="s">
        <v>37</v>
      </c>
      <c r="D17" s="216"/>
      <c r="E17" s="216"/>
      <c r="F17" s="216"/>
      <c r="G17" s="216"/>
      <c r="H17" s="217"/>
      <c r="I17" s="218" t="s">
        <v>38</v>
      </c>
      <c r="J17" s="219"/>
      <c r="K17" s="220"/>
      <c r="L17" s="218" t="s">
        <v>39</v>
      </c>
      <c r="M17" s="219"/>
      <c r="N17" s="219"/>
      <c r="O17" s="220"/>
      <c r="P17" s="15">
        <v>1</v>
      </c>
      <c r="Q17" s="16" t="s">
        <v>14</v>
      </c>
      <c r="R17" s="208">
        <v>15000</v>
      </c>
      <c r="S17" s="208"/>
      <c r="T17" s="11"/>
      <c r="U17" s="12" t="s">
        <v>15</v>
      </c>
      <c r="V17" s="206"/>
      <c r="W17" s="206"/>
      <c r="X17" s="11"/>
      <c r="Y17" s="12" t="s">
        <v>14</v>
      </c>
      <c r="Z17" s="206"/>
      <c r="AA17" s="206"/>
      <c r="AB17" s="11"/>
      <c r="AC17" s="12" t="s">
        <v>15</v>
      </c>
      <c r="AD17" s="206"/>
      <c r="AE17" s="206"/>
      <c r="AF17" s="207">
        <f t="shared" ref="AF17:AF18" si="1">P17*R17+T17*V17</f>
        <v>15000</v>
      </c>
      <c r="AG17" s="207"/>
      <c r="AH17" s="207"/>
    </row>
    <row r="18" spans="1:34" ht="21.75" customHeight="1" x14ac:dyDescent="0.15">
      <c r="A18" s="198"/>
      <c r="B18" s="199"/>
      <c r="C18" s="210"/>
      <c r="D18" s="211"/>
      <c r="E18" s="211"/>
      <c r="F18" s="211"/>
      <c r="G18" s="211"/>
      <c r="H18" s="212"/>
      <c r="I18" s="203"/>
      <c r="J18" s="204"/>
      <c r="K18" s="205"/>
      <c r="L18" s="203"/>
      <c r="M18" s="204"/>
      <c r="N18" s="204"/>
      <c r="O18" s="205"/>
      <c r="P18" s="11"/>
      <c r="Q18" s="12" t="s">
        <v>14</v>
      </c>
      <c r="R18" s="206"/>
      <c r="S18" s="206"/>
      <c r="T18" s="11"/>
      <c r="U18" s="12" t="s">
        <v>15</v>
      </c>
      <c r="V18" s="206"/>
      <c r="W18" s="206"/>
      <c r="X18" s="11"/>
      <c r="Y18" s="12" t="s">
        <v>14</v>
      </c>
      <c r="Z18" s="206"/>
      <c r="AA18" s="206"/>
      <c r="AB18" s="11"/>
      <c r="AC18" s="12" t="s">
        <v>15</v>
      </c>
      <c r="AD18" s="206"/>
      <c r="AE18" s="206"/>
      <c r="AF18" s="207">
        <f t="shared" si="1"/>
        <v>0</v>
      </c>
      <c r="AG18" s="207"/>
      <c r="AH18" s="207"/>
    </row>
    <row r="19" spans="1:34" ht="21.75" customHeight="1" x14ac:dyDescent="0.15">
      <c r="A19" s="198"/>
      <c r="B19" s="199"/>
      <c r="C19" s="210"/>
      <c r="D19" s="211"/>
      <c r="E19" s="211"/>
      <c r="F19" s="211"/>
      <c r="G19" s="211"/>
      <c r="H19" s="212"/>
      <c r="I19" s="203"/>
      <c r="J19" s="204"/>
      <c r="K19" s="205"/>
      <c r="L19" s="203"/>
      <c r="M19" s="204"/>
      <c r="N19" s="204"/>
      <c r="O19" s="205"/>
      <c r="P19" s="11"/>
      <c r="Q19" s="12" t="s">
        <v>14</v>
      </c>
      <c r="R19" s="206"/>
      <c r="S19" s="206"/>
      <c r="T19" s="11"/>
      <c r="U19" s="12" t="s">
        <v>15</v>
      </c>
      <c r="V19" s="206"/>
      <c r="W19" s="206"/>
      <c r="X19" s="11"/>
      <c r="Y19" s="12" t="s">
        <v>14</v>
      </c>
      <c r="Z19" s="206"/>
      <c r="AA19" s="206"/>
      <c r="AB19" s="11"/>
      <c r="AC19" s="12" t="s">
        <v>15</v>
      </c>
      <c r="AD19" s="206"/>
      <c r="AE19" s="206"/>
      <c r="AF19" s="207">
        <f t="shared" si="0"/>
        <v>0</v>
      </c>
      <c r="AG19" s="207"/>
      <c r="AH19" s="207"/>
    </row>
    <row r="20" spans="1:34" ht="21.75" customHeight="1" x14ac:dyDescent="0.15">
      <c r="A20" s="198"/>
      <c r="B20" s="199"/>
      <c r="C20" s="210"/>
      <c r="D20" s="211"/>
      <c r="E20" s="211"/>
      <c r="F20" s="211"/>
      <c r="G20" s="211"/>
      <c r="H20" s="212"/>
      <c r="I20" s="203"/>
      <c r="J20" s="204"/>
      <c r="K20" s="205"/>
      <c r="L20" s="203"/>
      <c r="M20" s="204"/>
      <c r="N20" s="204"/>
      <c r="O20" s="205"/>
      <c r="P20" s="11"/>
      <c r="Q20" s="12" t="s">
        <v>14</v>
      </c>
      <c r="R20" s="206"/>
      <c r="S20" s="206"/>
      <c r="T20" s="15"/>
      <c r="U20" s="16" t="s">
        <v>15</v>
      </c>
      <c r="V20" s="208"/>
      <c r="W20" s="208"/>
      <c r="X20" s="15"/>
      <c r="Y20" s="16" t="s">
        <v>14</v>
      </c>
      <c r="Z20" s="208"/>
      <c r="AA20" s="208"/>
      <c r="AB20" s="15"/>
      <c r="AC20" s="16" t="s">
        <v>15</v>
      </c>
      <c r="AD20" s="208"/>
      <c r="AE20" s="208"/>
      <c r="AF20" s="209">
        <f t="shared" si="0"/>
        <v>0</v>
      </c>
      <c r="AG20" s="209"/>
      <c r="AH20" s="209"/>
    </row>
    <row r="21" spans="1:34" ht="21.75" customHeight="1" x14ac:dyDescent="0.15">
      <c r="A21" s="198"/>
      <c r="B21" s="199"/>
      <c r="C21" s="200"/>
      <c r="D21" s="201"/>
      <c r="E21" s="201"/>
      <c r="F21" s="201"/>
      <c r="G21" s="201"/>
      <c r="H21" s="202"/>
      <c r="I21" s="203"/>
      <c r="J21" s="204"/>
      <c r="K21" s="205"/>
      <c r="L21" s="203"/>
      <c r="M21" s="204"/>
      <c r="N21" s="204"/>
      <c r="O21" s="205"/>
      <c r="P21" s="11"/>
      <c r="Q21" s="12" t="s">
        <v>14</v>
      </c>
      <c r="R21" s="206"/>
      <c r="S21" s="206"/>
      <c r="T21" s="11"/>
      <c r="U21" s="12" t="s">
        <v>15</v>
      </c>
      <c r="V21" s="206"/>
      <c r="W21" s="206"/>
      <c r="X21" s="11"/>
      <c r="Y21" s="16" t="s">
        <v>14</v>
      </c>
      <c r="Z21" s="206"/>
      <c r="AA21" s="206"/>
      <c r="AB21" s="11"/>
      <c r="AC21" s="12" t="s">
        <v>15</v>
      </c>
      <c r="AD21" s="206"/>
      <c r="AE21" s="206"/>
      <c r="AF21" s="207">
        <f t="shared" si="0"/>
        <v>0</v>
      </c>
      <c r="AG21" s="207"/>
      <c r="AH21" s="207"/>
    </row>
    <row r="22" spans="1:34" ht="21.75" customHeight="1" x14ac:dyDescent="0.15">
      <c r="A22" s="198"/>
      <c r="B22" s="199"/>
      <c r="C22" s="200"/>
      <c r="D22" s="201"/>
      <c r="E22" s="201"/>
      <c r="F22" s="201"/>
      <c r="G22" s="201"/>
      <c r="H22" s="202"/>
      <c r="I22" s="203"/>
      <c r="J22" s="204"/>
      <c r="K22" s="205"/>
      <c r="L22" s="203"/>
      <c r="M22" s="204"/>
      <c r="N22" s="204"/>
      <c r="O22" s="205"/>
      <c r="P22" s="11"/>
      <c r="Q22" s="12" t="s">
        <v>14</v>
      </c>
      <c r="R22" s="206"/>
      <c r="S22" s="206"/>
      <c r="T22" s="11"/>
      <c r="U22" s="12" t="s">
        <v>15</v>
      </c>
      <c r="V22" s="206"/>
      <c r="W22" s="206"/>
      <c r="X22" s="11"/>
      <c r="Y22" s="16" t="s">
        <v>14</v>
      </c>
      <c r="Z22" s="206"/>
      <c r="AA22" s="206"/>
      <c r="AB22" s="11"/>
      <c r="AC22" s="12" t="s">
        <v>15</v>
      </c>
      <c r="AD22" s="206"/>
      <c r="AE22" s="206"/>
      <c r="AF22" s="207">
        <f t="shared" si="0"/>
        <v>0</v>
      </c>
      <c r="AG22" s="207"/>
      <c r="AH22" s="207"/>
    </row>
    <row r="23" spans="1:34" ht="21.75" customHeight="1" x14ac:dyDescent="0.15">
      <c r="A23" s="186"/>
      <c r="B23" s="187"/>
      <c r="C23" s="188"/>
      <c r="D23" s="189"/>
      <c r="E23" s="189"/>
      <c r="F23" s="189"/>
      <c r="G23" s="189"/>
      <c r="H23" s="190"/>
      <c r="I23" s="191"/>
      <c r="J23" s="192"/>
      <c r="K23" s="193"/>
      <c r="L23" s="191"/>
      <c r="M23" s="192"/>
      <c r="N23" s="192"/>
      <c r="O23" s="193"/>
      <c r="P23" s="13"/>
      <c r="Q23" s="14" t="s">
        <v>14</v>
      </c>
      <c r="R23" s="194"/>
      <c r="S23" s="194"/>
      <c r="T23" s="13"/>
      <c r="U23" s="14" t="s">
        <v>15</v>
      </c>
      <c r="V23" s="195"/>
      <c r="W23" s="196"/>
      <c r="X23" s="13"/>
      <c r="Y23" s="14" t="s">
        <v>14</v>
      </c>
      <c r="Z23" s="194"/>
      <c r="AA23" s="194"/>
      <c r="AB23" s="13"/>
      <c r="AC23" s="14" t="s">
        <v>15</v>
      </c>
      <c r="AD23" s="195"/>
      <c r="AE23" s="196"/>
      <c r="AF23" s="197">
        <f>P23*R23+T23*V23+X23*Z23</f>
        <v>0</v>
      </c>
      <c r="AG23" s="197"/>
      <c r="AH23" s="197"/>
    </row>
    <row r="24" spans="1:34" ht="21.75" customHeight="1" x14ac:dyDescent="0.15">
      <c r="AC24" s="177" t="s">
        <v>16</v>
      </c>
      <c r="AD24" s="177"/>
      <c r="AE24" s="177"/>
      <c r="AF24" s="178">
        <f>SUM(AF16:AF23)</f>
        <v>30000</v>
      </c>
      <c r="AG24" s="179"/>
      <c r="AH24" s="179"/>
    </row>
    <row r="25" spans="1:34" ht="21.75" customHeight="1" x14ac:dyDescent="0.15">
      <c r="AC25" s="177" t="s">
        <v>31</v>
      </c>
      <c r="AD25" s="177"/>
      <c r="AE25" s="177"/>
      <c r="AF25" s="180"/>
      <c r="AG25" s="181"/>
      <c r="AH25" s="182"/>
    </row>
    <row r="26" spans="1:34" ht="21.75" customHeight="1" thickBot="1" x14ac:dyDescent="0.2">
      <c r="A26" s="183" t="s">
        <v>20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AC26" s="184" t="s">
        <v>17</v>
      </c>
      <c r="AD26" s="184"/>
      <c r="AE26" s="184"/>
      <c r="AF26" s="185">
        <f>AF24*0.1</f>
        <v>3000</v>
      </c>
      <c r="AG26" s="185"/>
      <c r="AH26" s="185"/>
    </row>
    <row r="27" spans="1:34" ht="21.75" customHeight="1" thickBot="1" x14ac:dyDescent="0.2">
      <c r="AC27" s="171" t="s">
        <v>18</v>
      </c>
      <c r="AD27" s="172"/>
      <c r="AE27" s="173"/>
      <c r="AF27" s="174">
        <f>SUM(AF24:AF26)</f>
        <v>33000</v>
      </c>
      <c r="AG27" s="175"/>
      <c r="AH27" s="176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4057-075B-427D-BD3F-08805297715D}">
  <dimension ref="A1:AL25"/>
  <sheetViews>
    <sheetView topLeftCell="A3" workbookViewId="0">
      <selection activeCell="R23" sqref="R23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41" t="s">
        <v>0</v>
      </c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242" t="s">
        <v>29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AD3" s="244">
        <v>44926</v>
      </c>
      <c r="AE3" s="244"/>
      <c r="AF3" s="244"/>
      <c r="AG3" s="244"/>
      <c r="AH3" s="244"/>
    </row>
    <row r="4" spans="1:38" ht="22.5" customHeight="1" thickBot="1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AD4" s="244"/>
      <c r="AE4" s="244"/>
      <c r="AF4" s="244"/>
      <c r="AG4" s="244"/>
      <c r="AH4" s="244"/>
    </row>
    <row r="5" spans="1:38" ht="22.5" customHeight="1" x14ac:dyDescent="0.15">
      <c r="A5" s="245" t="s">
        <v>1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</row>
    <row r="6" spans="1:38" ht="22.5" customHeight="1" x14ac:dyDescent="0.15">
      <c r="A6" s="246" t="s">
        <v>2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AA6" s="228" t="s">
        <v>21</v>
      </c>
      <c r="AB6" s="228"/>
      <c r="AC6" s="228"/>
    </row>
    <row r="7" spans="1:38" ht="22.5" customHeight="1" x14ac:dyDescent="0.15">
      <c r="AA7" s="228" t="s">
        <v>22</v>
      </c>
      <c r="AB7" s="228"/>
      <c r="AC7" s="228"/>
      <c r="AD7" s="228"/>
      <c r="AE7" s="228"/>
      <c r="AF7" s="228"/>
      <c r="AG7" s="228"/>
      <c r="AH7" s="228"/>
    </row>
    <row r="8" spans="1:38" ht="22.5" customHeight="1" x14ac:dyDescent="0.15">
      <c r="A8" s="238" t="s">
        <v>3</v>
      </c>
      <c r="B8" s="238"/>
      <c r="C8" s="238"/>
      <c r="D8" s="239" t="s">
        <v>4</v>
      </c>
      <c r="E8" s="239"/>
      <c r="F8" s="239"/>
      <c r="G8" s="239"/>
      <c r="H8" s="239"/>
      <c r="I8" s="239"/>
      <c r="J8" s="239"/>
      <c r="K8" s="239"/>
      <c r="L8" s="239"/>
      <c r="M8" s="239"/>
      <c r="N8" s="239"/>
      <c r="Z8" s="47"/>
      <c r="AA8" s="67" t="s">
        <v>56</v>
      </c>
      <c r="AB8" s="67"/>
      <c r="AC8" s="67"/>
      <c r="AD8" s="67"/>
      <c r="AE8" s="67"/>
      <c r="AF8" s="67"/>
      <c r="AG8" s="67"/>
      <c r="AH8" s="67"/>
    </row>
    <row r="9" spans="1:38" ht="13.5" customHeight="1" x14ac:dyDescent="0.15">
      <c r="AA9" s="255" t="s">
        <v>57</v>
      </c>
      <c r="AB9" s="255"/>
      <c r="AC9" s="255"/>
      <c r="AD9" s="255"/>
      <c r="AE9" s="255"/>
      <c r="AF9" s="255"/>
      <c r="AG9" s="255"/>
      <c r="AH9" s="255"/>
    </row>
    <row r="10" spans="1:38" ht="22.5" customHeight="1" x14ac:dyDescent="0.15">
      <c r="A10" s="21"/>
      <c r="B10" s="21"/>
      <c r="D10" s="5"/>
      <c r="E10" s="5"/>
      <c r="F10" s="5"/>
      <c r="G10" s="6">
        <v>12</v>
      </c>
      <c r="H10" s="240" t="s">
        <v>5</v>
      </c>
      <c r="I10" s="240"/>
      <c r="J10" s="240"/>
      <c r="K10" s="240"/>
      <c r="L10" s="240"/>
      <c r="M10" s="240"/>
      <c r="N10" s="240"/>
      <c r="AA10" s="253" t="s">
        <v>24</v>
      </c>
      <c r="AB10" s="253"/>
      <c r="AC10" s="253"/>
      <c r="AD10" s="253"/>
      <c r="AE10" s="253"/>
      <c r="AF10" s="253"/>
      <c r="AG10" s="253"/>
      <c r="AH10" s="253"/>
    </row>
    <row r="11" spans="1:38" ht="22.5" customHeight="1" x14ac:dyDescent="0.15">
      <c r="A11" s="21"/>
      <c r="B11" s="21"/>
      <c r="D11" s="7"/>
      <c r="E11" s="7"/>
      <c r="F11" s="7"/>
      <c r="G11" s="226">
        <f>AF25</f>
        <v>231000</v>
      </c>
      <c r="H11" s="226"/>
      <c r="I11" s="226"/>
      <c r="J11" s="226"/>
      <c r="K11" s="226"/>
      <c r="L11" s="226"/>
      <c r="M11" s="7"/>
      <c r="N11" s="7"/>
      <c r="AA11" s="253" t="s">
        <v>52</v>
      </c>
      <c r="AB11" s="253"/>
      <c r="AC11" s="253"/>
      <c r="AD11" s="253"/>
      <c r="AE11" s="253"/>
      <c r="AF11" s="253"/>
      <c r="AG11" s="253"/>
      <c r="AH11" s="253"/>
    </row>
    <row r="12" spans="1:38" ht="22.5" customHeight="1" thickBot="1" x14ac:dyDescent="0.2">
      <c r="A12" s="229" t="s">
        <v>6</v>
      </c>
      <c r="B12" s="229"/>
      <c r="D12" s="7"/>
      <c r="E12" s="7"/>
      <c r="F12" s="7"/>
      <c r="G12" s="227"/>
      <c r="H12" s="227"/>
      <c r="I12" s="227"/>
      <c r="J12" s="227"/>
      <c r="K12" s="227"/>
      <c r="L12" s="227"/>
      <c r="M12" s="7"/>
      <c r="N12" s="7"/>
      <c r="AA12" s="254" t="s">
        <v>53</v>
      </c>
      <c r="AB12" s="253"/>
      <c r="AC12" s="253"/>
      <c r="AD12" s="253"/>
      <c r="AE12" s="253"/>
      <c r="AF12" s="253"/>
      <c r="AG12" s="253"/>
      <c r="AH12" s="253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</row>
    <row r="14" spans="1:38" ht="25.5" customHeight="1" x14ac:dyDescent="0.15">
      <c r="A14" s="231" t="s">
        <v>7</v>
      </c>
      <c r="B14" s="231"/>
      <c r="C14" s="231" t="s">
        <v>8</v>
      </c>
      <c r="D14" s="231"/>
      <c r="E14" s="231"/>
      <c r="F14" s="231"/>
      <c r="G14" s="231"/>
      <c r="H14" s="231"/>
      <c r="I14" s="232" t="s">
        <v>19</v>
      </c>
      <c r="J14" s="233"/>
      <c r="K14" s="234"/>
      <c r="L14" s="231" t="s">
        <v>9</v>
      </c>
      <c r="M14" s="231"/>
      <c r="N14" s="231"/>
      <c r="O14" s="231"/>
      <c r="P14" s="231" t="s">
        <v>30</v>
      </c>
      <c r="Q14" s="231"/>
      <c r="R14" s="231"/>
      <c r="S14" s="231"/>
      <c r="T14" s="231"/>
      <c r="U14" s="231"/>
      <c r="V14" s="231"/>
      <c r="W14" s="231"/>
      <c r="X14" s="231" t="s">
        <v>28</v>
      </c>
      <c r="Y14" s="231"/>
      <c r="Z14" s="231"/>
      <c r="AA14" s="231"/>
      <c r="AB14" s="231"/>
      <c r="AC14" s="231"/>
      <c r="AD14" s="231"/>
      <c r="AE14" s="231"/>
      <c r="AF14" s="231" t="s">
        <v>10</v>
      </c>
      <c r="AG14" s="231"/>
      <c r="AH14" s="231"/>
    </row>
    <row r="15" spans="1:38" ht="25.5" customHeight="1" x14ac:dyDescent="0.15">
      <c r="A15" s="231"/>
      <c r="B15" s="231"/>
      <c r="C15" s="231"/>
      <c r="D15" s="231"/>
      <c r="E15" s="231"/>
      <c r="F15" s="231"/>
      <c r="G15" s="231"/>
      <c r="H15" s="231"/>
      <c r="I15" s="235"/>
      <c r="J15" s="236"/>
      <c r="K15" s="237"/>
      <c r="L15" s="231"/>
      <c r="M15" s="231"/>
      <c r="N15" s="231"/>
      <c r="O15" s="231"/>
      <c r="P15" s="231" t="s">
        <v>11</v>
      </c>
      <c r="Q15" s="231"/>
      <c r="R15" s="231" t="s">
        <v>12</v>
      </c>
      <c r="S15" s="231"/>
      <c r="T15" s="231" t="s">
        <v>13</v>
      </c>
      <c r="U15" s="231"/>
      <c r="V15" s="231" t="s">
        <v>12</v>
      </c>
      <c r="W15" s="231"/>
      <c r="X15" s="231" t="s">
        <v>11</v>
      </c>
      <c r="Y15" s="231"/>
      <c r="Z15" s="231" t="s">
        <v>12</v>
      </c>
      <c r="AA15" s="231"/>
      <c r="AB15" s="231" t="s">
        <v>13</v>
      </c>
      <c r="AC15" s="231"/>
      <c r="AD15" s="231" t="s">
        <v>12</v>
      </c>
      <c r="AE15" s="231"/>
      <c r="AF15" s="231"/>
      <c r="AG15" s="231"/>
      <c r="AH15" s="231"/>
    </row>
    <row r="16" spans="1:38" ht="25.5" customHeight="1" x14ac:dyDescent="0.15">
      <c r="A16" s="221">
        <v>44912</v>
      </c>
      <c r="B16" s="222"/>
      <c r="C16" s="215" t="s">
        <v>37</v>
      </c>
      <c r="D16" s="216"/>
      <c r="E16" s="216"/>
      <c r="F16" s="216"/>
      <c r="G16" s="216"/>
      <c r="H16" s="217"/>
      <c r="I16" s="223" t="s">
        <v>40</v>
      </c>
      <c r="J16" s="224"/>
      <c r="K16" s="225"/>
      <c r="L16" s="223" t="s">
        <v>32</v>
      </c>
      <c r="M16" s="224"/>
      <c r="N16" s="224"/>
      <c r="O16" s="225"/>
      <c r="P16" s="17">
        <v>2</v>
      </c>
      <c r="Q16" s="18" t="s">
        <v>14</v>
      </c>
      <c r="R16" s="213">
        <v>15000</v>
      </c>
      <c r="S16" s="213"/>
      <c r="T16" s="17"/>
      <c r="U16" s="18" t="s">
        <v>15</v>
      </c>
      <c r="V16" s="213"/>
      <c r="W16" s="213"/>
      <c r="X16" s="17"/>
      <c r="Y16" s="16" t="s">
        <v>14</v>
      </c>
      <c r="Z16" s="213"/>
      <c r="AA16" s="213"/>
      <c r="AB16" s="17"/>
      <c r="AC16" s="18" t="s">
        <v>15</v>
      </c>
      <c r="AD16" s="213"/>
      <c r="AE16" s="213"/>
      <c r="AF16" s="214">
        <f t="shared" ref="AF16:AF22" si="0">P16*R16+T16*V16</f>
        <v>30000</v>
      </c>
      <c r="AG16" s="214"/>
      <c r="AH16" s="214"/>
    </row>
    <row r="17" spans="1:34" ht="25.5" customHeight="1" x14ac:dyDescent="0.15">
      <c r="A17" s="198">
        <v>44915</v>
      </c>
      <c r="B17" s="199"/>
      <c r="C17" s="210" t="s">
        <v>37</v>
      </c>
      <c r="D17" s="211"/>
      <c r="E17" s="211"/>
      <c r="F17" s="211"/>
      <c r="G17" s="211"/>
      <c r="H17" s="212"/>
      <c r="I17" s="203" t="s">
        <v>40</v>
      </c>
      <c r="J17" s="204"/>
      <c r="K17" s="205"/>
      <c r="L17" s="203" t="s">
        <v>32</v>
      </c>
      <c r="M17" s="204"/>
      <c r="N17" s="204"/>
      <c r="O17" s="205"/>
      <c r="P17" s="11">
        <v>2</v>
      </c>
      <c r="Q17" s="12" t="s">
        <v>14</v>
      </c>
      <c r="R17" s="206">
        <v>15000</v>
      </c>
      <c r="S17" s="206"/>
      <c r="T17" s="11"/>
      <c r="U17" s="12" t="s">
        <v>15</v>
      </c>
      <c r="V17" s="206"/>
      <c r="W17" s="206"/>
      <c r="X17" s="11"/>
      <c r="Y17" s="12" t="s">
        <v>14</v>
      </c>
      <c r="Z17" s="206"/>
      <c r="AA17" s="206"/>
      <c r="AB17" s="11"/>
      <c r="AC17" s="12" t="s">
        <v>15</v>
      </c>
      <c r="AD17" s="206"/>
      <c r="AE17" s="206"/>
      <c r="AF17" s="207">
        <v>30000</v>
      </c>
      <c r="AG17" s="207"/>
      <c r="AH17" s="207"/>
    </row>
    <row r="18" spans="1:34" ht="25.5" customHeight="1" x14ac:dyDescent="0.15">
      <c r="A18" s="198">
        <v>44917</v>
      </c>
      <c r="B18" s="199"/>
      <c r="C18" s="210" t="s">
        <v>37</v>
      </c>
      <c r="D18" s="211"/>
      <c r="E18" s="211"/>
      <c r="F18" s="211"/>
      <c r="G18" s="211"/>
      <c r="H18" s="212"/>
      <c r="I18" s="203" t="s">
        <v>40</v>
      </c>
      <c r="J18" s="204"/>
      <c r="K18" s="205"/>
      <c r="L18" s="203" t="s">
        <v>32</v>
      </c>
      <c r="M18" s="204"/>
      <c r="N18" s="204"/>
      <c r="O18" s="205"/>
      <c r="P18" s="11">
        <v>2</v>
      </c>
      <c r="Q18" s="12" t="s">
        <v>14</v>
      </c>
      <c r="R18" s="206">
        <v>15000</v>
      </c>
      <c r="S18" s="206"/>
      <c r="T18" s="11"/>
      <c r="U18" s="12" t="s">
        <v>15</v>
      </c>
      <c r="V18" s="206"/>
      <c r="W18" s="206"/>
      <c r="X18" s="11"/>
      <c r="Y18" s="12" t="s">
        <v>14</v>
      </c>
      <c r="Z18" s="206"/>
      <c r="AA18" s="206"/>
      <c r="AB18" s="11"/>
      <c r="AC18" s="12" t="s">
        <v>15</v>
      </c>
      <c r="AD18" s="206"/>
      <c r="AE18" s="206"/>
      <c r="AF18" s="207">
        <v>30000</v>
      </c>
      <c r="AG18" s="207"/>
      <c r="AH18" s="207"/>
    </row>
    <row r="19" spans="1:34" ht="25.5" customHeight="1" x14ac:dyDescent="0.15">
      <c r="A19" s="186">
        <v>44918</v>
      </c>
      <c r="B19" s="187"/>
      <c r="C19" s="247" t="s">
        <v>37</v>
      </c>
      <c r="D19" s="248"/>
      <c r="E19" s="248"/>
      <c r="F19" s="248"/>
      <c r="G19" s="248"/>
      <c r="H19" s="249"/>
      <c r="I19" s="191" t="s">
        <v>40</v>
      </c>
      <c r="J19" s="192"/>
      <c r="K19" s="193"/>
      <c r="L19" s="191" t="s">
        <v>32</v>
      </c>
      <c r="M19" s="192"/>
      <c r="N19" s="192"/>
      <c r="O19" s="193"/>
      <c r="P19" s="13">
        <v>2</v>
      </c>
      <c r="Q19" s="14" t="s">
        <v>14</v>
      </c>
      <c r="R19" s="194">
        <v>15000</v>
      </c>
      <c r="S19" s="194"/>
      <c r="T19" s="13"/>
      <c r="U19" s="14" t="s">
        <v>15</v>
      </c>
      <c r="V19" s="194"/>
      <c r="W19" s="194"/>
      <c r="X19" s="13"/>
      <c r="Y19" s="14" t="s">
        <v>14</v>
      </c>
      <c r="Z19" s="194"/>
      <c r="AA19" s="194"/>
      <c r="AB19" s="13"/>
      <c r="AC19" s="14" t="s">
        <v>15</v>
      </c>
      <c r="AD19" s="194"/>
      <c r="AE19" s="194"/>
      <c r="AF19" s="197">
        <f t="shared" si="0"/>
        <v>30000</v>
      </c>
      <c r="AG19" s="197"/>
      <c r="AH19" s="197"/>
    </row>
    <row r="20" spans="1:34" ht="25.5" customHeight="1" x14ac:dyDescent="0.15">
      <c r="A20" s="221">
        <v>44914</v>
      </c>
      <c r="B20" s="222"/>
      <c r="C20" s="250" t="s">
        <v>55</v>
      </c>
      <c r="D20" s="251"/>
      <c r="E20" s="251"/>
      <c r="F20" s="251"/>
      <c r="G20" s="251"/>
      <c r="H20" s="252"/>
      <c r="I20" s="223" t="s">
        <v>40</v>
      </c>
      <c r="J20" s="224"/>
      <c r="K20" s="225"/>
      <c r="L20" s="223" t="s">
        <v>32</v>
      </c>
      <c r="M20" s="224"/>
      <c r="N20" s="224"/>
      <c r="O20" s="225"/>
      <c r="P20" s="17">
        <v>2</v>
      </c>
      <c r="Q20" s="18" t="s">
        <v>14</v>
      </c>
      <c r="R20" s="213">
        <v>15000</v>
      </c>
      <c r="S20" s="213"/>
      <c r="T20" s="17"/>
      <c r="U20" s="18" t="s">
        <v>15</v>
      </c>
      <c r="V20" s="213"/>
      <c r="W20" s="213"/>
      <c r="X20" s="17"/>
      <c r="Y20" s="18" t="s">
        <v>14</v>
      </c>
      <c r="Z20" s="213"/>
      <c r="AA20" s="213"/>
      <c r="AB20" s="17"/>
      <c r="AC20" s="18" t="s">
        <v>15</v>
      </c>
      <c r="AD20" s="213"/>
      <c r="AE20" s="213"/>
      <c r="AF20" s="214">
        <f t="shared" si="0"/>
        <v>30000</v>
      </c>
      <c r="AG20" s="214"/>
      <c r="AH20" s="214"/>
    </row>
    <row r="21" spans="1:34" ht="25.5" customHeight="1" x14ac:dyDescent="0.15">
      <c r="A21" s="198">
        <v>44915</v>
      </c>
      <c r="B21" s="199"/>
      <c r="C21" s="210" t="s">
        <v>55</v>
      </c>
      <c r="D21" s="211"/>
      <c r="E21" s="211"/>
      <c r="F21" s="211"/>
      <c r="G21" s="211"/>
      <c r="H21" s="212"/>
      <c r="I21" s="203" t="s">
        <v>54</v>
      </c>
      <c r="J21" s="204"/>
      <c r="K21" s="205"/>
      <c r="L21" s="203" t="s">
        <v>32</v>
      </c>
      <c r="M21" s="204"/>
      <c r="N21" s="204"/>
      <c r="O21" s="205"/>
      <c r="P21" s="11">
        <v>2</v>
      </c>
      <c r="Q21" s="12" t="s">
        <v>14</v>
      </c>
      <c r="R21" s="206">
        <v>15000</v>
      </c>
      <c r="S21" s="206"/>
      <c r="T21" s="11"/>
      <c r="U21" s="12" t="s">
        <v>15</v>
      </c>
      <c r="V21" s="206"/>
      <c r="W21" s="206"/>
      <c r="X21" s="11"/>
      <c r="Y21" s="16" t="s">
        <v>14</v>
      </c>
      <c r="Z21" s="206"/>
      <c r="AA21" s="206"/>
      <c r="AB21" s="11"/>
      <c r="AC21" s="12" t="s">
        <v>15</v>
      </c>
      <c r="AD21" s="206"/>
      <c r="AE21" s="206"/>
      <c r="AF21" s="207">
        <f t="shared" si="0"/>
        <v>30000</v>
      </c>
      <c r="AG21" s="207"/>
      <c r="AH21" s="207"/>
    </row>
    <row r="22" spans="1:34" ht="25.5" customHeight="1" x14ac:dyDescent="0.15">
      <c r="A22" s="186">
        <v>44916</v>
      </c>
      <c r="B22" s="187"/>
      <c r="C22" s="247" t="s">
        <v>55</v>
      </c>
      <c r="D22" s="248"/>
      <c r="E22" s="248"/>
      <c r="F22" s="248"/>
      <c r="G22" s="248"/>
      <c r="H22" s="249"/>
      <c r="I22" s="191" t="s">
        <v>40</v>
      </c>
      <c r="J22" s="192"/>
      <c r="K22" s="193"/>
      <c r="L22" s="191" t="s">
        <v>32</v>
      </c>
      <c r="M22" s="192"/>
      <c r="N22" s="192"/>
      <c r="O22" s="193"/>
      <c r="P22" s="13">
        <v>2</v>
      </c>
      <c r="Q22" s="14" t="s">
        <v>14</v>
      </c>
      <c r="R22" s="194">
        <v>15000</v>
      </c>
      <c r="S22" s="194"/>
      <c r="T22" s="13"/>
      <c r="U22" s="14" t="s">
        <v>15</v>
      </c>
      <c r="V22" s="194"/>
      <c r="W22" s="194"/>
      <c r="X22" s="13"/>
      <c r="Y22" s="46" t="s">
        <v>14</v>
      </c>
      <c r="Z22" s="194"/>
      <c r="AA22" s="194"/>
      <c r="AB22" s="13"/>
      <c r="AC22" s="14" t="s">
        <v>15</v>
      </c>
      <c r="AD22" s="194"/>
      <c r="AE22" s="194"/>
      <c r="AF22" s="197">
        <f t="shared" si="0"/>
        <v>30000</v>
      </c>
      <c r="AG22" s="197"/>
      <c r="AH22" s="197"/>
    </row>
    <row r="23" spans="1:34" ht="25.5" customHeight="1" x14ac:dyDescent="0.15">
      <c r="AC23" s="177" t="s">
        <v>16</v>
      </c>
      <c r="AD23" s="177"/>
      <c r="AE23" s="177"/>
      <c r="AF23" s="178">
        <f>SUM(AF16:AF22)</f>
        <v>210000</v>
      </c>
      <c r="AG23" s="179"/>
      <c r="AH23" s="179"/>
    </row>
    <row r="24" spans="1:34" ht="25.5" customHeight="1" thickBot="1" x14ac:dyDescent="0.2">
      <c r="A24" s="183" t="s">
        <v>20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AC24" s="184" t="s">
        <v>17</v>
      </c>
      <c r="AD24" s="184"/>
      <c r="AE24" s="184"/>
      <c r="AF24" s="185">
        <f>AF23*0.1</f>
        <v>21000</v>
      </c>
      <c r="AG24" s="185"/>
      <c r="AH24" s="185"/>
    </row>
    <row r="25" spans="1:34" ht="25.5" customHeight="1" thickBot="1" x14ac:dyDescent="0.2">
      <c r="AC25" s="171" t="s">
        <v>18</v>
      </c>
      <c r="AD25" s="172"/>
      <c r="AE25" s="173"/>
      <c r="AF25" s="174">
        <f>SUM(AF23:AF24)</f>
        <v>231000</v>
      </c>
      <c r="AG25" s="175"/>
      <c r="AH25" s="176"/>
    </row>
  </sheetData>
  <mergeCells count="102">
    <mergeCell ref="A8:C8"/>
    <mergeCell ref="D8:N8"/>
    <mergeCell ref="H10:N10"/>
    <mergeCell ref="L1:W2"/>
    <mergeCell ref="A3:O4"/>
    <mergeCell ref="A5:O5"/>
    <mergeCell ref="A6:O6"/>
    <mergeCell ref="AD3:AH4"/>
    <mergeCell ref="AA6:AC6"/>
    <mergeCell ref="AA7:AH7"/>
    <mergeCell ref="AA8:AH8"/>
    <mergeCell ref="AA9:AH9"/>
    <mergeCell ref="AA10:AH10"/>
    <mergeCell ref="G11:L12"/>
    <mergeCell ref="A12:B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A11:AH11"/>
    <mergeCell ref="AA12:AH12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C25:AE25"/>
    <mergeCell ref="AF25:AH25"/>
    <mergeCell ref="AC23:AE23"/>
    <mergeCell ref="AF23:AH23"/>
    <mergeCell ref="A24:N24"/>
    <mergeCell ref="AC24:AE24"/>
    <mergeCell ref="AF24:AH24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topLeftCell="A7" workbookViewId="0">
      <selection activeCell="A26" sqref="A26:N26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41" t="s">
        <v>0</v>
      </c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AD1" s="261">
        <v>44094</v>
      </c>
      <c r="AE1" s="261"/>
      <c r="AF1" s="261"/>
      <c r="AG1" s="261"/>
      <c r="AH1" s="261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242" t="s">
        <v>29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</row>
    <row r="4" spans="1:38" ht="22.5" customHeight="1" thickBot="1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</row>
    <row r="5" spans="1:38" ht="22.5" customHeight="1" x14ac:dyDescent="0.15">
      <c r="A5" s="245" t="s">
        <v>1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</row>
    <row r="6" spans="1:38" ht="22.5" customHeight="1" x14ac:dyDescent="0.15">
      <c r="A6" s="246" t="s">
        <v>2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Z6" s="228" t="s">
        <v>21</v>
      </c>
      <c r="AA6" s="228"/>
      <c r="AB6" s="228"/>
    </row>
    <row r="7" spans="1:38" ht="22.5" customHeight="1" x14ac:dyDescent="0.15">
      <c r="Z7" s="228" t="s">
        <v>22</v>
      </c>
      <c r="AA7" s="228"/>
      <c r="AB7" s="228"/>
      <c r="AC7" s="228"/>
      <c r="AD7" s="228"/>
      <c r="AE7" s="228"/>
      <c r="AF7" s="228"/>
      <c r="AG7" s="228"/>
    </row>
    <row r="8" spans="1:38" ht="22.5" customHeight="1" x14ac:dyDescent="0.15">
      <c r="A8" s="238" t="s">
        <v>3</v>
      </c>
      <c r="B8" s="238"/>
      <c r="C8" s="238"/>
      <c r="D8" s="239" t="s">
        <v>4</v>
      </c>
      <c r="E8" s="239"/>
      <c r="F8" s="239"/>
      <c r="G8" s="239"/>
      <c r="H8" s="239"/>
      <c r="I8" s="239"/>
      <c r="J8" s="239"/>
      <c r="K8" s="239"/>
      <c r="L8" s="239"/>
      <c r="M8" s="239"/>
      <c r="N8" s="239"/>
      <c r="Z8" s="67" t="s">
        <v>23</v>
      </c>
      <c r="AA8" s="67"/>
      <c r="AB8" s="67"/>
      <c r="AC8" s="67"/>
      <c r="AD8" s="67"/>
      <c r="AE8" s="67"/>
      <c r="AF8" s="67"/>
      <c r="AG8" s="67"/>
    </row>
    <row r="9" spans="1:38" ht="13.5" customHeight="1" x14ac:dyDescent="0.15">
      <c r="Z9" s="228" t="s">
        <v>27</v>
      </c>
      <c r="AA9" s="228"/>
      <c r="AB9" s="228"/>
      <c r="AC9" s="228"/>
      <c r="AD9" s="228"/>
      <c r="AE9" s="228"/>
      <c r="AF9" s="228"/>
      <c r="AG9" s="228"/>
    </row>
    <row r="10" spans="1:38" ht="22.5" customHeight="1" x14ac:dyDescent="0.15">
      <c r="A10" s="21"/>
      <c r="B10" s="21"/>
      <c r="D10" s="5"/>
      <c r="E10" s="5"/>
      <c r="F10" s="5"/>
      <c r="G10" s="6">
        <v>9</v>
      </c>
      <c r="H10" s="240" t="s">
        <v>5</v>
      </c>
      <c r="I10" s="240"/>
      <c r="J10" s="240"/>
      <c r="K10" s="240"/>
      <c r="L10" s="240"/>
      <c r="M10" s="240"/>
      <c r="N10" s="240"/>
      <c r="Z10" s="228" t="s">
        <v>24</v>
      </c>
      <c r="AA10" s="228"/>
      <c r="AB10" s="228"/>
      <c r="AC10" s="228"/>
      <c r="AD10" s="228"/>
      <c r="AE10" s="228"/>
      <c r="AF10" s="228"/>
      <c r="AG10" s="228"/>
    </row>
    <row r="11" spans="1:38" ht="22.5" customHeight="1" x14ac:dyDescent="0.15">
      <c r="A11" s="21"/>
      <c r="B11" s="21"/>
      <c r="D11" s="7"/>
      <c r="E11" s="7"/>
      <c r="F11" s="7"/>
      <c r="G11" s="226">
        <f>AF27</f>
        <v>99000</v>
      </c>
      <c r="H11" s="226"/>
      <c r="I11" s="226"/>
      <c r="J11" s="226"/>
      <c r="K11" s="226"/>
      <c r="L11" s="226"/>
      <c r="M11" s="7"/>
      <c r="N11" s="7"/>
      <c r="Z11" s="228" t="s">
        <v>25</v>
      </c>
      <c r="AA11" s="228"/>
      <c r="AB11" s="228"/>
      <c r="AC11" s="228"/>
      <c r="AD11" s="228"/>
      <c r="AE11" s="228"/>
      <c r="AF11" s="228"/>
      <c r="AG11" s="228"/>
    </row>
    <row r="12" spans="1:38" ht="22.5" customHeight="1" thickBot="1" x14ac:dyDescent="0.2">
      <c r="A12" s="229" t="s">
        <v>6</v>
      </c>
      <c r="B12" s="229"/>
      <c r="D12" s="7"/>
      <c r="E12" s="7"/>
      <c r="F12" s="7"/>
      <c r="G12" s="227"/>
      <c r="H12" s="227"/>
      <c r="I12" s="227"/>
      <c r="J12" s="227"/>
      <c r="K12" s="227"/>
      <c r="L12" s="227"/>
      <c r="M12" s="7"/>
      <c r="N12" s="7"/>
      <c r="Z12" s="230" t="s">
        <v>26</v>
      </c>
      <c r="AA12" s="230"/>
      <c r="AB12" s="230"/>
      <c r="AC12" s="230"/>
      <c r="AD12" s="230"/>
      <c r="AE12" s="230"/>
      <c r="AF12" s="230"/>
      <c r="AG12" s="230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31" t="s">
        <v>7</v>
      </c>
      <c r="B14" s="231"/>
      <c r="C14" s="231" t="s">
        <v>8</v>
      </c>
      <c r="D14" s="231"/>
      <c r="E14" s="231"/>
      <c r="F14" s="231"/>
      <c r="G14" s="231"/>
      <c r="H14" s="231"/>
      <c r="I14" s="232" t="s">
        <v>19</v>
      </c>
      <c r="J14" s="233"/>
      <c r="K14" s="234"/>
      <c r="L14" s="231" t="s">
        <v>9</v>
      </c>
      <c r="M14" s="231"/>
      <c r="N14" s="231"/>
      <c r="O14" s="231"/>
      <c r="P14" s="231" t="s">
        <v>28</v>
      </c>
      <c r="Q14" s="231"/>
      <c r="R14" s="231"/>
      <c r="S14" s="231"/>
      <c r="T14" s="231"/>
      <c r="U14" s="231"/>
      <c r="V14" s="231"/>
      <c r="W14" s="231"/>
      <c r="X14" s="231" t="s">
        <v>30</v>
      </c>
      <c r="Y14" s="231"/>
      <c r="Z14" s="231"/>
      <c r="AA14" s="231"/>
      <c r="AB14" s="231"/>
      <c r="AC14" s="231"/>
      <c r="AD14" s="231"/>
      <c r="AE14" s="231"/>
      <c r="AF14" s="231" t="s">
        <v>10</v>
      </c>
      <c r="AG14" s="231"/>
      <c r="AH14" s="231"/>
    </row>
    <row r="15" spans="1:38" ht="21.75" customHeight="1" x14ac:dyDescent="0.15">
      <c r="A15" s="231"/>
      <c r="B15" s="231"/>
      <c r="C15" s="231"/>
      <c r="D15" s="231"/>
      <c r="E15" s="231"/>
      <c r="F15" s="231"/>
      <c r="G15" s="231"/>
      <c r="H15" s="231"/>
      <c r="I15" s="235"/>
      <c r="J15" s="236"/>
      <c r="K15" s="237"/>
      <c r="L15" s="231"/>
      <c r="M15" s="231"/>
      <c r="N15" s="231"/>
      <c r="O15" s="231"/>
      <c r="P15" s="231" t="s">
        <v>11</v>
      </c>
      <c r="Q15" s="231"/>
      <c r="R15" s="231" t="s">
        <v>12</v>
      </c>
      <c r="S15" s="231"/>
      <c r="T15" s="231" t="s">
        <v>13</v>
      </c>
      <c r="U15" s="231"/>
      <c r="V15" s="231" t="s">
        <v>12</v>
      </c>
      <c r="W15" s="231"/>
      <c r="X15" s="231" t="s">
        <v>11</v>
      </c>
      <c r="Y15" s="231"/>
      <c r="Z15" s="231" t="s">
        <v>12</v>
      </c>
      <c r="AA15" s="231"/>
      <c r="AB15" s="231" t="s">
        <v>13</v>
      </c>
      <c r="AC15" s="231"/>
      <c r="AD15" s="231" t="s">
        <v>12</v>
      </c>
      <c r="AE15" s="231"/>
      <c r="AF15" s="231"/>
      <c r="AG15" s="231"/>
      <c r="AH15" s="231"/>
    </row>
    <row r="16" spans="1:38" ht="21.75" customHeight="1" x14ac:dyDescent="0.15">
      <c r="A16" s="221">
        <v>44074</v>
      </c>
      <c r="B16" s="222"/>
      <c r="C16" s="215" t="s">
        <v>35</v>
      </c>
      <c r="D16" s="216"/>
      <c r="E16" s="216"/>
      <c r="F16" s="216"/>
      <c r="G16" s="216"/>
      <c r="H16" s="217"/>
      <c r="I16" s="223" t="s">
        <v>36</v>
      </c>
      <c r="J16" s="224"/>
      <c r="K16" s="225"/>
      <c r="L16" s="223" t="s">
        <v>34</v>
      </c>
      <c r="M16" s="224"/>
      <c r="N16" s="224"/>
      <c r="O16" s="225"/>
      <c r="P16" s="17">
        <v>2</v>
      </c>
      <c r="Q16" s="18" t="s">
        <v>14</v>
      </c>
      <c r="R16" s="213">
        <v>15000</v>
      </c>
      <c r="S16" s="213"/>
      <c r="T16" s="17"/>
      <c r="U16" s="18" t="s">
        <v>15</v>
      </c>
      <c r="V16" s="213"/>
      <c r="W16" s="213"/>
      <c r="X16" s="17"/>
      <c r="Y16" s="16" t="s">
        <v>14</v>
      </c>
      <c r="Z16" s="213"/>
      <c r="AA16" s="213"/>
      <c r="AB16" s="17"/>
      <c r="AC16" s="18" t="s">
        <v>15</v>
      </c>
      <c r="AD16" s="213"/>
      <c r="AE16" s="213"/>
      <c r="AF16" s="214">
        <f t="shared" ref="AF16:AF22" si="0">P16*R16+T16*V16</f>
        <v>30000</v>
      </c>
      <c r="AG16" s="214"/>
      <c r="AH16" s="214"/>
    </row>
    <row r="17" spans="1:34" ht="21.75" customHeight="1" x14ac:dyDescent="0.15">
      <c r="A17" s="198">
        <v>44075</v>
      </c>
      <c r="B17" s="199"/>
      <c r="C17" s="210" t="s">
        <v>35</v>
      </c>
      <c r="D17" s="211"/>
      <c r="E17" s="211"/>
      <c r="F17" s="211"/>
      <c r="G17" s="211"/>
      <c r="H17" s="212"/>
      <c r="I17" s="203" t="s">
        <v>36</v>
      </c>
      <c r="J17" s="204"/>
      <c r="K17" s="205"/>
      <c r="L17" s="203" t="s">
        <v>34</v>
      </c>
      <c r="M17" s="204"/>
      <c r="N17" s="204"/>
      <c r="O17" s="205"/>
      <c r="P17" s="11">
        <v>2</v>
      </c>
      <c r="Q17" s="12" t="s">
        <v>14</v>
      </c>
      <c r="R17" s="206">
        <v>15000</v>
      </c>
      <c r="S17" s="206"/>
      <c r="T17" s="11"/>
      <c r="U17" s="12" t="s">
        <v>15</v>
      </c>
      <c r="V17" s="206"/>
      <c r="W17" s="206"/>
      <c r="X17" s="11"/>
      <c r="Y17" s="12" t="s">
        <v>14</v>
      </c>
      <c r="Z17" s="206"/>
      <c r="AA17" s="206"/>
      <c r="AB17" s="11"/>
      <c r="AC17" s="12" t="s">
        <v>15</v>
      </c>
      <c r="AD17" s="206"/>
      <c r="AE17" s="206"/>
      <c r="AF17" s="207">
        <v>30000</v>
      </c>
      <c r="AG17" s="207"/>
      <c r="AH17" s="207"/>
    </row>
    <row r="18" spans="1:34" ht="21.75" customHeight="1" x14ac:dyDescent="0.15">
      <c r="A18" s="198">
        <v>44076</v>
      </c>
      <c r="B18" s="199"/>
      <c r="C18" s="210" t="s">
        <v>35</v>
      </c>
      <c r="D18" s="211"/>
      <c r="E18" s="211"/>
      <c r="F18" s="211"/>
      <c r="G18" s="211"/>
      <c r="H18" s="212"/>
      <c r="I18" s="203" t="s">
        <v>36</v>
      </c>
      <c r="J18" s="204"/>
      <c r="K18" s="205"/>
      <c r="L18" s="203" t="s">
        <v>33</v>
      </c>
      <c r="M18" s="204"/>
      <c r="N18" s="204"/>
      <c r="O18" s="205"/>
      <c r="P18" s="11">
        <v>2</v>
      </c>
      <c r="Q18" s="12" t="s">
        <v>14</v>
      </c>
      <c r="R18" s="206">
        <v>15000</v>
      </c>
      <c r="S18" s="206"/>
      <c r="T18" s="11"/>
      <c r="U18" s="12" t="s">
        <v>15</v>
      </c>
      <c r="V18" s="206"/>
      <c r="W18" s="206"/>
      <c r="X18" s="11"/>
      <c r="Y18" s="12" t="s">
        <v>14</v>
      </c>
      <c r="Z18" s="206"/>
      <c r="AA18" s="206"/>
      <c r="AB18" s="11"/>
      <c r="AC18" s="12" t="s">
        <v>15</v>
      </c>
      <c r="AD18" s="206"/>
      <c r="AE18" s="206"/>
      <c r="AF18" s="207">
        <v>30000</v>
      </c>
      <c r="AG18" s="207"/>
      <c r="AH18" s="207"/>
    </row>
    <row r="19" spans="1:34" ht="21.75" customHeight="1" x14ac:dyDescent="0.15">
      <c r="A19" s="198"/>
      <c r="B19" s="199"/>
      <c r="C19" s="210"/>
      <c r="D19" s="211"/>
      <c r="E19" s="211"/>
      <c r="F19" s="211"/>
      <c r="G19" s="211"/>
      <c r="H19" s="212"/>
      <c r="I19" s="203"/>
      <c r="J19" s="204"/>
      <c r="K19" s="205"/>
      <c r="L19" s="203"/>
      <c r="M19" s="204"/>
      <c r="N19" s="204"/>
      <c r="O19" s="205"/>
      <c r="P19" s="11"/>
      <c r="Q19" s="12" t="s">
        <v>14</v>
      </c>
      <c r="R19" s="206"/>
      <c r="S19" s="206"/>
      <c r="T19" s="11"/>
      <c r="U19" s="12" t="s">
        <v>15</v>
      </c>
      <c r="V19" s="206"/>
      <c r="W19" s="206"/>
      <c r="X19" s="11"/>
      <c r="Y19" s="12" t="s">
        <v>14</v>
      </c>
      <c r="Z19" s="206"/>
      <c r="AA19" s="206"/>
      <c r="AB19" s="11"/>
      <c r="AC19" s="12" t="s">
        <v>15</v>
      </c>
      <c r="AD19" s="206"/>
      <c r="AE19" s="206"/>
      <c r="AF19" s="207">
        <f t="shared" si="0"/>
        <v>0</v>
      </c>
      <c r="AG19" s="207"/>
      <c r="AH19" s="207"/>
    </row>
    <row r="20" spans="1:34" ht="21.75" customHeight="1" x14ac:dyDescent="0.15">
      <c r="A20" s="256"/>
      <c r="B20" s="257"/>
      <c r="C20" s="258"/>
      <c r="D20" s="259"/>
      <c r="E20" s="259"/>
      <c r="F20" s="259"/>
      <c r="G20" s="259"/>
      <c r="H20" s="260"/>
      <c r="I20" s="218"/>
      <c r="J20" s="219"/>
      <c r="K20" s="220"/>
      <c r="L20" s="218"/>
      <c r="M20" s="219"/>
      <c r="N20" s="219"/>
      <c r="O20" s="220"/>
      <c r="P20" s="15"/>
      <c r="Q20" s="12" t="s">
        <v>14</v>
      </c>
      <c r="R20" s="208"/>
      <c r="S20" s="208"/>
      <c r="T20" s="15"/>
      <c r="U20" s="16" t="s">
        <v>15</v>
      </c>
      <c r="V20" s="208"/>
      <c r="W20" s="208"/>
      <c r="X20" s="15"/>
      <c r="Y20" s="16" t="s">
        <v>14</v>
      </c>
      <c r="Z20" s="208"/>
      <c r="AA20" s="208"/>
      <c r="AB20" s="15"/>
      <c r="AC20" s="16" t="s">
        <v>15</v>
      </c>
      <c r="AD20" s="208"/>
      <c r="AE20" s="208"/>
      <c r="AF20" s="209">
        <f t="shared" si="0"/>
        <v>0</v>
      </c>
      <c r="AG20" s="209"/>
      <c r="AH20" s="209"/>
    </row>
    <row r="21" spans="1:34" ht="21.75" customHeight="1" x14ac:dyDescent="0.15">
      <c r="A21" s="198"/>
      <c r="B21" s="199"/>
      <c r="C21" s="200"/>
      <c r="D21" s="201"/>
      <c r="E21" s="201"/>
      <c r="F21" s="201"/>
      <c r="G21" s="201"/>
      <c r="H21" s="202"/>
      <c r="I21" s="203"/>
      <c r="J21" s="204"/>
      <c r="K21" s="205"/>
      <c r="L21" s="203"/>
      <c r="M21" s="204"/>
      <c r="N21" s="204"/>
      <c r="O21" s="205"/>
      <c r="P21" s="11"/>
      <c r="Q21" s="12" t="s">
        <v>14</v>
      </c>
      <c r="R21" s="206"/>
      <c r="S21" s="206"/>
      <c r="T21" s="11"/>
      <c r="U21" s="12" t="s">
        <v>15</v>
      </c>
      <c r="V21" s="206"/>
      <c r="W21" s="206"/>
      <c r="X21" s="11"/>
      <c r="Y21" s="16" t="s">
        <v>14</v>
      </c>
      <c r="Z21" s="206"/>
      <c r="AA21" s="206"/>
      <c r="AB21" s="11"/>
      <c r="AC21" s="12" t="s">
        <v>15</v>
      </c>
      <c r="AD21" s="206"/>
      <c r="AE21" s="206"/>
      <c r="AF21" s="207">
        <f>P21*R21+T21*V21</f>
        <v>0</v>
      </c>
      <c r="AG21" s="207"/>
      <c r="AH21" s="207"/>
    </row>
    <row r="22" spans="1:34" ht="21.75" customHeight="1" x14ac:dyDescent="0.15">
      <c r="A22" s="198"/>
      <c r="B22" s="199"/>
      <c r="C22" s="200"/>
      <c r="D22" s="201"/>
      <c r="E22" s="201"/>
      <c r="F22" s="201"/>
      <c r="G22" s="201"/>
      <c r="H22" s="202"/>
      <c r="I22" s="203"/>
      <c r="J22" s="204"/>
      <c r="K22" s="205"/>
      <c r="L22" s="203"/>
      <c r="M22" s="204"/>
      <c r="N22" s="204"/>
      <c r="O22" s="205"/>
      <c r="P22" s="11"/>
      <c r="Q22" s="12" t="s">
        <v>14</v>
      </c>
      <c r="R22" s="206"/>
      <c r="S22" s="206"/>
      <c r="T22" s="11"/>
      <c r="U22" s="12" t="s">
        <v>15</v>
      </c>
      <c r="V22" s="206"/>
      <c r="W22" s="206"/>
      <c r="X22" s="11"/>
      <c r="Y22" s="16" t="s">
        <v>14</v>
      </c>
      <c r="Z22" s="206"/>
      <c r="AA22" s="206"/>
      <c r="AB22" s="11"/>
      <c r="AC22" s="12" t="s">
        <v>15</v>
      </c>
      <c r="AD22" s="206"/>
      <c r="AE22" s="206"/>
      <c r="AF22" s="207">
        <f t="shared" si="0"/>
        <v>0</v>
      </c>
      <c r="AG22" s="207"/>
      <c r="AH22" s="207"/>
    </row>
    <row r="23" spans="1:34" ht="21.75" customHeight="1" x14ac:dyDescent="0.15">
      <c r="A23" s="186"/>
      <c r="B23" s="187"/>
      <c r="C23" s="188"/>
      <c r="D23" s="189"/>
      <c r="E23" s="189"/>
      <c r="F23" s="189"/>
      <c r="G23" s="189"/>
      <c r="H23" s="190"/>
      <c r="I23" s="191"/>
      <c r="J23" s="192"/>
      <c r="K23" s="193"/>
      <c r="L23" s="191"/>
      <c r="M23" s="192"/>
      <c r="N23" s="192"/>
      <c r="O23" s="193"/>
      <c r="P23" s="13"/>
      <c r="Q23" s="14" t="s">
        <v>14</v>
      </c>
      <c r="R23" s="194"/>
      <c r="S23" s="194"/>
      <c r="T23" s="13"/>
      <c r="U23" s="14" t="s">
        <v>15</v>
      </c>
      <c r="V23" s="195"/>
      <c r="W23" s="196"/>
      <c r="X23" s="13"/>
      <c r="Y23" s="14" t="s">
        <v>14</v>
      </c>
      <c r="Z23" s="194"/>
      <c r="AA23" s="194"/>
      <c r="AB23" s="13"/>
      <c r="AC23" s="14" t="s">
        <v>15</v>
      </c>
      <c r="AD23" s="195"/>
      <c r="AE23" s="196"/>
      <c r="AF23" s="197">
        <f>P23*R23+T23*V23+X23*Z23</f>
        <v>0</v>
      </c>
      <c r="AG23" s="197"/>
      <c r="AH23" s="197"/>
    </row>
    <row r="24" spans="1:34" ht="21.75" customHeight="1" x14ac:dyDescent="0.15">
      <c r="AC24" s="177" t="s">
        <v>16</v>
      </c>
      <c r="AD24" s="177"/>
      <c r="AE24" s="177"/>
      <c r="AF24" s="178">
        <f>AF16+AF18+AF19+AF17</f>
        <v>90000</v>
      </c>
      <c r="AG24" s="179"/>
      <c r="AH24" s="179"/>
    </row>
    <row r="25" spans="1:34" ht="21.75" customHeight="1" x14ac:dyDescent="0.15">
      <c r="AC25" s="177" t="s">
        <v>31</v>
      </c>
      <c r="AD25" s="177"/>
      <c r="AE25" s="177"/>
      <c r="AF25" s="180">
        <f>AF20+AF22+AF23+AF21</f>
        <v>0</v>
      </c>
      <c r="AG25" s="181"/>
      <c r="AH25" s="182"/>
    </row>
    <row r="26" spans="1:34" ht="21.75" customHeight="1" thickBot="1" x14ac:dyDescent="0.2">
      <c r="A26" s="183" t="s">
        <v>20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AC26" s="184" t="s">
        <v>17</v>
      </c>
      <c r="AD26" s="184"/>
      <c r="AE26" s="184"/>
      <c r="AF26" s="185">
        <f>AF24*0.1</f>
        <v>9000</v>
      </c>
      <c r="AG26" s="185"/>
      <c r="AH26" s="185"/>
    </row>
    <row r="27" spans="1:34" ht="21.75" customHeight="1" thickBot="1" x14ac:dyDescent="0.2">
      <c r="AC27" s="171" t="s">
        <v>18</v>
      </c>
      <c r="AD27" s="172"/>
      <c r="AE27" s="173"/>
      <c r="AF27" s="174">
        <f>SUM(AF24:AF26)</f>
        <v>99000</v>
      </c>
      <c r="AG27" s="175"/>
      <c r="AH27" s="176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8:B18"/>
    <mergeCell ref="C18:H18"/>
    <mergeCell ref="I18:K18"/>
    <mergeCell ref="L18:O18"/>
    <mergeCell ref="R18:S18"/>
    <mergeCell ref="V18:W18"/>
    <mergeCell ref="Z18:AA18"/>
    <mergeCell ref="A16:B16"/>
    <mergeCell ref="C16:H16"/>
    <mergeCell ref="I16:K16"/>
    <mergeCell ref="L16:O16"/>
    <mergeCell ref="R16:S16"/>
    <mergeCell ref="V16:W16"/>
    <mergeCell ref="V23:W23"/>
    <mergeCell ref="Z23:AA23"/>
    <mergeCell ref="A22:B22"/>
    <mergeCell ref="C22:H22"/>
    <mergeCell ref="I22:K22"/>
    <mergeCell ref="L22:O22"/>
    <mergeCell ref="R22:S22"/>
    <mergeCell ref="V22:W22"/>
    <mergeCell ref="AF19:AH19"/>
    <mergeCell ref="A20:B20"/>
    <mergeCell ref="C20:H20"/>
    <mergeCell ref="I20:K20"/>
    <mergeCell ref="L20:O20"/>
    <mergeCell ref="R20:S20"/>
    <mergeCell ref="V20:W20"/>
    <mergeCell ref="Z20:AA20"/>
    <mergeCell ref="AD20:AE20"/>
    <mergeCell ref="AF20:AH20"/>
    <mergeCell ref="A19:B19"/>
    <mergeCell ref="C19:H19"/>
    <mergeCell ref="I19:K19"/>
    <mergeCell ref="L19:O19"/>
    <mergeCell ref="R19:S19"/>
    <mergeCell ref="V19:W19"/>
    <mergeCell ref="A26:N26"/>
    <mergeCell ref="AC26:AE26"/>
    <mergeCell ref="AF26:AH26"/>
    <mergeCell ref="AC27:AE27"/>
    <mergeCell ref="AF27:AH27"/>
    <mergeCell ref="A17:B17"/>
    <mergeCell ref="C17:H17"/>
    <mergeCell ref="I17:K17"/>
    <mergeCell ref="L17:O17"/>
    <mergeCell ref="R17:S17"/>
    <mergeCell ref="AC24:AE24"/>
    <mergeCell ref="AF24:AH24"/>
    <mergeCell ref="AC25:AE25"/>
    <mergeCell ref="AF25:AH25"/>
    <mergeCell ref="AD23:AE23"/>
    <mergeCell ref="AF23:AH23"/>
    <mergeCell ref="Z22:AA22"/>
    <mergeCell ref="AD22:AE22"/>
    <mergeCell ref="AF22:AH22"/>
    <mergeCell ref="A23:B23"/>
    <mergeCell ref="C23:H23"/>
    <mergeCell ref="I23:K23"/>
    <mergeCell ref="L23:O23"/>
    <mergeCell ref="R23:S23"/>
    <mergeCell ref="Z21:AA21"/>
    <mergeCell ref="AD21:AE21"/>
    <mergeCell ref="AF21:AH21"/>
    <mergeCell ref="V17:W17"/>
    <mergeCell ref="Z17:AA17"/>
    <mergeCell ref="AD17:AE17"/>
    <mergeCell ref="AF17:AH17"/>
    <mergeCell ref="A21:B21"/>
    <mergeCell ref="C21:H21"/>
    <mergeCell ref="I21:K21"/>
    <mergeCell ref="L21:O21"/>
    <mergeCell ref="R21:S21"/>
    <mergeCell ref="V21:W21"/>
    <mergeCell ref="AD18:AE18"/>
    <mergeCell ref="AF18:AH18"/>
    <mergeCell ref="Z19:AA19"/>
    <mergeCell ref="AD19:AE1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5月</vt:lpstr>
      <vt:lpstr>2月</vt:lpstr>
      <vt:lpstr>1月</vt:lpstr>
      <vt:lpstr>4</vt:lpstr>
      <vt:lpstr>6</vt:lpstr>
      <vt:lpstr>5</vt:lpstr>
      <vt:lpstr>1</vt:lpstr>
      <vt:lpstr>12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2023-05-31T01:08:09Z</dcterms:modified>
</cp:coreProperties>
</file>