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DBCE2F81-57AF-4894-8933-F701EF6F2B1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8月" sheetId="23" r:id="rId1"/>
    <sheet name="Sheet2" sheetId="26" r:id="rId2"/>
    <sheet name="7月" sheetId="22" r:id="rId3"/>
    <sheet name="6月" sheetId="21" r:id="rId4"/>
    <sheet name="5月改" sheetId="20" r:id="rId5"/>
    <sheet name="5月" sheetId="19" r:id="rId6"/>
    <sheet name="4月" sheetId="18" r:id="rId7"/>
    <sheet name="2月" sheetId="17" r:id="rId8"/>
    <sheet name="CSI８" sheetId="13" r:id="rId9"/>
    <sheet name="CSI9" sheetId="15" r:id="rId10"/>
    <sheet name="CSI10" sheetId="12" r:id="rId11"/>
    <sheet name="CSI11" sheetId="16" r:id="rId12"/>
    <sheet name="9" sheetId="11" r:id="rId13"/>
    <sheet name="練習" sheetId="24" r:id="rId14"/>
  </sheets>
  <calcPr calcId="191029"/>
</workbook>
</file>

<file path=xl/calcChain.xml><?xml version="1.0" encoding="utf-8"?>
<calcChain xmlns="http://schemas.openxmlformats.org/spreadsheetml/2006/main">
  <c r="X24" i="23" l="1"/>
  <c r="X16" i="24" l="1"/>
  <c r="X17" i="24"/>
  <c r="X18" i="24"/>
  <c r="X23" i="24"/>
  <c r="X22" i="24"/>
  <c r="X21" i="24"/>
  <c r="X20" i="24"/>
  <c r="X19" i="24"/>
  <c r="X15" i="24"/>
  <c r="X23" i="23"/>
  <c r="X22" i="23"/>
  <c r="X21" i="23"/>
  <c r="X20" i="23"/>
  <c r="X19" i="23"/>
  <c r="X18" i="23"/>
  <c r="X17" i="23"/>
  <c r="X16" i="23"/>
  <c r="X15" i="23"/>
  <c r="X35" i="22"/>
  <c r="X34" i="22"/>
  <c r="X33" i="22"/>
  <c r="X32" i="22"/>
  <c r="X31" i="22"/>
  <c r="X30" i="22"/>
  <c r="X29" i="22"/>
  <c r="X28" i="22"/>
  <c r="X27" i="22"/>
  <c r="X26" i="22"/>
  <c r="X25" i="22"/>
  <c r="X24" i="22"/>
  <c r="X23" i="22"/>
  <c r="X22" i="22"/>
  <c r="X21" i="22"/>
  <c r="X20" i="22"/>
  <c r="X19" i="22"/>
  <c r="X18" i="22"/>
  <c r="X17" i="22"/>
  <c r="X16" i="22"/>
  <c r="X15" i="22"/>
  <c r="X31" i="21"/>
  <c r="X17" i="21"/>
  <c r="X30" i="21"/>
  <c r="X29" i="21"/>
  <c r="X28" i="21"/>
  <c r="X27" i="21"/>
  <c r="X26" i="21"/>
  <c r="X25" i="21"/>
  <c r="X24" i="21"/>
  <c r="X23" i="21"/>
  <c r="X22" i="21"/>
  <c r="X21" i="21"/>
  <c r="X20" i="21"/>
  <c r="X19" i="21"/>
  <c r="X18" i="21"/>
  <c r="X16" i="21"/>
  <c r="X15" i="21"/>
  <c r="X34" i="20"/>
  <c r="X16" i="20"/>
  <c r="X33" i="20"/>
  <c r="X32" i="20"/>
  <c r="X31" i="20"/>
  <c r="X30" i="20"/>
  <c r="X29" i="20"/>
  <c r="X28" i="20"/>
  <c r="X27" i="20"/>
  <c r="X26" i="20"/>
  <c r="X25" i="20"/>
  <c r="X24" i="20"/>
  <c r="X23" i="20"/>
  <c r="X22" i="20"/>
  <c r="X21" i="20"/>
  <c r="X20" i="20"/>
  <c r="X19" i="20"/>
  <c r="X18" i="20"/>
  <c r="X17" i="20"/>
  <c r="X15" i="20"/>
  <c r="AF29" i="19"/>
  <c r="AF28" i="19"/>
  <c r="AF27" i="19"/>
  <c r="AF26" i="19"/>
  <c r="AF25" i="19"/>
  <c r="AF24" i="19"/>
  <c r="AF23" i="19"/>
  <c r="AF22" i="19"/>
  <c r="AF21" i="19"/>
  <c r="AF20" i="19"/>
  <c r="AF19" i="19"/>
  <c r="AF18" i="19"/>
  <c r="AF17" i="19"/>
  <c r="AF16" i="19"/>
  <c r="AF24" i="18"/>
  <c r="AF22" i="18"/>
  <c r="AF21" i="18"/>
  <c r="AF23" i="18"/>
  <c r="AF20" i="18"/>
  <c r="AF19" i="18"/>
  <c r="AF18" i="18"/>
  <c r="AF17" i="18"/>
  <c r="AF16" i="18"/>
  <c r="AF24" i="17"/>
  <c r="AF23" i="17"/>
  <c r="AF22" i="17"/>
  <c r="AF21" i="17"/>
  <c r="AF20" i="17"/>
  <c r="AF19" i="17"/>
  <c r="AF18" i="17"/>
  <c r="AF17" i="17"/>
  <c r="AF16" i="17"/>
  <c r="AF23" i="16"/>
  <c r="AF22" i="16"/>
  <c r="AF21" i="16"/>
  <c r="AF20" i="16"/>
  <c r="AF19" i="16"/>
  <c r="AF18" i="16"/>
  <c r="AF17" i="16"/>
  <c r="AF16" i="16"/>
  <c r="AF18" i="12"/>
  <c r="AF17" i="12"/>
  <c r="AF16" i="12"/>
  <c r="X19" i="15"/>
  <c r="AF24" i="13"/>
  <c r="X31" i="15"/>
  <c r="X30" i="15"/>
  <c r="X29" i="15"/>
  <c r="X28" i="15"/>
  <c r="X27" i="15"/>
  <c r="X33" i="15"/>
  <c r="X32" i="15"/>
  <c r="X26" i="15"/>
  <c r="X25" i="15"/>
  <c r="X24" i="15"/>
  <c r="X23" i="15"/>
  <c r="X21" i="15"/>
  <c r="X22" i="15"/>
  <c r="X20" i="15"/>
  <c r="X18" i="15"/>
  <c r="X17" i="15"/>
  <c r="X16" i="15"/>
  <c r="X15" i="15"/>
  <c r="X24" i="24" l="1"/>
  <c r="X25" i="24" s="1"/>
  <c r="X26" i="24" s="1"/>
  <c r="F10" i="24" s="1"/>
  <c r="X25" i="23"/>
  <c r="X26" i="23" s="1"/>
  <c r="F10" i="23" s="1"/>
  <c r="X36" i="22"/>
  <c r="X37" i="22" s="1"/>
  <c r="F10" i="22" s="1"/>
  <c r="X32" i="21"/>
  <c r="X33" i="21" s="1"/>
  <c r="F10" i="21" s="1"/>
  <c r="X35" i="20"/>
  <c r="X36" i="20" s="1"/>
  <c r="F10" i="20" s="1"/>
  <c r="AF31" i="19"/>
  <c r="AF32" i="19" s="1"/>
  <c r="G11" i="19" s="1"/>
  <c r="AF26" i="18"/>
  <c r="AF27" i="18" s="1"/>
  <c r="G11" i="18" s="1"/>
  <c r="AF26" i="17"/>
  <c r="AF27" i="17" s="1"/>
  <c r="G11" i="17" s="1"/>
  <c r="AF24" i="16"/>
  <c r="AF26" i="16"/>
  <c r="AF27" i="16" s="1"/>
  <c r="G11" i="16" s="1"/>
  <c r="X34" i="15"/>
  <c r="AF18" i="13"/>
  <c r="AF17" i="13"/>
  <c r="AF23" i="13"/>
  <c r="AF22" i="13"/>
  <c r="AF21" i="13"/>
  <c r="AF20" i="13"/>
  <c r="AF19" i="13"/>
  <c r="AF16" i="13"/>
  <c r="X35" i="15" l="1"/>
  <c r="AF23" i="12"/>
  <c r="AF22" i="12"/>
  <c r="AF21" i="12"/>
  <c r="AF20" i="12"/>
  <c r="AF19" i="12"/>
  <c r="X36" i="15" l="1"/>
  <c r="F10" i="15" s="1"/>
  <c r="AF24" i="12"/>
  <c r="AF26" i="12" s="1"/>
  <c r="AF27" i="12" s="1"/>
  <c r="G11" i="12" s="1"/>
  <c r="AF26" i="13"/>
  <c r="AF27" i="13" s="1"/>
  <c r="G11" i="13" s="1"/>
  <c r="AF21" i="11"/>
  <c r="AF23" i="11"/>
  <c r="AF22" i="11"/>
  <c r="AF20" i="11"/>
  <c r="AF19" i="11"/>
  <c r="AF16" i="11"/>
  <c r="AF24" i="11" l="1"/>
  <c r="AF26" i="11" s="1"/>
  <c r="AF25" i="11"/>
  <c r="AF27" i="11" l="1"/>
  <c r="G11" i="11" s="1"/>
</calcChain>
</file>

<file path=xl/sharedStrings.xml><?xml version="1.0" encoding="utf-8"?>
<sst xmlns="http://schemas.openxmlformats.org/spreadsheetml/2006/main" count="1098" uniqueCount="111">
  <si>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</si>
  <si>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</si>
  <si>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</si>
  <si>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</si>
  <si>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</si>
  <si>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</si>
  <si>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</si>
  <si>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</si>
  <si>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</si>
  <si>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</si>
  <si>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</si>
  <si>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</si>
  <si>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</si>
  <si>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</si>
  <si>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</si>
  <si>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</si>
  <si>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</si>
  <si>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</si>
  <si>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</si>
  <si>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</si>
  <si>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</si>
  <si>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</si>
  <si>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</si>
  <si>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</si>
  <si>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</si>
  <si>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</si>
  <si>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</si>
  <si>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</si>
  <si>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有資格者</t>
    <rPh sb="0" eb="4">
      <t>ユウシカクシャ</t>
    </rPh>
    <phoneticPr fontId="5"/>
  </si>
  <si>
    <t>株式会社エスコントラクション御中</t>
    <rPh sb="0" eb="4">
      <t>カブシキガイシャ</t>
    </rPh>
    <rPh sb="14" eb="16">
      <t>オンチュウ</t>
    </rPh>
    <phoneticPr fontId="5"/>
  </si>
  <si>
    <t>一般警備員</t>
    <rPh sb="0" eb="5">
      <t>イッパンケイビイン</t>
    </rPh>
    <phoneticPr fontId="5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</si>
  <si>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</si>
  <si>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</si>
  <si>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08:30～17:00</t>
    <phoneticPr fontId="5"/>
  </si>
  <si>
    <t>姫路市白浜町</t>
    <rPh sb="0" eb="3">
      <t>ヒメジシ</t>
    </rPh>
    <rPh sb="3" eb="6">
      <t>シラハマチョウ</t>
    </rPh>
    <phoneticPr fontId="3"/>
  </si>
  <si>
    <t>佐山氏</t>
    <rPh sb="0" eb="2">
      <t>サヤマ</t>
    </rPh>
    <rPh sb="2" eb="3">
      <t>シ</t>
    </rPh>
    <phoneticPr fontId="3"/>
  </si>
  <si>
    <t>秋元建設工業株式会社御中</t>
    <rPh sb="0" eb="6">
      <t>アキモトケンセツコウギョウ</t>
    </rPh>
    <rPh sb="6" eb="10">
      <t>カブシキガイシャ</t>
    </rPh>
    <rPh sb="10" eb="12">
      <t>オンチュウ</t>
    </rPh>
    <phoneticPr fontId="5"/>
  </si>
  <si>
    <t>20:30～05:00</t>
    <phoneticPr fontId="5"/>
  </si>
  <si>
    <t>秋元建設工業株式会社御中</t>
    <rPh sb="0" eb="10">
      <t>アキモトケンセツコウギョウカブシキガイシャ</t>
    </rPh>
    <rPh sb="10" eb="12">
      <t>オンチュウ</t>
    </rPh>
    <phoneticPr fontId="5"/>
  </si>
  <si>
    <t>姫路信用金庫：加西支店</t>
    <rPh sb="0" eb="6">
      <t>ヒメジシンヨウキンコ</t>
    </rPh>
    <rPh sb="7" eb="11">
      <t>カサイシテン</t>
    </rPh>
    <phoneticPr fontId="5"/>
  </si>
  <si>
    <t>普通口座：０１４５４５９</t>
    <rPh sb="0" eb="2">
      <t>フツウ</t>
    </rPh>
    <rPh sb="2" eb="4">
      <t>コウザ</t>
    </rPh>
    <phoneticPr fontId="5"/>
  </si>
  <si>
    <t>工事名称</t>
    <rPh sb="0" eb="4">
      <t>コウジメイショウ</t>
    </rPh>
    <phoneticPr fontId="5"/>
  </si>
  <si>
    <t>姫路市広畑区夢前町　　　　　　　　　　　　　　　　　　　　　　　</t>
    <rPh sb="0" eb="6">
      <t>ヒメジシヒロハタク</t>
    </rPh>
    <rPh sb="6" eb="9">
      <t>ユメサキチョウ</t>
    </rPh>
    <phoneticPr fontId="3"/>
  </si>
  <si>
    <t>下水道工事</t>
    <rPh sb="0" eb="3">
      <t>ゲスイドウ</t>
    </rPh>
    <rPh sb="3" eb="5">
      <t>コウジ</t>
    </rPh>
    <phoneticPr fontId="3"/>
  </si>
  <si>
    <t>下水道工事</t>
    <rPh sb="0" eb="5">
      <t>ゲスイドウコウジ</t>
    </rPh>
    <phoneticPr fontId="3"/>
  </si>
  <si>
    <t>20:30～04:00</t>
    <phoneticPr fontId="5"/>
  </si>
  <si>
    <t>20:30～23:30</t>
    <phoneticPr fontId="5"/>
  </si>
  <si>
    <t>20:30～05:00</t>
    <phoneticPr fontId="3"/>
  </si>
  <si>
    <t>株式会社ＣＳＩＬｅａｄ</t>
    <rPh sb="0" eb="4">
      <t>カブシキガイシャ</t>
    </rPh>
    <phoneticPr fontId="5"/>
  </si>
  <si>
    <t>姫路市広畑区夢前町1丁目　　</t>
    <rPh sb="0" eb="6">
      <t>ヒメジシヒロハタク</t>
    </rPh>
    <rPh sb="6" eb="9">
      <t>ユメサキチョウ</t>
    </rPh>
    <rPh sb="10" eb="12">
      <t>チョウメ</t>
    </rPh>
    <phoneticPr fontId="3"/>
  </si>
  <si>
    <t>20:30～06:00</t>
    <phoneticPr fontId="5"/>
  </si>
  <si>
    <t>20:30～06:30</t>
    <phoneticPr fontId="5"/>
  </si>
  <si>
    <t>20:30～23:00</t>
    <phoneticPr fontId="5"/>
  </si>
  <si>
    <t>姫路市広畑区夢前町</t>
    <rPh sb="0" eb="3">
      <t>ヒメジシ</t>
    </rPh>
    <rPh sb="3" eb="6">
      <t>ヒロハタク</t>
    </rPh>
    <rPh sb="6" eb="9">
      <t>ユメサキチョウ</t>
    </rPh>
    <phoneticPr fontId="3"/>
  </si>
  <si>
    <t>08:30～15:00</t>
    <phoneticPr fontId="5"/>
  </si>
  <si>
    <t>09:00～17:00</t>
    <phoneticPr fontId="3"/>
  </si>
  <si>
    <t>姫路市夢前町古瀬畑</t>
    <rPh sb="0" eb="6">
      <t>ヒメジシユメサキチョウ</t>
    </rPh>
    <rPh sb="6" eb="9">
      <t>コセバタケ</t>
    </rPh>
    <phoneticPr fontId="3"/>
  </si>
  <si>
    <t>09:00～11:00</t>
    <phoneticPr fontId="3"/>
  </si>
  <si>
    <t>秋元建設工業株式会社御中</t>
    <phoneticPr fontId="5"/>
  </si>
  <si>
    <t>姫路市夢前町</t>
    <rPh sb="0" eb="3">
      <t>ヒメジシ</t>
    </rPh>
    <rPh sb="3" eb="6">
      <t>ユメサキチョウ</t>
    </rPh>
    <phoneticPr fontId="3"/>
  </si>
  <si>
    <t>榎本</t>
    <rPh sb="0" eb="2">
      <t>エノモト</t>
    </rPh>
    <phoneticPr fontId="3"/>
  </si>
  <si>
    <t>秋元</t>
    <rPh sb="0" eb="2">
      <t>アキモト</t>
    </rPh>
    <phoneticPr fontId="3"/>
  </si>
  <si>
    <t>浦上</t>
    <rPh sb="0" eb="2">
      <t>ウラカミ</t>
    </rPh>
    <phoneticPr fontId="3"/>
  </si>
  <si>
    <t>姫路市夢前町菅生澗地内</t>
    <rPh sb="0" eb="6">
      <t>ヒメジシユメサキチョウ</t>
    </rPh>
    <rPh sb="6" eb="11">
      <t>スゴウダニチナイ</t>
    </rPh>
    <phoneticPr fontId="3"/>
  </si>
  <si>
    <t>姫路市夢前町菅生澗</t>
    <rPh sb="0" eb="3">
      <t>ヒメジシ</t>
    </rPh>
    <rPh sb="3" eb="6">
      <t>ユメサキチョウ</t>
    </rPh>
    <rPh sb="6" eb="9">
      <t>スゴウダニ</t>
    </rPh>
    <phoneticPr fontId="3"/>
  </si>
  <si>
    <t>小林</t>
    <rPh sb="0" eb="2">
      <t>コバヤシ</t>
    </rPh>
    <phoneticPr fontId="3"/>
  </si>
  <si>
    <t>熊谷</t>
    <rPh sb="0" eb="2">
      <t>クマタニ</t>
    </rPh>
    <phoneticPr fontId="3"/>
  </si>
  <si>
    <t>矢内</t>
    <rPh sb="0" eb="2">
      <t>ヤウチ</t>
    </rPh>
    <phoneticPr fontId="3"/>
  </si>
  <si>
    <t>吉田</t>
    <rPh sb="0" eb="2">
      <t>ヨシダ</t>
    </rPh>
    <phoneticPr fontId="3"/>
  </si>
  <si>
    <t>姫路市夢前町北</t>
    <rPh sb="0" eb="6">
      <t>ヒメジシユメサキチョウ</t>
    </rPh>
    <rPh sb="6" eb="7">
      <t>キタ</t>
    </rPh>
    <phoneticPr fontId="3"/>
  </si>
  <si>
    <t>姫路市夢前町前之庄</t>
    <rPh sb="0" eb="6">
      <t>ヒメジシユメサキチョウ</t>
    </rPh>
    <rPh sb="6" eb="9">
      <t>マエノショウ</t>
    </rPh>
    <phoneticPr fontId="3"/>
  </si>
  <si>
    <t>槙本氏</t>
    <rPh sb="0" eb="2">
      <t>マキモト</t>
    </rPh>
    <rPh sb="2" eb="3">
      <t>シ</t>
    </rPh>
    <phoneticPr fontId="3"/>
  </si>
  <si>
    <t>姫路市夢前町菅生澗</t>
    <rPh sb="0" eb="6">
      <t>ヒメジシユメサキチョウ</t>
    </rPh>
    <rPh sb="6" eb="9">
      <t>スゴウダニ</t>
    </rPh>
    <phoneticPr fontId="3"/>
  </si>
  <si>
    <t>姫路市夢前町古知之庄</t>
    <rPh sb="0" eb="3">
      <t>ヒメジシ</t>
    </rPh>
    <rPh sb="3" eb="6">
      <t>ユメサキチョウ</t>
    </rPh>
    <rPh sb="6" eb="10">
      <t>コチノショウ</t>
    </rPh>
    <phoneticPr fontId="3"/>
  </si>
  <si>
    <t>姫路市夢前町北</t>
    <rPh sb="0" eb="3">
      <t>ヒメジシ</t>
    </rPh>
    <rPh sb="3" eb="6">
      <t>ユメサキチョウ</t>
    </rPh>
    <rPh sb="6" eb="7">
      <t>キタ</t>
    </rPh>
    <phoneticPr fontId="3"/>
  </si>
  <si>
    <t>下水工事　　　　足場解体工事</t>
    <rPh sb="0" eb="4">
      <t>ゲスイコウジ</t>
    </rPh>
    <rPh sb="8" eb="12">
      <t>アシバカイタイ</t>
    </rPh>
    <rPh sb="12" eb="14">
      <t>コウジ</t>
    </rPh>
    <phoneticPr fontId="3"/>
  </si>
  <si>
    <t>三木宍粟線　　　　緊急小規模道路工事</t>
    <rPh sb="0" eb="2">
      <t>ミキ</t>
    </rPh>
    <rPh sb="2" eb="4">
      <t>シソウ</t>
    </rPh>
    <rPh sb="4" eb="5">
      <t>セン</t>
    </rPh>
    <rPh sb="9" eb="14">
      <t>キンキュウショウキボ</t>
    </rPh>
    <rPh sb="14" eb="18">
      <t>ドウロコウジ</t>
    </rPh>
    <phoneticPr fontId="3"/>
  </si>
  <si>
    <t>三木宍粟線　　　　補修工事</t>
    <rPh sb="0" eb="2">
      <t>ミキ</t>
    </rPh>
    <rPh sb="2" eb="4">
      <t>シソウ</t>
    </rPh>
    <rPh sb="4" eb="5">
      <t>セン</t>
    </rPh>
    <rPh sb="9" eb="11">
      <t>ホシュウ</t>
    </rPh>
    <rPh sb="11" eb="13">
      <t>コウジ</t>
    </rPh>
    <phoneticPr fontId="3"/>
  </si>
  <si>
    <t>有資格者</t>
    <rPh sb="0" eb="4">
      <t>ユウシカクシャ</t>
    </rPh>
    <phoneticPr fontId="3"/>
  </si>
  <si>
    <t>姫路市夢前町北部</t>
    <rPh sb="0" eb="3">
      <t>ヒメジシ</t>
    </rPh>
    <rPh sb="3" eb="6">
      <t>ユメサキチョウ</t>
    </rPh>
    <rPh sb="6" eb="8">
      <t>ホクブ</t>
    </rPh>
    <phoneticPr fontId="3"/>
  </si>
  <si>
    <t>姫路市夢前町</t>
    <rPh sb="0" eb="3">
      <t>ヒメジシ</t>
    </rPh>
    <rPh sb="3" eb="6">
      <t>ユメサキチョウ</t>
    </rPh>
    <phoneticPr fontId="3"/>
  </si>
  <si>
    <t>三木宍粟線　　　　　　法面施設       補修工事</t>
    <rPh sb="0" eb="2">
      <t>ミキ</t>
    </rPh>
    <rPh sb="2" eb="4">
      <t>シソウ</t>
    </rPh>
    <rPh sb="4" eb="5">
      <t>セン</t>
    </rPh>
    <rPh sb="11" eb="12">
      <t>ホウ</t>
    </rPh>
    <rPh sb="12" eb="13">
      <t>メン</t>
    </rPh>
    <rPh sb="13" eb="15">
      <t>シセツ</t>
    </rPh>
    <rPh sb="22" eb="24">
      <t>ホシュウ</t>
    </rPh>
    <rPh sb="24" eb="26">
      <t>コウジ</t>
    </rPh>
    <phoneticPr fontId="3"/>
  </si>
  <si>
    <t>三木宍粟線　　　緊急小規模      工事　　　　　</t>
    <rPh sb="0" eb="2">
      <t>ミキ</t>
    </rPh>
    <rPh sb="2" eb="4">
      <t>シソウ</t>
    </rPh>
    <rPh sb="4" eb="5">
      <t>セン</t>
    </rPh>
    <rPh sb="8" eb="13">
      <t>キンキュウショウキボ</t>
    </rPh>
    <rPh sb="19" eb="21">
      <t>コウジ</t>
    </rPh>
    <phoneticPr fontId="3"/>
  </si>
  <si>
    <t>姫路市夢前町</t>
    <rPh sb="0" eb="3">
      <t>ヒメジシ</t>
    </rPh>
    <rPh sb="3" eb="5">
      <t>ユメサキ</t>
    </rPh>
    <rPh sb="5" eb="6">
      <t>チョウ</t>
    </rPh>
    <phoneticPr fontId="3"/>
  </si>
  <si>
    <t>三木宍粟線</t>
    <rPh sb="0" eb="2">
      <t>ミキ</t>
    </rPh>
    <rPh sb="2" eb="4">
      <t>シソウ</t>
    </rPh>
    <rPh sb="4" eb="5">
      <t>セン</t>
    </rPh>
    <phoneticPr fontId="3"/>
  </si>
  <si>
    <t>道路側　　　　溝清掃工事</t>
    <rPh sb="0" eb="3">
      <t>ドウロガワ</t>
    </rPh>
    <rPh sb="7" eb="8">
      <t>ミゾ</t>
    </rPh>
    <rPh sb="8" eb="12">
      <t>セイソウコウジ</t>
    </rPh>
    <phoneticPr fontId="3"/>
  </si>
  <si>
    <t>夢前町前之庄</t>
    <rPh sb="0" eb="3">
      <t>ユメサキチョウ</t>
    </rPh>
    <rPh sb="3" eb="6">
      <t>マエノショウ</t>
    </rPh>
    <phoneticPr fontId="3"/>
  </si>
  <si>
    <t>夢前町前之庄</t>
    <rPh sb="0" eb="6">
      <t>ユメサキチョウマエノショウ</t>
    </rPh>
    <phoneticPr fontId="3"/>
  </si>
  <si>
    <t>姫路市夢前町</t>
    <rPh sb="0" eb="6">
      <t>ヒメジシユメサキチョウ</t>
    </rPh>
    <phoneticPr fontId="3"/>
  </si>
  <si>
    <t>姫路市夢前町莇野</t>
    <rPh sb="0" eb="3">
      <t>ヒメジシ</t>
    </rPh>
    <rPh sb="3" eb="6">
      <t>ユメサキチョウ</t>
    </rPh>
    <rPh sb="6" eb="8">
      <t>アゾノ</t>
    </rPh>
    <phoneticPr fontId="3"/>
  </si>
  <si>
    <t>三木宍粟線　　　　　　　　　　緊急小規模工事</t>
    <rPh sb="0" eb="2">
      <t>ミキ</t>
    </rPh>
    <rPh sb="2" eb="4">
      <t>シソウ</t>
    </rPh>
    <rPh sb="4" eb="5">
      <t>セン</t>
    </rPh>
    <rPh sb="15" eb="22">
      <t>キンキュウショウキボコウジ</t>
    </rPh>
    <phoneticPr fontId="3"/>
  </si>
  <si>
    <t>三木宍粟線　　　　　　　　法面施設補修工</t>
    <rPh sb="0" eb="2">
      <t>ミキ</t>
    </rPh>
    <rPh sb="2" eb="4">
      <t>シソウ</t>
    </rPh>
    <rPh sb="4" eb="5">
      <t>セン</t>
    </rPh>
    <rPh sb="13" eb="14">
      <t>ホウ</t>
    </rPh>
    <rPh sb="14" eb="15">
      <t>メン</t>
    </rPh>
    <rPh sb="15" eb="17">
      <t>シセツ</t>
    </rPh>
    <rPh sb="17" eb="19">
      <t>ホシュウ</t>
    </rPh>
    <rPh sb="19" eb="20">
      <t>コウ</t>
    </rPh>
    <phoneticPr fontId="3"/>
  </si>
  <si>
    <t>三木宍粟線　　　　　　　　　　法面施設補修工</t>
    <rPh sb="0" eb="2">
      <t>ミキ</t>
    </rPh>
    <rPh sb="2" eb="4">
      <t>シソウ</t>
    </rPh>
    <rPh sb="4" eb="5">
      <t>セン</t>
    </rPh>
    <rPh sb="15" eb="16">
      <t>ホウ</t>
    </rPh>
    <rPh sb="16" eb="17">
      <t>メン</t>
    </rPh>
    <rPh sb="17" eb="19">
      <t>シセツ</t>
    </rPh>
    <rPh sb="19" eb="21">
      <t>ホシュウ</t>
    </rPh>
    <phoneticPr fontId="3"/>
  </si>
  <si>
    <t>姫路市夢前町地内</t>
    <rPh sb="0" eb="3">
      <t>ヒメジシ</t>
    </rPh>
    <rPh sb="3" eb="6">
      <t>ユメサキチョウ</t>
    </rPh>
    <rPh sb="6" eb="8">
      <t>チナイ</t>
    </rPh>
    <phoneticPr fontId="3"/>
  </si>
  <si>
    <t>夢前町莇野</t>
    <rPh sb="0" eb="5">
      <t>ユメサキチョウアゾノ</t>
    </rPh>
    <phoneticPr fontId="3"/>
  </si>
  <si>
    <t>夢前町</t>
    <rPh sb="0" eb="3">
      <t>ユメサキチョウ</t>
    </rPh>
    <phoneticPr fontId="3"/>
  </si>
  <si>
    <t>13:00～17:00</t>
    <phoneticPr fontId="5"/>
  </si>
  <si>
    <t>09:00～15:00</t>
    <phoneticPr fontId="5"/>
  </si>
  <si>
    <t>三木宍粟線　　　　　　　緊急小規模工事</t>
    <rPh sb="0" eb="2">
      <t>ミキ</t>
    </rPh>
    <rPh sb="2" eb="4">
      <t>シソウ</t>
    </rPh>
    <rPh sb="4" eb="5">
      <t>セン</t>
    </rPh>
    <rPh sb="12" eb="17">
      <t>キンキュウショウキボ</t>
    </rPh>
    <rPh sb="17" eb="19">
      <t>コウジ</t>
    </rPh>
    <phoneticPr fontId="3"/>
  </si>
  <si>
    <t>三木宍粟線　　　　　　　法面施設　　　補修工事</t>
    <rPh sb="0" eb="2">
      <t>ミキ</t>
    </rPh>
    <rPh sb="2" eb="4">
      <t>シソウ</t>
    </rPh>
    <rPh sb="4" eb="5">
      <t>セン</t>
    </rPh>
    <rPh sb="12" eb="13">
      <t>ホウ</t>
    </rPh>
    <rPh sb="13" eb="14">
      <t>メン</t>
    </rPh>
    <rPh sb="14" eb="16">
      <t>シセツ</t>
    </rPh>
    <rPh sb="19" eb="23">
      <t>ホシュウコウジ</t>
    </rPh>
    <phoneticPr fontId="3"/>
  </si>
  <si>
    <t>姫路市夢前町莇野</t>
    <rPh sb="0" eb="2">
      <t>ヒメジ</t>
    </rPh>
    <rPh sb="2" eb="3">
      <t>シ</t>
    </rPh>
    <rPh sb="3" eb="5">
      <t>ユメサキ</t>
    </rPh>
    <rPh sb="5" eb="6">
      <t>チョウ</t>
    </rPh>
    <phoneticPr fontId="3"/>
  </si>
  <si>
    <t>姫路市夢前町莇野</t>
    <rPh sb="0" eb="3">
      <t>ヒメジシ</t>
    </rPh>
    <rPh sb="3" eb="5">
      <t>ユメサキ</t>
    </rPh>
    <rPh sb="5" eb="6">
      <t>チョウ</t>
    </rPh>
    <rPh sb="6" eb="8">
      <t>アザノ</t>
    </rPh>
    <phoneticPr fontId="3"/>
  </si>
  <si>
    <t>姫路市夢前町莇野</t>
    <phoneticPr fontId="3"/>
  </si>
  <si>
    <t>09:00～17:02</t>
  </si>
  <si>
    <t>三木宍粟線　　　　　　法面施設 　　　補修工事</t>
    <phoneticPr fontId="3"/>
  </si>
  <si>
    <t>姫路市夢前町前之庄</t>
    <phoneticPr fontId="3"/>
  </si>
  <si>
    <t>姫路市夢前町地内</t>
    <rPh sb="0" eb="3">
      <t>ヒメジシ</t>
    </rPh>
    <rPh sb="3" eb="5">
      <t>ユメサキ</t>
    </rPh>
    <rPh sb="5" eb="6">
      <t>チョウ</t>
    </rPh>
    <rPh sb="6" eb="7">
      <t>チ</t>
    </rPh>
    <rPh sb="7" eb="8">
      <t>ナイ</t>
    </rPh>
    <phoneticPr fontId="3"/>
  </si>
  <si>
    <t>三木宍粟線　　　　　　法面施設       補修工事</t>
    <phoneticPr fontId="3"/>
  </si>
  <si>
    <t xml:space="preserve">三木宍粟線　　　　　　緊急小規模工事   </t>
    <rPh sb="11" eb="13">
      <t>キンキュウ</t>
    </rPh>
    <rPh sb="13" eb="18">
      <t>ショウキボコウジ</t>
    </rPh>
    <phoneticPr fontId="3"/>
  </si>
  <si>
    <t>13：00～17:00</t>
    <phoneticPr fontId="5"/>
  </si>
  <si>
    <t>三木宍粟線　　　　　　緊急小規模工事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</si>
</sst>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.5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379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2" fillId="0" borderId="0" xfId="0" applyFont="1"/>
    <xf numFmtId="6" fontId="13" fillId="0" borderId="0" xfId="0" applyNumberFormat="1" applyFont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76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23" fillId="0" borderId="0" xfId="0" applyFont="1"/>
    <xf numFmtId="6" fontId="18" fillId="0" borderId="0" xfId="0" applyNumberFormat="1" applyFont="1" applyAlignment="1">
      <alignment vertical="center"/>
    </xf>
    <xf numFmtId="6" fontId="18" fillId="0" borderId="3" xfId="0" applyNumberFormat="1" applyFont="1" applyBorder="1" applyAlignment="1">
      <alignment horizontal="center" vertical="center"/>
    </xf>
    <xf numFmtId="6" fontId="18" fillId="0" borderId="0" xfId="0" applyNumberFormat="1" applyFont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32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37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28" xfId="0" applyFont="1" applyBorder="1" applyAlignment="1">
      <alignment vertical="center"/>
    </xf>
    <xf numFmtId="0" fontId="19" fillId="0" borderId="30" xfId="0" applyFont="1" applyBorder="1" applyAlignment="1">
      <alignment vertical="center"/>
    </xf>
    <xf numFmtId="56" fontId="19" fillId="0" borderId="28" xfId="0" applyNumberFormat="1" applyFont="1" applyBorder="1" applyAlignment="1">
      <alignment horizontal="center" vertical="center" shrinkToFit="1"/>
    </xf>
    <xf numFmtId="56" fontId="19" fillId="0" borderId="30" xfId="0" applyNumberFormat="1" applyFont="1" applyBorder="1" applyAlignment="1">
      <alignment horizontal="center" vertical="center" shrinkToFit="1"/>
    </xf>
    <xf numFmtId="6" fontId="19" fillId="0" borderId="28" xfId="1" applyFont="1" applyBorder="1" applyAlignment="1">
      <alignment horizontal="right" vertical="center"/>
    </xf>
    <xf numFmtId="6" fontId="19" fillId="0" borderId="29" xfId="1" applyFont="1" applyBorder="1" applyAlignment="1">
      <alignment horizontal="right" vertical="center"/>
    </xf>
    <xf numFmtId="6" fontId="19" fillId="0" borderId="30" xfId="1" applyFont="1" applyBorder="1" applyAlignment="1">
      <alignment horizontal="right" vertical="center"/>
    </xf>
    <xf numFmtId="6" fontId="19" fillId="0" borderId="28" xfId="1" applyFont="1" applyBorder="1" applyAlignment="1">
      <alignment horizontal="center" vertical="center"/>
    </xf>
    <xf numFmtId="6" fontId="19" fillId="0" borderId="30" xfId="1" applyFont="1" applyBorder="1" applyAlignment="1">
      <alignment horizontal="center" vertical="center"/>
    </xf>
    <xf numFmtId="6" fontId="24" fillId="0" borderId="28" xfId="1" applyFont="1" applyBorder="1" applyAlignment="1">
      <alignment horizontal="center" vertical="center"/>
    </xf>
    <xf numFmtId="6" fontId="24" fillId="0" borderId="30" xfId="1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6" fontId="19" fillId="0" borderId="25" xfId="0" applyNumberFormat="1" applyFont="1" applyBorder="1" applyAlignment="1">
      <alignment horizontal="right" vertical="center"/>
    </xf>
    <xf numFmtId="0" fontId="19" fillId="0" borderId="23" xfId="0" applyFont="1" applyBorder="1" applyAlignment="1">
      <alignment horizontal="right" vertical="center"/>
    </xf>
    <xf numFmtId="0" fontId="19" fillId="0" borderId="24" xfId="0" applyFont="1" applyBorder="1" applyAlignment="1">
      <alignment horizontal="right" vertical="center"/>
    </xf>
    <xf numFmtId="56" fontId="19" fillId="0" borderId="5" xfId="0" applyNumberFormat="1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6" fontId="19" fillId="0" borderId="5" xfId="1" applyFont="1" applyBorder="1" applyAlignment="1">
      <alignment horizontal="center" vertical="center"/>
    </xf>
    <xf numFmtId="6" fontId="19" fillId="0" borderId="5" xfId="1" applyFont="1" applyBorder="1" applyAlignment="1">
      <alignment horizontal="right" vertical="center"/>
    </xf>
    <xf numFmtId="0" fontId="19" fillId="0" borderId="35" xfId="0" applyFont="1" applyBorder="1" applyAlignment="1">
      <alignment horizontal="center" vertical="center"/>
    </xf>
    <xf numFmtId="6" fontId="19" fillId="0" borderId="35" xfId="0" applyNumberFormat="1" applyFont="1" applyBorder="1" applyAlignment="1">
      <alignment horizontal="right" vertical="center"/>
    </xf>
    <xf numFmtId="0" fontId="19" fillId="0" borderId="35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6" fontId="19" fillId="0" borderId="31" xfId="1" applyFont="1" applyBorder="1" applyAlignment="1">
      <alignment horizontal="center" vertical="center"/>
    </xf>
    <xf numFmtId="6" fontId="19" fillId="0" borderId="31" xfId="1" applyFont="1" applyBorder="1" applyAlignment="1">
      <alignment horizontal="right" vertical="center"/>
    </xf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6" fontId="25" fillId="0" borderId="0" xfId="0" applyNumberFormat="1" applyFont="1" applyAlignment="1">
      <alignment horizontal="center"/>
    </xf>
    <xf numFmtId="6" fontId="25" fillId="0" borderId="4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/>
    </xf>
    <xf numFmtId="0" fontId="12" fillId="2" borderId="0" xfId="0" applyFont="1" applyFill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distributed"/>
    </xf>
    <xf numFmtId="0" fontId="20" fillId="0" borderId="1" xfId="0" applyFont="1" applyBorder="1" applyAlignment="1">
      <alignment horizontal="distributed"/>
    </xf>
    <xf numFmtId="176" fontId="19" fillId="0" borderId="0" xfId="0" applyNumberFormat="1" applyFont="1" applyAlignment="1">
      <alignment horizontal="right" vertical="center"/>
    </xf>
    <xf numFmtId="0" fontId="21" fillId="0" borderId="2" xfId="2" applyFont="1" applyBorder="1" applyAlignment="1">
      <alignment horizontal="center"/>
    </xf>
    <xf numFmtId="0" fontId="21" fillId="0" borderId="0" xfId="2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1" fillId="0" borderId="0" xfId="2" applyFont="1" applyAlignment="1">
      <alignment horizontal="right"/>
    </xf>
    <xf numFmtId="0" fontId="22" fillId="0" borderId="3" xfId="2" applyFont="1" applyBorder="1" applyAlignment="1">
      <alignment horizontal="distributed"/>
    </xf>
    <xf numFmtId="0" fontId="16" fillId="0" borderId="0" xfId="0" applyFont="1" applyAlignment="1">
      <alignment horizontal="center" vertical="center"/>
    </xf>
    <xf numFmtId="56" fontId="19" fillId="3" borderId="45" xfId="0" applyNumberFormat="1" applyFont="1" applyFill="1" applyBorder="1" applyAlignment="1">
      <alignment horizontal="center" vertical="center" shrinkToFit="1"/>
    </xf>
    <xf numFmtId="0" fontId="19" fillId="3" borderId="45" xfId="0" applyFont="1" applyFill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6" fontId="24" fillId="0" borderId="36" xfId="1" applyFont="1" applyBorder="1" applyAlignment="1">
      <alignment horizontal="center" vertical="center"/>
    </xf>
    <xf numFmtId="6" fontId="24" fillId="0" borderId="37" xfId="1" applyFont="1" applyBorder="1" applyAlignment="1">
      <alignment horizontal="center" vertical="center"/>
    </xf>
    <xf numFmtId="6" fontId="19" fillId="0" borderId="45" xfId="1" applyFont="1" applyBorder="1" applyAlignment="1">
      <alignment horizontal="center" vertical="center"/>
    </xf>
    <xf numFmtId="6" fontId="19" fillId="0" borderId="45" xfId="1" applyFont="1" applyBorder="1" applyAlignment="1">
      <alignment horizontal="right" vertical="center"/>
    </xf>
    <xf numFmtId="56" fontId="19" fillId="3" borderId="31" xfId="0" applyNumberFormat="1" applyFont="1" applyFill="1" applyBorder="1" applyAlignment="1">
      <alignment horizontal="center" vertical="center" shrinkToFit="1"/>
    </xf>
    <xf numFmtId="0" fontId="19" fillId="3" borderId="31" xfId="0" applyFont="1" applyFill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6" fontId="24" fillId="0" borderId="32" xfId="1" applyFont="1" applyBorder="1" applyAlignment="1">
      <alignment horizontal="center" vertical="center"/>
    </xf>
    <xf numFmtId="6" fontId="24" fillId="0" borderId="34" xfId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6" fontId="24" fillId="0" borderId="11" xfId="1" applyFont="1" applyBorder="1" applyAlignment="1">
      <alignment horizontal="center" vertical="center"/>
    </xf>
    <xf numFmtId="6" fontId="24" fillId="0" borderId="13" xfId="1" applyFont="1" applyBorder="1" applyAlignment="1">
      <alignment horizontal="center" vertical="center"/>
    </xf>
    <xf numFmtId="6" fontId="19" fillId="0" borderId="14" xfId="1" applyFont="1" applyBorder="1" applyAlignment="1">
      <alignment horizontal="center" vertical="center"/>
    </xf>
    <xf numFmtId="6" fontId="19" fillId="0" borderId="14" xfId="1" applyFont="1" applyBorder="1" applyAlignment="1">
      <alignment horizontal="right" vertical="center"/>
    </xf>
    <xf numFmtId="56" fontId="19" fillId="3" borderId="14" xfId="0" applyNumberFormat="1" applyFont="1" applyFill="1" applyBorder="1" applyAlignment="1">
      <alignment horizontal="center" vertical="center" shrinkToFit="1"/>
    </xf>
    <xf numFmtId="0" fontId="19" fillId="3" borderId="14" xfId="0" applyFont="1" applyFill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56" fontId="19" fillId="0" borderId="14" xfId="0" applyNumberFormat="1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56" fontId="19" fillId="3" borderId="17" xfId="0" applyNumberFormat="1" applyFont="1" applyFill="1" applyBorder="1" applyAlignment="1">
      <alignment horizontal="center" vertical="center" shrinkToFit="1"/>
    </xf>
    <xf numFmtId="0" fontId="19" fillId="3" borderId="17" xfId="0" applyFont="1" applyFill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6" fontId="24" fillId="0" borderId="18" xfId="1" applyFont="1" applyBorder="1" applyAlignment="1">
      <alignment horizontal="center" vertical="center"/>
    </xf>
    <xf numFmtId="6" fontId="24" fillId="0" borderId="20" xfId="1" applyFont="1" applyBorder="1" applyAlignment="1">
      <alignment horizontal="center" vertical="center"/>
    </xf>
    <xf numFmtId="6" fontId="19" fillId="0" borderId="17" xfId="1" applyFont="1" applyBorder="1" applyAlignment="1">
      <alignment horizontal="center" vertical="center"/>
    </xf>
    <xf numFmtId="6" fontId="19" fillId="0" borderId="17" xfId="1" applyFont="1" applyBorder="1" applyAlignment="1">
      <alignment horizontal="right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6" fontId="19" fillId="0" borderId="35" xfId="1" applyFont="1" applyBorder="1" applyAlignment="1">
      <alignment horizontal="right" vertical="center"/>
    </xf>
    <xf numFmtId="56" fontId="19" fillId="3" borderId="9" xfId="0" applyNumberFormat="1" applyFont="1" applyFill="1" applyBorder="1" applyAlignment="1">
      <alignment horizontal="center" vertical="center" shrinkToFit="1"/>
    </xf>
    <xf numFmtId="56" fontId="19" fillId="3" borderId="10" xfId="0" applyNumberFormat="1" applyFont="1" applyFill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wrapText="1"/>
    </xf>
    <xf numFmtId="6" fontId="24" fillId="0" borderId="9" xfId="1" applyFont="1" applyBorder="1" applyAlignment="1">
      <alignment horizontal="center" vertical="center"/>
    </xf>
    <xf numFmtId="6" fontId="24" fillId="0" borderId="10" xfId="1" applyFont="1" applyBorder="1" applyAlignment="1">
      <alignment horizontal="center" vertical="center"/>
    </xf>
    <xf numFmtId="6" fontId="19" fillId="0" borderId="35" xfId="1" applyFont="1" applyBorder="1" applyAlignment="1">
      <alignment horizontal="center" vertical="center"/>
    </xf>
    <xf numFmtId="56" fontId="19" fillId="3" borderId="28" xfId="0" applyNumberFormat="1" applyFont="1" applyFill="1" applyBorder="1" applyAlignment="1">
      <alignment horizontal="center" vertical="center" shrinkToFit="1"/>
    </xf>
    <xf numFmtId="56" fontId="19" fillId="3" borderId="30" xfId="0" applyNumberFormat="1" applyFont="1" applyFill="1" applyBorder="1" applyAlignment="1">
      <alignment horizontal="center" vertical="center" shrinkToFit="1"/>
    </xf>
    <xf numFmtId="56" fontId="19" fillId="0" borderId="9" xfId="0" applyNumberFormat="1" applyFont="1" applyBorder="1" applyAlignment="1">
      <alignment horizontal="center" vertical="center" shrinkToFit="1"/>
    </xf>
    <xf numFmtId="56" fontId="19" fillId="0" borderId="10" xfId="0" applyNumberFormat="1" applyFont="1" applyBorder="1" applyAlignment="1">
      <alignment horizontal="center" vertical="center" shrinkToFit="1"/>
    </xf>
    <xf numFmtId="56" fontId="27" fillId="0" borderId="28" xfId="0" applyNumberFormat="1" applyFont="1" applyBorder="1" applyAlignment="1">
      <alignment horizontal="center" vertical="center" wrapText="1"/>
    </xf>
    <xf numFmtId="56" fontId="19" fillId="0" borderId="35" xfId="0" applyNumberFormat="1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6" fontId="19" fillId="0" borderId="26" xfId="1" applyFont="1" applyBorder="1" applyAlignment="1">
      <alignment horizontal="center" vertical="center"/>
    </xf>
    <xf numFmtId="6" fontId="19" fillId="0" borderId="26" xfId="1" applyFont="1" applyBorder="1" applyAlignment="1">
      <alignment horizontal="right" vertical="center"/>
    </xf>
    <xf numFmtId="56" fontId="19" fillId="0" borderId="17" xfId="0" applyNumberFormat="1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56" fontId="19" fillId="0" borderId="11" xfId="0" applyNumberFormat="1" applyFont="1" applyBorder="1" applyAlignment="1">
      <alignment horizontal="center" vertical="center" shrinkToFit="1"/>
    </xf>
    <xf numFmtId="56" fontId="19" fillId="0" borderId="13" xfId="0" applyNumberFormat="1" applyFont="1" applyBorder="1" applyAlignment="1">
      <alignment horizontal="center" vertical="center" shrinkToFit="1"/>
    </xf>
    <xf numFmtId="6" fontId="19" fillId="0" borderId="40" xfId="1" applyFont="1" applyBorder="1" applyAlignment="1">
      <alignment horizontal="center" vertical="center"/>
    </xf>
    <xf numFmtId="6" fontId="19" fillId="0" borderId="40" xfId="1" applyFont="1" applyBorder="1" applyAlignment="1">
      <alignment horizontal="right" vertical="center"/>
    </xf>
    <xf numFmtId="6" fontId="19" fillId="0" borderId="39" xfId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56" fontId="19" fillId="0" borderId="31" xfId="0" applyNumberFormat="1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6" fontId="19" fillId="0" borderId="13" xfId="1" applyFont="1" applyBorder="1" applyAlignment="1">
      <alignment horizontal="center" vertical="center"/>
    </xf>
    <xf numFmtId="56" fontId="19" fillId="0" borderId="18" xfId="0" applyNumberFormat="1" applyFont="1" applyBorder="1" applyAlignment="1">
      <alignment horizontal="center" vertical="center" shrinkToFit="1"/>
    </xf>
    <xf numFmtId="56" fontId="19" fillId="0" borderId="20" xfId="0" applyNumberFormat="1" applyFont="1" applyBorder="1" applyAlignment="1">
      <alignment horizontal="center" vertical="center" shrinkToFit="1"/>
    </xf>
    <xf numFmtId="56" fontId="19" fillId="0" borderId="32" xfId="0" applyNumberFormat="1" applyFont="1" applyBorder="1" applyAlignment="1">
      <alignment horizontal="center" vertical="center" shrinkToFit="1"/>
    </xf>
    <xf numFmtId="56" fontId="19" fillId="0" borderId="34" xfId="0" applyNumberFormat="1" applyFont="1" applyBorder="1" applyAlignment="1">
      <alignment horizontal="center" vertical="center" shrinkToFit="1"/>
    </xf>
    <xf numFmtId="6" fontId="2" fillId="0" borderId="17" xfId="1" applyFont="1" applyBorder="1" applyAlignment="1">
      <alignment horizontal="right" vertical="center"/>
    </xf>
    <xf numFmtId="6" fontId="2" fillId="0" borderId="31" xfId="1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37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6" fontId="2" fillId="0" borderId="14" xfId="1" applyFont="1" applyBorder="1" applyAlignment="1">
      <alignment horizontal="right" vertical="center"/>
    </xf>
    <xf numFmtId="0" fontId="10" fillId="0" borderId="0" xfId="2" applyFont="1" applyAlignment="1">
      <alignment horizontal="right"/>
    </xf>
    <xf numFmtId="0" fontId="11" fillId="0" borderId="3" xfId="2" applyFont="1" applyBorder="1" applyAlignment="1">
      <alignment horizontal="distributed"/>
    </xf>
    <xf numFmtId="0" fontId="12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6" fontId="14" fillId="0" borderId="0" xfId="0" applyNumberFormat="1" applyFont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26" xfId="1" applyFont="1" applyBorder="1" applyAlignment="1">
      <alignment horizontal="right" vertical="center"/>
    </xf>
    <xf numFmtId="6" fontId="2" fillId="3" borderId="14" xfId="1" applyFont="1" applyFill="1" applyBorder="1" applyAlignment="1">
      <alignment horizontal="center" vertical="center"/>
    </xf>
    <xf numFmtId="56" fontId="2" fillId="3" borderId="11" xfId="0" applyNumberFormat="1" applyFont="1" applyFill="1" applyBorder="1" applyAlignment="1">
      <alignment horizontal="center" vertical="center" shrinkToFit="1"/>
    </xf>
    <xf numFmtId="56" fontId="2" fillId="3" borderId="13" xfId="0" applyNumberFormat="1" applyFont="1" applyFill="1" applyBorder="1" applyAlignment="1">
      <alignment horizontal="center" vertical="center" shrinkToFit="1"/>
    </xf>
    <xf numFmtId="6" fontId="2" fillId="0" borderId="40" xfId="1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56" fontId="2" fillId="3" borderId="38" xfId="0" applyNumberFormat="1" applyFont="1" applyFill="1" applyBorder="1" applyAlignment="1">
      <alignment horizontal="center" vertical="center" shrinkToFit="1"/>
    </xf>
    <xf numFmtId="56" fontId="2" fillId="3" borderId="39" xfId="0" applyNumberFormat="1" applyFont="1" applyFill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6" fontId="2" fillId="0" borderId="40" xfId="1" applyFont="1" applyBorder="1" applyAlignment="1">
      <alignment horizontal="center" vertical="center"/>
    </xf>
    <xf numFmtId="6" fontId="2" fillId="0" borderId="38" xfId="1" applyFont="1" applyBorder="1" applyAlignment="1">
      <alignment horizontal="center" vertical="center"/>
    </xf>
    <xf numFmtId="6" fontId="2" fillId="0" borderId="39" xfId="1" applyFont="1" applyBorder="1" applyAlignment="1">
      <alignment horizontal="center" vertical="center"/>
    </xf>
    <xf numFmtId="56" fontId="2" fillId="3" borderId="18" xfId="0" applyNumberFormat="1" applyFont="1" applyFill="1" applyBorder="1" applyAlignment="1">
      <alignment horizontal="center" vertical="center" shrinkToFit="1"/>
    </xf>
    <xf numFmtId="56" fontId="2" fillId="3" borderId="20" xfId="0" applyNumberFormat="1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56" fontId="2" fillId="3" borderId="15" xfId="0" applyNumberFormat="1" applyFont="1" applyFill="1" applyBorder="1" applyAlignment="1">
      <alignment horizontal="center" vertical="center" shrinkToFit="1"/>
    </xf>
    <xf numFmtId="56" fontId="2" fillId="3" borderId="16" xfId="0" applyNumberFormat="1" applyFont="1" applyFill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right" vertical="center" shrinkToFit="1"/>
    </xf>
    <xf numFmtId="0" fontId="15" fillId="0" borderId="19" xfId="0" applyFont="1" applyBorder="1" applyAlignment="1">
      <alignment horizontal="right" vertical="center" shrinkToFit="1"/>
    </xf>
    <xf numFmtId="0" fontId="15" fillId="0" borderId="20" xfId="0" applyFont="1" applyBorder="1" applyAlignment="1">
      <alignment horizontal="right" vertical="center" shrinkToFit="1"/>
    </xf>
    <xf numFmtId="0" fontId="15" fillId="0" borderId="11" xfId="0" applyFont="1" applyBorder="1" applyAlignment="1">
      <alignment horizontal="right" vertical="center" shrinkToFit="1"/>
    </xf>
    <xf numFmtId="0" fontId="15" fillId="0" borderId="12" xfId="0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right" vertical="center" shrinkToFit="1"/>
    </xf>
    <xf numFmtId="0" fontId="15" fillId="0" borderId="15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shrinkToFit="1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6" fontId="24" fillId="0" borderId="26" xfId="1" applyFont="1" applyBorder="1" applyAlignment="1">
      <alignment horizontal="center" vertical="center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6" fontId="24" fillId="0" borderId="31" xfId="1" applyFont="1" applyBorder="1" applyAlignment="1">
      <alignment horizontal="center" vertical="center"/>
    </xf>
    <xf numFmtId="6" fontId="24" fillId="0" borderId="35" xfId="1" applyFont="1" applyBorder="1" applyAlignment="1">
      <alignment horizontal="center" vertical="center"/>
    </xf>
    <xf numFmtId="6" fontId="24" fillId="0" borderId="14" xfId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4</xdr:row>
      <xdr:rowOff>257175</xdr:rowOff>
    </xdr:from>
    <xdr:to>
      <xdr:col>25</xdr:col>
      <xdr:colOff>190500</xdr:colOff>
      <xdr:row>6</xdr:row>
      <xdr:rowOff>277161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1A5D56-88BB-487D-9603-1AC3C3D95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885950"/>
          <a:ext cx="600075" cy="5914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4</xdr:row>
      <xdr:rowOff>257175</xdr:rowOff>
    </xdr:from>
    <xdr:to>
      <xdr:col>25</xdr:col>
      <xdr:colOff>190500</xdr:colOff>
      <xdr:row>6</xdr:row>
      <xdr:rowOff>277161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8BDC3CD-F61D-463A-8470-0531C24F2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885950"/>
          <a:ext cx="600075" cy="5914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4</xdr:row>
      <xdr:rowOff>257175</xdr:rowOff>
    </xdr:from>
    <xdr:to>
      <xdr:col>25</xdr:col>
      <xdr:colOff>190500</xdr:colOff>
      <xdr:row>6</xdr:row>
      <xdr:rowOff>277161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ECD501E-BFAE-403E-8A19-B6507B598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885950"/>
          <a:ext cx="600075" cy="5914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4</xdr:row>
      <xdr:rowOff>257175</xdr:rowOff>
    </xdr:from>
    <xdr:to>
      <xdr:col>25</xdr:col>
      <xdr:colOff>190500</xdr:colOff>
      <xdr:row>6</xdr:row>
      <xdr:rowOff>277161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89021F-7EF3-4DE4-A729-D280F3720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1885950"/>
          <a:ext cx="600075" cy="5914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4</xdr:row>
      <xdr:rowOff>257175</xdr:rowOff>
    </xdr:from>
    <xdr:to>
      <xdr:col>25</xdr:col>
      <xdr:colOff>190500</xdr:colOff>
      <xdr:row>6</xdr:row>
      <xdr:rowOff>277161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ABF1A3-86C1-4AFD-9BCA-1E69AE91F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1885950"/>
          <a:ext cx="600075" cy="5914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4</xdr:row>
      <xdr:rowOff>257175</xdr:rowOff>
    </xdr:from>
    <xdr:to>
      <xdr:col>25</xdr:col>
      <xdr:colOff>190500</xdr:colOff>
      <xdr:row>6</xdr:row>
      <xdr:rowOff>277161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5B0A3B6-6468-4537-8F92-FD485CC6A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885950"/>
          <a:ext cx="600075" cy="591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437E-6030-4C3E-960F-B059FE10E239}">
  <sheetPr>
    <pageSetUpPr fitToPage="1"/>
  </sheetPr>
  <dimension ref="A1:AC26"/>
  <sheetViews>
    <sheetView topLeftCell="A13" zoomScale="93" zoomScaleNormal="93" workbookViewId="0">
      <selection activeCell="X25" sqref="X25:Z25"/>
    </sheetView>
  </sheetViews>
  <sheetFormatPr defaultColWidth="4" defaultRowHeight="15" x14ac:dyDescent="0.15"/>
  <cols>
    <col min="1" max="1" width="4" style="23"/>
    <col min="2" max="2" width="3.375" style="23" customWidth="1"/>
    <col min="3" max="3" width="4" style="23"/>
    <col min="4" max="4" width="4" style="23" customWidth="1"/>
    <col min="5" max="5" width="2.75" style="23" customWidth="1"/>
    <col min="6" max="6" width="2.125" style="23" customWidth="1"/>
    <col min="7" max="7" width="4" style="23" customWidth="1"/>
    <col min="8" max="8" width="2.75" style="23" customWidth="1"/>
    <col min="9" max="9" width="4" style="23"/>
    <col min="10" max="10" width="2.5" style="23" customWidth="1"/>
    <col min="11" max="11" width="4.625" style="23" customWidth="1"/>
    <col min="12" max="14" width="4" style="23"/>
    <col min="15" max="15" width="2.875" style="23" customWidth="1"/>
    <col min="16" max="18" width="4" style="23"/>
    <col min="19" max="19" width="6.5" style="23" customWidth="1"/>
    <col min="20" max="22" width="4" style="23"/>
    <col min="23" max="23" width="6.625" style="23" customWidth="1"/>
    <col min="24" max="25" width="4" style="23"/>
    <col min="26" max="26" width="2.75" style="23" customWidth="1"/>
    <col min="27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22"/>
      <c r="AB1" s="22"/>
      <c r="AC1" s="22"/>
    </row>
    <row r="2" spans="1:29" ht="30.75" customHeight="1" x14ac:dyDescent="0.15">
      <c r="A2" s="119" t="s">
        <v>36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V2" s="121">
        <v>45169</v>
      </c>
      <c r="W2" s="121"/>
      <c r="X2" s="121"/>
      <c r="Y2" s="121"/>
      <c r="Z2" s="121"/>
    </row>
    <row r="3" spans="1:29" ht="22.5" customHeight="1" thickBo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V3" s="121"/>
      <c r="W3" s="121"/>
      <c r="X3" s="121"/>
      <c r="Y3" s="121"/>
      <c r="Z3" s="121"/>
    </row>
    <row r="4" spans="1:29" ht="22.5" customHeight="1" x14ac:dyDescent="0.25">
      <c r="A4" s="122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29" ht="22.5" customHeight="1" x14ac:dyDescent="0.25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S5" s="124" t="s">
        <v>21</v>
      </c>
      <c r="T5" s="124"/>
      <c r="U5" s="124"/>
      <c r="V5" s="1"/>
      <c r="W5" s="1"/>
      <c r="X5" s="1"/>
      <c r="Y5" s="1"/>
      <c r="Z5" s="1"/>
    </row>
    <row r="6" spans="1:29" ht="22.5" customHeight="1" x14ac:dyDescent="0.15">
      <c r="S6" s="124" t="s">
        <v>22</v>
      </c>
      <c r="T6" s="124"/>
      <c r="U6" s="124"/>
      <c r="V6" s="124"/>
      <c r="W6" s="124"/>
      <c r="X6" s="124"/>
      <c r="Y6" s="124"/>
      <c r="Z6" s="124"/>
    </row>
    <row r="7" spans="1:29" ht="22.5" customHeight="1" x14ac:dyDescent="0.25">
      <c r="A7" s="125" t="s">
        <v>3</v>
      </c>
      <c r="B7" s="125"/>
      <c r="C7" s="125"/>
      <c r="D7" s="126" t="s">
        <v>4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S7" s="127" t="s">
        <v>48</v>
      </c>
      <c r="T7" s="127"/>
      <c r="U7" s="127"/>
      <c r="V7" s="127"/>
      <c r="W7" s="127"/>
      <c r="X7" s="127"/>
      <c r="Y7" s="127"/>
      <c r="Z7" s="127"/>
    </row>
    <row r="8" spans="1:29" ht="13.5" customHeight="1" x14ac:dyDescent="0.15">
      <c r="S8" s="124" t="s">
        <v>27</v>
      </c>
      <c r="T8" s="124"/>
      <c r="U8" s="124"/>
      <c r="V8" s="124"/>
      <c r="W8" s="124"/>
      <c r="X8" s="124"/>
      <c r="Y8" s="124"/>
      <c r="Z8" s="124"/>
    </row>
    <row r="9" spans="1:29" ht="17.25" customHeight="1" x14ac:dyDescent="0.25">
      <c r="A9" s="24"/>
      <c r="B9" s="24"/>
      <c r="D9" s="25"/>
      <c r="E9" s="25"/>
      <c r="F9" s="25"/>
      <c r="G9" s="26">
        <v>8</v>
      </c>
      <c r="H9" s="117" t="s">
        <v>5</v>
      </c>
      <c r="I9" s="117"/>
      <c r="J9" s="117"/>
      <c r="K9" s="117"/>
      <c r="L9" s="117"/>
      <c r="M9" s="117"/>
      <c r="N9" s="117"/>
      <c r="S9" s="108" t="s">
        <v>24</v>
      </c>
      <c r="T9" s="108"/>
      <c r="U9" s="108"/>
      <c r="V9" s="108"/>
      <c r="W9" s="108"/>
      <c r="X9" s="108"/>
      <c r="Y9" s="108"/>
      <c r="Z9" s="108"/>
    </row>
    <row r="10" spans="1:29" ht="22.5" customHeight="1" x14ac:dyDescent="0.25">
      <c r="A10" s="24"/>
      <c r="B10" s="24"/>
      <c r="D10" s="27"/>
      <c r="E10" s="27"/>
      <c r="F10" s="106">
        <f>X26</f>
        <v>390500</v>
      </c>
      <c r="G10" s="106"/>
      <c r="H10" s="106"/>
      <c r="I10" s="106"/>
      <c r="J10" s="106"/>
      <c r="K10" s="106"/>
      <c r="L10" s="106"/>
      <c r="M10" s="27"/>
      <c r="N10" s="27"/>
      <c r="S10" s="108" t="s">
        <v>39</v>
      </c>
      <c r="T10" s="108"/>
      <c r="U10" s="108"/>
      <c r="V10" s="108"/>
      <c r="W10" s="108"/>
      <c r="X10" s="108"/>
      <c r="Y10" s="108"/>
      <c r="Z10" s="108"/>
    </row>
    <row r="11" spans="1:29" ht="22.5" customHeight="1" thickBot="1" x14ac:dyDescent="0.3">
      <c r="A11" s="109" t="s">
        <v>6</v>
      </c>
      <c r="B11" s="109"/>
      <c r="D11" s="27"/>
      <c r="E11" s="27"/>
      <c r="F11" s="107"/>
      <c r="G11" s="107"/>
      <c r="H11" s="107"/>
      <c r="I11" s="107"/>
      <c r="J11" s="107"/>
      <c r="K11" s="107"/>
      <c r="L11" s="107"/>
      <c r="M11" s="27"/>
      <c r="N11" s="27"/>
      <c r="S11" s="110" t="s">
        <v>40</v>
      </c>
      <c r="T11" s="108"/>
      <c r="U11" s="108"/>
      <c r="V11" s="108"/>
      <c r="W11" s="108"/>
      <c r="X11" s="108"/>
      <c r="Y11" s="108"/>
      <c r="Z11" s="108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3.25" customHeight="1" x14ac:dyDescent="0.15">
      <c r="A13" s="83" t="s">
        <v>7</v>
      </c>
      <c r="B13" s="83"/>
      <c r="C13" s="83" t="s">
        <v>8</v>
      </c>
      <c r="D13" s="83"/>
      <c r="E13" s="83"/>
      <c r="F13" s="83"/>
      <c r="G13" s="83"/>
      <c r="H13" s="83"/>
      <c r="I13" s="111" t="s">
        <v>41</v>
      </c>
      <c r="J13" s="112"/>
      <c r="K13" s="113"/>
      <c r="L13" s="83" t="s">
        <v>9</v>
      </c>
      <c r="M13" s="83"/>
      <c r="N13" s="83"/>
      <c r="O13" s="83"/>
      <c r="P13" s="60" t="s">
        <v>30</v>
      </c>
      <c r="Q13" s="61"/>
      <c r="R13" s="61"/>
      <c r="S13" s="62"/>
      <c r="T13" s="60" t="s">
        <v>78</v>
      </c>
      <c r="U13" s="61"/>
      <c r="V13" s="61"/>
      <c r="W13" s="62"/>
      <c r="X13" s="83" t="s">
        <v>10</v>
      </c>
      <c r="Y13" s="83"/>
      <c r="Z13" s="83"/>
    </row>
    <row r="14" spans="1:29" ht="23.25" customHeight="1" x14ac:dyDescent="0.15">
      <c r="A14" s="83"/>
      <c r="B14" s="83"/>
      <c r="C14" s="83"/>
      <c r="D14" s="83"/>
      <c r="E14" s="83"/>
      <c r="F14" s="83"/>
      <c r="G14" s="83"/>
      <c r="H14" s="83"/>
      <c r="I14" s="114"/>
      <c r="J14" s="115"/>
      <c r="K14" s="116"/>
      <c r="L14" s="83"/>
      <c r="M14" s="83"/>
      <c r="N14" s="83"/>
      <c r="O14" s="83"/>
      <c r="P14" s="83" t="s">
        <v>11</v>
      </c>
      <c r="Q14" s="83"/>
      <c r="R14" s="83" t="s">
        <v>12</v>
      </c>
      <c r="S14" s="83"/>
      <c r="T14" s="83" t="s">
        <v>11</v>
      </c>
      <c r="U14" s="83"/>
      <c r="V14" s="83" t="s">
        <v>12</v>
      </c>
      <c r="W14" s="83"/>
      <c r="X14" s="83"/>
      <c r="Y14" s="83"/>
      <c r="Z14" s="83"/>
    </row>
    <row r="15" spans="1:29" ht="53.25" customHeight="1" x14ac:dyDescent="0.15">
      <c r="A15" s="137">
        <v>45139</v>
      </c>
      <c r="B15" s="138"/>
      <c r="C15" s="139" t="s">
        <v>94</v>
      </c>
      <c r="D15" s="140"/>
      <c r="E15" s="140"/>
      <c r="F15" s="140"/>
      <c r="G15" s="140"/>
      <c r="H15" s="141"/>
      <c r="I15" s="142"/>
      <c r="J15" s="143"/>
      <c r="K15" s="144"/>
      <c r="L15" s="145" t="s">
        <v>32</v>
      </c>
      <c r="M15" s="146"/>
      <c r="N15" s="146"/>
      <c r="O15" s="147"/>
      <c r="P15" s="32">
        <v>2</v>
      </c>
      <c r="Q15" s="33" t="s">
        <v>14</v>
      </c>
      <c r="R15" s="148">
        <v>15000</v>
      </c>
      <c r="S15" s="149"/>
      <c r="T15" s="32">
        <v>0</v>
      </c>
      <c r="U15" s="33" t="s">
        <v>14</v>
      </c>
      <c r="V15" s="98">
        <v>20000</v>
      </c>
      <c r="W15" s="98"/>
      <c r="X15" s="99">
        <f t="shared" ref="X15:X23" si="0">P15*R15+T15*V15</f>
        <v>30000</v>
      </c>
      <c r="Y15" s="99"/>
      <c r="Z15" s="99"/>
    </row>
    <row r="16" spans="1:29" ht="53.25" customHeight="1" x14ac:dyDescent="0.15">
      <c r="A16" s="128">
        <v>45140</v>
      </c>
      <c r="B16" s="129"/>
      <c r="C16" s="150" t="s">
        <v>94</v>
      </c>
      <c r="D16" s="151"/>
      <c r="E16" s="151"/>
      <c r="F16" s="151"/>
      <c r="G16" s="151"/>
      <c r="H16" s="152"/>
      <c r="I16" s="153"/>
      <c r="J16" s="154"/>
      <c r="K16" s="155"/>
      <c r="L16" s="130" t="s">
        <v>32</v>
      </c>
      <c r="M16" s="131"/>
      <c r="N16" s="131"/>
      <c r="O16" s="132"/>
      <c r="P16" s="38">
        <v>2</v>
      </c>
      <c r="Q16" s="46" t="s">
        <v>14</v>
      </c>
      <c r="R16" s="133">
        <v>15000</v>
      </c>
      <c r="S16" s="134"/>
      <c r="T16" s="38">
        <v>0</v>
      </c>
      <c r="U16" s="46" t="s">
        <v>14</v>
      </c>
      <c r="V16" s="135">
        <v>20000</v>
      </c>
      <c r="W16" s="135"/>
      <c r="X16" s="136">
        <f t="shared" si="0"/>
        <v>30000</v>
      </c>
      <c r="Y16" s="136"/>
      <c r="Z16" s="136"/>
    </row>
    <row r="17" spans="1:26" ht="53.25" customHeight="1" x14ac:dyDescent="0.15">
      <c r="A17" s="163">
        <v>45141</v>
      </c>
      <c r="B17" s="164"/>
      <c r="C17" s="165" t="s">
        <v>94</v>
      </c>
      <c r="D17" s="166"/>
      <c r="E17" s="166"/>
      <c r="F17" s="166"/>
      <c r="G17" s="166"/>
      <c r="H17" s="167"/>
      <c r="I17" s="168"/>
      <c r="J17" s="169"/>
      <c r="K17" s="170"/>
      <c r="L17" s="156" t="s">
        <v>32</v>
      </c>
      <c r="M17" s="157"/>
      <c r="N17" s="157"/>
      <c r="O17" s="158"/>
      <c r="P17" s="34">
        <v>2</v>
      </c>
      <c r="Q17" s="36" t="s">
        <v>14</v>
      </c>
      <c r="R17" s="159">
        <v>15000</v>
      </c>
      <c r="S17" s="160"/>
      <c r="T17" s="34">
        <v>0</v>
      </c>
      <c r="U17" s="36" t="s">
        <v>14</v>
      </c>
      <c r="V17" s="161">
        <v>20000</v>
      </c>
      <c r="W17" s="161"/>
      <c r="X17" s="162">
        <f t="shared" si="0"/>
        <v>30000</v>
      </c>
      <c r="Y17" s="162"/>
      <c r="Z17" s="162"/>
    </row>
    <row r="18" spans="1:26" ht="53.25" customHeight="1" x14ac:dyDescent="0.15">
      <c r="A18" s="128">
        <v>45145</v>
      </c>
      <c r="B18" s="129"/>
      <c r="C18" s="171" t="s">
        <v>87</v>
      </c>
      <c r="D18" s="172"/>
      <c r="E18" s="172"/>
      <c r="F18" s="172"/>
      <c r="G18" s="172"/>
      <c r="H18" s="173"/>
      <c r="I18" s="174" t="s">
        <v>99</v>
      </c>
      <c r="J18" s="175"/>
      <c r="K18" s="176"/>
      <c r="L18" s="130" t="s">
        <v>32</v>
      </c>
      <c r="M18" s="131"/>
      <c r="N18" s="131"/>
      <c r="O18" s="132"/>
      <c r="P18" s="38">
        <v>2</v>
      </c>
      <c r="Q18" s="46" t="s">
        <v>14</v>
      </c>
      <c r="R18" s="133">
        <v>15000</v>
      </c>
      <c r="S18" s="134"/>
      <c r="T18" s="38">
        <v>1</v>
      </c>
      <c r="U18" s="46" t="s">
        <v>14</v>
      </c>
      <c r="V18" s="135">
        <v>20000</v>
      </c>
      <c r="W18" s="135"/>
      <c r="X18" s="136">
        <f t="shared" si="0"/>
        <v>50000</v>
      </c>
      <c r="Y18" s="136"/>
      <c r="Z18" s="136"/>
    </row>
    <row r="19" spans="1:26" ht="53.25" customHeight="1" x14ac:dyDescent="0.15">
      <c r="A19" s="163">
        <v>45146</v>
      </c>
      <c r="B19" s="164"/>
      <c r="C19" s="177" t="s">
        <v>87</v>
      </c>
      <c r="D19" s="178"/>
      <c r="E19" s="178"/>
      <c r="F19" s="178"/>
      <c r="G19" s="178"/>
      <c r="H19" s="179"/>
      <c r="I19" s="174" t="s">
        <v>99</v>
      </c>
      <c r="J19" s="175"/>
      <c r="K19" s="176"/>
      <c r="L19" s="156" t="s">
        <v>32</v>
      </c>
      <c r="M19" s="157"/>
      <c r="N19" s="157"/>
      <c r="O19" s="158"/>
      <c r="P19" s="34">
        <v>2</v>
      </c>
      <c r="Q19" s="36" t="s">
        <v>14</v>
      </c>
      <c r="R19" s="159">
        <v>15000</v>
      </c>
      <c r="S19" s="160"/>
      <c r="T19" s="34">
        <v>1</v>
      </c>
      <c r="U19" s="36" t="s">
        <v>14</v>
      </c>
      <c r="V19" s="161">
        <v>20000</v>
      </c>
      <c r="W19" s="161"/>
      <c r="X19" s="162">
        <f t="shared" si="0"/>
        <v>50000</v>
      </c>
      <c r="Y19" s="162"/>
      <c r="Z19" s="162"/>
    </row>
    <row r="20" spans="1:26" ht="53.25" customHeight="1" x14ac:dyDescent="0.15">
      <c r="A20" s="128">
        <v>45148</v>
      </c>
      <c r="B20" s="129"/>
      <c r="C20" s="171" t="s">
        <v>87</v>
      </c>
      <c r="D20" s="172"/>
      <c r="E20" s="172"/>
      <c r="F20" s="172"/>
      <c r="G20" s="172"/>
      <c r="H20" s="173"/>
      <c r="I20" s="174" t="s">
        <v>99</v>
      </c>
      <c r="J20" s="175"/>
      <c r="K20" s="176"/>
      <c r="L20" s="130" t="s">
        <v>32</v>
      </c>
      <c r="M20" s="131"/>
      <c r="N20" s="131"/>
      <c r="O20" s="132"/>
      <c r="P20" s="38">
        <v>2</v>
      </c>
      <c r="Q20" s="46" t="s">
        <v>14</v>
      </c>
      <c r="R20" s="133">
        <v>15000</v>
      </c>
      <c r="S20" s="134"/>
      <c r="T20" s="38">
        <v>1</v>
      </c>
      <c r="U20" s="46" t="s">
        <v>14</v>
      </c>
      <c r="V20" s="135">
        <v>20000</v>
      </c>
      <c r="W20" s="135"/>
      <c r="X20" s="136">
        <f t="shared" si="0"/>
        <v>50000</v>
      </c>
      <c r="Y20" s="136"/>
      <c r="Z20" s="136"/>
    </row>
    <row r="21" spans="1:26" ht="53.25" customHeight="1" x14ac:dyDescent="0.15">
      <c r="A21" s="183">
        <v>45149</v>
      </c>
      <c r="B21" s="184"/>
      <c r="C21" s="177" t="s">
        <v>93</v>
      </c>
      <c r="D21" s="178"/>
      <c r="E21" s="178"/>
      <c r="F21" s="178"/>
      <c r="G21" s="178"/>
      <c r="H21" s="179"/>
      <c r="I21" s="180"/>
      <c r="J21" s="181"/>
      <c r="K21" s="182"/>
      <c r="L21" s="156" t="s">
        <v>32</v>
      </c>
      <c r="M21" s="157"/>
      <c r="N21" s="157"/>
      <c r="O21" s="158"/>
      <c r="P21" s="34">
        <v>2</v>
      </c>
      <c r="Q21" s="36" t="s">
        <v>14</v>
      </c>
      <c r="R21" s="159">
        <v>15000</v>
      </c>
      <c r="S21" s="160"/>
      <c r="T21" s="34">
        <v>0</v>
      </c>
      <c r="U21" s="36" t="s">
        <v>14</v>
      </c>
      <c r="V21" s="161">
        <v>20000</v>
      </c>
      <c r="W21" s="161"/>
      <c r="X21" s="162">
        <f t="shared" si="0"/>
        <v>30000</v>
      </c>
      <c r="Y21" s="162"/>
      <c r="Z21" s="162"/>
    </row>
    <row r="22" spans="1:26" ht="53.25" customHeight="1" x14ac:dyDescent="0.15">
      <c r="A22" s="128">
        <v>45154</v>
      </c>
      <c r="B22" s="129"/>
      <c r="C22" s="171" t="s">
        <v>95</v>
      </c>
      <c r="D22" s="172"/>
      <c r="E22" s="172"/>
      <c r="F22" s="172"/>
      <c r="G22" s="172"/>
      <c r="H22" s="173"/>
      <c r="I22" s="174" t="s">
        <v>98</v>
      </c>
      <c r="J22" s="175"/>
      <c r="K22" s="176"/>
      <c r="L22" s="130" t="s">
        <v>96</v>
      </c>
      <c r="M22" s="131"/>
      <c r="N22" s="131"/>
      <c r="O22" s="132"/>
      <c r="P22" s="38">
        <v>1</v>
      </c>
      <c r="Q22" s="46" t="s">
        <v>14</v>
      </c>
      <c r="R22" s="133">
        <v>15000</v>
      </c>
      <c r="S22" s="134"/>
      <c r="T22" s="38">
        <v>1</v>
      </c>
      <c r="U22" s="46" t="s">
        <v>14</v>
      </c>
      <c r="V22" s="135">
        <v>20000</v>
      </c>
      <c r="W22" s="135"/>
      <c r="X22" s="136">
        <f t="shared" si="0"/>
        <v>35000</v>
      </c>
      <c r="Y22" s="136"/>
      <c r="Z22" s="136"/>
    </row>
    <row r="23" spans="1:26" ht="53.25" customHeight="1" x14ac:dyDescent="0.15">
      <c r="A23" s="185">
        <v>45161</v>
      </c>
      <c r="B23" s="186"/>
      <c r="C23" s="194" t="s">
        <v>86</v>
      </c>
      <c r="D23" s="195"/>
      <c r="E23" s="195"/>
      <c r="F23" s="195"/>
      <c r="G23" s="195"/>
      <c r="H23" s="196"/>
      <c r="I23" s="197" t="s">
        <v>98</v>
      </c>
      <c r="J23" s="198"/>
      <c r="K23" s="199"/>
      <c r="L23" s="187" t="s">
        <v>97</v>
      </c>
      <c r="M23" s="188"/>
      <c r="N23" s="188"/>
      <c r="O23" s="189"/>
      <c r="P23" s="41">
        <v>2</v>
      </c>
      <c r="Q23" s="42" t="s">
        <v>14</v>
      </c>
      <c r="R23" s="190">
        <v>15000</v>
      </c>
      <c r="S23" s="191"/>
      <c r="T23" s="41">
        <v>1</v>
      </c>
      <c r="U23" s="42" t="s">
        <v>14</v>
      </c>
      <c r="V23" s="192">
        <v>20000</v>
      </c>
      <c r="W23" s="192"/>
      <c r="X23" s="193">
        <f t="shared" si="0"/>
        <v>50000</v>
      </c>
      <c r="Y23" s="193"/>
      <c r="Z23" s="193"/>
    </row>
    <row r="24" spans="1:26" ht="33" customHeight="1" x14ac:dyDescent="0.15">
      <c r="U24" s="79" t="s">
        <v>16</v>
      </c>
      <c r="V24" s="79"/>
      <c r="W24" s="79"/>
      <c r="X24" s="80">
        <f>SUM(X15:X23)</f>
        <v>355000</v>
      </c>
      <c r="Y24" s="81"/>
      <c r="Z24" s="81"/>
    </row>
    <row r="25" spans="1:26" ht="33" customHeight="1" thickBot="1" x14ac:dyDescent="0.2">
      <c r="A25" s="82" t="s">
        <v>20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U25" s="83" t="s">
        <v>17</v>
      </c>
      <c r="V25" s="83"/>
      <c r="W25" s="83"/>
      <c r="X25" s="78">
        <f>X24*0.1</f>
        <v>35500</v>
      </c>
      <c r="Y25" s="78"/>
      <c r="Z25" s="78"/>
    </row>
    <row r="26" spans="1:26" ht="33" customHeight="1" thickBot="1" x14ac:dyDescent="0.2">
      <c r="U26" s="69" t="s">
        <v>18</v>
      </c>
      <c r="V26" s="70"/>
      <c r="W26" s="71"/>
      <c r="X26" s="72">
        <f>X24+X25</f>
        <v>390500</v>
      </c>
      <c r="Y26" s="73"/>
      <c r="Z26" s="74"/>
    </row>
  </sheetData>
  <mergeCells count="98">
    <mergeCell ref="U26:W26"/>
    <mergeCell ref="X26:Z26"/>
    <mergeCell ref="A23:B23"/>
    <mergeCell ref="L23:O23"/>
    <mergeCell ref="R23:S23"/>
    <mergeCell ref="V23:W23"/>
    <mergeCell ref="X23:Z23"/>
    <mergeCell ref="U24:W24"/>
    <mergeCell ref="X24:Z24"/>
    <mergeCell ref="A25:N25"/>
    <mergeCell ref="U25:W25"/>
    <mergeCell ref="X25:Z25"/>
    <mergeCell ref="C23:H23"/>
    <mergeCell ref="I23:K23"/>
    <mergeCell ref="X21:Z21"/>
    <mergeCell ref="A22:B22"/>
    <mergeCell ref="L22:O22"/>
    <mergeCell ref="R22:S22"/>
    <mergeCell ref="V22:W22"/>
    <mergeCell ref="X22:Z22"/>
    <mergeCell ref="C21:H21"/>
    <mergeCell ref="I21:K21"/>
    <mergeCell ref="C22:H22"/>
    <mergeCell ref="I22:K22"/>
    <mergeCell ref="A21:B21"/>
    <mergeCell ref="L21:O21"/>
    <mergeCell ref="R21:S21"/>
    <mergeCell ref="V21:W21"/>
    <mergeCell ref="X19:Z19"/>
    <mergeCell ref="A20:B20"/>
    <mergeCell ref="L20:O20"/>
    <mergeCell ref="R20:S20"/>
    <mergeCell ref="V20:W20"/>
    <mergeCell ref="X20:Z20"/>
    <mergeCell ref="C19:H19"/>
    <mergeCell ref="I19:K19"/>
    <mergeCell ref="C20:H20"/>
    <mergeCell ref="I20:K20"/>
    <mergeCell ref="A19:B19"/>
    <mergeCell ref="L19:O19"/>
    <mergeCell ref="R19:S19"/>
    <mergeCell ref="V19:W19"/>
    <mergeCell ref="L17:O17"/>
    <mergeCell ref="R17:S17"/>
    <mergeCell ref="V17:W17"/>
    <mergeCell ref="X17:Z17"/>
    <mergeCell ref="A18:B18"/>
    <mergeCell ref="L18:O18"/>
    <mergeCell ref="R18:S18"/>
    <mergeCell ref="V18:W18"/>
    <mergeCell ref="X18:Z18"/>
    <mergeCell ref="A17:B17"/>
    <mergeCell ref="C17:H17"/>
    <mergeCell ref="I17:K17"/>
    <mergeCell ref="C18:H18"/>
    <mergeCell ref="I18:K18"/>
    <mergeCell ref="V15:W15"/>
    <mergeCell ref="X15:Z15"/>
    <mergeCell ref="A16:B16"/>
    <mergeCell ref="L16:O16"/>
    <mergeCell ref="R16:S16"/>
    <mergeCell ref="V16:W16"/>
    <mergeCell ref="X16:Z16"/>
    <mergeCell ref="A15:B15"/>
    <mergeCell ref="C15:H15"/>
    <mergeCell ref="I15:K15"/>
    <mergeCell ref="L15:O15"/>
    <mergeCell ref="R15:S15"/>
    <mergeCell ref="C16:H16"/>
    <mergeCell ref="I16:K16"/>
    <mergeCell ref="F10:L11"/>
    <mergeCell ref="S10:Z10"/>
    <mergeCell ref="A11:B11"/>
    <mergeCell ref="S11:Z11"/>
    <mergeCell ref="A13:B14"/>
    <mergeCell ref="C13:H14"/>
    <mergeCell ref="I13:K14"/>
    <mergeCell ref="L13:O14"/>
    <mergeCell ref="P13:S13"/>
    <mergeCell ref="T13:W13"/>
    <mergeCell ref="X13:Z14"/>
    <mergeCell ref="P14:Q14"/>
    <mergeCell ref="R14:S14"/>
    <mergeCell ref="T14:U14"/>
    <mergeCell ref="V14:W14"/>
    <mergeCell ref="H9:N9"/>
    <mergeCell ref="S9:Z9"/>
    <mergeCell ref="A1:Z1"/>
    <mergeCell ref="A2:O3"/>
    <mergeCell ref="V2:Z3"/>
    <mergeCell ref="A4:O4"/>
    <mergeCell ref="A5:O5"/>
    <mergeCell ref="S5:U5"/>
    <mergeCell ref="S6:Z6"/>
    <mergeCell ref="A7:C7"/>
    <mergeCell ref="D7:N7"/>
    <mergeCell ref="S7:Z7"/>
    <mergeCell ref="S8:Z8"/>
  </mergeCells>
  <phoneticPr fontId="3"/>
  <pageMargins left="0.22" right="0.18" top="0.36" bottom="0.16" header="0.19" footer="0.16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06FC-906A-47CF-9F20-9142EAE9C289}">
  <dimension ref="A1"/>
  <sheetViews>
    <sheetView tabSelected="1" workbookViewId="0"/>
  </sheetViews>
  <sheetFormatPr defaultRowHeight="13.5" x14ac:dyDescent="0.15"/>
  <sheetData/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ACA13-0B96-4DC1-9C4A-A91EFFE5FCAC}">
  <dimension ref="A1:AC37"/>
  <sheetViews>
    <sheetView topLeftCell="A13" zoomScale="93" zoomScaleNormal="93" workbookViewId="0">
      <selection activeCell="X36" sqref="X36:Z36"/>
    </sheetView>
  </sheetViews>
  <sheetFormatPr defaultColWidth="4" defaultRowHeight="15" x14ac:dyDescent="0.15"/>
  <cols>
    <col min="1" max="1" width="4" style="23"/>
    <col min="2" max="2" width="3.375" style="23" customWidth="1"/>
    <col min="3" max="3" width="4" style="23"/>
    <col min="4" max="4" width="4" style="23" customWidth="1"/>
    <col min="5" max="5" width="2.75" style="23" customWidth="1"/>
    <col min="6" max="6" width="2.125" style="23" customWidth="1"/>
    <col min="7" max="7" width="4" style="23" customWidth="1"/>
    <col min="8" max="8" width="2.75" style="23" customWidth="1"/>
    <col min="9" max="9" width="4" style="23"/>
    <col min="10" max="10" width="2.5" style="23" customWidth="1"/>
    <col min="11" max="11" width="4.625" style="23" customWidth="1"/>
    <col min="12" max="14" width="4" style="23"/>
    <col min="15" max="15" width="2.875" style="23" customWidth="1"/>
    <col min="16" max="18" width="4" style="23"/>
    <col min="19" max="19" width="6.5" style="23" customWidth="1"/>
    <col min="20" max="22" width="4" style="23"/>
    <col min="23" max="23" width="6.625" style="23" customWidth="1"/>
    <col min="24" max="25" width="4" style="23"/>
    <col min="26" max="26" width="2.75" style="23" customWidth="1"/>
    <col min="27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22"/>
      <c r="AB1" s="22"/>
      <c r="AC1" s="22"/>
    </row>
    <row r="2" spans="1:29" ht="30.75" customHeight="1" x14ac:dyDescent="0.15">
      <c r="A2" s="119" t="s">
        <v>36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V2" s="121">
        <v>45138</v>
      </c>
      <c r="W2" s="121"/>
      <c r="X2" s="121"/>
      <c r="Y2" s="121"/>
      <c r="Z2" s="121"/>
    </row>
    <row r="3" spans="1:29" ht="22.5" customHeight="1" thickBo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V3" s="121"/>
      <c r="W3" s="121"/>
      <c r="X3" s="121"/>
      <c r="Y3" s="121"/>
      <c r="Z3" s="121"/>
    </row>
    <row r="4" spans="1:29" ht="22.5" customHeight="1" x14ac:dyDescent="0.25">
      <c r="A4" s="122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29" ht="22.5" customHeight="1" x14ac:dyDescent="0.25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S5" s="124" t="s">
        <v>21</v>
      </c>
      <c r="T5" s="124"/>
      <c r="U5" s="124"/>
      <c r="V5" s="1"/>
      <c r="W5" s="1"/>
      <c r="X5" s="1"/>
      <c r="Y5" s="1"/>
      <c r="Z5" s="1"/>
    </row>
    <row r="6" spans="1:29" ht="22.5" customHeight="1" x14ac:dyDescent="0.15">
      <c r="S6" s="124" t="s">
        <v>22</v>
      </c>
      <c r="T6" s="124"/>
      <c r="U6" s="124"/>
      <c r="V6" s="124"/>
      <c r="W6" s="124"/>
      <c r="X6" s="124"/>
      <c r="Y6" s="124"/>
      <c r="Z6" s="124"/>
    </row>
    <row r="7" spans="1:29" ht="22.5" customHeight="1" x14ac:dyDescent="0.25">
      <c r="A7" s="125" t="s">
        <v>3</v>
      </c>
      <c r="B7" s="125"/>
      <c r="C7" s="125"/>
      <c r="D7" s="126" t="s">
        <v>4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S7" s="127" t="s">
        <v>48</v>
      </c>
      <c r="T7" s="127"/>
      <c r="U7" s="127"/>
      <c r="V7" s="127"/>
      <c r="W7" s="127"/>
      <c r="X7" s="127"/>
      <c r="Y7" s="127"/>
      <c r="Z7" s="127"/>
    </row>
    <row r="8" spans="1:29" ht="13.5" customHeight="1" x14ac:dyDescent="0.15">
      <c r="S8" s="124" t="s">
        <v>27</v>
      </c>
      <c r="T8" s="124"/>
      <c r="U8" s="124"/>
      <c r="V8" s="124"/>
      <c r="W8" s="124"/>
      <c r="X8" s="124"/>
      <c r="Y8" s="124"/>
      <c r="Z8" s="124"/>
    </row>
    <row r="9" spans="1:29" ht="17.25" customHeight="1" x14ac:dyDescent="0.25">
      <c r="A9" s="24"/>
      <c r="B9" s="24"/>
      <c r="D9" s="25"/>
      <c r="E9" s="25"/>
      <c r="F9" s="25"/>
      <c r="G9" s="26">
        <v>7</v>
      </c>
      <c r="H9" s="117" t="s">
        <v>5</v>
      </c>
      <c r="I9" s="117"/>
      <c r="J9" s="117"/>
      <c r="K9" s="117"/>
      <c r="L9" s="117"/>
      <c r="M9" s="117"/>
      <c r="N9" s="117"/>
      <c r="S9" s="108" t="s">
        <v>24</v>
      </c>
      <c r="T9" s="108"/>
      <c r="U9" s="108"/>
      <c r="V9" s="108"/>
      <c r="W9" s="108"/>
      <c r="X9" s="108"/>
      <c r="Y9" s="108"/>
      <c r="Z9" s="108"/>
    </row>
    <row r="10" spans="1:29" ht="22.5" customHeight="1" x14ac:dyDescent="0.25">
      <c r="A10" s="24"/>
      <c r="B10" s="24"/>
      <c r="D10" s="27"/>
      <c r="E10" s="27"/>
      <c r="F10" s="106">
        <f>X37</f>
        <v>649000</v>
      </c>
      <c r="G10" s="106"/>
      <c r="H10" s="106"/>
      <c r="I10" s="106"/>
      <c r="J10" s="106"/>
      <c r="K10" s="106"/>
      <c r="L10" s="106"/>
      <c r="M10" s="27"/>
      <c r="N10" s="27"/>
      <c r="S10" s="108" t="s">
        <v>39</v>
      </c>
      <c r="T10" s="108"/>
      <c r="U10" s="108"/>
      <c r="V10" s="108"/>
      <c r="W10" s="108"/>
      <c r="X10" s="108"/>
      <c r="Y10" s="108"/>
      <c r="Z10" s="108"/>
    </row>
    <row r="11" spans="1:29" ht="22.5" customHeight="1" thickBot="1" x14ac:dyDescent="0.3">
      <c r="A11" s="109" t="s">
        <v>6</v>
      </c>
      <c r="B11" s="109"/>
      <c r="D11" s="27"/>
      <c r="E11" s="27"/>
      <c r="F11" s="107"/>
      <c r="G11" s="107"/>
      <c r="H11" s="107"/>
      <c r="I11" s="107"/>
      <c r="J11" s="107"/>
      <c r="K11" s="107"/>
      <c r="L11" s="107"/>
      <c r="M11" s="27"/>
      <c r="N11" s="27"/>
      <c r="S11" s="110" t="s">
        <v>40</v>
      </c>
      <c r="T11" s="108"/>
      <c r="U11" s="108"/>
      <c r="V11" s="108"/>
      <c r="W11" s="108"/>
      <c r="X11" s="108"/>
      <c r="Y11" s="108"/>
      <c r="Z11" s="108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3.25" customHeight="1" x14ac:dyDescent="0.15">
      <c r="A13" s="83" t="s">
        <v>7</v>
      </c>
      <c r="B13" s="83"/>
      <c r="C13" s="83" t="s">
        <v>8</v>
      </c>
      <c r="D13" s="83"/>
      <c r="E13" s="83"/>
      <c r="F13" s="83"/>
      <c r="G13" s="83"/>
      <c r="H13" s="83"/>
      <c r="I13" s="111" t="s">
        <v>41</v>
      </c>
      <c r="J13" s="112"/>
      <c r="K13" s="113"/>
      <c r="L13" s="83" t="s">
        <v>9</v>
      </c>
      <c r="M13" s="83"/>
      <c r="N13" s="83"/>
      <c r="O13" s="83"/>
      <c r="P13" s="60" t="s">
        <v>30</v>
      </c>
      <c r="Q13" s="61"/>
      <c r="R13" s="61"/>
      <c r="S13" s="62"/>
      <c r="T13" s="60" t="s">
        <v>78</v>
      </c>
      <c r="U13" s="61"/>
      <c r="V13" s="61"/>
      <c r="W13" s="62"/>
      <c r="X13" s="83" t="s">
        <v>10</v>
      </c>
      <c r="Y13" s="83"/>
      <c r="Z13" s="83"/>
    </row>
    <row r="14" spans="1:29" ht="23.25" customHeight="1" x14ac:dyDescent="0.15">
      <c r="A14" s="83"/>
      <c r="B14" s="83"/>
      <c r="C14" s="83"/>
      <c r="D14" s="83"/>
      <c r="E14" s="83"/>
      <c r="F14" s="83"/>
      <c r="G14" s="83"/>
      <c r="H14" s="83"/>
      <c r="I14" s="114"/>
      <c r="J14" s="115"/>
      <c r="K14" s="116"/>
      <c r="L14" s="83"/>
      <c r="M14" s="83"/>
      <c r="N14" s="83"/>
      <c r="O14" s="83"/>
      <c r="P14" s="83" t="s">
        <v>11</v>
      </c>
      <c r="Q14" s="83"/>
      <c r="R14" s="83" t="s">
        <v>12</v>
      </c>
      <c r="S14" s="83"/>
      <c r="T14" s="83" t="s">
        <v>11</v>
      </c>
      <c r="U14" s="83"/>
      <c r="V14" s="83" t="s">
        <v>12</v>
      </c>
      <c r="W14" s="83"/>
      <c r="X14" s="83"/>
      <c r="Y14" s="83"/>
      <c r="Z14" s="83"/>
    </row>
    <row r="15" spans="1:29" ht="24" customHeight="1" x14ac:dyDescent="0.15">
      <c r="A15" s="75">
        <v>45108</v>
      </c>
      <c r="B15" s="76"/>
      <c r="C15" s="100" t="s">
        <v>89</v>
      </c>
      <c r="D15" s="101"/>
      <c r="E15" s="101"/>
      <c r="F15" s="101"/>
      <c r="G15" s="101"/>
      <c r="H15" s="102"/>
      <c r="I15" s="103"/>
      <c r="J15" s="104"/>
      <c r="K15" s="105"/>
      <c r="L15" s="60" t="s">
        <v>32</v>
      </c>
      <c r="M15" s="61"/>
      <c r="N15" s="61"/>
      <c r="O15" s="62"/>
      <c r="P15" s="32">
        <v>1</v>
      </c>
      <c r="Q15" s="33" t="s">
        <v>14</v>
      </c>
      <c r="R15" s="58">
        <v>15000</v>
      </c>
      <c r="S15" s="59"/>
      <c r="T15" s="32">
        <v>0</v>
      </c>
      <c r="U15" s="33" t="s">
        <v>14</v>
      </c>
      <c r="V15" s="98">
        <v>20000</v>
      </c>
      <c r="W15" s="98"/>
      <c r="X15" s="99">
        <f t="shared" ref="X15:X30" si="0">P15*R15+T15*V15</f>
        <v>15000</v>
      </c>
      <c r="Y15" s="99"/>
      <c r="Z15" s="99"/>
    </row>
    <row r="16" spans="1:29" ht="24" customHeight="1" x14ac:dyDescent="0.15">
      <c r="A16" s="75">
        <v>45110</v>
      </c>
      <c r="B16" s="76"/>
      <c r="C16" s="66" t="s">
        <v>83</v>
      </c>
      <c r="D16" s="67"/>
      <c r="E16" s="67"/>
      <c r="F16" s="67"/>
      <c r="G16" s="67"/>
      <c r="H16" s="68"/>
      <c r="I16" s="203" t="s">
        <v>84</v>
      </c>
      <c r="J16" s="84"/>
      <c r="K16" s="85"/>
      <c r="L16" s="60" t="s">
        <v>32</v>
      </c>
      <c r="M16" s="61"/>
      <c r="N16" s="61"/>
      <c r="O16" s="62"/>
      <c r="P16" s="49">
        <v>1</v>
      </c>
      <c r="Q16" s="50" t="s">
        <v>14</v>
      </c>
      <c r="R16" s="58">
        <v>15000</v>
      </c>
      <c r="S16" s="59"/>
      <c r="T16" s="49">
        <v>1</v>
      </c>
      <c r="U16" s="50" t="s">
        <v>14</v>
      </c>
      <c r="V16" s="77">
        <v>20000</v>
      </c>
      <c r="W16" s="77"/>
      <c r="X16" s="78">
        <f t="shared" si="0"/>
        <v>35000</v>
      </c>
      <c r="Y16" s="78"/>
      <c r="Z16" s="78"/>
    </row>
    <row r="17" spans="1:26" ht="24" customHeight="1" x14ac:dyDescent="0.15">
      <c r="A17" s="212">
        <v>45110</v>
      </c>
      <c r="B17" s="213"/>
      <c r="C17" s="66" t="s">
        <v>83</v>
      </c>
      <c r="D17" s="67"/>
      <c r="E17" s="67"/>
      <c r="F17" s="67"/>
      <c r="G17" s="67"/>
      <c r="H17" s="68"/>
      <c r="I17" s="63"/>
      <c r="J17" s="64"/>
      <c r="K17" s="65"/>
      <c r="L17" s="114" t="s">
        <v>32</v>
      </c>
      <c r="M17" s="115"/>
      <c r="N17" s="115"/>
      <c r="O17" s="116"/>
      <c r="P17" s="47">
        <v>1</v>
      </c>
      <c r="Q17" s="48" t="s">
        <v>14</v>
      </c>
      <c r="R17" s="204">
        <v>15000</v>
      </c>
      <c r="S17" s="205"/>
      <c r="T17" s="47">
        <v>0</v>
      </c>
      <c r="U17" s="48" t="s">
        <v>14</v>
      </c>
      <c r="V17" s="206">
        <v>20000</v>
      </c>
      <c r="W17" s="206"/>
      <c r="X17" s="200">
        <f t="shared" si="0"/>
        <v>15000</v>
      </c>
      <c r="Y17" s="200"/>
      <c r="Z17" s="200"/>
    </row>
    <row r="18" spans="1:26" ht="24" customHeight="1" x14ac:dyDescent="0.15">
      <c r="A18" s="212">
        <v>45111</v>
      </c>
      <c r="B18" s="213"/>
      <c r="C18" s="66" t="s">
        <v>86</v>
      </c>
      <c r="D18" s="67"/>
      <c r="E18" s="67"/>
      <c r="F18" s="67"/>
      <c r="G18" s="67"/>
      <c r="H18" s="68"/>
      <c r="I18" s="63" t="s">
        <v>85</v>
      </c>
      <c r="J18" s="64"/>
      <c r="K18" s="65"/>
      <c r="L18" s="114" t="s">
        <v>32</v>
      </c>
      <c r="M18" s="115"/>
      <c r="N18" s="115"/>
      <c r="O18" s="116"/>
      <c r="P18" s="47">
        <v>1</v>
      </c>
      <c r="Q18" s="48" t="s">
        <v>14</v>
      </c>
      <c r="R18" s="204">
        <v>15000</v>
      </c>
      <c r="S18" s="205"/>
      <c r="T18" s="47">
        <v>0</v>
      </c>
      <c r="U18" s="48" t="s">
        <v>14</v>
      </c>
      <c r="V18" s="206">
        <v>20000</v>
      </c>
      <c r="W18" s="206"/>
      <c r="X18" s="200">
        <f t="shared" si="0"/>
        <v>15000</v>
      </c>
      <c r="Y18" s="200"/>
      <c r="Z18" s="200"/>
    </row>
    <row r="19" spans="1:26" ht="24" customHeight="1" x14ac:dyDescent="0.15">
      <c r="A19" s="75">
        <v>45111</v>
      </c>
      <c r="B19" s="76"/>
      <c r="C19" s="211" t="s">
        <v>86</v>
      </c>
      <c r="D19" s="67"/>
      <c r="E19" s="67"/>
      <c r="F19" s="67"/>
      <c r="G19" s="67"/>
      <c r="H19" s="68"/>
      <c r="I19" s="63" t="s">
        <v>91</v>
      </c>
      <c r="J19" s="64"/>
      <c r="K19" s="65"/>
      <c r="L19" s="60" t="s">
        <v>32</v>
      </c>
      <c r="M19" s="61"/>
      <c r="N19" s="61"/>
      <c r="O19" s="62"/>
      <c r="P19" s="49">
        <v>0</v>
      </c>
      <c r="Q19" s="50" t="s">
        <v>14</v>
      </c>
      <c r="R19" s="58">
        <v>15000</v>
      </c>
      <c r="S19" s="59"/>
      <c r="T19" s="49">
        <v>1</v>
      </c>
      <c r="U19" s="50" t="s">
        <v>14</v>
      </c>
      <c r="V19" s="77">
        <v>20000</v>
      </c>
      <c r="W19" s="77"/>
      <c r="X19" s="78">
        <f t="shared" si="0"/>
        <v>20000</v>
      </c>
      <c r="Y19" s="78"/>
      <c r="Z19" s="78"/>
    </row>
    <row r="20" spans="1:26" ht="24" customHeight="1" x14ac:dyDescent="0.15">
      <c r="A20" s="75">
        <v>45111</v>
      </c>
      <c r="B20" s="76"/>
      <c r="C20" s="66" t="s">
        <v>59</v>
      </c>
      <c r="D20" s="67"/>
      <c r="E20" s="67"/>
      <c r="F20" s="67"/>
      <c r="G20" s="67"/>
      <c r="H20" s="68"/>
      <c r="I20" s="203" t="s">
        <v>84</v>
      </c>
      <c r="J20" s="84"/>
      <c r="K20" s="85"/>
      <c r="L20" s="60" t="s">
        <v>32</v>
      </c>
      <c r="M20" s="61"/>
      <c r="N20" s="61"/>
      <c r="O20" s="62"/>
      <c r="P20" s="49">
        <v>0</v>
      </c>
      <c r="Q20" s="50" t="s">
        <v>14</v>
      </c>
      <c r="R20" s="58">
        <v>15000</v>
      </c>
      <c r="S20" s="59"/>
      <c r="T20" s="49">
        <v>1</v>
      </c>
      <c r="U20" s="50" t="s">
        <v>14</v>
      </c>
      <c r="V20" s="77">
        <v>20000</v>
      </c>
      <c r="W20" s="77"/>
      <c r="X20" s="78">
        <f t="shared" si="0"/>
        <v>20000</v>
      </c>
      <c r="Y20" s="78"/>
      <c r="Z20" s="78"/>
    </row>
    <row r="21" spans="1:26" ht="24" customHeight="1" x14ac:dyDescent="0.15">
      <c r="A21" s="75">
        <v>45112</v>
      </c>
      <c r="B21" s="76"/>
      <c r="C21" s="66" t="s">
        <v>86</v>
      </c>
      <c r="D21" s="67"/>
      <c r="E21" s="67"/>
      <c r="F21" s="67"/>
      <c r="G21" s="67"/>
      <c r="H21" s="68"/>
      <c r="I21" s="63" t="s">
        <v>90</v>
      </c>
      <c r="J21" s="64"/>
      <c r="K21" s="65"/>
      <c r="L21" s="60" t="s">
        <v>32</v>
      </c>
      <c r="M21" s="61"/>
      <c r="N21" s="61"/>
      <c r="O21" s="62"/>
      <c r="P21" s="49">
        <v>0</v>
      </c>
      <c r="Q21" s="50" t="s">
        <v>14</v>
      </c>
      <c r="R21" s="58">
        <v>15000</v>
      </c>
      <c r="S21" s="59"/>
      <c r="T21" s="49">
        <v>1</v>
      </c>
      <c r="U21" s="50" t="s">
        <v>14</v>
      </c>
      <c r="V21" s="77">
        <v>20000</v>
      </c>
      <c r="W21" s="77"/>
      <c r="X21" s="78">
        <f t="shared" si="0"/>
        <v>20000</v>
      </c>
      <c r="Y21" s="78"/>
      <c r="Z21" s="78"/>
    </row>
    <row r="22" spans="1:26" ht="24" customHeight="1" x14ac:dyDescent="0.15">
      <c r="A22" s="75">
        <v>45113</v>
      </c>
      <c r="B22" s="76"/>
      <c r="C22" s="66" t="s">
        <v>87</v>
      </c>
      <c r="D22" s="67"/>
      <c r="E22" s="67"/>
      <c r="F22" s="67"/>
      <c r="G22" s="67"/>
      <c r="H22" s="68"/>
      <c r="I22" s="63" t="s">
        <v>92</v>
      </c>
      <c r="J22" s="64"/>
      <c r="K22" s="65"/>
      <c r="L22" s="60" t="s">
        <v>32</v>
      </c>
      <c r="M22" s="61"/>
      <c r="N22" s="61"/>
      <c r="O22" s="62"/>
      <c r="P22" s="49">
        <v>0</v>
      </c>
      <c r="Q22" s="50" t="s">
        <v>14</v>
      </c>
      <c r="R22" s="58">
        <v>15000</v>
      </c>
      <c r="S22" s="59"/>
      <c r="T22" s="49">
        <v>1</v>
      </c>
      <c r="U22" s="50" t="s">
        <v>14</v>
      </c>
      <c r="V22" s="77">
        <v>20000</v>
      </c>
      <c r="W22" s="77"/>
      <c r="X22" s="78">
        <f t="shared" si="0"/>
        <v>20000</v>
      </c>
      <c r="Y22" s="78"/>
      <c r="Z22" s="78"/>
    </row>
    <row r="23" spans="1:26" ht="24" customHeight="1" x14ac:dyDescent="0.15">
      <c r="A23" s="75">
        <v>45114</v>
      </c>
      <c r="B23" s="76"/>
      <c r="C23" s="66" t="s">
        <v>88</v>
      </c>
      <c r="D23" s="67"/>
      <c r="E23" s="67"/>
      <c r="F23" s="67"/>
      <c r="G23" s="67"/>
      <c r="H23" s="68"/>
      <c r="I23" s="203" t="s">
        <v>84</v>
      </c>
      <c r="J23" s="84"/>
      <c r="K23" s="85"/>
      <c r="L23" s="60" t="s">
        <v>32</v>
      </c>
      <c r="M23" s="61"/>
      <c r="N23" s="61"/>
      <c r="O23" s="62"/>
      <c r="P23" s="49">
        <v>1</v>
      </c>
      <c r="Q23" s="50" t="s">
        <v>14</v>
      </c>
      <c r="R23" s="58">
        <v>15000</v>
      </c>
      <c r="S23" s="59"/>
      <c r="T23" s="49">
        <v>1</v>
      </c>
      <c r="U23" s="50" t="s">
        <v>14</v>
      </c>
      <c r="V23" s="77">
        <v>20000</v>
      </c>
      <c r="W23" s="77"/>
      <c r="X23" s="78">
        <f t="shared" si="0"/>
        <v>35000</v>
      </c>
      <c r="Y23" s="78"/>
      <c r="Z23" s="78"/>
    </row>
    <row r="24" spans="1:26" ht="24" customHeight="1" x14ac:dyDescent="0.15">
      <c r="A24" s="75">
        <v>45115</v>
      </c>
      <c r="B24" s="76"/>
      <c r="C24" s="66" t="s">
        <v>88</v>
      </c>
      <c r="D24" s="67"/>
      <c r="E24" s="67"/>
      <c r="F24" s="67"/>
      <c r="G24" s="67"/>
      <c r="H24" s="68"/>
      <c r="I24" s="203" t="s">
        <v>84</v>
      </c>
      <c r="J24" s="84"/>
      <c r="K24" s="85"/>
      <c r="L24" s="60" t="s">
        <v>32</v>
      </c>
      <c r="M24" s="61"/>
      <c r="N24" s="61"/>
      <c r="O24" s="62"/>
      <c r="P24" s="49">
        <v>1</v>
      </c>
      <c r="Q24" s="50" t="s">
        <v>14</v>
      </c>
      <c r="R24" s="58">
        <v>15000</v>
      </c>
      <c r="S24" s="59"/>
      <c r="T24" s="49">
        <v>1</v>
      </c>
      <c r="U24" s="50" t="s">
        <v>14</v>
      </c>
      <c r="V24" s="77">
        <v>20000</v>
      </c>
      <c r="W24" s="77"/>
      <c r="X24" s="78">
        <f t="shared" si="0"/>
        <v>35000</v>
      </c>
      <c r="Y24" s="78"/>
      <c r="Z24" s="78"/>
    </row>
    <row r="25" spans="1:26" ht="24" customHeight="1" x14ac:dyDescent="0.15">
      <c r="A25" s="51">
        <v>45117</v>
      </c>
      <c r="B25" s="52"/>
      <c r="C25" s="66" t="s">
        <v>88</v>
      </c>
      <c r="D25" s="67"/>
      <c r="E25" s="67"/>
      <c r="F25" s="67"/>
      <c r="G25" s="67"/>
      <c r="H25" s="68"/>
      <c r="I25" s="203" t="s">
        <v>84</v>
      </c>
      <c r="J25" s="84"/>
      <c r="K25" s="85"/>
      <c r="L25" s="60" t="s">
        <v>32</v>
      </c>
      <c r="M25" s="61"/>
      <c r="N25" s="61"/>
      <c r="O25" s="62"/>
      <c r="P25" s="49">
        <v>0</v>
      </c>
      <c r="Q25" s="50" t="s">
        <v>14</v>
      </c>
      <c r="R25" s="58">
        <v>15000</v>
      </c>
      <c r="S25" s="59"/>
      <c r="T25" s="49">
        <v>1</v>
      </c>
      <c r="U25" s="50" t="s">
        <v>14</v>
      </c>
      <c r="V25" s="77">
        <v>20000</v>
      </c>
      <c r="W25" s="77"/>
      <c r="X25" s="78">
        <f t="shared" si="0"/>
        <v>20000</v>
      </c>
      <c r="Y25" s="78"/>
      <c r="Z25" s="78"/>
    </row>
    <row r="26" spans="1:26" ht="24" customHeight="1" x14ac:dyDescent="0.15">
      <c r="A26" s="51">
        <v>45121</v>
      </c>
      <c r="B26" s="52"/>
      <c r="C26" s="211" t="s">
        <v>86</v>
      </c>
      <c r="D26" s="67"/>
      <c r="E26" s="67"/>
      <c r="F26" s="67"/>
      <c r="G26" s="67"/>
      <c r="H26" s="68"/>
      <c r="I26" s="63" t="s">
        <v>90</v>
      </c>
      <c r="J26" s="64"/>
      <c r="K26" s="65"/>
      <c r="L26" s="60" t="s">
        <v>32</v>
      </c>
      <c r="M26" s="61"/>
      <c r="N26" s="61"/>
      <c r="O26" s="62"/>
      <c r="P26" s="49">
        <v>1</v>
      </c>
      <c r="Q26" s="50" t="s">
        <v>14</v>
      </c>
      <c r="R26" s="58">
        <v>15000</v>
      </c>
      <c r="S26" s="59"/>
      <c r="T26" s="49">
        <v>1</v>
      </c>
      <c r="U26" s="50" t="s">
        <v>14</v>
      </c>
      <c r="V26" s="57">
        <v>20000</v>
      </c>
      <c r="W26" s="77"/>
      <c r="X26" s="78">
        <f t="shared" si="0"/>
        <v>35000</v>
      </c>
      <c r="Y26" s="78"/>
      <c r="Z26" s="78"/>
    </row>
    <row r="27" spans="1:26" ht="24" customHeight="1" x14ac:dyDescent="0.15">
      <c r="A27" s="209">
        <v>45122</v>
      </c>
      <c r="B27" s="210"/>
      <c r="C27" s="211" t="s">
        <v>88</v>
      </c>
      <c r="D27" s="67"/>
      <c r="E27" s="67"/>
      <c r="F27" s="67"/>
      <c r="G27" s="67"/>
      <c r="H27" s="68"/>
      <c r="I27" s="203" t="s">
        <v>84</v>
      </c>
      <c r="J27" s="84"/>
      <c r="K27" s="85"/>
      <c r="L27" s="114" t="s">
        <v>32</v>
      </c>
      <c r="M27" s="115"/>
      <c r="N27" s="115"/>
      <c r="O27" s="116"/>
      <c r="P27" s="47">
        <v>1</v>
      </c>
      <c r="Q27" s="48" t="s">
        <v>14</v>
      </c>
      <c r="R27" s="204">
        <v>15000</v>
      </c>
      <c r="S27" s="205"/>
      <c r="T27" s="47">
        <v>1</v>
      </c>
      <c r="U27" s="48" t="s">
        <v>14</v>
      </c>
      <c r="V27" s="206">
        <v>20000</v>
      </c>
      <c r="W27" s="206"/>
      <c r="X27" s="200">
        <f t="shared" si="0"/>
        <v>35000</v>
      </c>
      <c r="Y27" s="200"/>
      <c r="Z27" s="200"/>
    </row>
    <row r="28" spans="1:26" ht="24" customHeight="1" x14ac:dyDescent="0.15">
      <c r="A28" s="51">
        <v>45125</v>
      </c>
      <c r="B28" s="52"/>
      <c r="C28" s="66" t="s">
        <v>86</v>
      </c>
      <c r="D28" s="67"/>
      <c r="E28" s="67"/>
      <c r="F28" s="67"/>
      <c r="G28" s="67"/>
      <c r="H28" s="68"/>
      <c r="I28" s="63" t="s">
        <v>90</v>
      </c>
      <c r="J28" s="64"/>
      <c r="K28" s="65"/>
      <c r="L28" s="60" t="s">
        <v>32</v>
      </c>
      <c r="M28" s="61"/>
      <c r="N28" s="61"/>
      <c r="O28" s="62"/>
      <c r="P28" s="49">
        <v>0</v>
      </c>
      <c r="Q28" s="50" t="s">
        <v>14</v>
      </c>
      <c r="R28" s="58">
        <v>15000</v>
      </c>
      <c r="S28" s="59"/>
      <c r="T28" s="49">
        <v>1</v>
      </c>
      <c r="U28" s="50" t="s">
        <v>14</v>
      </c>
      <c r="V28" s="77">
        <v>20000</v>
      </c>
      <c r="W28" s="77"/>
      <c r="X28" s="78">
        <f t="shared" si="0"/>
        <v>20000</v>
      </c>
      <c r="Y28" s="78"/>
      <c r="Z28" s="78"/>
    </row>
    <row r="29" spans="1:26" ht="24" customHeight="1" x14ac:dyDescent="0.15">
      <c r="A29" s="51">
        <v>45131</v>
      </c>
      <c r="B29" s="52"/>
      <c r="C29" s="66" t="s">
        <v>59</v>
      </c>
      <c r="D29" s="67"/>
      <c r="E29" s="67"/>
      <c r="F29" s="67"/>
      <c r="G29" s="67"/>
      <c r="H29" s="68"/>
      <c r="I29" s="203" t="s">
        <v>84</v>
      </c>
      <c r="J29" s="84"/>
      <c r="K29" s="85"/>
      <c r="L29" s="60" t="s">
        <v>32</v>
      </c>
      <c r="M29" s="61"/>
      <c r="N29" s="61"/>
      <c r="O29" s="62"/>
      <c r="P29" s="49">
        <v>2</v>
      </c>
      <c r="Q29" s="50" t="s">
        <v>14</v>
      </c>
      <c r="R29" s="58">
        <v>15000</v>
      </c>
      <c r="S29" s="59"/>
      <c r="T29" s="49">
        <v>1</v>
      </c>
      <c r="U29" s="50" t="s">
        <v>14</v>
      </c>
      <c r="V29" s="57">
        <v>20000</v>
      </c>
      <c r="W29" s="77"/>
      <c r="X29" s="78">
        <f t="shared" si="0"/>
        <v>50000</v>
      </c>
      <c r="Y29" s="78"/>
      <c r="Z29" s="78"/>
    </row>
    <row r="30" spans="1:26" ht="24" customHeight="1" x14ac:dyDescent="0.15">
      <c r="A30" s="209">
        <v>45131</v>
      </c>
      <c r="B30" s="210"/>
      <c r="C30" s="66" t="s">
        <v>89</v>
      </c>
      <c r="D30" s="67"/>
      <c r="E30" s="67"/>
      <c r="F30" s="67"/>
      <c r="G30" s="67"/>
      <c r="H30" s="68"/>
      <c r="I30" s="203"/>
      <c r="J30" s="84"/>
      <c r="K30" s="85"/>
      <c r="L30" s="114" t="s">
        <v>32</v>
      </c>
      <c r="M30" s="115"/>
      <c r="N30" s="115"/>
      <c r="O30" s="116"/>
      <c r="P30" s="47">
        <v>1</v>
      </c>
      <c r="Q30" s="48" t="s">
        <v>14</v>
      </c>
      <c r="R30" s="204">
        <v>15000</v>
      </c>
      <c r="S30" s="205"/>
      <c r="T30" s="47">
        <v>0</v>
      </c>
      <c r="U30" s="48" t="s">
        <v>14</v>
      </c>
      <c r="V30" s="206">
        <v>20000</v>
      </c>
      <c r="W30" s="206"/>
      <c r="X30" s="200">
        <f t="shared" si="0"/>
        <v>15000</v>
      </c>
      <c r="Y30" s="200"/>
      <c r="Z30" s="200"/>
    </row>
    <row r="31" spans="1:26" ht="24" customHeight="1" x14ac:dyDescent="0.15">
      <c r="A31" s="209">
        <v>45132</v>
      </c>
      <c r="B31" s="210"/>
      <c r="C31" s="211" t="s">
        <v>88</v>
      </c>
      <c r="D31" s="67"/>
      <c r="E31" s="67"/>
      <c r="F31" s="67"/>
      <c r="G31" s="67"/>
      <c r="H31" s="68"/>
      <c r="I31" s="203" t="s">
        <v>84</v>
      </c>
      <c r="J31" s="84"/>
      <c r="K31" s="85"/>
      <c r="L31" s="114" t="s">
        <v>32</v>
      </c>
      <c r="M31" s="115"/>
      <c r="N31" s="115"/>
      <c r="O31" s="116"/>
      <c r="P31" s="47">
        <v>2</v>
      </c>
      <c r="Q31" s="48" t="s">
        <v>14</v>
      </c>
      <c r="R31" s="204">
        <v>15000</v>
      </c>
      <c r="S31" s="205"/>
      <c r="T31" s="47">
        <v>1</v>
      </c>
      <c r="U31" s="48" t="s">
        <v>14</v>
      </c>
      <c r="V31" s="206">
        <v>20000</v>
      </c>
      <c r="W31" s="206"/>
      <c r="X31" s="200">
        <f t="shared" ref="X31:X34" si="1">P31*R31+T31*V31</f>
        <v>50000</v>
      </c>
      <c r="Y31" s="200"/>
      <c r="Z31" s="200"/>
    </row>
    <row r="32" spans="1:26" ht="24" customHeight="1" x14ac:dyDescent="0.15">
      <c r="A32" s="207">
        <v>45134</v>
      </c>
      <c r="B32" s="208"/>
      <c r="C32" s="66" t="s">
        <v>59</v>
      </c>
      <c r="D32" s="67"/>
      <c r="E32" s="67"/>
      <c r="F32" s="67"/>
      <c r="G32" s="67"/>
      <c r="H32" s="68"/>
      <c r="I32" s="203" t="s">
        <v>84</v>
      </c>
      <c r="J32" s="84"/>
      <c r="K32" s="85"/>
      <c r="L32" s="60" t="s">
        <v>32</v>
      </c>
      <c r="M32" s="61"/>
      <c r="N32" s="61"/>
      <c r="O32" s="62"/>
      <c r="P32" s="49">
        <v>2</v>
      </c>
      <c r="Q32" s="50" t="s">
        <v>14</v>
      </c>
      <c r="R32" s="58">
        <v>15000</v>
      </c>
      <c r="S32" s="59"/>
      <c r="T32" s="49">
        <v>1</v>
      </c>
      <c r="U32" s="50" t="s">
        <v>14</v>
      </c>
      <c r="V32" s="77">
        <v>20000</v>
      </c>
      <c r="W32" s="77"/>
      <c r="X32" s="78">
        <f t="shared" si="1"/>
        <v>50000</v>
      </c>
      <c r="Y32" s="78"/>
      <c r="Z32" s="78"/>
    </row>
    <row r="33" spans="1:26" ht="24" customHeight="1" x14ac:dyDescent="0.15">
      <c r="A33" s="207">
        <v>45135</v>
      </c>
      <c r="B33" s="208"/>
      <c r="C33" s="66" t="s">
        <v>59</v>
      </c>
      <c r="D33" s="67"/>
      <c r="E33" s="67"/>
      <c r="F33" s="67"/>
      <c r="G33" s="67"/>
      <c r="H33" s="68"/>
      <c r="I33" s="203" t="s">
        <v>84</v>
      </c>
      <c r="J33" s="84"/>
      <c r="K33" s="85"/>
      <c r="L33" s="60" t="s">
        <v>32</v>
      </c>
      <c r="M33" s="61"/>
      <c r="N33" s="61"/>
      <c r="O33" s="62"/>
      <c r="P33" s="49">
        <v>2</v>
      </c>
      <c r="Q33" s="50" t="s">
        <v>14</v>
      </c>
      <c r="R33" s="58">
        <v>15000</v>
      </c>
      <c r="S33" s="59"/>
      <c r="T33" s="49">
        <v>1</v>
      </c>
      <c r="U33" s="50" t="s">
        <v>14</v>
      </c>
      <c r="V33" s="57">
        <v>20000</v>
      </c>
      <c r="W33" s="77"/>
      <c r="X33" s="78">
        <f t="shared" si="1"/>
        <v>50000</v>
      </c>
      <c r="Y33" s="78"/>
      <c r="Z33" s="78"/>
    </row>
    <row r="34" spans="1:26" ht="24" customHeight="1" x14ac:dyDescent="0.15">
      <c r="A34" s="201">
        <v>45136</v>
      </c>
      <c r="B34" s="202"/>
      <c r="C34" s="66" t="s">
        <v>59</v>
      </c>
      <c r="D34" s="67"/>
      <c r="E34" s="67"/>
      <c r="F34" s="67"/>
      <c r="G34" s="67"/>
      <c r="H34" s="68"/>
      <c r="I34" s="203" t="s">
        <v>84</v>
      </c>
      <c r="J34" s="84"/>
      <c r="K34" s="85"/>
      <c r="L34" s="114" t="s">
        <v>32</v>
      </c>
      <c r="M34" s="115"/>
      <c r="N34" s="115"/>
      <c r="O34" s="116"/>
      <c r="P34" s="47">
        <v>1</v>
      </c>
      <c r="Q34" s="48" t="s">
        <v>14</v>
      </c>
      <c r="R34" s="204">
        <v>15000</v>
      </c>
      <c r="S34" s="205"/>
      <c r="T34" s="47">
        <v>1</v>
      </c>
      <c r="U34" s="48" t="s">
        <v>14</v>
      </c>
      <c r="V34" s="206">
        <v>20000</v>
      </c>
      <c r="W34" s="206"/>
      <c r="X34" s="200">
        <f t="shared" si="1"/>
        <v>35000</v>
      </c>
      <c r="Y34" s="200"/>
      <c r="Z34" s="200"/>
    </row>
    <row r="35" spans="1:26" ht="23.25" customHeight="1" x14ac:dyDescent="0.15">
      <c r="U35" s="79" t="s">
        <v>16</v>
      </c>
      <c r="V35" s="79"/>
      <c r="W35" s="79"/>
      <c r="X35" s="80">
        <f>SUM(X15:X34)</f>
        <v>590000</v>
      </c>
      <c r="Y35" s="81"/>
      <c r="Z35" s="81"/>
    </row>
    <row r="36" spans="1:26" ht="23.25" customHeight="1" thickBot="1" x14ac:dyDescent="0.2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U36" s="83" t="s">
        <v>17</v>
      </c>
      <c r="V36" s="83"/>
      <c r="W36" s="83"/>
      <c r="X36" s="78">
        <f>X35*0.1</f>
        <v>59000</v>
      </c>
      <c r="Y36" s="78"/>
      <c r="Z36" s="78"/>
    </row>
    <row r="37" spans="1:26" ht="23.25" customHeight="1" thickBot="1" x14ac:dyDescent="0.2">
      <c r="U37" s="69" t="s">
        <v>18</v>
      </c>
      <c r="V37" s="70"/>
      <c r="W37" s="71"/>
      <c r="X37" s="72">
        <f>X35+X36</f>
        <v>649000</v>
      </c>
      <c r="Y37" s="73"/>
      <c r="Z37" s="74"/>
    </row>
  </sheetData>
  <mergeCells count="175">
    <mergeCell ref="S6:Z6"/>
    <mergeCell ref="A7:C7"/>
    <mergeCell ref="D7:N7"/>
    <mergeCell ref="S7:Z7"/>
    <mergeCell ref="S8:Z8"/>
    <mergeCell ref="H9:N9"/>
    <mergeCell ref="S9:Z9"/>
    <mergeCell ref="A1:Z1"/>
    <mergeCell ref="A2:O3"/>
    <mergeCell ref="V2:Z3"/>
    <mergeCell ref="A4:O4"/>
    <mergeCell ref="A5:O5"/>
    <mergeCell ref="S5:U5"/>
    <mergeCell ref="F10:L11"/>
    <mergeCell ref="S10:Z10"/>
    <mergeCell ref="A11:B11"/>
    <mergeCell ref="S11:Z11"/>
    <mergeCell ref="A13:B14"/>
    <mergeCell ref="C13:H14"/>
    <mergeCell ref="I13:K14"/>
    <mergeCell ref="L13:O14"/>
    <mergeCell ref="P13:S13"/>
    <mergeCell ref="T13:W13"/>
    <mergeCell ref="V15:W15"/>
    <mergeCell ref="X15:Z15"/>
    <mergeCell ref="A16:B16"/>
    <mergeCell ref="L16:O16"/>
    <mergeCell ref="R16:S16"/>
    <mergeCell ref="V16:W16"/>
    <mergeCell ref="X16:Z16"/>
    <mergeCell ref="A17:B17"/>
    <mergeCell ref="X13:Z14"/>
    <mergeCell ref="P14:Q14"/>
    <mergeCell ref="R14:S14"/>
    <mergeCell ref="T14:U14"/>
    <mergeCell ref="V14:W14"/>
    <mergeCell ref="A15:B15"/>
    <mergeCell ref="C15:H15"/>
    <mergeCell ref="I15:K15"/>
    <mergeCell ref="L15:O15"/>
    <mergeCell ref="R15:S15"/>
    <mergeCell ref="L17:O17"/>
    <mergeCell ref="R17:S17"/>
    <mergeCell ref="V17:W17"/>
    <mergeCell ref="X17:Z17"/>
    <mergeCell ref="C16:H16"/>
    <mergeCell ref="I16:K16"/>
    <mergeCell ref="L18:O18"/>
    <mergeCell ref="R18:S18"/>
    <mergeCell ref="V18:W18"/>
    <mergeCell ref="X18:Z18"/>
    <mergeCell ref="X19:Z19"/>
    <mergeCell ref="A20:B20"/>
    <mergeCell ref="L20:O20"/>
    <mergeCell ref="R20:S20"/>
    <mergeCell ref="V20:W20"/>
    <mergeCell ref="X20:Z20"/>
    <mergeCell ref="C19:H19"/>
    <mergeCell ref="I19:K19"/>
    <mergeCell ref="C20:H20"/>
    <mergeCell ref="I20:K20"/>
    <mergeCell ref="A19:B19"/>
    <mergeCell ref="L19:O19"/>
    <mergeCell ref="R19:S19"/>
    <mergeCell ref="V19:W19"/>
    <mergeCell ref="X21:Z21"/>
    <mergeCell ref="A22:B22"/>
    <mergeCell ref="L22:O22"/>
    <mergeCell ref="R22:S22"/>
    <mergeCell ref="V22:W22"/>
    <mergeCell ref="X22:Z22"/>
    <mergeCell ref="C21:H21"/>
    <mergeCell ref="I21:K21"/>
    <mergeCell ref="C22:H22"/>
    <mergeCell ref="I22:K22"/>
    <mergeCell ref="A21:B21"/>
    <mergeCell ref="L21:O21"/>
    <mergeCell ref="R21:S21"/>
    <mergeCell ref="V21:W21"/>
    <mergeCell ref="L23:O23"/>
    <mergeCell ref="R23:S23"/>
    <mergeCell ref="V23:W23"/>
    <mergeCell ref="X23:Z23"/>
    <mergeCell ref="A24:B24"/>
    <mergeCell ref="L24:O24"/>
    <mergeCell ref="R24:S24"/>
    <mergeCell ref="V24:W24"/>
    <mergeCell ref="X24:Z24"/>
    <mergeCell ref="C23:H23"/>
    <mergeCell ref="I23:K23"/>
    <mergeCell ref="C24:H24"/>
    <mergeCell ref="I24:K24"/>
    <mergeCell ref="L25:O25"/>
    <mergeCell ref="R25:S25"/>
    <mergeCell ref="V25:W25"/>
    <mergeCell ref="X25:Z25"/>
    <mergeCell ref="A26:B26"/>
    <mergeCell ref="L26:O26"/>
    <mergeCell ref="R26:S26"/>
    <mergeCell ref="V26:W26"/>
    <mergeCell ref="X26:Z26"/>
    <mergeCell ref="C25:H25"/>
    <mergeCell ref="I25:K25"/>
    <mergeCell ref="L27:O27"/>
    <mergeCell ref="R27:S27"/>
    <mergeCell ref="V27:W27"/>
    <mergeCell ref="X27:Z27"/>
    <mergeCell ref="A28:B28"/>
    <mergeCell ref="L28:O28"/>
    <mergeCell ref="R28:S28"/>
    <mergeCell ref="V28:W28"/>
    <mergeCell ref="X28:Z28"/>
    <mergeCell ref="U35:W35"/>
    <mergeCell ref="X35:Z35"/>
    <mergeCell ref="A36:N36"/>
    <mergeCell ref="U36:W36"/>
    <mergeCell ref="X36:Z36"/>
    <mergeCell ref="U37:W37"/>
    <mergeCell ref="X37:Z37"/>
    <mergeCell ref="A29:B29"/>
    <mergeCell ref="L29:O29"/>
    <mergeCell ref="R29:S29"/>
    <mergeCell ref="V29:W29"/>
    <mergeCell ref="X29:Z29"/>
    <mergeCell ref="A30:B30"/>
    <mergeCell ref="L30:O30"/>
    <mergeCell ref="R30:S30"/>
    <mergeCell ref="V30:W30"/>
    <mergeCell ref="X30:Z30"/>
    <mergeCell ref="L31:O31"/>
    <mergeCell ref="R31:S31"/>
    <mergeCell ref="V31:W31"/>
    <mergeCell ref="X31:Z31"/>
    <mergeCell ref="A32:B32"/>
    <mergeCell ref="C32:H32"/>
    <mergeCell ref="I32:K32"/>
    <mergeCell ref="C17:H17"/>
    <mergeCell ref="C18:H18"/>
    <mergeCell ref="I17:K17"/>
    <mergeCell ref="I18:K18"/>
    <mergeCell ref="C29:H29"/>
    <mergeCell ref="I29:K29"/>
    <mergeCell ref="C30:H30"/>
    <mergeCell ref="I30:K30"/>
    <mergeCell ref="A31:B31"/>
    <mergeCell ref="C31:H31"/>
    <mergeCell ref="I31:K31"/>
    <mergeCell ref="C26:H26"/>
    <mergeCell ref="I26:K26"/>
    <mergeCell ref="C27:H27"/>
    <mergeCell ref="I27:K27"/>
    <mergeCell ref="C28:H28"/>
    <mergeCell ref="I28:K28"/>
    <mergeCell ref="A27:B27"/>
    <mergeCell ref="A25:B25"/>
    <mergeCell ref="A23:B23"/>
    <mergeCell ref="A18:B18"/>
    <mergeCell ref="L32:O32"/>
    <mergeCell ref="R32:S32"/>
    <mergeCell ref="V32:W32"/>
    <mergeCell ref="X34:Z34"/>
    <mergeCell ref="A34:B34"/>
    <mergeCell ref="C34:H34"/>
    <mergeCell ref="I34:K34"/>
    <mergeCell ref="L34:O34"/>
    <mergeCell ref="R34:S34"/>
    <mergeCell ref="V34:W34"/>
    <mergeCell ref="X32:Z32"/>
    <mergeCell ref="A33:B33"/>
    <mergeCell ref="C33:H33"/>
    <mergeCell ref="I33:K33"/>
    <mergeCell ref="L33:O33"/>
    <mergeCell ref="R33:S33"/>
    <mergeCell ref="V33:W33"/>
    <mergeCell ref="X33:Z33"/>
  </mergeCells>
  <phoneticPr fontId="3"/>
  <pageMargins left="0.22" right="0.18" top="0.36" bottom="0.16" header="0.19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34B2B-27C1-4B8B-B71C-9E67953B27A7}">
  <sheetPr>
    <pageSetUpPr fitToPage="1"/>
  </sheetPr>
  <dimension ref="A1:AC33"/>
  <sheetViews>
    <sheetView topLeftCell="A7" zoomScale="93" zoomScaleNormal="93" workbookViewId="0">
      <selection activeCell="X32" sqref="X32:Z32"/>
    </sheetView>
  </sheetViews>
  <sheetFormatPr defaultColWidth="4" defaultRowHeight="15" x14ac:dyDescent="0.15"/>
  <cols>
    <col min="1" max="1" width="4" style="23"/>
    <col min="2" max="2" width="3.375" style="23" customWidth="1"/>
    <col min="3" max="3" width="4" style="23"/>
    <col min="4" max="4" width="4" style="23" customWidth="1"/>
    <col min="5" max="5" width="2.75" style="23" customWidth="1"/>
    <col min="6" max="6" width="2.125" style="23" customWidth="1"/>
    <col min="7" max="7" width="4" style="23" customWidth="1"/>
    <col min="8" max="8" width="2.75" style="23" customWidth="1"/>
    <col min="9" max="9" width="4" style="23"/>
    <col min="10" max="10" width="2.5" style="23" customWidth="1"/>
    <col min="11" max="11" width="4.625" style="23" customWidth="1"/>
    <col min="12" max="14" width="4" style="23"/>
    <col min="15" max="15" width="2.875" style="23" customWidth="1"/>
    <col min="16" max="18" width="4" style="23"/>
    <col min="19" max="19" width="6.5" style="23" customWidth="1"/>
    <col min="20" max="22" width="4" style="23"/>
    <col min="23" max="23" width="6.625" style="23" customWidth="1"/>
    <col min="24" max="25" width="4" style="23"/>
    <col min="26" max="26" width="2.75" style="23" customWidth="1"/>
    <col min="27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22"/>
      <c r="AB1" s="22"/>
      <c r="AC1" s="22"/>
    </row>
    <row r="2" spans="1:29" ht="30.75" customHeight="1" x14ac:dyDescent="0.15">
      <c r="A2" s="119" t="s">
        <v>36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V2" s="121">
        <v>45107</v>
      </c>
      <c r="W2" s="121"/>
      <c r="X2" s="121"/>
      <c r="Y2" s="121"/>
      <c r="Z2" s="121"/>
    </row>
    <row r="3" spans="1:29" ht="22.5" customHeight="1" thickBo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V3" s="121"/>
      <c r="W3" s="121"/>
      <c r="X3" s="121"/>
      <c r="Y3" s="121"/>
      <c r="Z3" s="121"/>
    </row>
    <row r="4" spans="1:29" ht="22.5" customHeight="1" x14ac:dyDescent="0.25">
      <c r="A4" s="122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29" ht="22.5" customHeight="1" x14ac:dyDescent="0.25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S5" s="124" t="s">
        <v>21</v>
      </c>
      <c r="T5" s="124"/>
      <c r="U5" s="124"/>
      <c r="V5" s="1"/>
      <c r="W5" s="1"/>
      <c r="X5" s="1"/>
      <c r="Y5" s="1"/>
      <c r="Z5" s="1"/>
    </row>
    <row r="6" spans="1:29" ht="22.5" customHeight="1" x14ac:dyDescent="0.15">
      <c r="S6" s="124" t="s">
        <v>22</v>
      </c>
      <c r="T6" s="124"/>
      <c r="U6" s="124"/>
      <c r="V6" s="124"/>
      <c r="W6" s="124"/>
      <c r="X6" s="124"/>
      <c r="Y6" s="124"/>
      <c r="Z6" s="124"/>
    </row>
    <row r="7" spans="1:29" ht="22.5" customHeight="1" x14ac:dyDescent="0.25">
      <c r="A7" s="125" t="s">
        <v>3</v>
      </c>
      <c r="B7" s="125"/>
      <c r="C7" s="125"/>
      <c r="D7" s="126" t="s">
        <v>4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S7" s="127" t="s">
        <v>48</v>
      </c>
      <c r="T7" s="127"/>
      <c r="U7" s="127"/>
      <c r="V7" s="127"/>
      <c r="W7" s="127"/>
      <c r="X7" s="127"/>
      <c r="Y7" s="127"/>
      <c r="Z7" s="127"/>
    </row>
    <row r="8" spans="1:29" ht="13.5" customHeight="1" x14ac:dyDescent="0.15">
      <c r="S8" s="124" t="s">
        <v>27</v>
      </c>
      <c r="T8" s="124"/>
      <c r="U8" s="124"/>
      <c r="V8" s="124"/>
      <c r="W8" s="124"/>
      <c r="X8" s="124"/>
      <c r="Y8" s="124"/>
      <c r="Z8" s="124"/>
    </row>
    <row r="9" spans="1:29" ht="17.25" customHeight="1" x14ac:dyDescent="0.25">
      <c r="A9" s="24"/>
      <c r="B9" s="24"/>
      <c r="D9" s="25"/>
      <c r="E9" s="25"/>
      <c r="F9" s="25"/>
      <c r="G9" s="26">
        <v>6</v>
      </c>
      <c r="H9" s="117" t="s">
        <v>5</v>
      </c>
      <c r="I9" s="117"/>
      <c r="J9" s="117"/>
      <c r="K9" s="117"/>
      <c r="L9" s="117"/>
      <c r="M9" s="117"/>
      <c r="N9" s="117"/>
      <c r="S9" s="108" t="s">
        <v>24</v>
      </c>
      <c r="T9" s="108"/>
      <c r="U9" s="108"/>
      <c r="V9" s="108"/>
      <c r="W9" s="108"/>
      <c r="X9" s="108"/>
      <c r="Y9" s="108"/>
      <c r="Z9" s="108"/>
    </row>
    <row r="10" spans="1:29" ht="22.5" customHeight="1" x14ac:dyDescent="0.25">
      <c r="A10" s="24"/>
      <c r="B10" s="24"/>
      <c r="D10" s="27"/>
      <c r="E10" s="27"/>
      <c r="F10" s="106">
        <f>X33</f>
        <v>709500</v>
      </c>
      <c r="G10" s="106"/>
      <c r="H10" s="106"/>
      <c r="I10" s="106"/>
      <c r="J10" s="106"/>
      <c r="K10" s="106"/>
      <c r="L10" s="106"/>
      <c r="M10" s="27"/>
      <c r="N10" s="27"/>
      <c r="S10" s="108" t="s">
        <v>39</v>
      </c>
      <c r="T10" s="108"/>
      <c r="U10" s="108"/>
      <c r="V10" s="108"/>
      <c r="W10" s="108"/>
      <c r="X10" s="108"/>
      <c r="Y10" s="108"/>
      <c r="Z10" s="108"/>
    </row>
    <row r="11" spans="1:29" ht="22.5" customHeight="1" thickBot="1" x14ac:dyDescent="0.3">
      <c r="A11" s="109" t="s">
        <v>6</v>
      </c>
      <c r="B11" s="109"/>
      <c r="D11" s="27"/>
      <c r="E11" s="27"/>
      <c r="F11" s="107"/>
      <c r="G11" s="107"/>
      <c r="H11" s="107"/>
      <c r="I11" s="107"/>
      <c r="J11" s="107"/>
      <c r="K11" s="107"/>
      <c r="L11" s="107"/>
      <c r="M11" s="27"/>
      <c r="N11" s="27"/>
      <c r="S11" s="110" t="s">
        <v>40</v>
      </c>
      <c r="T11" s="108"/>
      <c r="U11" s="108"/>
      <c r="V11" s="108"/>
      <c r="W11" s="108"/>
      <c r="X11" s="108"/>
      <c r="Y11" s="108"/>
      <c r="Z11" s="108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3.25" customHeight="1" x14ac:dyDescent="0.15">
      <c r="A13" s="83" t="s">
        <v>7</v>
      </c>
      <c r="B13" s="83"/>
      <c r="C13" s="83" t="s">
        <v>8</v>
      </c>
      <c r="D13" s="83"/>
      <c r="E13" s="83"/>
      <c r="F13" s="83"/>
      <c r="G13" s="83"/>
      <c r="H13" s="83"/>
      <c r="I13" s="111" t="s">
        <v>41</v>
      </c>
      <c r="J13" s="112"/>
      <c r="K13" s="113"/>
      <c r="L13" s="83" t="s">
        <v>9</v>
      </c>
      <c r="M13" s="83"/>
      <c r="N13" s="83"/>
      <c r="O13" s="83"/>
      <c r="P13" s="60" t="s">
        <v>30</v>
      </c>
      <c r="Q13" s="61"/>
      <c r="R13" s="61"/>
      <c r="S13" s="62"/>
      <c r="T13" s="60" t="s">
        <v>78</v>
      </c>
      <c r="U13" s="61"/>
      <c r="V13" s="61"/>
      <c r="W13" s="62"/>
      <c r="X13" s="83" t="s">
        <v>10</v>
      </c>
      <c r="Y13" s="83"/>
      <c r="Z13" s="83"/>
    </row>
    <row r="14" spans="1:29" ht="23.25" customHeight="1" x14ac:dyDescent="0.15">
      <c r="A14" s="83"/>
      <c r="B14" s="83"/>
      <c r="C14" s="83"/>
      <c r="D14" s="83"/>
      <c r="E14" s="83"/>
      <c r="F14" s="83"/>
      <c r="G14" s="83"/>
      <c r="H14" s="83"/>
      <c r="I14" s="114"/>
      <c r="J14" s="115"/>
      <c r="K14" s="116"/>
      <c r="L14" s="83"/>
      <c r="M14" s="83"/>
      <c r="N14" s="83"/>
      <c r="O14" s="83"/>
      <c r="P14" s="83" t="s">
        <v>11</v>
      </c>
      <c r="Q14" s="83"/>
      <c r="R14" s="83" t="s">
        <v>12</v>
      </c>
      <c r="S14" s="83"/>
      <c r="T14" s="83" t="s">
        <v>11</v>
      </c>
      <c r="U14" s="83"/>
      <c r="V14" s="83" t="s">
        <v>12</v>
      </c>
      <c r="W14" s="83"/>
      <c r="X14" s="83"/>
      <c r="Y14" s="83"/>
      <c r="Z14" s="83"/>
    </row>
    <row r="15" spans="1:29" ht="30.75" customHeight="1" x14ac:dyDescent="0.15">
      <c r="A15" s="75">
        <v>45082</v>
      </c>
      <c r="B15" s="76"/>
      <c r="C15" s="100" t="s">
        <v>79</v>
      </c>
      <c r="D15" s="101"/>
      <c r="E15" s="101"/>
      <c r="F15" s="101"/>
      <c r="G15" s="101"/>
      <c r="H15" s="102"/>
      <c r="I15" s="103"/>
      <c r="J15" s="104"/>
      <c r="K15" s="105"/>
      <c r="L15" s="60" t="s">
        <v>32</v>
      </c>
      <c r="M15" s="61"/>
      <c r="N15" s="61"/>
      <c r="O15" s="62"/>
      <c r="P15" s="32">
        <v>4</v>
      </c>
      <c r="Q15" s="33" t="s">
        <v>14</v>
      </c>
      <c r="R15" s="58">
        <v>15000</v>
      </c>
      <c r="S15" s="59"/>
      <c r="T15" s="32">
        <v>0</v>
      </c>
      <c r="U15" s="33" t="s">
        <v>14</v>
      </c>
      <c r="V15" s="98">
        <v>20000</v>
      </c>
      <c r="W15" s="98"/>
      <c r="X15" s="99">
        <f t="shared" ref="X15:X27" si="0">P15*R15+T15*V15</f>
        <v>60000</v>
      </c>
      <c r="Y15" s="99"/>
      <c r="Z15" s="99"/>
    </row>
    <row r="16" spans="1:29" ht="30.75" customHeight="1" x14ac:dyDescent="0.15">
      <c r="A16" s="75">
        <v>45103</v>
      </c>
      <c r="B16" s="76"/>
      <c r="C16" s="171" t="s">
        <v>80</v>
      </c>
      <c r="D16" s="172"/>
      <c r="E16" s="172"/>
      <c r="F16" s="172"/>
      <c r="G16" s="172"/>
      <c r="H16" s="173"/>
      <c r="I16" s="174" t="s">
        <v>82</v>
      </c>
      <c r="J16" s="175"/>
      <c r="K16" s="176"/>
      <c r="L16" s="60" t="s">
        <v>32</v>
      </c>
      <c r="M16" s="61"/>
      <c r="N16" s="61"/>
      <c r="O16" s="62"/>
      <c r="P16" s="49">
        <v>1</v>
      </c>
      <c r="Q16" s="50" t="s">
        <v>14</v>
      </c>
      <c r="R16" s="58">
        <v>15000</v>
      </c>
      <c r="S16" s="59"/>
      <c r="T16" s="49">
        <v>1</v>
      </c>
      <c r="U16" s="50" t="s">
        <v>14</v>
      </c>
      <c r="V16" s="77">
        <v>20000</v>
      </c>
      <c r="W16" s="77"/>
      <c r="X16" s="78">
        <f t="shared" si="0"/>
        <v>35000</v>
      </c>
      <c r="Y16" s="78"/>
      <c r="Z16" s="78"/>
    </row>
    <row r="17" spans="1:26" ht="30.75" customHeight="1" x14ac:dyDescent="0.15">
      <c r="A17" s="212">
        <v>45104</v>
      </c>
      <c r="B17" s="213"/>
      <c r="C17" s="171"/>
      <c r="D17" s="172"/>
      <c r="E17" s="172"/>
      <c r="F17" s="172"/>
      <c r="G17" s="172"/>
      <c r="H17" s="173"/>
      <c r="I17" s="174"/>
      <c r="J17" s="175"/>
      <c r="K17" s="176"/>
      <c r="L17" s="114" t="s">
        <v>32</v>
      </c>
      <c r="M17" s="115"/>
      <c r="N17" s="115"/>
      <c r="O17" s="116"/>
      <c r="P17" s="47">
        <v>1</v>
      </c>
      <c r="Q17" s="48" t="s">
        <v>14</v>
      </c>
      <c r="R17" s="204">
        <v>15000</v>
      </c>
      <c r="S17" s="205"/>
      <c r="T17" s="47">
        <v>1</v>
      </c>
      <c r="U17" s="48" t="s">
        <v>14</v>
      </c>
      <c r="V17" s="206">
        <v>20000</v>
      </c>
      <c r="W17" s="206"/>
      <c r="X17" s="200">
        <f t="shared" ref="X17" si="1">P17*R17+T17*V17</f>
        <v>35000</v>
      </c>
      <c r="Y17" s="200"/>
      <c r="Z17" s="200"/>
    </row>
    <row r="18" spans="1:26" ht="30.75" customHeight="1" x14ac:dyDescent="0.15">
      <c r="A18" s="212">
        <v>45105</v>
      </c>
      <c r="B18" s="213"/>
      <c r="C18" s="89"/>
      <c r="D18" s="90"/>
      <c r="E18" s="90"/>
      <c r="F18" s="90"/>
      <c r="G18" s="90"/>
      <c r="H18" s="91"/>
      <c r="I18" s="197"/>
      <c r="J18" s="198"/>
      <c r="K18" s="199"/>
      <c r="L18" s="114" t="s">
        <v>32</v>
      </c>
      <c r="M18" s="115"/>
      <c r="N18" s="115"/>
      <c r="O18" s="116"/>
      <c r="P18" s="47">
        <v>0</v>
      </c>
      <c r="Q18" s="48" t="s">
        <v>14</v>
      </c>
      <c r="R18" s="204">
        <v>15000</v>
      </c>
      <c r="S18" s="205"/>
      <c r="T18" s="47">
        <v>1</v>
      </c>
      <c r="U18" s="48" t="s">
        <v>14</v>
      </c>
      <c r="V18" s="206">
        <v>20000</v>
      </c>
      <c r="W18" s="206"/>
      <c r="X18" s="200">
        <f t="shared" si="0"/>
        <v>20000</v>
      </c>
      <c r="Y18" s="200"/>
      <c r="Z18" s="200"/>
    </row>
    <row r="19" spans="1:26" ht="30.75" customHeight="1" x14ac:dyDescent="0.15">
      <c r="A19" s="75">
        <v>45078</v>
      </c>
      <c r="B19" s="76"/>
      <c r="C19" s="92" t="s">
        <v>70</v>
      </c>
      <c r="D19" s="93"/>
      <c r="E19" s="93"/>
      <c r="F19" s="93"/>
      <c r="G19" s="93"/>
      <c r="H19" s="94"/>
      <c r="I19" s="95" t="s">
        <v>81</v>
      </c>
      <c r="J19" s="96"/>
      <c r="K19" s="97"/>
      <c r="L19" s="60" t="s">
        <v>32</v>
      </c>
      <c r="M19" s="61"/>
      <c r="N19" s="61"/>
      <c r="O19" s="62"/>
      <c r="P19" s="49">
        <v>2</v>
      </c>
      <c r="Q19" s="50" t="s">
        <v>14</v>
      </c>
      <c r="R19" s="58">
        <v>15000</v>
      </c>
      <c r="S19" s="59"/>
      <c r="T19" s="49">
        <v>1</v>
      </c>
      <c r="U19" s="50" t="s">
        <v>14</v>
      </c>
      <c r="V19" s="77">
        <v>20000</v>
      </c>
      <c r="W19" s="77"/>
      <c r="X19" s="78">
        <f t="shared" si="0"/>
        <v>50000</v>
      </c>
      <c r="Y19" s="78"/>
      <c r="Z19" s="78"/>
    </row>
    <row r="20" spans="1:26" ht="30.75" customHeight="1" x14ac:dyDescent="0.15">
      <c r="A20" s="75">
        <v>45083</v>
      </c>
      <c r="B20" s="76"/>
      <c r="C20" s="171"/>
      <c r="D20" s="172"/>
      <c r="E20" s="172"/>
      <c r="F20" s="172"/>
      <c r="G20" s="172"/>
      <c r="H20" s="173"/>
      <c r="I20" s="214"/>
      <c r="J20" s="215"/>
      <c r="K20" s="216"/>
      <c r="L20" s="60" t="s">
        <v>32</v>
      </c>
      <c r="M20" s="61"/>
      <c r="N20" s="61"/>
      <c r="O20" s="62"/>
      <c r="P20" s="49">
        <v>1</v>
      </c>
      <c r="Q20" s="50" t="s">
        <v>14</v>
      </c>
      <c r="R20" s="58">
        <v>15000</v>
      </c>
      <c r="S20" s="59"/>
      <c r="T20" s="49">
        <v>1</v>
      </c>
      <c r="U20" s="50" t="s">
        <v>14</v>
      </c>
      <c r="V20" s="77">
        <v>20000</v>
      </c>
      <c r="W20" s="77"/>
      <c r="X20" s="78">
        <f t="shared" si="0"/>
        <v>35000</v>
      </c>
      <c r="Y20" s="78"/>
      <c r="Z20" s="78"/>
    </row>
    <row r="21" spans="1:26" ht="30.75" customHeight="1" x14ac:dyDescent="0.15">
      <c r="A21" s="75">
        <v>45091</v>
      </c>
      <c r="B21" s="76"/>
      <c r="C21" s="171"/>
      <c r="D21" s="172"/>
      <c r="E21" s="172"/>
      <c r="F21" s="172"/>
      <c r="G21" s="172"/>
      <c r="H21" s="173"/>
      <c r="I21" s="214"/>
      <c r="J21" s="215"/>
      <c r="K21" s="216"/>
      <c r="L21" s="60" t="s">
        <v>32</v>
      </c>
      <c r="M21" s="61"/>
      <c r="N21" s="61"/>
      <c r="O21" s="62"/>
      <c r="P21" s="49">
        <v>2</v>
      </c>
      <c r="Q21" s="50" t="s">
        <v>14</v>
      </c>
      <c r="R21" s="58">
        <v>15000</v>
      </c>
      <c r="S21" s="59"/>
      <c r="T21" s="49">
        <v>1</v>
      </c>
      <c r="U21" s="50" t="s">
        <v>14</v>
      </c>
      <c r="V21" s="77">
        <v>20000</v>
      </c>
      <c r="W21" s="77"/>
      <c r="X21" s="78">
        <f t="shared" si="0"/>
        <v>50000</v>
      </c>
      <c r="Y21" s="78"/>
      <c r="Z21" s="78"/>
    </row>
    <row r="22" spans="1:26" ht="30.75" customHeight="1" x14ac:dyDescent="0.15">
      <c r="A22" s="75">
        <v>45092</v>
      </c>
      <c r="B22" s="76"/>
      <c r="C22" s="171"/>
      <c r="D22" s="172"/>
      <c r="E22" s="172"/>
      <c r="F22" s="172"/>
      <c r="G22" s="172"/>
      <c r="H22" s="173"/>
      <c r="I22" s="214"/>
      <c r="J22" s="215"/>
      <c r="K22" s="216"/>
      <c r="L22" s="60" t="s">
        <v>32</v>
      </c>
      <c r="M22" s="61"/>
      <c r="N22" s="61"/>
      <c r="O22" s="62"/>
      <c r="P22" s="49">
        <v>2</v>
      </c>
      <c r="Q22" s="50" t="s">
        <v>14</v>
      </c>
      <c r="R22" s="58">
        <v>15000</v>
      </c>
      <c r="S22" s="59"/>
      <c r="T22" s="49">
        <v>1</v>
      </c>
      <c r="U22" s="50" t="s">
        <v>14</v>
      </c>
      <c r="V22" s="77">
        <v>20000</v>
      </c>
      <c r="W22" s="77"/>
      <c r="X22" s="78">
        <f t="shared" si="0"/>
        <v>50000</v>
      </c>
      <c r="Y22" s="78"/>
      <c r="Z22" s="78"/>
    </row>
    <row r="23" spans="1:26" ht="30.75" customHeight="1" x14ac:dyDescent="0.15">
      <c r="A23" s="75">
        <v>45093</v>
      </c>
      <c r="B23" s="76"/>
      <c r="C23" s="171"/>
      <c r="D23" s="172"/>
      <c r="E23" s="172"/>
      <c r="F23" s="172"/>
      <c r="G23" s="172"/>
      <c r="H23" s="173"/>
      <c r="I23" s="214"/>
      <c r="J23" s="215"/>
      <c r="K23" s="216"/>
      <c r="L23" s="60" t="s">
        <v>32</v>
      </c>
      <c r="M23" s="61"/>
      <c r="N23" s="61"/>
      <c r="O23" s="62"/>
      <c r="P23" s="49">
        <v>2</v>
      </c>
      <c r="Q23" s="50" t="s">
        <v>14</v>
      </c>
      <c r="R23" s="58">
        <v>15000</v>
      </c>
      <c r="S23" s="59"/>
      <c r="T23" s="49">
        <v>1</v>
      </c>
      <c r="U23" s="50" t="s">
        <v>14</v>
      </c>
      <c r="V23" s="77">
        <v>20000</v>
      </c>
      <c r="W23" s="77"/>
      <c r="X23" s="78">
        <f t="shared" si="0"/>
        <v>50000</v>
      </c>
      <c r="Y23" s="78"/>
      <c r="Z23" s="78"/>
    </row>
    <row r="24" spans="1:26" ht="30.75" customHeight="1" x14ac:dyDescent="0.15">
      <c r="A24" s="75">
        <v>45094</v>
      </c>
      <c r="B24" s="76"/>
      <c r="C24" s="171"/>
      <c r="D24" s="172"/>
      <c r="E24" s="172"/>
      <c r="F24" s="172"/>
      <c r="G24" s="172"/>
      <c r="H24" s="173"/>
      <c r="I24" s="214"/>
      <c r="J24" s="215"/>
      <c r="K24" s="216"/>
      <c r="L24" s="60" t="s">
        <v>32</v>
      </c>
      <c r="M24" s="61"/>
      <c r="N24" s="61"/>
      <c r="O24" s="62"/>
      <c r="P24" s="49">
        <v>2</v>
      </c>
      <c r="Q24" s="50" t="s">
        <v>14</v>
      </c>
      <c r="R24" s="58">
        <v>15000</v>
      </c>
      <c r="S24" s="59"/>
      <c r="T24" s="49">
        <v>1</v>
      </c>
      <c r="U24" s="50" t="s">
        <v>14</v>
      </c>
      <c r="V24" s="77">
        <v>20000</v>
      </c>
      <c r="W24" s="77"/>
      <c r="X24" s="78">
        <f t="shared" si="0"/>
        <v>50000</v>
      </c>
      <c r="Y24" s="78"/>
      <c r="Z24" s="78"/>
    </row>
    <row r="25" spans="1:26" ht="30.75" customHeight="1" x14ac:dyDescent="0.15">
      <c r="A25" s="51">
        <v>45096</v>
      </c>
      <c r="B25" s="52"/>
      <c r="C25" s="171"/>
      <c r="D25" s="172"/>
      <c r="E25" s="172"/>
      <c r="F25" s="172"/>
      <c r="G25" s="172"/>
      <c r="H25" s="173"/>
      <c r="I25" s="214"/>
      <c r="J25" s="215"/>
      <c r="K25" s="216"/>
      <c r="L25" s="60" t="s">
        <v>32</v>
      </c>
      <c r="M25" s="61"/>
      <c r="N25" s="61"/>
      <c r="O25" s="62"/>
      <c r="P25" s="49">
        <v>2</v>
      </c>
      <c r="Q25" s="50" t="s">
        <v>14</v>
      </c>
      <c r="R25" s="58">
        <v>15000</v>
      </c>
      <c r="S25" s="59"/>
      <c r="T25" s="49">
        <v>1</v>
      </c>
      <c r="U25" s="50" t="s">
        <v>14</v>
      </c>
      <c r="V25" s="77">
        <v>20000</v>
      </c>
      <c r="W25" s="77"/>
      <c r="X25" s="78">
        <f t="shared" si="0"/>
        <v>50000</v>
      </c>
      <c r="Y25" s="78"/>
      <c r="Z25" s="78"/>
    </row>
    <row r="26" spans="1:26" ht="30.75" customHeight="1" x14ac:dyDescent="0.15">
      <c r="A26" s="51">
        <v>45097</v>
      </c>
      <c r="B26" s="52"/>
      <c r="C26" s="171"/>
      <c r="D26" s="172"/>
      <c r="E26" s="172"/>
      <c r="F26" s="172"/>
      <c r="G26" s="172"/>
      <c r="H26" s="173"/>
      <c r="I26" s="214"/>
      <c r="J26" s="215"/>
      <c r="K26" s="216"/>
      <c r="L26" s="60" t="s">
        <v>32</v>
      </c>
      <c r="M26" s="61"/>
      <c r="N26" s="61"/>
      <c r="O26" s="62"/>
      <c r="P26" s="49">
        <v>2</v>
      </c>
      <c r="Q26" s="50" t="s">
        <v>14</v>
      </c>
      <c r="R26" s="58">
        <v>15000</v>
      </c>
      <c r="S26" s="59"/>
      <c r="T26" s="49">
        <v>1</v>
      </c>
      <c r="U26" s="50" t="s">
        <v>14</v>
      </c>
      <c r="V26" s="57">
        <v>20000</v>
      </c>
      <c r="W26" s="77"/>
      <c r="X26" s="78">
        <f t="shared" si="0"/>
        <v>50000</v>
      </c>
      <c r="Y26" s="78"/>
      <c r="Z26" s="78"/>
    </row>
    <row r="27" spans="1:26" ht="30.75" customHeight="1" x14ac:dyDescent="0.15">
      <c r="A27" s="209">
        <v>45098</v>
      </c>
      <c r="B27" s="210"/>
      <c r="C27" s="171"/>
      <c r="D27" s="172"/>
      <c r="E27" s="172"/>
      <c r="F27" s="172"/>
      <c r="G27" s="172"/>
      <c r="H27" s="173"/>
      <c r="I27" s="214"/>
      <c r="J27" s="215"/>
      <c r="K27" s="216"/>
      <c r="L27" s="114" t="s">
        <v>32</v>
      </c>
      <c r="M27" s="115"/>
      <c r="N27" s="115"/>
      <c r="O27" s="116"/>
      <c r="P27" s="47">
        <v>2</v>
      </c>
      <c r="Q27" s="48" t="s">
        <v>14</v>
      </c>
      <c r="R27" s="204">
        <v>15000</v>
      </c>
      <c r="S27" s="205"/>
      <c r="T27" s="47">
        <v>1</v>
      </c>
      <c r="U27" s="48" t="s">
        <v>14</v>
      </c>
      <c r="V27" s="206">
        <v>20000</v>
      </c>
      <c r="W27" s="206"/>
      <c r="X27" s="200">
        <f t="shared" si="0"/>
        <v>50000</v>
      </c>
      <c r="Y27" s="200"/>
      <c r="Z27" s="200"/>
    </row>
    <row r="28" spans="1:26" ht="30.75" customHeight="1" x14ac:dyDescent="0.15">
      <c r="A28" s="51">
        <v>45100</v>
      </c>
      <c r="B28" s="52"/>
      <c r="C28" s="171"/>
      <c r="D28" s="172"/>
      <c r="E28" s="172"/>
      <c r="F28" s="172"/>
      <c r="G28" s="172"/>
      <c r="H28" s="173"/>
      <c r="I28" s="214"/>
      <c r="J28" s="215"/>
      <c r="K28" s="216"/>
      <c r="L28" s="60" t="s">
        <v>32</v>
      </c>
      <c r="M28" s="61"/>
      <c r="N28" s="61"/>
      <c r="O28" s="62"/>
      <c r="P28" s="49">
        <v>0</v>
      </c>
      <c r="Q28" s="50" t="s">
        <v>14</v>
      </c>
      <c r="R28" s="58">
        <v>15000</v>
      </c>
      <c r="S28" s="59"/>
      <c r="T28" s="49">
        <v>1</v>
      </c>
      <c r="U28" s="50" t="s">
        <v>14</v>
      </c>
      <c r="V28" s="77">
        <v>20000</v>
      </c>
      <c r="W28" s="77"/>
      <c r="X28" s="78">
        <f t="shared" ref="X28:X30" si="2">P28*R28+T28*V28</f>
        <v>20000</v>
      </c>
      <c r="Y28" s="78"/>
      <c r="Z28" s="78"/>
    </row>
    <row r="29" spans="1:26" ht="30.75" customHeight="1" x14ac:dyDescent="0.15">
      <c r="A29" s="51">
        <v>45101</v>
      </c>
      <c r="B29" s="52"/>
      <c r="C29" s="171"/>
      <c r="D29" s="172"/>
      <c r="E29" s="172"/>
      <c r="F29" s="172"/>
      <c r="G29" s="172"/>
      <c r="H29" s="173"/>
      <c r="I29" s="214"/>
      <c r="J29" s="215"/>
      <c r="K29" s="216"/>
      <c r="L29" s="60" t="s">
        <v>32</v>
      </c>
      <c r="M29" s="61"/>
      <c r="N29" s="61"/>
      <c r="O29" s="62"/>
      <c r="P29" s="49">
        <v>0</v>
      </c>
      <c r="Q29" s="50" t="s">
        <v>14</v>
      </c>
      <c r="R29" s="58">
        <v>15000</v>
      </c>
      <c r="S29" s="59"/>
      <c r="T29" s="49">
        <v>1</v>
      </c>
      <c r="U29" s="50" t="s">
        <v>14</v>
      </c>
      <c r="V29" s="57">
        <v>20000</v>
      </c>
      <c r="W29" s="77"/>
      <c r="X29" s="78">
        <f t="shared" si="2"/>
        <v>20000</v>
      </c>
      <c r="Y29" s="78"/>
      <c r="Z29" s="78"/>
    </row>
    <row r="30" spans="1:26" ht="30.75" customHeight="1" x14ac:dyDescent="0.15">
      <c r="A30" s="209">
        <v>45106</v>
      </c>
      <c r="B30" s="210"/>
      <c r="C30" s="89"/>
      <c r="D30" s="90"/>
      <c r="E30" s="90"/>
      <c r="F30" s="90"/>
      <c r="G30" s="90"/>
      <c r="H30" s="91"/>
      <c r="I30" s="86"/>
      <c r="J30" s="87"/>
      <c r="K30" s="88"/>
      <c r="L30" s="114" t="s">
        <v>32</v>
      </c>
      <c r="M30" s="115"/>
      <c r="N30" s="115"/>
      <c r="O30" s="116"/>
      <c r="P30" s="47">
        <v>0</v>
      </c>
      <c r="Q30" s="48" t="s">
        <v>14</v>
      </c>
      <c r="R30" s="204">
        <v>15000</v>
      </c>
      <c r="S30" s="205"/>
      <c r="T30" s="47">
        <v>1</v>
      </c>
      <c r="U30" s="48" t="s">
        <v>14</v>
      </c>
      <c r="V30" s="206">
        <v>20000</v>
      </c>
      <c r="W30" s="206"/>
      <c r="X30" s="200">
        <f t="shared" si="2"/>
        <v>20000</v>
      </c>
      <c r="Y30" s="200"/>
      <c r="Z30" s="200"/>
    </row>
    <row r="31" spans="1:26" ht="23.25" customHeight="1" x14ac:dyDescent="0.15">
      <c r="U31" s="79" t="s">
        <v>16</v>
      </c>
      <c r="V31" s="79"/>
      <c r="W31" s="79"/>
      <c r="X31" s="80">
        <f>SUM(X15:X30)</f>
        <v>645000</v>
      </c>
      <c r="Y31" s="81"/>
      <c r="Z31" s="81"/>
    </row>
    <row r="32" spans="1:26" ht="23.25" customHeight="1" thickBot="1" x14ac:dyDescent="0.2">
      <c r="A32" s="82" t="s">
        <v>20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U32" s="83" t="s">
        <v>17</v>
      </c>
      <c r="V32" s="83"/>
      <c r="W32" s="83"/>
      <c r="X32" s="78">
        <f>X31*0.1</f>
        <v>64500</v>
      </c>
      <c r="Y32" s="78"/>
      <c r="Z32" s="78"/>
    </row>
    <row r="33" spans="21:26" ht="23.25" customHeight="1" thickBot="1" x14ac:dyDescent="0.2">
      <c r="U33" s="69" t="s">
        <v>18</v>
      </c>
      <c r="V33" s="70"/>
      <c r="W33" s="71"/>
      <c r="X33" s="72">
        <f>X31+X32</f>
        <v>709500</v>
      </c>
      <c r="Y33" s="73"/>
      <c r="Z33" s="74"/>
    </row>
  </sheetData>
  <mergeCells count="121">
    <mergeCell ref="S6:Z6"/>
    <mergeCell ref="A7:C7"/>
    <mergeCell ref="D7:N7"/>
    <mergeCell ref="S7:Z7"/>
    <mergeCell ref="S8:Z8"/>
    <mergeCell ref="H9:N9"/>
    <mergeCell ref="S9:Z9"/>
    <mergeCell ref="A1:Z1"/>
    <mergeCell ref="A2:O3"/>
    <mergeCell ref="V2:Z3"/>
    <mergeCell ref="A4:O4"/>
    <mergeCell ref="A5:O5"/>
    <mergeCell ref="S5:U5"/>
    <mergeCell ref="F10:L11"/>
    <mergeCell ref="S10:Z10"/>
    <mergeCell ref="A11:B11"/>
    <mergeCell ref="S11:Z11"/>
    <mergeCell ref="A13:B14"/>
    <mergeCell ref="C13:H14"/>
    <mergeCell ref="I13:K14"/>
    <mergeCell ref="L13:O14"/>
    <mergeCell ref="P13:S13"/>
    <mergeCell ref="T13:W13"/>
    <mergeCell ref="V15:W15"/>
    <mergeCell ref="X15:Z15"/>
    <mergeCell ref="A16:B16"/>
    <mergeCell ref="L16:O16"/>
    <mergeCell ref="R16:S16"/>
    <mergeCell ref="V16:W16"/>
    <mergeCell ref="X16:Z16"/>
    <mergeCell ref="A18:B18"/>
    <mergeCell ref="X13:Z14"/>
    <mergeCell ref="P14:Q14"/>
    <mergeCell ref="R14:S14"/>
    <mergeCell ref="T14:U14"/>
    <mergeCell ref="V14:W14"/>
    <mergeCell ref="A15:B15"/>
    <mergeCell ref="C15:H15"/>
    <mergeCell ref="I15:K15"/>
    <mergeCell ref="L15:O15"/>
    <mergeCell ref="R15:S15"/>
    <mergeCell ref="L18:O18"/>
    <mergeCell ref="R18:S18"/>
    <mergeCell ref="V18:W18"/>
    <mergeCell ref="X18:Z18"/>
    <mergeCell ref="C16:H18"/>
    <mergeCell ref="I16:K18"/>
    <mergeCell ref="A19:B19"/>
    <mergeCell ref="L19:O19"/>
    <mergeCell ref="R19:S19"/>
    <mergeCell ref="V19:W19"/>
    <mergeCell ref="X19:Z19"/>
    <mergeCell ref="A20:B20"/>
    <mergeCell ref="L20:O20"/>
    <mergeCell ref="R20:S20"/>
    <mergeCell ref="V20:W20"/>
    <mergeCell ref="X20:Z20"/>
    <mergeCell ref="R26:S26"/>
    <mergeCell ref="V26:W26"/>
    <mergeCell ref="X26:Z26"/>
    <mergeCell ref="A21:B21"/>
    <mergeCell ref="L21:O21"/>
    <mergeCell ref="R21:S21"/>
    <mergeCell ref="V21:W21"/>
    <mergeCell ref="X21:Z21"/>
    <mergeCell ref="V23:W23"/>
    <mergeCell ref="X23:Z23"/>
    <mergeCell ref="A24:B24"/>
    <mergeCell ref="L24:O24"/>
    <mergeCell ref="R24:S24"/>
    <mergeCell ref="V24:W24"/>
    <mergeCell ref="X24:Z24"/>
    <mergeCell ref="A22:B22"/>
    <mergeCell ref="L22:O22"/>
    <mergeCell ref="R22:S22"/>
    <mergeCell ref="V22:W22"/>
    <mergeCell ref="X22:Z22"/>
    <mergeCell ref="A23:B23"/>
    <mergeCell ref="L23:O23"/>
    <mergeCell ref="R23:S23"/>
    <mergeCell ref="A32:N32"/>
    <mergeCell ref="U32:W32"/>
    <mergeCell ref="X32:Z32"/>
    <mergeCell ref="U33:W33"/>
    <mergeCell ref="X33:Z33"/>
    <mergeCell ref="U31:W31"/>
    <mergeCell ref="X31:Z31"/>
    <mergeCell ref="A29:B29"/>
    <mergeCell ref="L29:O29"/>
    <mergeCell ref="R29:S29"/>
    <mergeCell ref="V29:W29"/>
    <mergeCell ref="X29:Z29"/>
    <mergeCell ref="A30:B30"/>
    <mergeCell ref="L30:O30"/>
    <mergeCell ref="R30:S30"/>
    <mergeCell ref="V30:W30"/>
    <mergeCell ref="X30:Z30"/>
    <mergeCell ref="A28:B28"/>
    <mergeCell ref="L28:O28"/>
    <mergeCell ref="R28:S28"/>
    <mergeCell ref="V28:W28"/>
    <mergeCell ref="X28:Z28"/>
    <mergeCell ref="C19:H30"/>
    <mergeCell ref="I19:K30"/>
    <mergeCell ref="A17:B17"/>
    <mergeCell ref="L17:O17"/>
    <mergeCell ref="R17:S17"/>
    <mergeCell ref="V17:W17"/>
    <mergeCell ref="X17:Z17"/>
    <mergeCell ref="A27:B27"/>
    <mergeCell ref="L27:O27"/>
    <mergeCell ref="R27:S27"/>
    <mergeCell ref="V27:W27"/>
    <mergeCell ref="X27:Z27"/>
    <mergeCell ref="A25:B25"/>
    <mergeCell ref="L25:O25"/>
    <mergeCell ref="R25:S25"/>
    <mergeCell ref="V25:W25"/>
    <mergeCell ref="X25:Z25"/>
    <mergeCell ref="A26:B26"/>
    <mergeCell ref="L26:O26"/>
  </mergeCells>
  <phoneticPr fontId="3"/>
  <pageMargins left="0.22" right="0.18" top="0.36" bottom="0.16" header="0.19" footer="0.16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58EF-0AC6-42B0-8737-D5DFB32AA9C6}">
  <sheetPr>
    <pageSetUpPr fitToPage="1"/>
  </sheetPr>
  <dimension ref="A1:AC36"/>
  <sheetViews>
    <sheetView topLeftCell="A15" zoomScale="87" zoomScaleNormal="87" workbookViewId="0">
      <selection activeCell="C16" sqref="C16:H21"/>
    </sheetView>
  </sheetViews>
  <sheetFormatPr defaultColWidth="4" defaultRowHeight="15" x14ac:dyDescent="0.15"/>
  <cols>
    <col min="1" max="1" width="4" style="23"/>
    <col min="2" max="2" width="3.375" style="23" customWidth="1"/>
    <col min="3" max="3" width="4" style="23"/>
    <col min="4" max="4" width="4" style="23" customWidth="1"/>
    <col min="5" max="5" width="2.75" style="23" customWidth="1"/>
    <col min="6" max="6" width="2.125" style="23" customWidth="1"/>
    <col min="7" max="7" width="4" style="23" customWidth="1"/>
    <col min="8" max="8" width="2.75" style="23" customWidth="1"/>
    <col min="9" max="9" width="4" style="23"/>
    <col min="10" max="10" width="2.5" style="23" customWidth="1"/>
    <col min="11" max="11" width="4.625" style="23" customWidth="1"/>
    <col min="12" max="14" width="4" style="23"/>
    <col min="15" max="15" width="2.875" style="23" customWidth="1"/>
    <col min="16" max="18" width="4" style="23"/>
    <col min="19" max="19" width="6.5" style="23" customWidth="1"/>
    <col min="20" max="22" width="4" style="23"/>
    <col min="23" max="23" width="6.625" style="23" customWidth="1"/>
    <col min="24" max="25" width="4" style="23"/>
    <col min="26" max="26" width="2.75" style="23" customWidth="1"/>
    <col min="27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22"/>
      <c r="AB1" s="22"/>
      <c r="AC1" s="22"/>
    </row>
    <row r="2" spans="1:29" ht="30.75" customHeight="1" x14ac:dyDescent="0.15">
      <c r="A2" s="119" t="s">
        <v>36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V2" s="121">
        <v>45077</v>
      </c>
      <c r="W2" s="121"/>
      <c r="X2" s="121"/>
      <c r="Y2" s="121"/>
      <c r="Z2" s="121"/>
    </row>
    <row r="3" spans="1:29" ht="22.5" customHeight="1" thickBo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V3" s="121"/>
      <c r="W3" s="121"/>
      <c r="X3" s="121"/>
      <c r="Y3" s="121"/>
      <c r="Z3" s="121"/>
    </row>
    <row r="4" spans="1:29" ht="22.5" customHeight="1" x14ac:dyDescent="0.25">
      <c r="A4" s="122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29" ht="22.5" customHeight="1" x14ac:dyDescent="0.25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S5" s="124" t="s">
        <v>21</v>
      </c>
      <c r="T5" s="124"/>
      <c r="U5" s="124"/>
      <c r="V5" s="1"/>
      <c r="W5" s="1"/>
      <c r="X5" s="1"/>
      <c r="Y5" s="1"/>
      <c r="Z5" s="1"/>
    </row>
    <row r="6" spans="1:29" ht="22.5" customHeight="1" x14ac:dyDescent="0.15">
      <c r="S6" s="124" t="s">
        <v>22</v>
      </c>
      <c r="T6" s="124"/>
      <c r="U6" s="124"/>
      <c r="V6" s="124"/>
      <c r="W6" s="124"/>
      <c r="X6" s="124"/>
      <c r="Y6" s="124"/>
      <c r="Z6" s="124"/>
    </row>
    <row r="7" spans="1:29" ht="22.5" customHeight="1" x14ac:dyDescent="0.25">
      <c r="A7" s="125" t="s">
        <v>3</v>
      </c>
      <c r="B7" s="125"/>
      <c r="C7" s="125"/>
      <c r="D7" s="126" t="s">
        <v>4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S7" s="127" t="s">
        <v>48</v>
      </c>
      <c r="T7" s="127"/>
      <c r="U7" s="127"/>
      <c r="V7" s="127"/>
      <c r="W7" s="127"/>
      <c r="X7" s="127"/>
      <c r="Y7" s="127"/>
      <c r="Z7" s="127"/>
    </row>
    <row r="8" spans="1:29" ht="13.5" customHeight="1" x14ac:dyDescent="0.15">
      <c r="S8" s="124" t="s">
        <v>27</v>
      </c>
      <c r="T8" s="124"/>
      <c r="U8" s="124"/>
      <c r="V8" s="124"/>
      <c r="W8" s="124"/>
      <c r="X8" s="124"/>
      <c r="Y8" s="124"/>
      <c r="Z8" s="124"/>
    </row>
    <row r="9" spans="1:29" ht="17.25" customHeight="1" x14ac:dyDescent="0.25">
      <c r="A9" s="24"/>
      <c r="B9" s="24"/>
      <c r="D9" s="25"/>
      <c r="E9" s="25"/>
      <c r="F9" s="25"/>
      <c r="G9" s="26">
        <v>5</v>
      </c>
      <c r="H9" s="117" t="s">
        <v>5</v>
      </c>
      <c r="I9" s="117"/>
      <c r="J9" s="117"/>
      <c r="K9" s="117"/>
      <c r="L9" s="117"/>
      <c r="M9" s="117"/>
      <c r="N9" s="117"/>
      <c r="S9" s="108" t="s">
        <v>24</v>
      </c>
      <c r="T9" s="108"/>
      <c r="U9" s="108"/>
      <c r="V9" s="108"/>
      <c r="W9" s="108"/>
      <c r="X9" s="108"/>
      <c r="Y9" s="108"/>
      <c r="Z9" s="108"/>
    </row>
    <row r="10" spans="1:29" ht="22.5" customHeight="1" x14ac:dyDescent="0.25">
      <c r="A10" s="24"/>
      <c r="B10" s="24"/>
      <c r="D10" s="27"/>
      <c r="E10" s="27"/>
      <c r="F10" s="106">
        <f>X36</f>
        <v>874500</v>
      </c>
      <c r="G10" s="106"/>
      <c r="H10" s="106"/>
      <c r="I10" s="106"/>
      <c r="J10" s="106"/>
      <c r="K10" s="106"/>
      <c r="L10" s="106"/>
      <c r="M10" s="27"/>
      <c r="N10" s="27"/>
      <c r="S10" s="108" t="s">
        <v>39</v>
      </c>
      <c r="T10" s="108"/>
      <c r="U10" s="108"/>
      <c r="V10" s="108"/>
      <c r="W10" s="108"/>
      <c r="X10" s="108"/>
      <c r="Y10" s="108"/>
      <c r="Z10" s="108"/>
    </row>
    <row r="11" spans="1:29" ht="22.5" customHeight="1" thickBot="1" x14ac:dyDescent="0.3">
      <c r="A11" s="109" t="s">
        <v>6</v>
      </c>
      <c r="B11" s="109"/>
      <c r="D11" s="27"/>
      <c r="E11" s="27"/>
      <c r="F11" s="107"/>
      <c r="G11" s="107"/>
      <c r="H11" s="107"/>
      <c r="I11" s="107"/>
      <c r="J11" s="107"/>
      <c r="K11" s="107"/>
      <c r="L11" s="107"/>
      <c r="M11" s="27"/>
      <c r="N11" s="27"/>
      <c r="S11" s="110" t="s">
        <v>40</v>
      </c>
      <c r="T11" s="108"/>
      <c r="U11" s="108"/>
      <c r="V11" s="108"/>
      <c r="W11" s="108"/>
      <c r="X11" s="108"/>
      <c r="Y11" s="108"/>
      <c r="Z11" s="108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3.25" customHeight="1" x14ac:dyDescent="0.15">
      <c r="A13" s="83" t="s">
        <v>7</v>
      </c>
      <c r="B13" s="83"/>
      <c r="C13" s="83" t="s">
        <v>8</v>
      </c>
      <c r="D13" s="83"/>
      <c r="E13" s="83"/>
      <c r="F13" s="83"/>
      <c r="G13" s="83"/>
      <c r="H13" s="83"/>
      <c r="I13" s="111" t="s">
        <v>41</v>
      </c>
      <c r="J13" s="112"/>
      <c r="K13" s="113"/>
      <c r="L13" s="83" t="s">
        <v>9</v>
      </c>
      <c r="M13" s="83"/>
      <c r="N13" s="83"/>
      <c r="O13" s="83"/>
      <c r="P13" s="60" t="s">
        <v>30</v>
      </c>
      <c r="Q13" s="61"/>
      <c r="R13" s="61"/>
      <c r="S13" s="62"/>
      <c r="T13" s="60" t="s">
        <v>78</v>
      </c>
      <c r="U13" s="61"/>
      <c r="V13" s="61"/>
      <c r="W13" s="62"/>
      <c r="X13" s="83" t="s">
        <v>10</v>
      </c>
      <c r="Y13" s="83"/>
      <c r="Z13" s="83"/>
    </row>
    <row r="14" spans="1:29" ht="23.25" customHeight="1" x14ac:dyDescent="0.15">
      <c r="A14" s="83"/>
      <c r="B14" s="83"/>
      <c r="C14" s="83"/>
      <c r="D14" s="83"/>
      <c r="E14" s="83"/>
      <c r="F14" s="83"/>
      <c r="G14" s="83"/>
      <c r="H14" s="83"/>
      <c r="I14" s="114"/>
      <c r="J14" s="115"/>
      <c r="K14" s="116"/>
      <c r="L14" s="83"/>
      <c r="M14" s="83"/>
      <c r="N14" s="83"/>
      <c r="O14" s="83"/>
      <c r="P14" s="83" t="s">
        <v>11</v>
      </c>
      <c r="Q14" s="83"/>
      <c r="R14" s="83" t="s">
        <v>12</v>
      </c>
      <c r="S14" s="83"/>
      <c r="T14" s="83" t="s">
        <v>11</v>
      </c>
      <c r="U14" s="83"/>
      <c r="V14" s="83" t="s">
        <v>12</v>
      </c>
      <c r="W14" s="83"/>
      <c r="X14" s="83"/>
      <c r="Y14" s="83"/>
      <c r="Z14" s="83"/>
    </row>
    <row r="15" spans="1:29" ht="28.5" customHeight="1" x14ac:dyDescent="0.15">
      <c r="A15" s="75">
        <v>45048</v>
      </c>
      <c r="B15" s="76"/>
      <c r="C15" s="100" t="s">
        <v>72</v>
      </c>
      <c r="D15" s="101"/>
      <c r="E15" s="101"/>
      <c r="F15" s="101"/>
      <c r="G15" s="101"/>
      <c r="H15" s="102"/>
      <c r="I15" s="103" t="s">
        <v>75</v>
      </c>
      <c r="J15" s="104"/>
      <c r="K15" s="105"/>
      <c r="L15" s="60" t="s">
        <v>32</v>
      </c>
      <c r="M15" s="61"/>
      <c r="N15" s="61"/>
      <c r="O15" s="62"/>
      <c r="P15" s="32">
        <v>2</v>
      </c>
      <c r="Q15" s="33" t="s">
        <v>14</v>
      </c>
      <c r="R15" s="58">
        <v>15000</v>
      </c>
      <c r="S15" s="59"/>
      <c r="T15" s="32"/>
      <c r="U15" s="33" t="s">
        <v>14</v>
      </c>
      <c r="V15" s="98"/>
      <c r="W15" s="98"/>
      <c r="X15" s="99">
        <f t="shared" ref="X15:X33" si="0">P15*R15+T15*V15</f>
        <v>30000</v>
      </c>
      <c r="Y15" s="99"/>
      <c r="Z15" s="99"/>
    </row>
    <row r="16" spans="1:29" ht="23.25" customHeight="1" x14ac:dyDescent="0.15">
      <c r="A16" s="235">
        <v>45057</v>
      </c>
      <c r="B16" s="236"/>
      <c r="C16" s="92" t="s">
        <v>73</v>
      </c>
      <c r="D16" s="93"/>
      <c r="E16" s="93"/>
      <c r="F16" s="93"/>
      <c r="G16" s="93"/>
      <c r="H16" s="94"/>
      <c r="I16" s="111"/>
      <c r="J16" s="112"/>
      <c r="K16" s="113"/>
      <c r="L16" s="145" t="s">
        <v>32</v>
      </c>
      <c r="M16" s="146"/>
      <c r="N16" s="146"/>
      <c r="O16" s="147"/>
      <c r="P16" s="32">
        <v>3</v>
      </c>
      <c r="Q16" s="33" t="s">
        <v>14</v>
      </c>
      <c r="R16" s="148">
        <v>15000</v>
      </c>
      <c r="S16" s="149"/>
      <c r="T16" s="32"/>
      <c r="U16" s="45" t="s">
        <v>14</v>
      </c>
      <c r="V16" s="98"/>
      <c r="W16" s="98"/>
      <c r="X16" s="99">
        <f t="shared" ref="X16" si="1">P16*R16+T16*V16</f>
        <v>45000</v>
      </c>
      <c r="Y16" s="99"/>
      <c r="Z16" s="99"/>
    </row>
    <row r="17" spans="1:26" ht="23.25" customHeight="1" x14ac:dyDescent="0.15">
      <c r="A17" s="183">
        <v>45061</v>
      </c>
      <c r="B17" s="184"/>
      <c r="C17" s="171"/>
      <c r="D17" s="172"/>
      <c r="E17" s="172"/>
      <c r="F17" s="172"/>
      <c r="G17" s="172"/>
      <c r="H17" s="173"/>
      <c r="I17" s="130"/>
      <c r="J17" s="131"/>
      <c r="K17" s="132"/>
      <c r="L17" s="217" t="s">
        <v>32</v>
      </c>
      <c r="M17" s="218"/>
      <c r="N17" s="218"/>
      <c r="O17" s="219"/>
      <c r="P17" s="34">
        <v>2</v>
      </c>
      <c r="Q17" s="35" t="s">
        <v>14</v>
      </c>
      <c r="R17" s="159">
        <v>15000</v>
      </c>
      <c r="S17" s="160"/>
      <c r="T17" s="34"/>
      <c r="U17" s="36" t="s">
        <v>14</v>
      </c>
      <c r="V17" s="161"/>
      <c r="W17" s="161"/>
      <c r="X17" s="162">
        <f t="shared" si="0"/>
        <v>30000</v>
      </c>
      <c r="Y17" s="162"/>
      <c r="Z17" s="162"/>
    </row>
    <row r="18" spans="1:26" ht="23.25" customHeight="1" x14ac:dyDescent="0.15">
      <c r="A18" s="183">
        <v>45062</v>
      </c>
      <c r="B18" s="184"/>
      <c r="C18" s="171"/>
      <c r="D18" s="172"/>
      <c r="E18" s="172"/>
      <c r="F18" s="172"/>
      <c r="G18" s="172"/>
      <c r="H18" s="173"/>
      <c r="I18" s="130"/>
      <c r="J18" s="131"/>
      <c r="K18" s="132"/>
      <c r="L18" s="217" t="s">
        <v>32</v>
      </c>
      <c r="M18" s="218"/>
      <c r="N18" s="218"/>
      <c r="O18" s="219"/>
      <c r="P18" s="37">
        <v>3</v>
      </c>
      <c r="Q18" s="36" t="s">
        <v>14</v>
      </c>
      <c r="R18" s="159">
        <v>15000</v>
      </c>
      <c r="S18" s="160"/>
      <c r="T18" s="34"/>
      <c r="U18" s="46" t="s">
        <v>14</v>
      </c>
      <c r="V18" s="161"/>
      <c r="W18" s="161"/>
      <c r="X18" s="162">
        <f t="shared" si="0"/>
        <v>45000</v>
      </c>
      <c r="Y18" s="162"/>
      <c r="Z18" s="162"/>
    </row>
    <row r="19" spans="1:26" ht="23.25" customHeight="1" x14ac:dyDescent="0.15">
      <c r="A19" s="183">
        <v>45063</v>
      </c>
      <c r="B19" s="184"/>
      <c r="C19" s="171"/>
      <c r="D19" s="172"/>
      <c r="E19" s="172"/>
      <c r="F19" s="172"/>
      <c r="G19" s="172"/>
      <c r="H19" s="173"/>
      <c r="I19" s="130"/>
      <c r="J19" s="131"/>
      <c r="K19" s="132"/>
      <c r="L19" s="217" t="s">
        <v>32</v>
      </c>
      <c r="M19" s="218"/>
      <c r="N19" s="218"/>
      <c r="O19" s="219"/>
      <c r="P19" s="37">
        <v>2</v>
      </c>
      <c r="Q19" s="36" t="s">
        <v>14</v>
      </c>
      <c r="R19" s="159">
        <v>15000</v>
      </c>
      <c r="S19" s="160"/>
      <c r="T19" s="34"/>
      <c r="U19" s="36" t="s">
        <v>14</v>
      </c>
      <c r="V19" s="161"/>
      <c r="W19" s="161"/>
      <c r="X19" s="162">
        <f t="shared" si="0"/>
        <v>30000</v>
      </c>
      <c r="Y19" s="162"/>
      <c r="Z19" s="162"/>
    </row>
    <row r="20" spans="1:26" ht="23.25" customHeight="1" x14ac:dyDescent="0.15">
      <c r="A20" s="183">
        <v>45064</v>
      </c>
      <c r="B20" s="184"/>
      <c r="C20" s="171"/>
      <c r="D20" s="172"/>
      <c r="E20" s="172"/>
      <c r="F20" s="172"/>
      <c r="G20" s="172"/>
      <c r="H20" s="173"/>
      <c r="I20" s="130"/>
      <c r="J20" s="131"/>
      <c r="K20" s="132"/>
      <c r="L20" s="217" t="s">
        <v>32</v>
      </c>
      <c r="M20" s="218"/>
      <c r="N20" s="218"/>
      <c r="O20" s="219"/>
      <c r="P20" s="37">
        <v>3</v>
      </c>
      <c r="Q20" s="36" t="s">
        <v>14</v>
      </c>
      <c r="R20" s="159">
        <v>15000</v>
      </c>
      <c r="S20" s="160"/>
      <c r="T20" s="37"/>
      <c r="U20" s="46" t="s">
        <v>14</v>
      </c>
      <c r="V20" s="220"/>
      <c r="W20" s="220"/>
      <c r="X20" s="221">
        <f t="shared" si="0"/>
        <v>45000</v>
      </c>
      <c r="Y20" s="221"/>
      <c r="Z20" s="221"/>
    </row>
    <row r="21" spans="1:26" ht="23.25" customHeight="1" x14ac:dyDescent="0.15">
      <c r="A21" s="222">
        <v>45066</v>
      </c>
      <c r="B21" s="223"/>
      <c r="C21" s="89"/>
      <c r="D21" s="90"/>
      <c r="E21" s="90"/>
      <c r="F21" s="90"/>
      <c r="G21" s="90"/>
      <c r="H21" s="91"/>
      <c r="I21" s="114"/>
      <c r="J21" s="115"/>
      <c r="K21" s="116"/>
      <c r="L21" s="114" t="s">
        <v>32</v>
      </c>
      <c r="M21" s="115"/>
      <c r="N21" s="115"/>
      <c r="O21" s="116"/>
      <c r="P21" s="47">
        <v>3</v>
      </c>
      <c r="Q21" s="42" t="s">
        <v>14</v>
      </c>
      <c r="R21" s="190">
        <v>15000</v>
      </c>
      <c r="S21" s="191"/>
      <c r="T21" s="47"/>
      <c r="U21" s="42" t="s">
        <v>14</v>
      </c>
      <c r="V21" s="206"/>
      <c r="W21" s="206"/>
      <c r="X21" s="193">
        <f t="shared" si="0"/>
        <v>45000</v>
      </c>
      <c r="Y21" s="193"/>
      <c r="Z21" s="193"/>
    </row>
    <row r="22" spans="1:26" ht="23.25" customHeight="1" x14ac:dyDescent="0.15">
      <c r="A22" s="235">
        <v>45047</v>
      </c>
      <c r="B22" s="236"/>
      <c r="C22" s="139" t="s">
        <v>74</v>
      </c>
      <c r="D22" s="140"/>
      <c r="E22" s="140"/>
      <c r="F22" s="140"/>
      <c r="G22" s="140"/>
      <c r="H22" s="141"/>
      <c r="I22" s="95" t="s">
        <v>76</v>
      </c>
      <c r="J22" s="96"/>
      <c r="K22" s="97"/>
      <c r="L22" s="145" t="s">
        <v>32</v>
      </c>
      <c r="M22" s="146"/>
      <c r="N22" s="146"/>
      <c r="O22" s="147"/>
      <c r="P22" s="32">
        <v>1</v>
      </c>
      <c r="Q22" s="33" t="s">
        <v>14</v>
      </c>
      <c r="R22" s="148">
        <v>15000</v>
      </c>
      <c r="S22" s="149"/>
      <c r="T22" s="32">
        <v>1</v>
      </c>
      <c r="U22" s="45" t="s">
        <v>14</v>
      </c>
      <c r="V22" s="98">
        <v>20000</v>
      </c>
      <c r="W22" s="98"/>
      <c r="X22" s="99">
        <f t="shared" si="0"/>
        <v>35000</v>
      </c>
      <c r="Y22" s="99"/>
      <c r="Z22" s="99"/>
    </row>
    <row r="23" spans="1:26" ht="23.25" customHeight="1" x14ac:dyDescent="0.15">
      <c r="A23" s="183">
        <v>45048</v>
      </c>
      <c r="B23" s="184"/>
      <c r="C23" s="229"/>
      <c r="D23" s="230"/>
      <c r="E23" s="230"/>
      <c r="F23" s="230"/>
      <c r="G23" s="230"/>
      <c r="H23" s="231"/>
      <c r="I23" s="214"/>
      <c r="J23" s="215"/>
      <c r="K23" s="216"/>
      <c r="L23" s="217" t="s">
        <v>32</v>
      </c>
      <c r="M23" s="218"/>
      <c r="N23" s="218"/>
      <c r="O23" s="219"/>
      <c r="P23" s="34">
        <v>1</v>
      </c>
      <c r="Q23" s="36" t="s">
        <v>14</v>
      </c>
      <c r="R23" s="159">
        <v>15000</v>
      </c>
      <c r="S23" s="160"/>
      <c r="T23" s="34">
        <v>1</v>
      </c>
      <c r="U23" s="36" t="s">
        <v>14</v>
      </c>
      <c r="V23" s="161">
        <v>20000</v>
      </c>
      <c r="W23" s="161"/>
      <c r="X23" s="162">
        <f t="shared" si="0"/>
        <v>35000</v>
      </c>
      <c r="Y23" s="162"/>
      <c r="Z23" s="162"/>
    </row>
    <row r="24" spans="1:26" ht="23.25" customHeight="1" x14ac:dyDescent="0.15">
      <c r="A24" s="224">
        <v>45054</v>
      </c>
      <c r="B24" s="225"/>
      <c r="C24" s="229"/>
      <c r="D24" s="230"/>
      <c r="E24" s="230"/>
      <c r="F24" s="230"/>
      <c r="G24" s="230"/>
      <c r="H24" s="231"/>
      <c r="I24" s="214"/>
      <c r="J24" s="215"/>
      <c r="K24" s="216"/>
      <c r="L24" s="217" t="s">
        <v>32</v>
      </c>
      <c r="M24" s="218"/>
      <c r="N24" s="218"/>
      <c r="O24" s="219"/>
      <c r="P24" s="38">
        <v>2</v>
      </c>
      <c r="Q24" s="39" t="s">
        <v>14</v>
      </c>
      <c r="R24" s="159">
        <v>15000</v>
      </c>
      <c r="S24" s="160"/>
      <c r="T24" s="40">
        <v>1</v>
      </c>
      <c r="U24" s="46" t="s">
        <v>14</v>
      </c>
      <c r="V24" s="226">
        <v>20000</v>
      </c>
      <c r="W24" s="226"/>
      <c r="X24" s="227">
        <f t="shared" si="0"/>
        <v>50000</v>
      </c>
      <c r="Y24" s="227"/>
      <c r="Z24" s="227"/>
    </row>
    <row r="25" spans="1:26" ht="23.25" customHeight="1" x14ac:dyDescent="0.15">
      <c r="A25" s="224">
        <v>45055</v>
      </c>
      <c r="B25" s="225"/>
      <c r="C25" s="229"/>
      <c r="D25" s="230"/>
      <c r="E25" s="230"/>
      <c r="F25" s="230"/>
      <c r="G25" s="230"/>
      <c r="H25" s="231"/>
      <c r="I25" s="214"/>
      <c r="J25" s="215"/>
      <c r="K25" s="216"/>
      <c r="L25" s="217" t="s">
        <v>32</v>
      </c>
      <c r="M25" s="218"/>
      <c r="N25" s="218"/>
      <c r="O25" s="219"/>
      <c r="P25" s="40">
        <v>1</v>
      </c>
      <c r="Q25" s="39" t="s">
        <v>14</v>
      </c>
      <c r="R25" s="159">
        <v>15000</v>
      </c>
      <c r="S25" s="160"/>
      <c r="T25" s="40">
        <v>1</v>
      </c>
      <c r="U25" s="36" t="s">
        <v>14</v>
      </c>
      <c r="V25" s="228">
        <v>20000</v>
      </c>
      <c r="W25" s="226"/>
      <c r="X25" s="227">
        <f t="shared" si="0"/>
        <v>35000</v>
      </c>
      <c r="Y25" s="227"/>
      <c r="Z25" s="227"/>
    </row>
    <row r="26" spans="1:26" ht="23.25" customHeight="1" x14ac:dyDescent="0.15">
      <c r="A26" s="224">
        <v>45056</v>
      </c>
      <c r="B26" s="225"/>
      <c r="C26" s="229"/>
      <c r="D26" s="230"/>
      <c r="E26" s="230"/>
      <c r="F26" s="230"/>
      <c r="G26" s="230"/>
      <c r="H26" s="231"/>
      <c r="I26" s="214"/>
      <c r="J26" s="215"/>
      <c r="K26" s="216"/>
      <c r="L26" s="217" t="s">
        <v>32</v>
      </c>
      <c r="M26" s="218"/>
      <c r="N26" s="218"/>
      <c r="O26" s="219"/>
      <c r="P26" s="34">
        <v>1</v>
      </c>
      <c r="Q26" s="36" t="s">
        <v>14</v>
      </c>
      <c r="R26" s="159">
        <v>15000</v>
      </c>
      <c r="S26" s="160"/>
      <c r="T26" s="34">
        <v>1</v>
      </c>
      <c r="U26" s="46" t="s">
        <v>14</v>
      </c>
      <c r="V26" s="161">
        <v>20000</v>
      </c>
      <c r="W26" s="161"/>
      <c r="X26" s="162">
        <f t="shared" si="0"/>
        <v>35000</v>
      </c>
      <c r="Y26" s="162"/>
      <c r="Z26" s="162"/>
    </row>
    <row r="27" spans="1:26" ht="23.25" customHeight="1" x14ac:dyDescent="0.15">
      <c r="A27" s="224">
        <v>45061</v>
      </c>
      <c r="B27" s="225"/>
      <c r="C27" s="229"/>
      <c r="D27" s="230"/>
      <c r="E27" s="230"/>
      <c r="F27" s="230"/>
      <c r="G27" s="230"/>
      <c r="H27" s="231"/>
      <c r="I27" s="214"/>
      <c r="J27" s="215"/>
      <c r="K27" s="216"/>
      <c r="L27" s="217" t="s">
        <v>32</v>
      </c>
      <c r="M27" s="218"/>
      <c r="N27" s="218"/>
      <c r="O27" s="219"/>
      <c r="P27" s="34">
        <v>1</v>
      </c>
      <c r="Q27" s="36" t="s">
        <v>14</v>
      </c>
      <c r="R27" s="159">
        <v>15000</v>
      </c>
      <c r="S27" s="160"/>
      <c r="T27" s="34">
        <v>1</v>
      </c>
      <c r="U27" s="36" t="s">
        <v>14</v>
      </c>
      <c r="V27" s="237">
        <v>20000</v>
      </c>
      <c r="W27" s="161"/>
      <c r="X27" s="162">
        <f t="shared" si="0"/>
        <v>35000</v>
      </c>
      <c r="Y27" s="162"/>
      <c r="Z27" s="162"/>
    </row>
    <row r="28" spans="1:26" ht="23.25" customHeight="1" x14ac:dyDescent="0.15">
      <c r="A28" s="224">
        <v>45062</v>
      </c>
      <c r="B28" s="225"/>
      <c r="C28" s="229"/>
      <c r="D28" s="230"/>
      <c r="E28" s="230"/>
      <c r="F28" s="230"/>
      <c r="G28" s="230"/>
      <c r="H28" s="231"/>
      <c r="I28" s="214"/>
      <c r="J28" s="215"/>
      <c r="K28" s="216"/>
      <c r="L28" s="217" t="s">
        <v>32</v>
      </c>
      <c r="M28" s="218"/>
      <c r="N28" s="218"/>
      <c r="O28" s="219"/>
      <c r="P28" s="34">
        <v>1</v>
      </c>
      <c r="Q28" s="36" t="s">
        <v>14</v>
      </c>
      <c r="R28" s="159">
        <v>15000</v>
      </c>
      <c r="S28" s="160"/>
      <c r="T28" s="34">
        <v>1</v>
      </c>
      <c r="U28" s="46" t="s">
        <v>14</v>
      </c>
      <c r="V28" s="161">
        <v>20000</v>
      </c>
      <c r="W28" s="161"/>
      <c r="X28" s="162">
        <f t="shared" si="0"/>
        <v>35000</v>
      </c>
      <c r="Y28" s="162"/>
      <c r="Z28" s="162"/>
    </row>
    <row r="29" spans="1:26" ht="23.25" customHeight="1" x14ac:dyDescent="0.15">
      <c r="A29" s="224">
        <v>45063</v>
      </c>
      <c r="B29" s="225"/>
      <c r="C29" s="229"/>
      <c r="D29" s="230"/>
      <c r="E29" s="230"/>
      <c r="F29" s="230"/>
      <c r="G29" s="230"/>
      <c r="H29" s="231"/>
      <c r="I29" s="214"/>
      <c r="J29" s="215"/>
      <c r="K29" s="216"/>
      <c r="L29" s="217" t="s">
        <v>32</v>
      </c>
      <c r="M29" s="218"/>
      <c r="N29" s="218"/>
      <c r="O29" s="219"/>
      <c r="P29" s="34">
        <v>2</v>
      </c>
      <c r="Q29" s="36" t="s">
        <v>14</v>
      </c>
      <c r="R29" s="159">
        <v>15000</v>
      </c>
      <c r="S29" s="160"/>
      <c r="T29" s="34">
        <v>1</v>
      </c>
      <c r="U29" s="36" t="s">
        <v>14</v>
      </c>
      <c r="V29" s="161">
        <v>20000</v>
      </c>
      <c r="W29" s="161"/>
      <c r="X29" s="162">
        <f t="shared" si="0"/>
        <v>50000</v>
      </c>
      <c r="Y29" s="162"/>
      <c r="Z29" s="162"/>
    </row>
    <row r="30" spans="1:26" ht="23.25" customHeight="1" x14ac:dyDescent="0.15">
      <c r="A30" s="238">
        <v>45064</v>
      </c>
      <c r="B30" s="239"/>
      <c r="C30" s="232"/>
      <c r="D30" s="233"/>
      <c r="E30" s="233"/>
      <c r="F30" s="233"/>
      <c r="G30" s="233"/>
      <c r="H30" s="234"/>
      <c r="I30" s="86"/>
      <c r="J30" s="87"/>
      <c r="K30" s="88"/>
      <c r="L30" s="114" t="s">
        <v>32</v>
      </c>
      <c r="M30" s="115"/>
      <c r="N30" s="115"/>
      <c r="O30" s="116"/>
      <c r="P30" s="41">
        <v>1</v>
      </c>
      <c r="Q30" s="42" t="s">
        <v>14</v>
      </c>
      <c r="R30" s="190">
        <v>15000</v>
      </c>
      <c r="S30" s="191"/>
      <c r="T30" s="41">
        <v>1</v>
      </c>
      <c r="U30" s="35" t="s">
        <v>14</v>
      </c>
      <c r="V30" s="192">
        <v>20000</v>
      </c>
      <c r="W30" s="192"/>
      <c r="X30" s="193">
        <f t="shared" si="0"/>
        <v>35000</v>
      </c>
      <c r="Y30" s="193"/>
      <c r="Z30" s="193"/>
    </row>
    <row r="31" spans="1:26" ht="23.25" customHeight="1" x14ac:dyDescent="0.15">
      <c r="A31" s="240">
        <v>45075</v>
      </c>
      <c r="B31" s="241"/>
      <c r="C31" s="139" t="s">
        <v>70</v>
      </c>
      <c r="D31" s="140"/>
      <c r="E31" s="140"/>
      <c r="F31" s="140"/>
      <c r="G31" s="140"/>
      <c r="H31" s="141"/>
      <c r="I31" s="95" t="s">
        <v>77</v>
      </c>
      <c r="J31" s="96"/>
      <c r="K31" s="97"/>
      <c r="L31" s="145" t="s">
        <v>32</v>
      </c>
      <c r="M31" s="146"/>
      <c r="N31" s="146"/>
      <c r="O31" s="147"/>
      <c r="P31" s="32">
        <v>2</v>
      </c>
      <c r="Q31" s="33" t="s">
        <v>14</v>
      </c>
      <c r="R31" s="148">
        <v>15000</v>
      </c>
      <c r="S31" s="149"/>
      <c r="T31" s="32">
        <v>1</v>
      </c>
      <c r="U31" s="45" t="s">
        <v>14</v>
      </c>
      <c r="V31" s="98">
        <v>20000</v>
      </c>
      <c r="W31" s="98"/>
      <c r="X31" s="99">
        <f t="shared" si="0"/>
        <v>50000</v>
      </c>
      <c r="Y31" s="99"/>
      <c r="Z31" s="99"/>
    </row>
    <row r="32" spans="1:26" ht="23.25" customHeight="1" x14ac:dyDescent="0.15">
      <c r="A32" s="224">
        <v>45076</v>
      </c>
      <c r="B32" s="225"/>
      <c r="C32" s="229"/>
      <c r="D32" s="230"/>
      <c r="E32" s="230"/>
      <c r="F32" s="230"/>
      <c r="G32" s="230"/>
      <c r="H32" s="231"/>
      <c r="I32" s="214"/>
      <c r="J32" s="215"/>
      <c r="K32" s="216"/>
      <c r="L32" s="217" t="s">
        <v>32</v>
      </c>
      <c r="M32" s="218"/>
      <c r="N32" s="218"/>
      <c r="O32" s="219"/>
      <c r="P32" s="34">
        <v>3</v>
      </c>
      <c r="Q32" s="36" t="s">
        <v>14</v>
      </c>
      <c r="R32" s="159">
        <v>15000</v>
      </c>
      <c r="S32" s="160"/>
      <c r="T32" s="34">
        <v>1</v>
      </c>
      <c r="U32" s="36" t="s">
        <v>14</v>
      </c>
      <c r="V32" s="161">
        <v>20000</v>
      </c>
      <c r="W32" s="161"/>
      <c r="X32" s="162">
        <f t="shared" si="0"/>
        <v>65000</v>
      </c>
      <c r="Y32" s="162"/>
      <c r="Z32" s="162"/>
    </row>
    <row r="33" spans="1:26" ht="23.25" customHeight="1" x14ac:dyDescent="0.15">
      <c r="A33" s="238">
        <v>45077</v>
      </c>
      <c r="B33" s="239"/>
      <c r="C33" s="232"/>
      <c r="D33" s="233"/>
      <c r="E33" s="233"/>
      <c r="F33" s="233"/>
      <c r="G33" s="233"/>
      <c r="H33" s="234"/>
      <c r="I33" s="86"/>
      <c r="J33" s="87"/>
      <c r="K33" s="88"/>
      <c r="L33" s="114" t="s">
        <v>32</v>
      </c>
      <c r="M33" s="115"/>
      <c r="N33" s="115"/>
      <c r="O33" s="116"/>
      <c r="P33" s="41">
        <v>3</v>
      </c>
      <c r="Q33" s="42" t="s">
        <v>14</v>
      </c>
      <c r="R33" s="190">
        <v>15000</v>
      </c>
      <c r="S33" s="191"/>
      <c r="T33" s="41">
        <v>1</v>
      </c>
      <c r="U33" s="42" t="s">
        <v>14</v>
      </c>
      <c r="V33" s="192">
        <v>20000</v>
      </c>
      <c r="W33" s="192"/>
      <c r="X33" s="193">
        <f t="shared" si="0"/>
        <v>65000</v>
      </c>
      <c r="Y33" s="193"/>
      <c r="Z33" s="193"/>
    </row>
    <row r="34" spans="1:26" ht="23.25" customHeight="1" x14ac:dyDescent="0.15">
      <c r="U34" s="79" t="s">
        <v>16</v>
      </c>
      <c r="V34" s="79"/>
      <c r="W34" s="79"/>
      <c r="X34" s="80">
        <f>SUM(X15:X33)</f>
        <v>795000</v>
      </c>
      <c r="Y34" s="81"/>
      <c r="Z34" s="81"/>
    </row>
    <row r="35" spans="1:26" ht="23.25" customHeight="1" thickBot="1" x14ac:dyDescent="0.2">
      <c r="A35" s="82" t="s">
        <v>20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U35" s="83" t="s">
        <v>17</v>
      </c>
      <c r="V35" s="83"/>
      <c r="W35" s="83"/>
      <c r="X35" s="78">
        <f>X34*0.1</f>
        <v>79500</v>
      </c>
      <c r="Y35" s="78"/>
      <c r="Z35" s="78"/>
    </row>
    <row r="36" spans="1:26" ht="23.25" customHeight="1" thickBot="1" x14ac:dyDescent="0.2">
      <c r="U36" s="69" t="s">
        <v>18</v>
      </c>
      <c r="V36" s="70"/>
      <c r="W36" s="71"/>
      <c r="X36" s="72">
        <f>X34+X35</f>
        <v>874500</v>
      </c>
      <c r="Y36" s="73"/>
      <c r="Z36" s="74"/>
    </row>
  </sheetData>
  <mergeCells count="138">
    <mergeCell ref="A35:N35"/>
    <mergeCell ref="U35:W35"/>
    <mergeCell ref="L31:O31"/>
    <mergeCell ref="R31:S31"/>
    <mergeCell ref="V31:W31"/>
    <mergeCell ref="A26:B26"/>
    <mergeCell ref="L26:O26"/>
    <mergeCell ref="R26:S26"/>
    <mergeCell ref="V26:W26"/>
    <mergeCell ref="X35:Z35"/>
    <mergeCell ref="U36:W36"/>
    <mergeCell ref="X36:Z36"/>
    <mergeCell ref="A16:B16"/>
    <mergeCell ref="L16:O16"/>
    <mergeCell ref="R16:S16"/>
    <mergeCell ref="U34:W34"/>
    <mergeCell ref="X34:Z34"/>
    <mergeCell ref="A32:B32"/>
    <mergeCell ref="L32:O32"/>
    <mergeCell ref="R32:S32"/>
    <mergeCell ref="V32:W32"/>
    <mergeCell ref="X32:Z32"/>
    <mergeCell ref="A33:B33"/>
    <mergeCell ref="L33:O33"/>
    <mergeCell ref="R33:S33"/>
    <mergeCell ref="V33:W33"/>
    <mergeCell ref="X33:Z33"/>
    <mergeCell ref="A30:B30"/>
    <mergeCell ref="L30:O30"/>
    <mergeCell ref="R30:S30"/>
    <mergeCell ref="V30:W30"/>
    <mergeCell ref="X30:Z30"/>
    <mergeCell ref="A31:B31"/>
    <mergeCell ref="X31:Z31"/>
    <mergeCell ref="A28:B28"/>
    <mergeCell ref="L28:O28"/>
    <mergeCell ref="R28:S28"/>
    <mergeCell ref="V28:W28"/>
    <mergeCell ref="X28:Z28"/>
    <mergeCell ref="A29:B29"/>
    <mergeCell ref="L29:O29"/>
    <mergeCell ref="R29:S29"/>
    <mergeCell ref="V29:W29"/>
    <mergeCell ref="X29:Z29"/>
    <mergeCell ref="C22:H30"/>
    <mergeCell ref="I22:K30"/>
    <mergeCell ref="C31:H33"/>
    <mergeCell ref="I31:K33"/>
    <mergeCell ref="A22:B22"/>
    <mergeCell ref="L22:O22"/>
    <mergeCell ref="R22:S22"/>
    <mergeCell ref="V22:W22"/>
    <mergeCell ref="X26:Z26"/>
    <mergeCell ref="A27:B27"/>
    <mergeCell ref="L27:O27"/>
    <mergeCell ref="R27:S27"/>
    <mergeCell ref="V27:W27"/>
    <mergeCell ref="X27:Z27"/>
    <mergeCell ref="A24:B24"/>
    <mergeCell ref="L24:O24"/>
    <mergeCell ref="R24:S24"/>
    <mergeCell ref="V24:W24"/>
    <mergeCell ref="X24:Z24"/>
    <mergeCell ref="A25:B25"/>
    <mergeCell ref="L25:O25"/>
    <mergeCell ref="R25:S25"/>
    <mergeCell ref="V25:W25"/>
    <mergeCell ref="X25:Z25"/>
    <mergeCell ref="X22:Z22"/>
    <mergeCell ref="A23:B23"/>
    <mergeCell ref="L23:O23"/>
    <mergeCell ref="R23:S23"/>
    <mergeCell ref="V23:W23"/>
    <mergeCell ref="X23:Z23"/>
    <mergeCell ref="A20:B20"/>
    <mergeCell ref="L20:O20"/>
    <mergeCell ref="R20:S20"/>
    <mergeCell ref="V20:W20"/>
    <mergeCell ref="X20:Z20"/>
    <mergeCell ref="A21:B21"/>
    <mergeCell ref="L21:O21"/>
    <mergeCell ref="R21:S21"/>
    <mergeCell ref="V21:W21"/>
    <mergeCell ref="X21:Z21"/>
    <mergeCell ref="C16:H21"/>
    <mergeCell ref="I16:K21"/>
    <mergeCell ref="A18:B18"/>
    <mergeCell ref="L18:O18"/>
    <mergeCell ref="R18:S18"/>
    <mergeCell ref="V18:W18"/>
    <mergeCell ref="X18:Z18"/>
    <mergeCell ref="A19:B19"/>
    <mergeCell ref="L19:O19"/>
    <mergeCell ref="R19:S19"/>
    <mergeCell ref="V19:W19"/>
    <mergeCell ref="X19:Z19"/>
    <mergeCell ref="X15:Z15"/>
    <mergeCell ref="A17:B17"/>
    <mergeCell ref="L17:O17"/>
    <mergeCell ref="R17:S17"/>
    <mergeCell ref="V17:W17"/>
    <mergeCell ref="X17:Z17"/>
    <mergeCell ref="V16:W16"/>
    <mergeCell ref="X16:Z16"/>
    <mergeCell ref="C15:H15"/>
    <mergeCell ref="I15:K15"/>
    <mergeCell ref="P14:Q14"/>
    <mergeCell ref="R14:S14"/>
    <mergeCell ref="T14:U14"/>
    <mergeCell ref="V14:W14"/>
    <mergeCell ref="A15:B15"/>
    <mergeCell ref="L15:O15"/>
    <mergeCell ref="R15:S15"/>
    <mergeCell ref="V15:W15"/>
    <mergeCell ref="F10:L11"/>
    <mergeCell ref="S10:Z10"/>
    <mergeCell ref="A11:B11"/>
    <mergeCell ref="S11:Z11"/>
    <mergeCell ref="A13:B14"/>
    <mergeCell ref="C13:H14"/>
    <mergeCell ref="I13:K14"/>
    <mergeCell ref="L13:O14"/>
    <mergeCell ref="X13:Z14"/>
    <mergeCell ref="P13:S13"/>
    <mergeCell ref="T13:W13"/>
    <mergeCell ref="S6:Z6"/>
    <mergeCell ref="A7:C7"/>
    <mergeCell ref="D7:N7"/>
    <mergeCell ref="S7:Z7"/>
    <mergeCell ref="S8:Z8"/>
    <mergeCell ref="H9:N9"/>
    <mergeCell ref="S9:Z9"/>
    <mergeCell ref="A1:Z1"/>
    <mergeCell ref="A2:O3"/>
    <mergeCell ref="V2:Z3"/>
    <mergeCell ref="A4:O4"/>
    <mergeCell ref="A5:O5"/>
    <mergeCell ref="S5:U5"/>
  </mergeCells>
  <phoneticPr fontId="3"/>
  <pageMargins left="0.22" right="0.18" top="0.36" bottom="0.16" header="0.19" footer="0.16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BFD7-DF75-40CB-9ECF-489705836F65}">
  <dimension ref="A1:AL32"/>
  <sheetViews>
    <sheetView topLeftCell="A4" workbookViewId="0">
      <selection activeCell="AM16" sqref="AM16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16.5" customHeight="1" x14ac:dyDescent="0.15">
      <c r="L1" s="269" t="s">
        <v>0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AI1" s="2"/>
      <c r="AJ1" s="2"/>
      <c r="AK1" s="2"/>
    </row>
    <row r="2" spans="1:38" ht="16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6.5" customHeight="1" x14ac:dyDescent="0.15">
      <c r="A3" s="119" t="s">
        <v>58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AD3" s="270">
        <v>45076</v>
      </c>
      <c r="AE3" s="270"/>
      <c r="AF3" s="270"/>
      <c r="AG3" s="270"/>
      <c r="AH3" s="270"/>
    </row>
    <row r="4" spans="1:38" ht="16.5" customHeight="1" thickBot="1" x14ac:dyDescent="0.2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AD4" s="270"/>
      <c r="AE4" s="270"/>
      <c r="AF4" s="270"/>
      <c r="AG4" s="270"/>
      <c r="AH4" s="270"/>
    </row>
    <row r="5" spans="1:38" ht="16.5" customHeight="1" x14ac:dyDescent="0.15">
      <c r="A5" s="271" t="s">
        <v>1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38" ht="16.5" customHeight="1" x14ac:dyDescent="0.15">
      <c r="A6" s="272" t="s">
        <v>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Z6" s="124" t="s">
        <v>21</v>
      </c>
      <c r="AA6" s="124"/>
      <c r="AB6" s="124"/>
    </row>
    <row r="7" spans="1:38" ht="16.5" customHeight="1" x14ac:dyDescent="0.15">
      <c r="Z7" s="124" t="s">
        <v>22</v>
      </c>
      <c r="AA7" s="124"/>
      <c r="AB7" s="124"/>
      <c r="AC7" s="124"/>
      <c r="AD7" s="124"/>
      <c r="AE7" s="124"/>
      <c r="AF7" s="124"/>
      <c r="AG7" s="124"/>
    </row>
    <row r="8" spans="1:38" ht="16.5" customHeight="1" x14ac:dyDescent="0.15">
      <c r="A8" s="266" t="s">
        <v>3</v>
      </c>
      <c r="B8" s="266"/>
      <c r="C8" s="266"/>
      <c r="D8" s="267" t="s">
        <v>4</v>
      </c>
      <c r="E8" s="267"/>
      <c r="F8" s="267"/>
      <c r="G8" s="267"/>
      <c r="H8" s="267"/>
      <c r="I8" s="267"/>
      <c r="J8" s="267"/>
      <c r="K8" s="267"/>
      <c r="L8" s="267"/>
      <c r="M8" s="267"/>
      <c r="N8" s="267"/>
      <c r="Z8" s="127" t="s">
        <v>48</v>
      </c>
      <c r="AA8" s="127"/>
      <c r="AB8" s="127"/>
      <c r="AC8" s="127"/>
      <c r="AD8" s="127"/>
      <c r="AE8" s="127"/>
      <c r="AF8" s="127"/>
      <c r="AG8" s="127"/>
    </row>
    <row r="9" spans="1:38" ht="16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16.5" customHeight="1" x14ac:dyDescent="0.15">
      <c r="A10" s="21"/>
      <c r="B10" s="21"/>
      <c r="D10" s="5"/>
      <c r="E10" s="5"/>
      <c r="F10" s="5"/>
      <c r="G10" s="6">
        <v>5</v>
      </c>
      <c r="H10" s="268" t="s">
        <v>5</v>
      </c>
      <c r="I10" s="268"/>
      <c r="J10" s="268"/>
      <c r="K10" s="268"/>
      <c r="L10" s="268"/>
      <c r="M10" s="268"/>
      <c r="N10" s="268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16.5" customHeight="1" x14ac:dyDescent="0.15">
      <c r="A11" s="21"/>
      <c r="B11" s="21"/>
      <c r="D11" s="7"/>
      <c r="E11" s="7"/>
      <c r="F11" s="7"/>
      <c r="G11" s="273">
        <f>AF32</f>
        <v>610500</v>
      </c>
      <c r="H11" s="273"/>
      <c r="I11" s="273"/>
      <c r="J11" s="273"/>
      <c r="K11" s="273"/>
      <c r="L11" s="273"/>
      <c r="M11" s="7"/>
      <c r="N11" s="7"/>
      <c r="Z11" s="108" t="s">
        <v>39</v>
      </c>
      <c r="AA11" s="108"/>
      <c r="AB11" s="108"/>
      <c r="AC11" s="108"/>
      <c r="AD11" s="108"/>
      <c r="AE11" s="108"/>
      <c r="AF11" s="108"/>
      <c r="AG11" s="108"/>
    </row>
    <row r="12" spans="1:38" ht="16.5" customHeight="1" thickBot="1" x14ac:dyDescent="0.2">
      <c r="A12" s="275" t="s">
        <v>6</v>
      </c>
      <c r="B12" s="275"/>
      <c r="D12" s="7"/>
      <c r="E12" s="7"/>
      <c r="F12" s="7"/>
      <c r="G12" s="274"/>
      <c r="H12" s="274"/>
      <c r="I12" s="274"/>
      <c r="J12" s="274"/>
      <c r="K12" s="274"/>
      <c r="L12" s="274"/>
      <c r="M12" s="7"/>
      <c r="N12" s="7"/>
      <c r="Z12" s="110" t="s">
        <v>40</v>
      </c>
      <c r="AA12" s="108"/>
      <c r="AB12" s="108"/>
      <c r="AC12" s="108"/>
      <c r="AD12" s="108"/>
      <c r="AE12" s="108"/>
      <c r="AF12" s="108"/>
      <c r="AG12" s="108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76" t="s">
        <v>7</v>
      </c>
      <c r="B14" s="276"/>
      <c r="C14" s="276" t="s">
        <v>8</v>
      </c>
      <c r="D14" s="276"/>
      <c r="E14" s="276"/>
      <c r="F14" s="276"/>
      <c r="G14" s="276"/>
      <c r="H14" s="276"/>
      <c r="I14" s="277" t="s">
        <v>19</v>
      </c>
      <c r="J14" s="278"/>
      <c r="K14" s="279"/>
      <c r="L14" s="276" t="s">
        <v>9</v>
      </c>
      <c r="M14" s="276"/>
      <c r="N14" s="276"/>
      <c r="O14" s="276"/>
      <c r="P14" s="276" t="s">
        <v>30</v>
      </c>
      <c r="Q14" s="276"/>
      <c r="R14" s="276"/>
      <c r="S14" s="276"/>
      <c r="T14" s="276"/>
      <c r="U14" s="276"/>
      <c r="V14" s="276"/>
      <c r="W14" s="276"/>
      <c r="X14" s="276" t="s">
        <v>28</v>
      </c>
      <c r="Y14" s="276"/>
      <c r="Z14" s="276"/>
      <c r="AA14" s="276"/>
      <c r="AB14" s="276"/>
      <c r="AC14" s="276"/>
      <c r="AD14" s="276"/>
      <c r="AE14" s="276"/>
      <c r="AF14" s="276" t="s">
        <v>10</v>
      </c>
      <c r="AG14" s="276"/>
      <c r="AH14" s="276"/>
    </row>
    <row r="15" spans="1:38" ht="21.75" customHeight="1" x14ac:dyDescent="0.15">
      <c r="A15" s="276"/>
      <c r="B15" s="276"/>
      <c r="C15" s="276"/>
      <c r="D15" s="276"/>
      <c r="E15" s="276"/>
      <c r="F15" s="276"/>
      <c r="G15" s="276"/>
      <c r="H15" s="276"/>
      <c r="I15" s="280"/>
      <c r="J15" s="281"/>
      <c r="K15" s="282"/>
      <c r="L15" s="276"/>
      <c r="M15" s="276"/>
      <c r="N15" s="276"/>
      <c r="O15" s="276"/>
      <c r="P15" s="276" t="s">
        <v>11</v>
      </c>
      <c r="Q15" s="276"/>
      <c r="R15" s="276" t="s">
        <v>12</v>
      </c>
      <c r="S15" s="276"/>
      <c r="T15" s="276" t="s">
        <v>13</v>
      </c>
      <c r="U15" s="276"/>
      <c r="V15" s="276" t="s">
        <v>12</v>
      </c>
      <c r="W15" s="276"/>
      <c r="X15" s="276" t="s">
        <v>11</v>
      </c>
      <c r="Y15" s="276"/>
      <c r="Z15" s="276" t="s">
        <v>12</v>
      </c>
      <c r="AA15" s="276"/>
      <c r="AB15" s="276" t="s">
        <v>13</v>
      </c>
      <c r="AC15" s="276"/>
      <c r="AD15" s="276" t="s">
        <v>12</v>
      </c>
      <c r="AE15" s="276"/>
      <c r="AF15" s="276"/>
      <c r="AG15" s="276"/>
      <c r="AH15" s="276"/>
    </row>
    <row r="16" spans="1:38" ht="19.5" customHeight="1" x14ac:dyDescent="0.15">
      <c r="A16" s="251">
        <v>45048</v>
      </c>
      <c r="B16" s="252"/>
      <c r="C16" s="327" t="s">
        <v>64</v>
      </c>
      <c r="D16" s="328"/>
      <c r="E16" s="328"/>
      <c r="F16" s="328"/>
      <c r="G16" s="328"/>
      <c r="H16" s="329"/>
      <c r="I16" s="253" t="s">
        <v>71</v>
      </c>
      <c r="J16" s="254"/>
      <c r="K16" s="255"/>
      <c r="L16" s="253" t="s">
        <v>55</v>
      </c>
      <c r="M16" s="254"/>
      <c r="N16" s="254"/>
      <c r="O16" s="255"/>
      <c r="P16" s="17">
        <v>2</v>
      </c>
      <c r="Q16" s="18" t="s">
        <v>14</v>
      </c>
      <c r="R16" s="243">
        <v>15000</v>
      </c>
      <c r="S16" s="243"/>
      <c r="T16" s="17"/>
      <c r="U16" s="18" t="s">
        <v>15</v>
      </c>
      <c r="V16" s="243"/>
      <c r="W16" s="243"/>
      <c r="X16" s="17"/>
      <c r="Y16" s="18" t="s">
        <v>14</v>
      </c>
      <c r="Z16" s="243"/>
      <c r="AA16" s="243"/>
      <c r="AB16" s="17"/>
      <c r="AC16" s="18" t="s">
        <v>15</v>
      </c>
      <c r="AD16" s="243"/>
      <c r="AE16" s="243"/>
      <c r="AF16" s="244">
        <f>P16*R16+T16*V16</f>
        <v>30000</v>
      </c>
      <c r="AG16" s="244"/>
      <c r="AH16" s="244"/>
    </row>
    <row r="17" spans="1:34" ht="19.5" customHeight="1" x14ac:dyDescent="0.15">
      <c r="A17" s="251">
        <v>45047</v>
      </c>
      <c r="B17" s="252"/>
      <c r="C17" s="256" t="s">
        <v>69</v>
      </c>
      <c r="D17" s="257"/>
      <c r="E17" s="257"/>
      <c r="F17" s="257"/>
      <c r="G17" s="257"/>
      <c r="H17" s="258"/>
      <c r="I17" s="253" t="s">
        <v>60</v>
      </c>
      <c r="J17" s="254"/>
      <c r="K17" s="255"/>
      <c r="L17" s="253" t="s">
        <v>55</v>
      </c>
      <c r="M17" s="254"/>
      <c r="N17" s="254"/>
      <c r="O17" s="255"/>
      <c r="P17" s="17">
        <v>1</v>
      </c>
      <c r="Q17" s="18" t="s">
        <v>14</v>
      </c>
      <c r="R17" s="243">
        <v>15000</v>
      </c>
      <c r="S17" s="243"/>
      <c r="T17" s="17"/>
      <c r="U17" s="18" t="s">
        <v>15</v>
      </c>
      <c r="V17" s="243"/>
      <c r="W17" s="243"/>
      <c r="X17" s="17">
        <v>1</v>
      </c>
      <c r="Y17" s="18" t="s">
        <v>14</v>
      </c>
      <c r="Z17" s="243">
        <v>20000</v>
      </c>
      <c r="AA17" s="243"/>
      <c r="AB17" s="17"/>
      <c r="AC17" s="18" t="s">
        <v>15</v>
      </c>
      <c r="AD17" s="243"/>
      <c r="AE17" s="243"/>
      <c r="AF17" s="244">
        <f t="shared" ref="AF17:AF25" si="0">P17*R17+T17*V17+X17*Z17</f>
        <v>35000</v>
      </c>
      <c r="AG17" s="244"/>
      <c r="AH17" s="244"/>
    </row>
    <row r="18" spans="1:34" ht="19.5" customHeight="1" x14ac:dyDescent="0.15">
      <c r="A18" s="245">
        <v>45048</v>
      </c>
      <c r="B18" s="246"/>
      <c r="C18" s="259"/>
      <c r="D18" s="260"/>
      <c r="E18" s="260"/>
      <c r="F18" s="260"/>
      <c r="G18" s="260"/>
      <c r="H18" s="261"/>
      <c r="I18" s="247" t="s">
        <v>65</v>
      </c>
      <c r="J18" s="248"/>
      <c r="K18" s="249"/>
      <c r="L18" s="247" t="s">
        <v>55</v>
      </c>
      <c r="M18" s="248"/>
      <c r="N18" s="248"/>
      <c r="O18" s="249"/>
      <c r="P18" s="11">
        <v>1</v>
      </c>
      <c r="Q18" s="12" t="s">
        <v>14</v>
      </c>
      <c r="R18" s="250">
        <v>15000</v>
      </c>
      <c r="S18" s="250"/>
      <c r="T18" s="11"/>
      <c r="U18" s="12" t="s">
        <v>15</v>
      </c>
      <c r="V18" s="250"/>
      <c r="W18" s="250"/>
      <c r="X18" s="11">
        <v>1</v>
      </c>
      <c r="Y18" s="12" t="s">
        <v>14</v>
      </c>
      <c r="Z18" s="250">
        <v>20000</v>
      </c>
      <c r="AA18" s="250"/>
      <c r="AB18" s="11"/>
      <c r="AC18" s="12" t="s">
        <v>15</v>
      </c>
      <c r="AD18" s="250"/>
      <c r="AE18" s="250"/>
      <c r="AF18" s="265">
        <f t="shared" si="0"/>
        <v>35000</v>
      </c>
      <c r="AG18" s="265"/>
      <c r="AH18" s="265"/>
    </row>
    <row r="19" spans="1:34" ht="19.5" customHeight="1" x14ac:dyDescent="0.15">
      <c r="A19" s="245">
        <v>45054</v>
      </c>
      <c r="B19" s="246"/>
      <c r="C19" s="259"/>
      <c r="D19" s="260"/>
      <c r="E19" s="260"/>
      <c r="F19" s="260"/>
      <c r="G19" s="260"/>
      <c r="H19" s="261"/>
      <c r="I19" s="247" t="s">
        <v>65</v>
      </c>
      <c r="J19" s="248"/>
      <c r="K19" s="249"/>
      <c r="L19" s="247" t="s">
        <v>55</v>
      </c>
      <c r="M19" s="248"/>
      <c r="N19" s="248"/>
      <c r="O19" s="249"/>
      <c r="P19" s="11">
        <v>2</v>
      </c>
      <c r="Q19" s="12" t="s">
        <v>14</v>
      </c>
      <c r="R19" s="250">
        <v>15000</v>
      </c>
      <c r="S19" s="250"/>
      <c r="T19" s="11"/>
      <c r="U19" s="12" t="s">
        <v>15</v>
      </c>
      <c r="V19" s="250"/>
      <c r="W19" s="250"/>
      <c r="X19" s="11">
        <v>1</v>
      </c>
      <c r="Y19" s="12" t="s">
        <v>14</v>
      </c>
      <c r="Z19" s="250">
        <v>20000</v>
      </c>
      <c r="AA19" s="250"/>
      <c r="AB19" s="11"/>
      <c r="AC19" s="12" t="s">
        <v>15</v>
      </c>
      <c r="AD19" s="250"/>
      <c r="AE19" s="250"/>
      <c r="AF19" s="265">
        <f t="shared" si="0"/>
        <v>50000</v>
      </c>
      <c r="AG19" s="265"/>
      <c r="AH19" s="265"/>
    </row>
    <row r="20" spans="1:34" ht="19.5" customHeight="1" x14ac:dyDescent="0.15">
      <c r="A20" s="245">
        <v>45055</v>
      </c>
      <c r="B20" s="246"/>
      <c r="C20" s="259"/>
      <c r="D20" s="260"/>
      <c r="E20" s="260"/>
      <c r="F20" s="260"/>
      <c r="G20" s="260"/>
      <c r="H20" s="261"/>
      <c r="I20" s="247" t="s">
        <v>65</v>
      </c>
      <c r="J20" s="248"/>
      <c r="K20" s="249"/>
      <c r="L20" s="247" t="s">
        <v>55</v>
      </c>
      <c r="M20" s="248"/>
      <c r="N20" s="248"/>
      <c r="O20" s="249"/>
      <c r="P20" s="11">
        <v>1</v>
      </c>
      <c r="Q20" s="12" t="s">
        <v>14</v>
      </c>
      <c r="R20" s="250">
        <v>15000</v>
      </c>
      <c r="S20" s="250"/>
      <c r="T20" s="11"/>
      <c r="U20" s="12" t="s">
        <v>15</v>
      </c>
      <c r="V20" s="250"/>
      <c r="W20" s="250"/>
      <c r="X20" s="11">
        <v>1</v>
      </c>
      <c r="Y20" s="12" t="s">
        <v>14</v>
      </c>
      <c r="Z20" s="250">
        <v>20000</v>
      </c>
      <c r="AA20" s="250"/>
      <c r="AB20" s="11"/>
      <c r="AC20" s="12" t="s">
        <v>15</v>
      </c>
      <c r="AD20" s="250"/>
      <c r="AE20" s="250"/>
      <c r="AF20" s="265">
        <f t="shared" si="0"/>
        <v>35000</v>
      </c>
      <c r="AG20" s="265"/>
      <c r="AH20" s="265"/>
    </row>
    <row r="21" spans="1:34" ht="19.5" customHeight="1" x14ac:dyDescent="0.15">
      <c r="A21" s="283">
        <v>45056</v>
      </c>
      <c r="B21" s="284"/>
      <c r="C21" s="259"/>
      <c r="D21" s="260"/>
      <c r="E21" s="260"/>
      <c r="F21" s="260"/>
      <c r="G21" s="260"/>
      <c r="H21" s="261"/>
      <c r="I21" s="285" t="s">
        <v>66</v>
      </c>
      <c r="J21" s="286"/>
      <c r="K21" s="287"/>
      <c r="L21" s="247" t="s">
        <v>55</v>
      </c>
      <c r="M21" s="248"/>
      <c r="N21" s="248"/>
      <c r="O21" s="249"/>
      <c r="P21" s="15">
        <v>1</v>
      </c>
      <c r="Q21" s="16" t="s">
        <v>14</v>
      </c>
      <c r="R21" s="288">
        <v>15000</v>
      </c>
      <c r="S21" s="288"/>
      <c r="T21" s="15"/>
      <c r="U21" s="16" t="s">
        <v>15</v>
      </c>
      <c r="V21" s="288"/>
      <c r="W21" s="288"/>
      <c r="X21" s="15">
        <v>1</v>
      </c>
      <c r="Y21" s="16" t="s">
        <v>14</v>
      </c>
      <c r="Z21" s="288">
        <v>20000</v>
      </c>
      <c r="AA21" s="288"/>
      <c r="AB21" s="15"/>
      <c r="AC21" s="16" t="s">
        <v>15</v>
      </c>
      <c r="AD21" s="288"/>
      <c r="AE21" s="288"/>
      <c r="AF21" s="289">
        <f t="shared" si="0"/>
        <v>35000</v>
      </c>
      <c r="AG21" s="289"/>
      <c r="AH21" s="289"/>
    </row>
    <row r="22" spans="1:34" ht="19.5" customHeight="1" x14ac:dyDescent="0.15">
      <c r="A22" s="245">
        <v>45061</v>
      </c>
      <c r="B22" s="246"/>
      <c r="C22" s="259"/>
      <c r="D22" s="260"/>
      <c r="E22" s="260"/>
      <c r="F22" s="260"/>
      <c r="G22" s="260"/>
      <c r="H22" s="261"/>
      <c r="I22" s="247" t="s">
        <v>67</v>
      </c>
      <c r="J22" s="248"/>
      <c r="K22" s="249"/>
      <c r="L22" s="247" t="s">
        <v>55</v>
      </c>
      <c r="M22" s="248"/>
      <c r="N22" s="248"/>
      <c r="O22" s="249"/>
      <c r="P22" s="11">
        <v>1</v>
      </c>
      <c r="Q22" s="12" t="s">
        <v>14</v>
      </c>
      <c r="R22" s="250">
        <v>15000</v>
      </c>
      <c r="S22" s="250"/>
      <c r="T22" s="11"/>
      <c r="U22" s="12" t="s">
        <v>15</v>
      </c>
      <c r="V22" s="250"/>
      <c r="W22" s="250"/>
      <c r="X22" s="11">
        <v>1</v>
      </c>
      <c r="Y22" s="16" t="s">
        <v>14</v>
      </c>
      <c r="Z22" s="290">
        <v>20000</v>
      </c>
      <c r="AA22" s="290"/>
      <c r="AB22" s="11"/>
      <c r="AC22" s="12" t="s">
        <v>15</v>
      </c>
      <c r="AD22" s="250"/>
      <c r="AE22" s="250"/>
      <c r="AF22" s="265">
        <f t="shared" si="0"/>
        <v>35000</v>
      </c>
      <c r="AG22" s="265"/>
      <c r="AH22" s="265"/>
    </row>
    <row r="23" spans="1:34" ht="19.5" customHeight="1" x14ac:dyDescent="0.15">
      <c r="A23" s="291">
        <v>45062</v>
      </c>
      <c r="B23" s="292"/>
      <c r="C23" s="259"/>
      <c r="D23" s="260"/>
      <c r="E23" s="260"/>
      <c r="F23" s="260"/>
      <c r="G23" s="260"/>
      <c r="H23" s="261"/>
      <c r="I23" s="247" t="s">
        <v>65</v>
      </c>
      <c r="J23" s="248"/>
      <c r="K23" s="249"/>
      <c r="L23" s="247" t="s">
        <v>55</v>
      </c>
      <c r="M23" s="248"/>
      <c r="N23" s="248"/>
      <c r="O23" s="249"/>
      <c r="P23" s="11">
        <v>1</v>
      </c>
      <c r="Q23" s="12" t="s">
        <v>14</v>
      </c>
      <c r="R23" s="250">
        <v>15000</v>
      </c>
      <c r="S23" s="250"/>
      <c r="T23" s="11"/>
      <c r="U23" s="12" t="s">
        <v>15</v>
      </c>
      <c r="V23" s="250"/>
      <c r="W23" s="250"/>
      <c r="X23" s="11">
        <v>1</v>
      </c>
      <c r="Y23" s="16" t="s">
        <v>14</v>
      </c>
      <c r="Z23" s="250">
        <v>20000</v>
      </c>
      <c r="AA23" s="250"/>
      <c r="AB23" s="11"/>
      <c r="AC23" s="12" t="s">
        <v>15</v>
      </c>
      <c r="AD23" s="250"/>
      <c r="AE23" s="250"/>
      <c r="AF23" s="265">
        <f t="shared" si="0"/>
        <v>35000</v>
      </c>
      <c r="AG23" s="265"/>
      <c r="AH23" s="265"/>
    </row>
    <row r="24" spans="1:34" ht="19.5" customHeight="1" x14ac:dyDescent="0.15">
      <c r="A24" s="303">
        <v>45063</v>
      </c>
      <c r="B24" s="304"/>
      <c r="C24" s="259"/>
      <c r="D24" s="260"/>
      <c r="E24" s="260"/>
      <c r="F24" s="260"/>
      <c r="G24" s="260"/>
      <c r="H24" s="261"/>
      <c r="I24" s="305" t="s">
        <v>68</v>
      </c>
      <c r="J24" s="306"/>
      <c r="K24" s="307"/>
      <c r="L24" s="247" t="s">
        <v>55</v>
      </c>
      <c r="M24" s="248"/>
      <c r="N24" s="248"/>
      <c r="O24" s="249"/>
      <c r="P24" s="43">
        <v>2</v>
      </c>
      <c r="Q24" s="44" t="s">
        <v>14</v>
      </c>
      <c r="R24" s="308">
        <v>15000</v>
      </c>
      <c r="S24" s="308"/>
      <c r="T24" s="43"/>
      <c r="U24" s="44" t="s">
        <v>15</v>
      </c>
      <c r="V24" s="309"/>
      <c r="W24" s="310"/>
      <c r="X24" s="43">
        <v>1</v>
      </c>
      <c r="Y24" s="44" t="s">
        <v>14</v>
      </c>
      <c r="Z24" s="308">
        <v>20000</v>
      </c>
      <c r="AA24" s="308"/>
      <c r="AB24" s="43"/>
      <c r="AC24" s="44" t="s">
        <v>15</v>
      </c>
      <c r="AD24" s="309"/>
      <c r="AE24" s="310"/>
      <c r="AF24" s="293">
        <f t="shared" si="0"/>
        <v>50000</v>
      </c>
      <c r="AG24" s="293"/>
      <c r="AH24" s="293"/>
    </row>
    <row r="25" spans="1:34" ht="19.5" customHeight="1" x14ac:dyDescent="0.15">
      <c r="A25" s="311">
        <v>45064</v>
      </c>
      <c r="B25" s="312"/>
      <c r="C25" s="262"/>
      <c r="D25" s="263"/>
      <c r="E25" s="263"/>
      <c r="F25" s="263"/>
      <c r="G25" s="263"/>
      <c r="H25" s="264"/>
      <c r="I25" s="313" t="s">
        <v>65</v>
      </c>
      <c r="J25" s="314"/>
      <c r="K25" s="315"/>
      <c r="L25" s="313" t="s">
        <v>55</v>
      </c>
      <c r="M25" s="314"/>
      <c r="N25" s="314"/>
      <c r="O25" s="315"/>
      <c r="P25" s="13">
        <v>1</v>
      </c>
      <c r="Q25" s="14" t="s">
        <v>14</v>
      </c>
      <c r="R25" s="316">
        <v>15000</v>
      </c>
      <c r="S25" s="316"/>
      <c r="T25" s="13"/>
      <c r="U25" s="14" t="s">
        <v>15</v>
      </c>
      <c r="V25" s="323"/>
      <c r="W25" s="324"/>
      <c r="X25" s="13">
        <v>1</v>
      </c>
      <c r="Y25" s="14" t="s">
        <v>14</v>
      </c>
      <c r="Z25" s="316">
        <v>20000</v>
      </c>
      <c r="AA25" s="316"/>
      <c r="AB25" s="13"/>
      <c r="AC25" s="14" t="s">
        <v>15</v>
      </c>
      <c r="AD25" s="323"/>
      <c r="AE25" s="324"/>
      <c r="AF25" s="242">
        <f t="shared" si="0"/>
        <v>35000</v>
      </c>
      <c r="AG25" s="242"/>
      <c r="AH25" s="242"/>
    </row>
    <row r="26" spans="1:34" ht="19.5" customHeight="1" x14ac:dyDescent="0.15">
      <c r="A26" s="325">
        <v>45075</v>
      </c>
      <c r="B26" s="326"/>
      <c r="C26" s="256" t="s">
        <v>70</v>
      </c>
      <c r="D26" s="257"/>
      <c r="E26" s="257"/>
      <c r="F26" s="257"/>
      <c r="G26" s="257"/>
      <c r="H26" s="258"/>
      <c r="I26" s="285" t="s">
        <v>60</v>
      </c>
      <c r="J26" s="286"/>
      <c r="K26" s="287"/>
      <c r="L26" s="285" t="s">
        <v>55</v>
      </c>
      <c r="M26" s="286"/>
      <c r="N26" s="286"/>
      <c r="O26" s="287"/>
      <c r="P26" s="15">
        <v>2</v>
      </c>
      <c r="Q26" s="16" t="s">
        <v>14</v>
      </c>
      <c r="R26" s="288">
        <v>15000</v>
      </c>
      <c r="S26" s="288"/>
      <c r="T26" s="15"/>
      <c r="U26" s="16" t="s">
        <v>15</v>
      </c>
      <c r="V26" s="288"/>
      <c r="W26" s="288"/>
      <c r="X26" s="15">
        <v>1</v>
      </c>
      <c r="Y26" s="16" t="s">
        <v>14</v>
      </c>
      <c r="Z26" s="288">
        <v>20000</v>
      </c>
      <c r="AA26" s="288"/>
      <c r="AB26" s="15"/>
      <c r="AC26" s="16" t="s">
        <v>15</v>
      </c>
      <c r="AD26" s="288"/>
      <c r="AE26" s="288"/>
      <c r="AF26" s="289">
        <f t="shared" ref="AF26:AF27" si="1">P26*R26+T26*V26+X26*Z26</f>
        <v>50000</v>
      </c>
      <c r="AG26" s="289"/>
      <c r="AH26" s="289"/>
    </row>
    <row r="27" spans="1:34" ht="19.5" customHeight="1" x14ac:dyDescent="0.15">
      <c r="A27" s="245">
        <v>45076</v>
      </c>
      <c r="B27" s="246"/>
      <c r="C27" s="259"/>
      <c r="D27" s="260"/>
      <c r="E27" s="260"/>
      <c r="F27" s="260"/>
      <c r="G27" s="260"/>
      <c r="H27" s="261"/>
      <c r="I27" s="247" t="s">
        <v>60</v>
      </c>
      <c r="J27" s="248"/>
      <c r="K27" s="249"/>
      <c r="L27" s="247" t="s">
        <v>55</v>
      </c>
      <c r="M27" s="248"/>
      <c r="N27" s="248"/>
      <c r="O27" s="249"/>
      <c r="P27" s="11">
        <v>3</v>
      </c>
      <c r="Q27" s="12" t="s">
        <v>14</v>
      </c>
      <c r="R27" s="250">
        <v>15000</v>
      </c>
      <c r="S27" s="250"/>
      <c r="T27" s="11"/>
      <c r="U27" s="12" t="s">
        <v>15</v>
      </c>
      <c r="V27" s="250"/>
      <c r="W27" s="250"/>
      <c r="X27" s="11">
        <v>1</v>
      </c>
      <c r="Y27" s="12" t="s">
        <v>14</v>
      </c>
      <c r="Z27" s="250">
        <v>20000</v>
      </c>
      <c r="AA27" s="250"/>
      <c r="AB27" s="11"/>
      <c r="AC27" s="12" t="s">
        <v>15</v>
      </c>
      <c r="AD27" s="250"/>
      <c r="AE27" s="250"/>
      <c r="AF27" s="265">
        <f t="shared" si="1"/>
        <v>65000</v>
      </c>
      <c r="AG27" s="265"/>
      <c r="AH27" s="265"/>
    </row>
    <row r="28" spans="1:34" ht="19.5" customHeight="1" x14ac:dyDescent="0.15">
      <c r="A28" s="311">
        <v>45077</v>
      </c>
      <c r="B28" s="312"/>
      <c r="C28" s="262"/>
      <c r="D28" s="263"/>
      <c r="E28" s="263"/>
      <c r="F28" s="263"/>
      <c r="G28" s="263"/>
      <c r="H28" s="264"/>
      <c r="I28" s="313" t="s">
        <v>60</v>
      </c>
      <c r="J28" s="314"/>
      <c r="K28" s="315"/>
      <c r="L28" s="313" t="s">
        <v>55</v>
      </c>
      <c r="M28" s="314"/>
      <c r="N28" s="314"/>
      <c r="O28" s="315"/>
      <c r="P28" s="13">
        <v>3</v>
      </c>
      <c r="Q28" s="14" t="s">
        <v>14</v>
      </c>
      <c r="R28" s="316">
        <v>15000</v>
      </c>
      <c r="S28" s="316"/>
      <c r="T28" s="13"/>
      <c r="U28" s="14" t="s">
        <v>15</v>
      </c>
      <c r="V28" s="316"/>
      <c r="W28" s="316"/>
      <c r="X28" s="13">
        <v>1</v>
      </c>
      <c r="Y28" s="14" t="s">
        <v>14</v>
      </c>
      <c r="Z28" s="316">
        <v>20000</v>
      </c>
      <c r="AA28" s="316"/>
      <c r="AB28" s="13"/>
      <c r="AC28" s="14" t="s">
        <v>15</v>
      </c>
      <c r="AD28" s="316"/>
      <c r="AE28" s="316"/>
      <c r="AF28" s="242">
        <f>P28*R28+T28*V28+X28*Z28</f>
        <v>65000</v>
      </c>
      <c r="AG28" s="242"/>
      <c r="AH28" s="242"/>
    </row>
    <row r="29" spans="1:34" ht="19.5" customHeight="1" x14ac:dyDescent="0.15">
      <c r="AC29" s="294" t="s">
        <v>16</v>
      </c>
      <c r="AD29" s="294"/>
      <c r="AE29" s="294"/>
      <c r="AF29" s="295">
        <f>SUM(AF16:AF28)</f>
        <v>555000</v>
      </c>
      <c r="AG29" s="296"/>
      <c r="AH29" s="296"/>
    </row>
    <row r="30" spans="1:34" ht="19.5" customHeight="1" x14ac:dyDescent="0.15">
      <c r="AC30" s="294" t="s">
        <v>31</v>
      </c>
      <c r="AD30" s="294"/>
      <c r="AE30" s="294"/>
      <c r="AF30" s="297"/>
      <c r="AG30" s="298"/>
      <c r="AH30" s="299"/>
    </row>
    <row r="31" spans="1:34" ht="19.5" customHeight="1" thickBot="1" x14ac:dyDescent="0.2">
      <c r="A31" s="300" t="s">
        <v>20</v>
      </c>
      <c r="B31" s="300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AC31" s="301" t="s">
        <v>17</v>
      </c>
      <c r="AD31" s="301"/>
      <c r="AE31" s="301"/>
      <c r="AF31" s="302">
        <f>AF29*0.1</f>
        <v>55500</v>
      </c>
      <c r="AG31" s="302"/>
      <c r="AH31" s="302"/>
    </row>
    <row r="32" spans="1:34" ht="19.5" customHeight="1" thickBot="1" x14ac:dyDescent="0.2">
      <c r="AC32" s="317" t="s">
        <v>18</v>
      </c>
      <c r="AD32" s="318"/>
      <c r="AE32" s="319"/>
      <c r="AF32" s="320">
        <f>SUM(AF29:AF31)</f>
        <v>610500</v>
      </c>
      <c r="AG32" s="321"/>
      <c r="AH32" s="322"/>
    </row>
  </sheetData>
  <mergeCells count="148">
    <mergeCell ref="AF16:AH16"/>
    <mergeCell ref="C16:H16"/>
    <mergeCell ref="A16:B16"/>
    <mergeCell ref="I16:K16"/>
    <mergeCell ref="L16:O16"/>
    <mergeCell ref="R16:S16"/>
    <mergeCell ref="V16:W16"/>
    <mergeCell ref="Z16:AA16"/>
    <mergeCell ref="AD16:AE16"/>
    <mergeCell ref="AC32:AE32"/>
    <mergeCell ref="AF32:AH32"/>
    <mergeCell ref="A25:B25"/>
    <mergeCell ref="I25:K25"/>
    <mergeCell ref="L25:O25"/>
    <mergeCell ref="R25:S25"/>
    <mergeCell ref="V25:W25"/>
    <mergeCell ref="Z25:AA25"/>
    <mergeCell ref="AD25:AE25"/>
    <mergeCell ref="A26:B26"/>
    <mergeCell ref="I26:K26"/>
    <mergeCell ref="L26:O26"/>
    <mergeCell ref="R26:S26"/>
    <mergeCell ref="V26:W26"/>
    <mergeCell ref="Z26:AA26"/>
    <mergeCell ref="AD26:AE26"/>
    <mergeCell ref="AF26:AH26"/>
    <mergeCell ref="A27:B27"/>
    <mergeCell ref="I27:K27"/>
    <mergeCell ref="L27:O27"/>
    <mergeCell ref="R27:S27"/>
    <mergeCell ref="V27:W27"/>
    <mergeCell ref="Z27:AA27"/>
    <mergeCell ref="AD27:AE27"/>
    <mergeCell ref="AF24:AH24"/>
    <mergeCell ref="AC29:AE29"/>
    <mergeCell ref="AF29:AH29"/>
    <mergeCell ref="AC30:AE30"/>
    <mergeCell ref="AF30:AH30"/>
    <mergeCell ref="A31:N31"/>
    <mergeCell ref="AC31:AE31"/>
    <mergeCell ref="AF31:AH31"/>
    <mergeCell ref="AF25:AH25"/>
    <mergeCell ref="A24:B24"/>
    <mergeCell ref="I24:K24"/>
    <mergeCell ref="L24:O24"/>
    <mergeCell ref="R24:S24"/>
    <mergeCell ref="V24:W24"/>
    <mergeCell ref="Z24:AA24"/>
    <mergeCell ref="AD24:AE24"/>
    <mergeCell ref="AF27:AH27"/>
    <mergeCell ref="A28:B28"/>
    <mergeCell ref="I28:K28"/>
    <mergeCell ref="L28:O28"/>
    <mergeCell ref="R28:S28"/>
    <mergeCell ref="V28:W28"/>
    <mergeCell ref="Z28:AA28"/>
    <mergeCell ref="AD28:AE28"/>
    <mergeCell ref="Z23:AA23"/>
    <mergeCell ref="AD21:AE21"/>
    <mergeCell ref="AF21:AH21"/>
    <mergeCell ref="A22:B22"/>
    <mergeCell ref="I22:K22"/>
    <mergeCell ref="L22:O22"/>
    <mergeCell ref="R22:S22"/>
    <mergeCell ref="V22:W22"/>
    <mergeCell ref="Z22:AA22"/>
    <mergeCell ref="AD22:AE22"/>
    <mergeCell ref="AF22:AH22"/>
    <mergeCell ref="AD23:AE23"/>
    <mergeCell ref="AF23:AH23"/>
    <mergeCell ref="A23:B23"/>
    <mergeCell ref="I23:K23"/>
    <mergeCell ref="L23:O23"/>
    <mergeCell ref="R23:S23"/>
    <mergeCell ref="V23:W23"/>
    <mergeCell ref="Z19:AA19"/>
    <mergeCell ref="AD19:AE19"/>
    <mergeCell ref="AF19:AH19"/>
    <mergeCell ref="V20:W20"/>
    <mergeCell ref="Z20:AA20"/>
    <mergeCell ref="AD20:AE20"/>
    <mergeCell ref="AF20:AH20"/>
    <mergeCell ref="A21:B21"/>
    <mergeCell ref="I21:K21"/>
    <mergeCell ref="L21:O21"/>
    <mergeCell ref="R21:S21"/>
    <mergeCell ref="V21:W21"/>
    <mergeCell ref="Z21:AA21"/>
    <mergeCell ref="A20:B20"/>
    <mergeCell ref="I20:K20"/>
    <mergeCell ref="L20:O20"/>
    <mergeCell ref="R20:S20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AF28:AH28"/>
    <mergeCell ref="Z17:AA17"/>
    <mergeCell ref="AD17:AE17"/>
    <mergeCell ref="AF17:AH17"/>
    <mergeCell ref="A18:B18"/>
    <mergeCell ref="I18:K18"/>
    <mergeCell ref="L18:O18"/>
    <mergeCell ref="R18:S18"/>
    <mergeCell ref="V18:W18"/>
    <mergeCell ref="Z18:AA18"/>
    <mergeCell ref="AD18:AE18"/>
    <mergeCell ref="A17:B17"/>
    <mergeCell ref="I17:K17"/>
    <mergeCell ref="L17:O17"/>
    <mergeCell ref="R17:S17"/>
    <mergeCell ref="C17:H25"/>
    <mergeCell ref="C26:H28"/>
    <mergeCell ref="V17:W17"/>
    <mergeCell ref="AF18:AH18"/>
    <mergeCell ref="A19:B19"/>
    <mergeCell ref="I19:K19"/>
    <mergeCell ref="L19:O19"/>
    <mergeCell ref="R19:S19"/>
    <mergeCell ref="V19:W19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1FC36-78C4-48CC-8AC0-0063F858E00E}">
  <dimension ref="A1:AL27"/>
  <sheetViews>
    <sheetView topLeftCell="A4" workbookViewId="0">
      <selection activeCell="AF25" sqref="AF25:AH25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69" t="s">
        <v>0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9" t="s">
        <v>58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AD3" s="270">
        <v>45046</v>
      </c>
      <c r="AE3" s="270"/>
      <c r="AF3" s="270"/>
      <c r="AG3" s="270"/>
      <c r="AH3" s="270"/>
    </row>
    <row r="4" spans="1:38" ht="22.5" customHeight="1" thickBot="1" x14ac:dyDescent="0.2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AD4" s="270"/>
      <c r="AE4" s="270"/>
      <c r="AF4" s="270"/>
      <c r="AG4" s="270"/>
      <c r="AH4" s="270"/>
    </row>
    <row r="5" spans="1:38" ht="22.5" customHeight="1" x14ac:dyDescent="0.15">
      <c r="A5" s="271" t="s">
        <v>1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38" ht="22.5" customHeight="1" x14ac:dyDescent="0.15">
      <c r="A6" s="272" t="s">
        <v>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Z6" s="124" t="s">
        <v>21</v>
      </c>
      <c r="AA6" s="124"/>
      <c r="AB6" s="124"/>
    </row>
    <row r="7" spans="1:38" ht="22.5" customHeight="1" x14ac:dyDescent="0.15">
      <c r="Z7" s="124" t="s">
        <v>22</v>
      </c>
      <c r="AA7" s="124"/>
      <c r="AB7" s="124"/>
      <c r="AC7" s="124"/>
      <c r="AD7" s="124"/>
      <c r="AE7" s="124"/>
      <c r="AF7" s="124"/>
      <c r="AG7" s="124"/>
    </row>
    <row r="8" spans="1:38" ht="22.5" customHeight="1" x14ac:dyDescent="0.15">
      <c r="A8" s="266" t="s">
        <v>3</v>
      </c>
      <c r="B8" s="266"/>
      <c r="C8" s="266"/>
      <c r="D8" s="267" t="s">
        <v>4</v>
      </c>
      <c r="E8" s="267"/>
      <c r="F8" s="267"/>
      <c r="G8" s="267"/>
      <c r="H8" s="267"/>
      <c r="I8" s="267"/>
      <c r="J8" s="267"/>
      <c r="K8" s="267"/>
      <c r="L8" s="267"/>
      <c r="M8" s="267"/>
      <c r="N8" s="267"/>
      <c r="Z8" s="127" t="s">
        <v>48</v>
      </c>
      <c r="AA8" s="127"/>
      <c r="AB8" s="127"/>
      <c r="AC8" s="127"/>
      <c r="AD8" s="127"/>
      <c r="AE8" s="127"/>
      <c r="AF8" s="127"/>
      <c r="AG8" s="127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15">
      <c r="A10" s="21"/>
      <c r="B10" s="21"/>
      <c r="D10" s="5"/>
      <c r="E10" s="5"/>
      <c r="F10" s="5"/>
      <c r="G10" s="6">
        <v>4</v>
      </c>
      <c r="H10" s="268" t="s">
        <v>5</v>
      </c>
      <c r="I10" s="268"/>
      <c r="J10" s="268"/>
      <c r="K10" s="268"/>
      <c r="L10" s="268"/>
      <c r="M10" s="268"/>
      <c r="N10" s="268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273">
        <f>AF27</f>
        <v>308000</v>
      </c>
      <c r="H11" s="273"/>
      <c r="I11" s="273"/>
      <c r="J11" s="273"/>
      <c r="K11" s="273"/>
      <c r="L11" s="273"/>
      <c r="M11" s="7"/>
      <c r="N11" s="7"/>
      <c r="Z11" s="108" t="s">
        <v>39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275" t="s">
        <v>6</v>
      </c>
      <c r="B12" s="275"/>
      <c r="D12" s="7"/>
      <c r="E12" s="7"/>
      <c r="F12" s="7"/>
      <c r="G12" s="274"/>
      <c r="H12" s="274"/>
      <c r="I12" s="274"/>
      <c r="J12" s="274"/>
      <c r="K12" s="274"/>
      <c r="L12" s="274"/>
      <c r="M12" s="7"/>
      <c r="N12" s="7"/>
      <c r="Z12" s="110" t="s">
        <v>40</v>
      </c>
      <c r="AA12" s="108"/>
      <c r="AB12" s="108"/>
      <c r="AC12" s="108"/>
      <c r="AD12" s="108"/>
      <c r="AE12" s="108"/>
      <c r="AF12" s="108"/>
      <c r="AG12" s="108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76" t="s">
        <v>7</v>
      </c>
      <c r="B14" s="276"/>
      <c r="C14" s="276" t="s">
        <v>8</v>
      </c>
      <c r="D14" s="276"/>
      <c r="E14" s="276"/>
      <c r="F14" s="276"/>
      <c r="G14" s="276"/>
      <c r="H14" s="276"/>
      <c r="I14" s="277" t="s">
        <v>19</v>
      </c>
      <c r="J14" s="278"/>
      <c r="K14" s="279"/>
      <c r="L14" s="276" t="s">
        <v>9</v>
      </c>
      <c r="M14" s="276"/>
      <c r="N14" s="276"/>
      <c r="O14" s="276"/>
      <c r="P14" s="276" t="s">
        <v>30</v>
      </c>
      <c r="Q14" s="276"/>
      <c r="R14" s="276"/>
      <c r="S14" s="276"/>
      <c r="T14" s="276"/>
      <c r="U14" s="276"/>
      <c r="V14" s="276"/>
      <c r="W14" s="276"/>
      <c r="X14" s="276" t="s">
        <v>28</v>
      </c>
      <c r="Y14" s="276"/>
      <c r="Z14" s="276"/>
      <c r="AA14" s="276"/>
      <c r="AB14" s="276"/>
      <c r="AC14" s="276"/>
      <c r="AD14" s="276"/>
      <c r="AE14" s="276"/>
      <c r="AF14" s="276" t="s">
        <v>10</v>
      </c>
      <c r="AG14" s="276"/>
      <c r="AH14" s="276"/>
    </row>
    <row r="15" spans="1:38" ht="21.75" customHeight="1" x14ac:dyDescent="0.15">
      <c r="A15" s="276"/>
      <c r="B15" s="276"/>
      <c r="C15" s="276"/>
      <c r="D15" s="276"/>
      <c r="E15" s="276"/>
      <c r="F15" s="276"/>
      <c r="G15" s="276"/>
      <c r="H15" s="276"/>
      <c r="I15" s="280"/>
      <c r="J15" s="281"/>
      <c r="K15" s="282"/>
      <c r="L15" s="276"/>
      <c r="M15" s="276"/>
      <c r="N15" s="276"/>
      <c r="O15" s="276"/>
      <c r="P15" s="276" t="s">
        <v>11</v>
      </c>
      <c r="Q15" s="276"/>
      <c r="R15" s="276" t="s">
        <v>12</v>
      </c>
      <c r="S15" s="276"/>
      <c r="T15" s="276" t="s">
        <v>13</v>
      </c>
      <c r="U15" s="276"/>
      <c r="V15" s="276" t="s">
        <v>12</v>
      </c>
      <c r="W15" s="276"/>
      <c r="X15" s="276" t="s">
        <v>11</v>
      </c>
      <c r="Y15" s="276"/>
      <c r="Z15" s="276" t="s">
        <v>12</v>
      </c>
      <c r="AA15" s="276"/>
      <c r="AB15" s="276" t="s">
        <v>13</v>
      </c>
      <c r="AC15" s="276"/>
      <c r="AD15" s="276" t="s">
        <v>12</v>
      </c>
      <c r="AE15" s="276"/>
      <c r="AF15" s="276"/>
      <c r="AG15" s="276"/>
      <c r="AH15" s="276"/>
    </row>
    <row r="16" spans="1:38" ht="21.75" customHeight="1" x14ac:dyDescent="0.15">
      <c r="A16" s="251">
        <v>45020</v>
      </c>
      <c r="B16" s="252"/>
      <c r="C16" s="256" t="s">
        <v>63</v>
      </c>
      <c r="D16" s="257"/>
      <c r="E16" s="257"/>
      <c r="F16" s="257"/>
      <c r="G16" s="257"/>
      <c r="H16" s="258"/>
      <c r="I16" s="253" t="s">
        <v>61</v>
      </c>
      <c r="J16" s="254"/>
      <c r="K16" s="255"/>
      <c r="L16" s="253" t="s">
        <v>55</v>
      </c>
      <c r="M16" s="254"/>
      <c r="N16" s="254"/>
      <c r="O16" s="255"/>
      <c r="P16" s="17">
        <v>3</v>
      </c>
      <c r="Q16" s="18" t="s">
        <v>14</v>
      </c>
      <c r="R16" s="243">
        <v>15000</v>
      </c>
      <c r="S16" s="243"/>
      <c r="T16" s="17"/>
      <c r="U16" s="18" t="s">
        <v>15</v>
      </c>
      <c r="V16" s="243"/>
      <c r="W16" s="243"/>
      <c r="X16" s="17"/>
      <c r="Y16" s="18" t="s">
        <v>14</v>
      </c>
      <c r="Z16" s="243"/>
      <c r="AA16" s="243"/>
      <c r="AB16" s="17"/>
      <c r="AC16" s="18" t="s">
        <v>15</v>
      </c>
      <c r="AD16" s="243"/>
      <c r="AE16" s="243"/>
      <c r="AF16" s="244">
        <f>P16*R16+T16*V16</f>
        <v>45000</v>
      </c>
      <c r="AG16" s="244"/>
      <c r="AH16" s="244"/>
    </row>
    <row r="17" spans="1:34" ht="21.75" customHeight="1" x14ac:dyDescent="0.15">
      <c r="A17" s="245">
        <v>45021</v>
      </c>
      <c r="B17" s="246"/>
      <c r="C17" s="259"/>
      <c r="D17" s="260"/>
      <c r="E17" s="260"/>
      <c r="F17" s="260"/>
      <c r="G17" s="260"/>
      <c r="H17" s="261"/>
      <c r="I17" s="247" t="s">
        <v>60</v>
      </c>
      <c r="J17" s="248"/>
      <c r="K17" s="249"/>
      <c r="L17" s="247" t="s">
        <v>57</v>
      </c>
      <c r="M17" s="248"/>
      <c r="N17" s="248"/>
      <c r="O17" s="249"/>
      <c r="P17" s="11">
        <v>2</v>
      </c>
      <c r="Q17" s="12" t="s">
        <v>14</v>
      </c>
      <c r="R17" s="250">
        <v>15000</v>
      </c>
      <c r="S17" s="250"/>
      <c r="T17" s="11"/>
      <c r="U17" s="12" t="s">
        <v>15</v>
      </c>
      <c r="V17" s="250"/>
      <c r="W17" s="250"/>
      <c r="X17" s="11"/>
      <c r="Y17" s="12" t="s">
        <v>14</v>
      </c>
      <c r="Z17" s="250"/>
      <c r="AA17" s="250"/>
      <c r="AB17" s="11"/>
      <c r="AC17" s="12" t="s">
        <v>15</v>
      </c>
      <c r="AD17" s="250"/>
      <c r="AE17" s="250"/>
      <c r="AF17" s="265">
        <f t="shared" ref="AF17:AF20" si="0">P17*R17+T17*V17</f>
        <v>30000</v>
      </c>
      <c r="AG17" s="265"/>
      <c r="AH17" s="265"/>
    </row>
    <row r="18" spans="1:34" ht="21.75" customHeight="1" x14ac:dyDescent="0.15">
      <c r="A18" s="245">
        <v>45022</v>
      </c>
      <c r="B18" s="246"/>
      <c r="C18" s="259"/>
      <c r="D18" s="260"/>
      <c r="E18" s="260"/>
      <c r="F18" s="260"/>
      <c r="G18" s="260"/>
      <c r="H18" s="261"/>
      <c r="I18" s="247" t="s">
        <v>61</v>
      </c>
      <c r="J18" s="248"/>
      <c r="K18" s="249"/>
      <c r="L18" s="247" t="s">
        <v>55</v>
      </c>
      <c r="M18" s="248"/>
      <c r="N18" s="248"/>
      <c r="O18" s="249"/>
      <c r="P18" s="11">
        <v>4</v>
      </c>
      <c r="Q18" s="12" t="s">
        <v>14</v>
      </c>
      <c r="R18" s="250">
        <v>15000</v>
      </c>
      <c r="S18" s="250"/>
      <c r="T18" s="11"/>
      <c r="U18" s="12" t="s">
        <v>15</v>
      </c>
      <c r="V18" s="250"/>
      <c r="W18" s="250"/>
      <c r="X18" s="11"/>
      <c r="Y18" s="12" t="s">
        <v>14</v>
      </c>
      <c r="Z18" s="250"/>
      <c r="AA18" s="250"/>
      <c r="AB18" s="11"/>
      <c r="AC18" s="12" t="s">
        <v>15</v>
      </c>
      <c r="AD18" s="250"/>
      <c r="AE18" s="250"/>
      <c r="AF18" s="265">
        <f t="shared" si="0"/>
        <v>60000</v>
      </c>
      <c r="AG18" s="265"/>
      <c r="AH18" s="265"/>
    </row>
    <row r="19" spans="1:34" ht="21.75" customHeight="1" x14ac:dyDescent="0.15">
      <c r="A19" s="245">
        <v>45023</v>
      </c>
      <c r="B19" s="246"/>
      <c r="C19" s="259"/>
      <c r="D19" s="260"/>
      <c r="E19" s="260"/>
      <c r="F19" s="260"/>
      <c r="G19" s="260"/>
      <c r="H19" s="261"/>
      <c r="I19" s="247" t="s">
        <v>60</v>
      </c>
      <c r="J19" s="248"/>
      <c r="K19" s="249"/>
      <c r="L19" s="247" t="s">
        <v>55</v>
      </c>
      <c r="M19" s="248"/>
      <c r="N19" s="248"/>
      <c r="O19" s="249"/>
      <c r="P19" s="11">
        <v>2</v>
      </c>
      <c r="Q19" s="12" t="s">
        <v>14</v>
      </c>
      <c r="R19" s="250">
        <v>15000</v>
      </c>
      <c r="S19" s="250"/>
      <c r="T19" s="11"/>
      <c r="U19" s="12" t="s">
        <v>15</v>
      </c>
      <c r="V19" s="250"/>
      <c r="W19" s="250"/>
      <c r="X19" s="11"/>
      <c r="Y19" s="12" t="s">
        <v>14</v>
      </c>
      <c r="Z19" s="250"/>
      <c r="AA19" s="250"/>
      <c r="AB19" s="11"/>
      <c r="AC19" s="12" t="s">
        <v>15</v>
      </c>
      <c r="AD19" s="250"/>
      <c r="AE19" s="250"/>
      <c r="AF19" s="265">
        <f t="shared" si="0"/>
        <v>30000</v>
      </c>
      <c r="AG19" s="265"/>
      <c r="AH19" s="265"/>
    </row>
    <row r="20" spans="1:34" ht="21.75" customHeight="1" x14ac:dyDescent="0.15">
      <c r="A20" s="283">
        <v>45026</v>
      </c>
      <c r="B20" s="284"/>
      <c r="C20" s="259"/>
      <c r="D20" s="260"/>
      <c r="E20" s="260"/>
      <c r="F20" s="260"/>
      <c r="G20" s="260"/>
      <c r="H20" s="261"/>
      <c r="I20" s="285" t="s">
        <v>60</v>
      </c>
      <c r="J20" s="286"/>
      <c r="K20" s="287"/>
      <c r="L20" s="247" t="s">
        <v>55</v>
      </c>
      <c r="M20" s="248"/>
      <c r="N20" s="248"/>
      <c r="O20" s="249"/>
      <c r="P20" s="15">
        <v>3</v>
      </c>
      <c r="Q20" s="16" t="s">
        <v>14</v>
      </c>
      <c r="R20" s="288">
        <v>15000</v>
      </c>
      <c r="S20" s="288"/>
      <c r="T20" s="15"/>
      <c r="U20" s="16" t="s">
        <v>15</v>
      </c>
      <c r="V20" s="288"/>
      <c r="W20" s="288"/>
      <c r="X20" s="15"/>
      <c r="Y20" s="16" t="s">
        <v>14</v>
      </c>
      <c r="Z20" s="288"/>
      <c r="AA20" s="288"/>
      <c r="AB20" s="15"/>
      <c r="AC20" s="16" t="s">
        <v>15</v>
      </c>
      <c r="AD20" s="288"/>
      <c r="AE20" s="288"/>
      <c r="AF20" s="289">
        <f t="shared" si="0"/>
        <v>45000</v>
      </c>
      <c r="AG20" s="289"/>
      <c r="AH20" s="289"/>
    </row>
    <row r="21" spans="1:34" ht="21.75" customHeight="1" x14ac:dyDescent="0.15">
      <c r="A21" s="245">
        <v>45043</v>
      </c>
      <c r="B21" s="246"/>
      <c r="C21" s="259"/>
      <c r="D21" s="260"/>
      <c r="E21" s="260"/>
      <c r="F21" s="260"/>
      <c r="G21" s="260"/>
      <c r="H21" s="261"/>
      <c r="I21" s="247" t="s">
        <v>62</v>
      </c>
      <c r="J21" s="248"/>
      <c r="K21" s="249"/>
      <c r="L21" s="247" t="s">
        <v>55</v>
      </c>
      <c r="M21" s="248"/>
      <c r="N21" s="248"/>
      <c r="O21" s="249"/>
      <c r="P21" s="11">
        <v>1</v>
      </c>
      <c r="Q21" s="12" t="s">
        <v>14</v>
      </c>
      <c r="R21" s="250">
        <v>15000</v>
      </c>
      <c r="S21" s="250"/>
      <c r="T21" s="11"/>
      <c r="U21" s="12" t="s">
        <v>15</v>
      </c>
      <c r="V21" s="250"/>
      <c r="W21" s="250"/>
      <c r="X21" s="11">
        <v>1</v>
      </c>
      <c r="Y21" s="16" t="s">
        <v>14</v>
      </c>
      <c r="Z21" s="290">
        <v>20000</v>
      </c>
      <c r="AA21" s="290"/>
      <c r="AB21" s="11"/>
      <c r="AC21" s="12" t="s">
        <v>15</v>
      </c>
      <c r="AD21" s="250"/>
      <c r="AE21" s="250"/>
      <c r="AF21" s="265">
        <f>P21*R21+T21*V21+X21*Z21</f>
        <v>35000</v>
      </c>
      <c r="AG21" s="265"/>
      <c r="AH21" s="265"/>
    </row>
    <row r="22" spans="1:34" ht="21.75" customHeight="1" x14ac:dyDescent="0.15">
      <c r="A22" s="245">
        <v>45044</v>
      </c>
      <c r="B22" s="246"/>
      <c r="C22" s="330"/>
      <c r="D22" s="331"/>
      <c r="E22" s="331"/>
      <c r="F22" s="331"/>
      <c r="G22" s="331"/>
      <c r="H22" s="332"/>
      <c r="I22" s="247" t="s">
        <v>62</v>
      </c>
      <c r="J22" s="248"/>
      <c r="K22" s="249"/>
      <c r="L22" s="247" t="s">
        <v>55</v>
      </c>
      <c r="M22" s="248"/>
      <c r="N22" s="248"/>
      <c r="O22" s="249"/>
      <c r="P22" s="11">
        <v>1</v>
      </c>
      <c r="Q22" s="12" t="s">
        <v>14</v>
      </c>
      <c r="R22" s="250">
        <v>15000</v>
      </c>
      <c r="S22" s="250"/>
      <c r="T22" s="11"/>
      <c r="U22" s="12" t="s">
        <v>15</v>
      </c>
      <c r="V22" s="250"/>
      <c r="W22" s="250"/>
      <c r="X22" s="11">
        <v>1</v>
      </c>
      <c r="Y22" s="16" t="s">
        <v>14</v>
      </c>
      <c r="Z22" s="250">
        <v>20000</v>
      </c>
      <c r="AA22" s="250"/>
      <c r="AB22" s="11"/>
      <c r="AC22" s="12" t="s">
        <v>15</v>
      </c>
      <c r="AD22" s="250"/>
      <c r="AE22" s="250"/>
      <c r="AF22" s="265">
        <f>P22*R22+T22*V22+X22*Z22</f>
        <v>35000</v>
      </c>
      <c r="AG22" s="265"/>
      <c r="AH22" s="265"/>
    </row>
    <row r="23" spans="1:34" ht="21.75" customHeight="1" x14ac:dyDescent="0.15">
      <c r="A23" s="333"/>
      <c r="B23" s="334"/>
      <c r="C23" s="335"/>
      <c r="D23" s="336"/>
      <c r="E23" s="336"/>
      <c r="F23" s="336"/>
      <c r="G23" s="336"/>
      <c r="H23" s="337"/>
      <c r="I23" s="313"/>
      <c r="J23" s="314"/>
      <c r="K23" s="315"/>
      <c r="L23" s="313"/>
      <c r="M23" s="314"/>
      <c r="N23" s="314"/>
      <c r="O23" s="315"/>
      <c r="P23" s="13"/>
      <c r="Q23" s="14" t="s">
        <v>14</v>
      </c>
      <c r="R23" s="316"/>
      <c r="S23" s="316"/>
      <c r="T23" s="13"/>
      <c r="U23" s="14" t="s">
        <v>15</v>
      </c>
      <c r="V23" s="323"/>
      <c r="W23" s="324"/>
      <c r="X23" s="13"/>
      <c r="Y23" s="14" t="s">
        <v>14</v>
      </c>
      <c r="Z23" s="316"/>
      <c r="AA23" s="316"/>
      <c r="AB23" s="13"/>
      <c r="AC23" s="14" t="s">
        <v>15</v>
      </c>
      <c r="AD23" s="323"/>
      <c r="AE23" s="324"/>
      <c r="AF23" s="242">
        <f>P23*R23+T23*V23+X23*Z23</f>
        <v>0</v>
      </c>
      <c r="AG23" s="242"/>
      <c r="AH23" s="242"/>
    </row>
    <row r="24" spans="1:34" ht="21.75" customHeight="1" x14ac:dyDescent="0.15">
      <c r="AC24" s="294" t="s">
        <v>16</v>
      </c>
      <c r="AD24" s="294"/>
      <c r="AE24" s="294"/>
      <c r="AF24" s="295">
        <f>SUM(AF16:AF23)</f>
        <v>280000</v>
      </c>
      <c r="AG24" s="296"/>
      <c r="AH24" s="296"/>
    </row>
    <row r="25" spans="1:34" ht="21.75" customHeight="1" x14ac:dyDescent="0.15">
      <c r="AC25" s="294" t="s">
        <v>31</v>
      </c>
      <c r="AD25" s="294"/>
      <c r="AE25" s="294"/>
      <c r="AF25" s="297"/>
      <c r="AG25" s="298"/>
      <c r="AH25" s="299"/>
    </row>
    <row r="26" spans="1:34" ht="21.75" customHeight="1" thickBot="1" x14ac:dyDescent="0.2">
      <c r="A26" s="300" t="s">
        <v>20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AC26" s="301" t="s">
        <v>17</v>
      </c>
      <c r="AD26" s="301"/>
      <c r="AE26" s="301"/>
      <c r="AF26" s="302">
        <f>AF24*0.1</f>
        <v>28000</v>
      </c>
      <c r="AG26" s="302"/>
      <c r="AH26" s="302"/>
    </row>
    <row r="27" spans="1:34" ht="21.75" customHeight="1" thickBot="1" x14ac:dyDescent="0.2">
      <c r="AC27" s="317" t="s">
        <v>18</v>
      </c>
      <c r="AD27" s="318"/>
      <c r="AE27" s="319"/>
      <c r="AF27" s="320">
        <f>SUM(AF24:AF26)</f>
        <v>308000</v>
      </c>
      <c r="AG27" s="321"/>
      <c r="AH27" s="322"/>
    </row>
  </sheetData>
  <mergeCells count="107">
    <mergeCell ref="A26:N26"/>
    <mergeCell ref="AC26:AE26"/>
    <mergeCell ref="AF26:AH26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22:B22"/>
    <mergeCell ref="AD22:AE22"/>
    <mergeCell ref="AD20:AE20"/>
    <mergeCell ref="AF20:AH20"/>
    <mergeCell ref="AC27:AE27"/>
    <mergeCell ref="AF27:AH27"/>
    <mergeCell ref="AC24:AE24"/>
    <mergeCell ref="AF24:AH24"/>
    <mergeCell ref="AC25:AE25"/>
    <mergeCell ref="AF25:AH25"/>
    <mergeCell ref="AD21:AE21"/>
    <mergeCell ref="AF21:AH21"/>
    <mergeCell ref="R21:S21"/>
    <mergeCell ref="V21:W21"/>
    <mergeCell ref="Z21:AA21"/>
    <mergeCell ref="V19:W19"/>
    <mergeCell ref="Z19:AA19"/>
    <mergeCell ref="I22:K22"/>
    <mergeCell ref="L22:O22"/>
    <mergeCell ref="R22:S22"/>
    <mergeCell ref="V22:W22"/>
    <mergeCell ref="Z22:AA22"/>
    <mergeCell ref="Z20:AA20"/>
    <mergeCell ref="AD19:AE19"/>
    <mergeCell ref="AF19:AH19"/>
    <mergeCell ref="A20:B20"/>
    <mergeCell ref="I20:K20"/>
    <mergeCell ref="L20:O20"/>
    <mergeCell ref="R20:S20"/>
    <mergeCell ref="V20:W20"/>
    <mergeCell ref="AF17:AH17"/>
    <mergeCell ref="A18:B18"/>
    <mergeCell ref="I18:K18"/>
    <mergeCell ref="L18:O18"/>
    <mergeCell ref="R18:S18"/>
    <mergeCell ref="V18:W18"/>
    <mergeCell ref="Z18:AA18"/>
    <mergeCell ref="AD18:AE18"/>
    <mergeCell ref="AF18:AH18"/>
    <mergeCell ref="A19:B19"/>
    <mergeCell ref="I19:K19"/>
    <mergeCell ref="L19:O19"/>
    <mergeCell ref="R19:S19"/>
    <mergeCell ref="C16:H22"/>
    <mergeCell ref="A21:B21"/>
    <mergeCell ref="I21:K21"/>
    <mergeCell ref="L21:O21"/>
    <mergeCell ref="Z16:AA16"/>
    <mergeCell ref="AD16:AE16"/>
    <mergeCell ref="AF16:AH16"/>
    <mergeCell ref="A17:B17"/>
    <mergeCell ref="I17:K17"/>
    <mergeCell ref="L17:O17"/>
    <mergeCell ref="R17:S17"/>
    <mergeCell ref="V17:W17"/>
    <mergeCell ref="Z17:AA17"/>
    <mergeCell ref="AD17:AE17"/>
    <mergeCell ref="A16:B16"/>
    <mergeCell ref="I16:K16"/>
    <mergeCell ref="L16:O16"/>
    <mergeCell ref="R16:S16"/>
    <mergeCell ref="V16:W1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C6AF-AB0F-4794-BF10-7B23FBDCFA65}">
  <dimension ref="A1:AL27"/>
  <sheetViews>
    <sheetView topLeftCell="A4" workbookViewId="0">
      <selection activeCell="I19" sqref="I19:K19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69" t="s">
        <v>0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9" t="s">
        <v>58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AD3" s="270">
        <v>44985</v>
      </c>
      <c r="AE3" s="270"/>
      <c r="AF3" s="270"/>
      <c r="AG3" s="270"/>
      <c r="AH3" s="270"/>
    </row>
    <row r="4" spans="1:38" ht="22.5" customHeight="1" thickBot="1" x14ac:dyDescent="0.2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AD4" s="270"/>
      <c r="AE4" s="270"/>
      <c r="AF4" s="270"/>
      <c r="AG4" s="270"/>
      <c r="AH4" s="270"/>
    </row>
    <row r="5" spans="1:38" ht="22.5" customHeight="1" x14ac:dyDescent="0.15">
      <c r="A5" s="271" t="s">
        <v>1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38" ht="22.5" customHeight="1" x14ac:dyDescent="0.15">
      <c r="A6" s="272" t="s">
        <v>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Z6" s="124" t="s">
        <v>21</v>
      </c>
      <c r="AA6" s="124"/>
      <c r="AB6" s="124"/>
    </row>
    <row r="7" spans="1:38" ht="22.5" customHeight="1" x14ac:dyDescent="0.15">
      <c r="Z7" s="124" t="s">
        <v>22</v>
      </c>
      <c r="AA7" s="124"/>
      <c r="AB7" s="124"/>
      <c r="AC7" s="124"/>
      <c r="AD7" s="124"/>
      <c r="AE7" s="124"/>
      <c r="AF7" s="124"/>
      <c r="AG7" s="124"/>
    </row>
    <row r="8" spans="1:38" ht="22.5" customHeight="1" x14ac:dyDescent="0.15">
      <c r="A8" s="266" t="s">
        <v>3</v>
      </c>
      <c r="B8" s="266"/>
      <c r="C8" s="266"/>
      <c r="D8" s="267" t="s">
        <v>4</v>
      </c>
      <c r="E8" s="267"/>
      <c r="F8" s="267"/>
      <c r="G8" s="267"/>
      <c r="H8" s="267"/>
      <c r="I8" s="267"/>
      <c r="J8" s="267"/>
      <c r="K8" s="267"/>
      <c r="L8" s="267"/>
      <c r="M8" s="267"/>
      <c r="N8" s="267"/>
      <c r="Z8" s="127" t="s">
        <v>48</v>
      </c>
      <c r="AA8" s="127"/>
      <c r="AB8" s="127"/>
      <c r="AC8" s="127"/>
      <c r="AD8" s="127"/>
      <c r="AE8" s="127"/>
      <c r="AF8" s="127"/>
      <c r="AG8" s="127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15">
      <c r="A10" s="21"/>
      <c r="B10" s="21"/>
      <c r="D10" s="5"/>
      <c r="E10" s="5"/>
      <c r="F10" s="5"/>
      <c r="G10" s="6">
        <v>2</v>
      </c>
      <c r="H10" s="268" t="s">
        <v>5</v>
      </c>
      <c r="I10" s="268"/>
      <c r="J10" s="268"/>
      <c r="K10" s="268"/>
      <c r="L10" s="268"/>
      <c r="M10" s="268"/>
      <c r="N10" s="268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273">
        <f>AF27</f>
        <v>115500</v>
      </c>
      <c r="H11" s="273"/>
      <c r="I11" s="273"/>
      <c r="J11" s="273"/>
      <c r="K11" s="273"/>
      <c r="L11" s="273"/>
      <c r="M11" s="7"/>
      <c r="N11" s="7"/>
      <c r="Z11" s="108" t="s">
        <v>39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275" t="s">
        <v>6</v>
      </c>
      <c r="B12" s="275"/>
      <c r="D12" s="7"/>
      <c r="E12" s="7"/>
      <c r="F12" s="7"/>
      <c r="G12" s="274"/>
      <c r="H12" s="274"/>
      <c r="I12" s="274"/>
      <c r="J12" s="274"/>
      <c r="K12" s="274"/>
      <c r="L12" s="274"/>
      <c r="M12" s="7"/>
      <c r="N12" s="7"/>
      <c r="Z12" s="110" t="s">
        <v>40</v>
      </c>
      <c r="AA12" s="108"/>
      <c r="AB12" s="108"/>
      <c r="AC12" s="108"/>
      <c r="AD12" s="108"/>
      <c r="AE12" s="108"/>
      <c r="AF12" s="108"/>
      <c r="AG12" s="108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76" t="s">
        <v>7</v>
      </c>
      <c r="B14" s="276"/>
      <c r="C14" s="276" t="s">
        <v>8</v>
      </c>
      <c r="D14" s="276"/>
      <c r="E14" s="276"/>
      <c r="F14" s="276"/>
      <c r="G14" s="276"/>
      <c r="H14" s="276"/>
      <c r="I14" s="277" t="s">
        <v>19</v>
      </c>
      <c r="J14" s="278"/>
      <c r="K14" s="279"/>
      <c r="L14" s="276" t="s">
        <v>9</v>
      </c>
      <c r="M14" s="276"/>
      <c r="N14" s="276"/>
      <c r="O14" s="276"/>
      <c r="P14" s="276" t="s">
        <v>30</v>
      </c>
      <c r="Q14" s="276"/>
      <c r="R14" s="276"/>
      <c r="S14" s="276"/>
      <c r="T14" s="276"/>
      <c r="U14" s="276"/>
      <c r="V14" s="276"/>
      <c r="W14" s="276"/>
      <c r="X14" s="276" t="s">
        <v>28</v>
      </c>
      <c r="Y14" s="276"/>
      <c r="Z14" s="276"/>
      <c r="AA14" s="276"/>
      <c r="AB14" s="276"/>
      <c r="AC14" s="276"/>
      <c r="AD14" s="276"/>
      <c r="AE14" s="276"/>
      <c r="AF14" s="276" t="s">
        <v>10</v>
      </c>
      <c r="AG14" s="276"/>
      <c r="AH14" s="276"/>
    </row>
    <row r="15" spans="1:38" ht="21.75" customHeight="1" x14ac:dyDescent="0.15">
      <c r="A15" s="276"/>
      <c r="B15" s="276"/>
      <c r="C15" s="276"/>
      <c r="D15" s="276"/>
      <c r="E15" s="276"/>
      <c r="F15" s="276"/>
      <c r="G15" s="276"/>
      <c r="H15" s="276"/>
      <c r="I15" s="280"/>
      <c r="J15" s="281"/>
      <c r="K15" s="282"/>
      <c r="L15" s="276"/>
      <c r="M15" s="276"/>
      <c r="N15" s="276"/>
      <c r="O15" s="276"/>
      <c r="P15" s="276" t="s">
        <v>11</v>
      </c>
      <c r="Q15" s="276"/>
      <c r="R15" s="276" t="s">
        <v>12</v>
      </c>
      <c r="S15" s="276"/>
      <c r="T15" s="276" t="s">
        <v>13</v>
      </c>
      <c r="U15" s="276"/>
      <c r="V15" s="276" t="s">
        <v>12</v>
      </c>
      <c r="W15" s="276"/>
      <c r="X15" s="276" t="s">
        <v>11</v>
      </c>
      <c r="Y15" s="276"/>
      <c r="Z15" s="276" t="s">
        <v>12</v>
      </c>
      <c r="AA15" s="276"/>
      <c r="AB15" s="276" t="s">
        <v>13</v>
      </c>
      <c r="AC15" s="276"/>
      <c r="AD15" s="276" t="s">
        <v>12</v>
      </c>
      <c r="AE15" s="276"/>
      <c r="AF15" s="276"/>
      <c r="AG15" s="276"/>
      <c r="AH15" s="276"/>
    </row>
    <row r="16" spans="1:38" ht="21.75" customHeight="1" x14ac:dyDescent="0.15">
      <c r="A16" s="251">
        <v>44942</v>
      </c>
      <c r="B16" s="252"/>
      <c r="C16" s="256" t="s">
        <v>59</v>
      </c>
      <c r="D16" s="257"/>
      <c r="E16" s="257"/>
      <c r="F16" s="257"/>
      <c r="G16" s="257"/>
      <c r="H16" s="258"/>
      <c r="I16" s="253"/>
      <c r="J16" s="254"/>
      <c r="K16" s="255"/>
      <c r="L16" s="253" t="s">
        <v>55</v>
      </c>
      <c r="M16" s="254"/>
      <c r="N16" s="254"/>
      <c r="O16" s="255"/>
      <c r="P16" s="17">
        <v>1</v>
      </c>
      <c r="Q16" s="18" t="s">
        <v>14</v>
      </c>
      <c r="R16" s="243">
        <v>15000</v>
      </c>
      <c r="S16" s="243"/>
      <c r="T16" s="17"/>
      <c r="U16" s="18" t="s">
        <v>15</v>
      </c>
      <c r="V16" s="243"/>
      <c r="W16" s="243"/>
      <c r="X16" s="17"/>
      <c r="Y16" s="18" t="s">
        <v>14</v>
      </c>
      <c r="Z16" s="243"/>
      <c r="AA16" s="243"/>
      <c r="AB16" s="17"/>
      <c r="AC16" s="18" t="s">
        <v>15</v>
      </c>
      <c r="AD16" s="243"/>
      <c r="AE16" s="243"/>
      <c r="AF16" s="244">
        <f>P16*R16+T16*V16</f>
        <v>15000</v>
      </c>
      <c r="AG16" s="244"/>
      <c r="AH16" s="244"/>
    </row>
    <row r="17" spans="1:34" ht="21.75" customHeight="1" x14ac:dyDescent="0.15">
      <c r="A17" s="245">
        <v>44965</v>
      </c>
      <c r="B17" s="246"/>
      <c r="C17" s="259"/>
      <c r="D17" s="260"/>
      <c r="E17" s="260"/>
      <c r="F17" s="260"/>
      <c r="G17" s="260"/>
      <c r="H17" s="261"/>
      <c r="I17" s="247"/>
      <c r="J17" s="248"/>
      <c r="K17" s="249"/>
      <c r="L17" s="247" t="s">
        <v>57</v>
      </c>
      <c r="M17" s="248"/>
      <c r="N17" s="248"/>
      <c r="O17" s="249"/>
      <c r="P17" s="11">
        <v>2</v>
      </c>
      <c r="Q17" s="12" t="s">
        <v>14</v>
      </c>
      <c r="R17" s="250">
        <v>15000</v>
      </c>
      <c r="S17" s="250"/>
      <c r="T17" s="11"/>
      <c r="U17" s="12" t="s">
        <v>15</v>
      </c>
      <c r="V17" s="250"/>
      <c r="W17" s="250"/>
      <c r="X17" s="11"/>
      <c r="Y17" s="12" t="s">
        <v>14</v>
      </c>
      <c r="Z17" s="250"/>
      <c r="AA17" s="250"/>
      <c r="AB17" s="11"/>
      <c r="AC17" s="12" t="s">
        <v>15</v>
      </c>
      <c r="AD17" s="250"/>
      <c r="AE17" s="250"/>
      <c r="AF17" s="265">
        <f t="shared" ref="AF17:AF22" si="0">P17*R17+T17*V17</f>
        <v>30000</v>
      </c>
      <c r="AG17" s="265"/>
      <c r="AH17" s="265"/>
    </row>
    <row r="18" spans="1:34" ht="21.75" customHeight="1" x14ac:dyDescent="0.15">
      <c r="A18" s="245">
        <v>44966</v>
      </c>
      <c r="B18" s="246"/>
      <c r="C18" s="259"/>
      <c r="D18" s="260"/>
      <c r="E18" s="260"/>
      <c r="F18" s="260"/>
      <c r="G18" s="260"/>
      <c r="H18" s="261"/>
      <c r="I18" s="247"/>
      <c r="J18" s="248"/>
      <c r="K18" s="249"/>
      <c r="L18" s="247" t="s">
        <v>55</v>
      </c>
      <c r="M18" s="248"/>
      <c r="N18" s="248"/>
      <c r="O18" s="249"/>
      <c r="P18" s="11">
        <v>2</v>
      </c>
      <c r="Q18" s="12" t="s">
        <v>14</v>
      </c>
      <c r="R18" s="250">
        <v>15000</v>
      </c>
      <c r="S18" s="250"/>
      <c r="T18" s="11"/>
      <c r="U18" s="12" t="s">
        <v>15</v>
      </c>
      <c r="V18" s="250"/>
      <c r="W18" s="250"/>
      <c r="X18" s="11"/>
      <c r="Y18" s="12" t="s">
        <v>14</v>
      </c>
      <c r="Z18" s="250"/>
      <c r="AA18" s="250"/>
      <c r="AB18" s="11"/>
      <c r="AC18" s="12" t="s">
        <v>15</v>
      </c>
      <c r="AD18" s="250"/>
      <c r="AE18" s="250"/>
      <c r="AF18" s="265">
        <f t="shared" si="0"/>
        <v>30000</v>
      </c>
      <c r="AG18" s="265"/>
      <c r="AH18" s="265"/>
    </row>
    <row r="19" spans="1:34" ht="21.75" customHeight="1" x14ac:dyDescent="0.15">
      <c r="A19" s="245">
        <v>44967</v>
      </c>
      <c r="B19" s="246"/>
      <c r="C19" s="330"/>
      <c r="D19" s="331"/>
      <c r="E19" s="331"/>
      <c r="F19" s="331"/>
      <c r="G19" s="331"/>
      <c r="H19" s="332"/>
      <c r="I19" s="247"/>
      <c r="J19" s="248"/>
      <c r="K19" s="249"/>
      <c r="L19" s="247" t="s">
        <v>55</v>
      </c>
      <c r="M19" s="248"/>
      <c r="N19" s="248"/>
      <c r="O19" s="249"/>
      <c r="P19" s="11">
        <v>2</v>
      </c>
      <c r="Q19" s="12" t="s">
        <v>14</v>
      </c>
      <c r="R19" s="250">
        <v>15000</v>
      </c>
      <c r="S19" s="250"/>
      <c r="T19" s="11"/>
      <c r="U19" s="12" t="s">
        <v>15</v>
      </c>
      <c r="V19" s="250"/>
      <c r="W19" s="250"/>
      <c r="X19" s="11"/>
      <c r="Y19" s="12" t="s">
        <v>14</v>
      </c>
      <c r="Z19" s="250"/>
      <c r="AA19" s="250"/>
      <c r="AB19" s="11"/>
      <c r="AC19" s="12" t="s">
        <v>15</v>
      </c>
      <c r="AD19" s="250"/>
      <c r="AE19" s="250"/>
      <c r="AF19" s="265">
        <f t="shared" si="0"/>
        <v>30000</v>
      </c>
      <c r="AG19" s="265"/>
      <c r="AH19" s="265"/>
    </row>
    <row r="20" spans="1:34" ht="21.75" customHeight="1" x14ac:dyDescent="0.15">
      <c r="A20" s="283"/>
      <c r="B20" s="284"/>
      <c r="C20" s="341"/>
      <c r="D20" s="342"/>
      <c r="E20" s="342"/>
      <c r="F20" s="342"/>
      <c r="G20" s="342"/>
      <c r="H20" s="343"/>
      <c r="I20" s="285"/>
      <c r="J20" s="286"/>
      <c r="K20" s="287"/>
      <c r="L20" s="285"/>
      <c r="M20" s="286"/>
      <c r="N20" s="286"/>
      <c r="O20" s="287"/>
      <c r="P20" s="15"/>
      <c r="Q20" s="16" t="s">
        <v>14</v>
      </c>
      <c r="R20" s="288"/>
      <c r="S20" s="288"/>
      <c r="T20" s="15"/>
      <c r="U20" s="16" t="s">
        <v>15</v>
      </c>
      <c r="V20" s="288"/>
      <c r="W20" s="288"/>
      <c r="X20" s="15"/>
      <c r="Y20" s="16" t="s">
        <v>14</v>
      </c>
      <c r="Z20" s="288"/>
      <c r="AA20" s="288"/>
      <c r="AB20" s="15"/>
      <c r="AC20" s="16" t="s">
        <v>15</v>
      </c>
      <c r="AD20" s="288"/>
      <c r="AE20" s="288"/>
      <c r="AF20" s="289">
        <f t="shared" si="0"/>
        <v>0</v>
      </c>
      <c r="AG20" s="289"/>
      <c r="AH20" s="289"/>
    </row>
    <row r="21" spans="1:34" ht="21.75" customHeight="1" x14ac:dyDescent="0.15">
      <c r="A21" s="245"/>
      <c r="B21" s="246"/>
      <c r="C21" s="338"/>
      <c r="D21" s="339"/>
      <c r="E21" s="339"/>
      <c r="F21" s="339"/>
      <c r="G21" s="339"/>
      <c r="H21" s="340"/>
      <c r="I21" s="247"/>
      <c r="J21" s="248"/>
      <c r="K21" s="249"/>
      <c r="L21" s="247"/>
      <c r="M21" s="248"/>
      <c r="N21" s="248"/>
      <c r="O21" s="249"/>
      <c r="P21" s="11"/>
      <c r="Q21" s="12" t="s">
        <v>14</v>
      </c>
      <c r="R21" s="250"/>
      <c r="S21" s="250"/>
      <c r="T21" s="11"/>
      <c r="U21" s="12" t="s">
        <v>15</v>
      </c>
      <c r="V21" s="250"/>
      <c r="W21" s="250"/>
      <c r="X21" s="11"/>
      <c r="Y21" s="16" t="s">
        <v>14</v>
      </c>
      <c r="Z21" s="250"/>
      <c r="AA21" s="250"/>
      <c r="AB21" s="11"/>
      <c r="AC21" s="12" t="s">
        <v>15</v>
      </c>
      <c r="AD21" s="250"/>
      <c r="AE21" s="250"/>
      <c r="AF21" s="265">
        <f t="shared" si="0"/>
        <v>0</v>
      </c>
      <c r="AG21" s="265"/>
      <c r="AH21" s="265"/>
    </row>
    <row r="22" spans="1:34" ht="21.75" customHeight="1" x14ac:dyDescent="0.15">
      <c r="A22" s="245"/>
      <c r="B22" s="246"/>
      <c r="C22" s="338"/>
      <c r="D22" s="339"/>
      <c r="E22" s="339"/>
      <c r="F22" s="339"/>
      <c r="G22" s="339"/>
      <c r="H22" s="340"/>
      <c r="I22" s="247"/>
      <c r="J22" s="248"/>
      <c r="K22" s="249"/>
      <c r="L22" s="247"/>
      <c r="M22" s="248"/>
      <c r="N22" s="248"/>
      <c r="O22" s="249"/>
      <c r="P22" s="11"/>
      <c r="Q22" s="12" t="s">
        <v>14</v>
      </c>
      <c r="R22" s="250"/>
      <c r="S22" s="250"/>
      <c r="T22" s="11"/>
      <c r="U22" s="12" t="s">
        <v>15</v>
      </c>
      <c r="V22" s="250"/>
      <c r="W22" s="250"/>
      <c r="X22" s="11"/>
      <c r="Y22" s="16" t="s">
        <v>14</v>
      </c>
      <c r="Z22" s="250"/>
      <c r="AA22" s="250"/>
      <c r="AB22" s="11"/>
      <c r="AC22" s="12" t="s">
        <v>15</v>
      </c>
      <c r="AD22" s="250"/>
      <c r="AE22" s="250"/>
      <c r="AF22" s="265">
        <f t="shared" si="0"/>
        <v>0</v>
      </c>
      <c r="AG22" s="265"/>
      <c r="AH22" s="265"/>
    </row>
    <row r="23" spans="1:34" ht="21.75" customHeight="1" x14ac:dyDescent="0.15">
      <c r="A23" s="333"/>
      <c r="B23" s="334"/>
      <c r="C23" s="335"/>
      <c r="D23" s="336"/>
      <c r="E23" s="336"/>
      <c r="F23" s="336"/>
      <c r="G23" s="336"/>
      <c r="H23" s="337"/>
      <c r="I23" s="313"/>
      <c r="J23" s="314"/>
      <c r="K23" s="315"/>
      <c r="L23" s="313"/>
      <c r="M23" s="314"/>
      <c r="N23" s="314"/>
      <c r="O23" s="315"/>
      <c r="P23" s="13"/>
      <c r="Q23" s="14" t="s">
        <v>14</v>
      </c>
      <c r="R23" s="316"/>
      <c r="S23" s="316"/>
      <c r="T23" s="13"/>
      <c r="U23" s="14" t="s">
        <v>15</v>
      </c>
      <c r="V23" s="323"/>
      <c r="W23" s="324"/>
      <c r="X23" s="13"/>
      <c r="Y23" s="14" t="s">
        <v>14</v>
      </c>
      <c r="Z23" s="316"/>
      <c r="AA23" s="316"/>
      <c r="AB23" s="13"/>
      <c r="AC23" s="14" t="s">
        <v>15</v>
      </c>
      <c r="AD23" s="323"/>
      <c r="AE23" s="324"/>
      <c r="AF23" s="242">
        <f>P23*R23+T23*V23+X23*Z23</f>
        <v>0</v>
      </c>
      <c r="AG23" s="242"/>
      <c r="AH23" s="242"/>
    </row>
    <row r="24" spans="1:34" ht="21.75" customHeight="1" x14ac:dyDescent="0.15">
      <c r="AC24" s="294" t="s">
        <v>16</v>
      </c>
      <c r="AD24" s="294"/>
      <c r="AE24" s="294"/>
      <c r="AF24" s="295">
        <f>SUM(AF16:AF23)</f>
        <v>105000</v>
      </c>
      <c r="AG24" s="296"/>
      <c r="AH24" s="296"/>
    </row>
    <row r="25" spans="1:34" ht="21.75" customHeight="1" x14ac:dyDescent="0.15">
      <c r="AC25" s="294" t="s">
        <v>31</v>
      </c>
      <c r="AD25" s="294"/>
      <c r="AE25" s="294"/>
      <c r="AF25" s="297"/>
      <c r="AG25" s="298"/>
      <c r="AH25" s="299"/>
    </row>
    <row r="26" spans="1:34" ht="21.75" customHeight="1" thickBot="1" x14ac:dyDescent="0.2">
      <c r="A26" s="300" t="s">
        <v>20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AC26" s="301" t="s">
        <v>17</v>
      </c>
      <c r="AD26" s="301"/>
      <c r="AE26" s="301"/>
      <c r="AF26" s="302">
        <f>AF24*0.1</f>
        <v>10500</v>
      </c>
      <c r="AG26" s="302"/>
      <c r="AH26" s="302"/>
    </row>
    <row r="27" spans="1:34" ht="21.75" customHeight="1" thickBot="1" x14ac:dyDescent="0.2">
      <c r="AC27" s="317" t="s">
        <v>18</v>
      </c>
      <c r="AD27" s="318"/>
      <c r="AE27" s="319"/>
      <c r="AF27" s="320">
        <f>SUM(AF24:AF26)</f>
        <v>115500</v>
      </c>
      <c r="AG27" s="321"/>
      <c r="AH27" s="322"/>
    </row>
  </sheetData>
  <mergeCells count="110">
    <mergeCell ref="AC27:AE27"/>
    <mergeCell ref="AF27:AH27"/>
    <mergeCell ref="C16:H19"/>
    <mergeCell ref="AC24:AE24"/>
    <mergeCell ref="AF24:AH24"/>
    <mergeCell ref="AC25:AE25"/>
    <mergeCell ref="AF25:AH25"/>
    <mergeCell ref="A26:N26"/>
    <mergeCell ref="AC26:AE26"/>
    <mergeCell ref="AF26:AH26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18:B18"/>
    <mergeCell ref="I18:K18"/>
    <mergeCell ref="L18:O18"/>
    <mergeCell ref="R18:S18"/>
    <mergeCell ref="V18:W18"/>
    <mergeCell ref="Z18:AA18"/>
    <mergeCell ref="AD18:AE18"/>
    <mergeCell ref="AF18:AH18"/>
    <mergeCell ref="A19:B19"/>
    <mergeCell ref="I19:K19"/>
    <mergeCell ref="L19:O19"/>
    <mergeCell ref="R19:S19"/>
    <mergeCell ref="V19:W19"/>
    <mergeCell ref="Z19:AA19"/>
    <mergeCell ref="AD19:AE19"/>
    <mergeCell ref="AF19:AH19"/>
    <mergeCell ref="Z16:AA16"/>
    <mergeCell ref="AD16:AE16"/>
    <mergeCell ref="AF16:AH16"/>
    <mergeCell ref="A17:B17"/>
    <mergeCell ref="I17:K17"/>
    <mergeCell ref="L17:O17"/>
    <mergeCell ref="R17:S17"/>
    <mergeCell ref="V17:W17"/>
    <mergeCell ref="Z17:AA17"/>
    <mergeCell ref="A16:B16"/>
    <mergeCell ref="I16:K16"/>
    <mergeCell ref="L16:O16"/>
    <mergeCell ref="R16:S16"/>
    <mergeCell ref="V16:W16"/>
    <mergeCell ref="AD17:AE17"/>
    <mergeCell ref="AF17:AH17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76C4-6B00-4F31-BB75-1CC594CD50F8}">
  <dimension ref="A1:AL27"/>
  <sheetViews>
    <sheetView workbookViewId="0">
      <selection activeCell="Z6" sqref="Z6:AG12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69" t="s">
        <v>0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344" t="s">
        <v>38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AD3" s="270">
        <v>44793</v>
      </c>
      <c r="AE3" s="270"/>
      <c r="AF3" s="270"/>
      <c r="AG3" s="270"/>
      <c r="AH3" s="270"/>
    </row>
    <row r="4" spans="1:38" ht="22.5" customHeight="1" thickBot="1" x14ac:dyDescent="0.2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AD4" s="270"/>
      <c r="AE4" s="270"/>
      <c r="AF4" s="270"/>
      <c r="AG4" s="270"/>
      <c r="AH4" s="270"/>
    </row>
    <row r="5" spans="1:38" ht="22.5" customHeight="1" x14ac:dyDescent="0.15">
      <c r="A5" s="271" t="s">
        <v>1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38" ht="22.5" customHeight="1" x14ac:dyDescent="0.15">
      <c r="A6" s="272" t="s">
        <v>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Z6" s="124" t="s">
        <v>21</v>
      </c>
      <c r="AA6" s="124"/>
      <c r="AB6" s="124"/>
    </row>
    <row r="7" spans="1:38" ht="22.5" customHeight="1" x14ac:dyDescent="0.15">
      <c r="Z7" s="124" t="s">
        <v>22</v>
      </c>
      <c r="AA7" s="124"/>
      <c r="AB7" s="124"/>
      <c r="AC7" s="124"/>
      <c r="AD7" s="124"/>
      <c r="AE7" s="124"/>
      <c r="AF7" s="124"/>
      <c r="AG7" s="124"/>
    </row>
    <row r="8" spans="1:38" ht="22.5" customHeight="1" x14ac:dyDescent="0.15">
      <c r="A8" s="266" t="s">
        <v>3</v>
      </c>
      <c r="B8" s="266"/>
      <c r="C8" s="266"/>
      <c r="D8" s="267" t="s">
        <v>4</v>
      </c>
      <c r="E8" s="267"/>
      <c r="F8" s="267"/>
      <c r="G8" s="267"/>
      <c r="H8" s="267"/>
      <c r="I8" s="267"/>
      <c r="J8" s="267"/>
      <c r="K8" s="267"/>
      <c r="L8" s="267"/>
      <c r="M8" s="267"/>
      <c r="N8" s="267"/>
      <c r="Z8" s="127" t="s">
        <v>48</v>
      </c>
      <c r="AA8" s="127"/>
      <c r="AB8" s="127"/>
      <c r="AC8" s="127"/>
      <c r="AD8" s="127"/>
      <c r="AE8" s="127"/>
      <c r="AF8" s="127"/>
      <c r="AG8" s="127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15">
      <c r="A10" s="21"/>
      <c r="B10" s="21"/>
      <c r="D10" s="5"/>
      <c r="E10" s="5"/>
      <c r="F10" s="5"/>
      <c r="G10" s="6">
        <v>8</v>
      </c>
      <c r="H10" s="268" t="s">
        <v>5</v>
      </c>
      <c r="I10" s="268"/>
      <c r="J10" s="268"/>
      <c r="K10" s="268"/>
      <c r="L10" s="268"/>
      <c r="M10" s="268"/>
      <c r="N10" s="268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273">
        <f>AF27</f>
        <v>123750</v>
      </c>
      <c r="H11" s="273"/>
      <c r="I11" s="273"/>
      <c r="J11" s="273"/>
      <c r="K11" s="273"/>
      <c r="L11" s="273"/>
      <c r="M11" s="7"/>
      <c r="N11" s="7"/>
      <c r="Z11" s="108" t="s">
        <v>39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275" t="s">
        <v>6</v>
      </c>
      <c r="B12" s="275"/>
      <c r="D12" s="7"/>
      <c r="E12" s="7"/>
      <c r="F12" s="7"/>
      <c r="G12" s="274"/>
      <c r="H12" s="274"/>
      <c r="I12" s="274"/>
      <c r="J12" s="274"/>
      <c r="K12" s="274"/>
      <c r="L12" s="274"/>
      <c r="M12" s="7"/>
      <c r="N12" s="7"/>
      <c r="Z12" s="110" t="s">
        <v>40</v>
      </c>
      <c r="AA12" s="108"/>
      <c r="AB12" s="108"/>
      <c r="AC12" s="108"/>
      <c r="AD12" s="108"/>
      <c r="AE12" s="108"/>
      <c r="AF12" s="108"/>
      <c r="AG12" s="108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76" t="s">
        <v>7</v>
      </c>
      <c r="B14" s="276"/>
      <c r="C14" s="276" t="s">
        <v>8</v>
      </c>
      <c r="D14" s="276"/>
      <c r="E14" s="276"/>
      <c r="F14" s="276"/>
      <c r="G14" s="276"/>
      <c r="H14" s="276"/>
      <c r="I14" s="277" t="s">
        <v>41</v>
      </c>
      <c r="J14" s="278"/>
      <c r="K14" s="279"/>
      <c r="L14" s="276" t="s">
        <v>9</v>
      </c>
      <c r="M14" s="276"/>
      <c r="N14" s="276"/>
      <c r="O14" s="276"/>
      <c r="P14" s="276" t="s">
        <v>30</v>
      </c>
      <c r="Q14" s="276"/>
      <c r="R14" s="276"/>
      <c r="S14" s="276"/>
      <c r="T14" s="276"/>
      <c r="U14" s="276"/>
      <c r="V14" s="276"/>
      <c r="W14" s="276"/>
      <c r="X14" s="276" t="s">
        <v>28</v>
      </c>
      <c r="Y14" s="276"/>
      <c r="Z14" s="276"/>
      <c r="AA14" s="276"/>
      <c r="AB14" s="276"/>
      <c r="AC14" s="276"/>
      <c r="AD14" s="276"/>
      <c r="AE14" s="276"/>
      <c r="AF14" s="276" t="s">
        <v>10</v>
      </c>
      <c r="AG14" s="276"/>
      <c r="AH14" s="276"/>
    </row>
    <row r="15" spans="1:38" ht="21.75" customHeight="1" x14ac:dyDescent="0.15">
      <c r="A15" s="276"/>
      <c r="B15" s="276"/>
      <c r="C15" s="276"/>
      <c r="D15" s="276"/>
      <c r="E15" s="276"/>
      <c r="F15" s="276"/>
      <c r="G15" s="276"/>
      <c r="H15" s="276"/>
      <c r="I15" s="280"/>
      <c r="J15" s="281"/>
      <c r="K15" s="282"/>
      <c r="L15" s="276"/>
      <c r="M15" s="276"/>
      <c r="N15" s="276"/>
      <c r="O15" s="276"/>
      <c r="P15" s="276" t="s">
        <v>11</v>
      </c>
      <c r="Q15" s="276"/>
      <c r="R15" s="276" t="s">
        <v>12</v>
      </c>
      <c r="S15" s="276"/>
      <c r="T15" s="276" t="s">
        <v>13</v>
      </c>
      <c r="U15" s="276"/>
      <c r="V15" s="276" t="s">
        <v>12</v>
      </c>
      <c r="W15" s="276"/>
      <c r="X15" s="276" t="s">
        <v>11</v>
      </c>
      <c r="Y15" s="276"/>
      <c r="Z15" s="276" t="s">
        <v>12</v>
      </c>
      <c r="AA15" s="276"/>
      <c r="AB15" s="276" t="s">
        <v>13</v>
      </c>
      <c r="AC15" s="276"/>
      <c r="AD15" s="276" t="s">
        <v>12</v>
      </c>
      <c r="AE15" s="276"/>
      <c r="AF15" s="276"/>
      <c r="AG15" s="276"/>
      <c r="AH15" s="276"/>
    </row>
    <row r="16" spans="1:38" ht="21.75" customHeight="1" x14ac:dyDescent="0.15">
      <c r="A16" s="251">
        <v>44774</v>
      </c>
      <c r="B16" s="252"/>
      <c r="C16" s="346" t="s">
        <v>42</v>
      </c>
      <c r="D16" s="347"/>
      <c r="E16" s="347"/>
      <c r="F16" s="347"/>
      <c r="G16" s="347"/>
      <c r="H16" s="348"/>
      <c r="I16" s="253" t="s">
        <v>43</v>
      </c>
      <c r="J16" s="254"/>
      <c r="K16" s="255"/>
      <c r="L16" s="253" t="s">
        <v>45</v>
      </c>
      <c r="M16" s="254"/>
      <c r="N16" s="254"/>
      <c r="O16" s="255"/>
      <c r="P16" s="17">
        <v>2</v>
      </c>
      <c r="Q16" s="18" t="s">
        <v>14</v>
      </c>
      <c r="R16" s="243">
        <v>18750</v>
      </c>
      <c r="S16" s="243"/>
      <c r="T16" s="17"/>
      <c r="U16" s="18" t="s">
        <v>15</v>
      </c>
      <c r="V16" s="243"/>
      <c r="W16" s="243"/>
      <c r="X16" s="17"/>
      <c r="Y16" s="16" t="s">
        <v>14</v>
      </c>
      <c r="Z16" s="243"/>
      <c r="AA16" s="243"/>
      <c r="AB16" s="17"/>
      <c r="AC16" s="18" t="s">
        <v>15</v>
      </c>
      <c r="AD16" s="243"/>
      <c r="AE16" s="243"/>
      <c r="AF16" s="244">
        <f t="shared" ref="AF16:AF22" si="0">P16*R16+T16*V16</f>
        <v>37500</v>
      </c>
      <c r="AG16" s="244"/>
      <c r="AH16" s="244"/>
    </row>
    <row r="17" spans="1:34" ht="21.75" customHeight="1" x14ac:dyDescent="0.15">
      <c r="A17" s="245">
        <v>44777</v>
      </c>
      <c r="B17" s="246"/>
      <c r="C17" s="349"/>
      <c r="D17" s="350"/>
      <c r="E17" s="350"/>
      <c r="F17" s="350"/>
      <c r="G17" s="350"/>
      <c r="H17" s="351"/>
      <c r="I17" s="285" t="s">
        <v>44</v>
      </c>
      <c r="J17" s="286"/>
      <c r="K17" s="287"/>
      <c r="L17" s="285" t="s">
        <v>46</v>
      </c>
      <c r="M17" s="286"/>
      <c r="N17" s="286"/>
      <c r="O17" s="287"/>
      <c r="P17" s="15">
        <v>2</v>
      </c>
      <c r="Q17" s="16" t="s">
        <v>14</v>
      </c>
      <c r="R17" s="288">
        <v>18750</v>
      </c>
      <c r="S17" s="288"/>
      <c r="T17" s="11"/>
      <c r="U17" s="12" t="s">
        <v>15</v>
      </c>
      <c r="V17" s="250"/>
      <c r="W17" s="250"/>
      <c r="X17" s="11"/>
      <c r="Y17" s="12" t="s">
        <v>14</v>
      </c>
      <c r="Z17" s="250"/>
      <c r="AA17" s="250"/>
      <c r="AB17" s="11"/>
      <c r="AC17" s="12" t="s">
        <v>15</v>
      </c>
      <c r="AD17" s="250"/>
      <c r="AE17" s="250"/>
      <c r="AF17" s="265">
        <f t="shared" ref="AF17:AF18" si="1">P17*R17+T17*V17</f>
        <v>37500</v>
      </c>
      <c r="AG17" s="265"/>
      <c r="AH17" s="265"/>
    </row>
    <row r="18" spans="1:34" ht="21.75" customHeight="1" x14ac:dyDescent="0.15">
      <c r="A18" s="245">
        <v>44791</v>
      </c>
      <c r="B18" s="246"/>
      <c r="C18" s="349"/>
      <c r="D18" s="350"/>
      <c r="E18" s="350"/>
      <c r="F18" s="350"/>
      <c r="G18" s="350"/>
      <c r="H18" s="351"/>
      <c r="I18" s="247" t="s">
        <v>44</v>
      </c>
      <c r="J18" s="248"/>
      <c r="K18" s="249"/>
      <c r="L18" s="247" t="s">
        <v>47</v>
      </c>
      <c r="M18" s="248"/>
      <c r="N18" s="248"/>
      <c r="O18" s="249"/>
      <c r="P18" s="11">
        <v>2</v>
      </c>
      <c r="Q18" s="12" t="s">
        <v>14</v>
      </c>
      <c r="R18" s="250">
        <v>18750</v>
      </c>
      <c r="S18" s="250"/>
      <c r="T18" s="11"/>
      <c r="U18" s="12" t="s">
        <v>15</v>
      </c>
      <c r="V18" s="250"/>
      <c r="W18" s="250"/>
      <c r="X18" s="11"/>
      <c r="Y18" s="12" t="s">
        <v>14</v>
      </c>
      <c r="Z18" s="250"/>
      <c r="AA18" s="250"/>
      <c r="AB18" s="11"/>
      <c r="AC18" s="12" t="s">
        <v>15</v>
      </c>
      <c r="AD18" s="250"/>
      <c r="AE18" s="250"/>
      <c r="AF18" s="265">
        <f t="shared" si="1"/>
        <v>37500</v>
      </c>
      <c r="AG18" s="265"/>
      <c r="AH18" s="265"/>
    </row>
    <row r="19" spans="1:34" ht="21.75" customHeight="1" x14ac:dyDescent="0.15">
      <c r="A19" s="245">
        <v>44792</v>
      </c>
      <c r="B19" s="246"/>
      <c r="C19" s="352"/>
      <c r="D19" s="353"/>
      <c r="E19" s="353"/>
      <c r="F19" s="353"/>
      <c r="G19" s="353"/>
      <c r="H19" s="354"/>
      <c r="I19" s="247" t="s">
        <v>43</v>
      </c>
      <c r="J19" s="248"/>
      <c r="K19" s="249"/>
      <c r="L19" s="355"/>
      <c r="M19" s="356"/>
      <c r="N19" s="356"/>
      <c r="O19" s="357"/>
      <c r="P19" s="11"/>
      <c r="Q19" s="12" t="s">
        <v>14</v>
      </c>
      <c r="R19" s="250"/>
      <c r="S19" s="250"/>
      <c r="T19" s="11"/>
      <c r="U19" s="12" t="s">
        <v>15</v>
      </c>
      <c r="V19" s="250"/>
      <c r="W19" s="250"/>
      <c r="X19" s="11"/>
      <c r="Y19" s="12" t="s">
        <v>14</v>
      </c>
      <c r="Z19" s="250"/>
      <c r="AA19" s="250"/>
      <c r="AB19" s="11"/>
      <c r="AC19" s="12" t="s">
        <v>15</v>
      </c>
      <c r="AD19" s="250"/>
      <c r="AE19" s="250"/>
      <c r="AF19" s="265">
        <f t="shared" si="0"/>
        <v>0</v>
      </c>
      <c r="AG19" s="265"/>
      <c r="AH19" s="265"/>
    </row>
    <row r="20" spans="1:34" ht="21.75" customHeight="1" x14ac:dyDescent="0.15">
      <c r="A20" s="245"/>
      <c r="B20" s="246"/>
      <c r="C20" s="358"/>
      <c r="D20" s="359"/>
      <c r="E20" s="359"/>
      <c r="F20" s="359"/>
      <c r="G20" s="359"/>
      <c r="H20" s="360"/>
      <c r="I20" s="247"/>
      <c r="J20" s="248"/>
      <c r="K20" s="249"/>
      <c r="L20" s="247"/>
      <c r="M20" s="248"/>
      <c r="N20" s="248"/>
      <c r="O20" s="249"/>
      <c r="P20" s="11"/>
      <c r="Q20" s="12" t="s">
        <v>14</v>
      </c>
      <c r="R20" s="250"/>
      <c r="S20" s="250"/>
      <c r="T20" s="15"/>
      <c r="U20" s="16" t="s">
        <v>15</v>
      </c>
      <c r="V20" s="288"/>
      <c r="W20" s="288"/>
      <c r="X20" s="15"/>
      <c r="Y20" s="16" t="s">
        <v>14</v>
      </c>
      <c r="Z20" s="288"/>
      <c r="AA20" s="288"/>
      <c r="AB20" s="15"/>
      <c r="AC20" s="16" t="s">
        <v>15</v>
      </c>
      <c r="AD20" s="288"/>
      <c r="AE20" s="288"/>
      <c r="AF20" s="289">
        <f t="shared" si="0"/>
        <v>0</v>
      </c>
      <c r="AG20" s="289"/>
      <c r="AH20" s="289"/>
    </row>
    <row r="21" spans="1:34" ht="21.75" customHeight="1" x14ac:dyDescent="0.15">
      <c r="A21" s="245"/>
      <c r="B21" s="246"/>
      <c r="C21" s="338"/>
      <c r="D21" s="339"/>
      <c r="E21" s="339"/>
      <c r="F21" s="339"/>
      <c r="G21" s="339"/>
      <c r="H21" s="340"/>
      <c r="I21" s="247"/>
      <c r="J21" s="248"/>
      <c r="K21" s="249"/>
      <c r="L21" s="247"/>
      <c r="M21" s="248"/>
      <c r="N21" s="248"/>
      <c r="O21" s="249"/>
      <c r="P21" s="11"/>
      <c r="Q21" s="12" t="s">
        <v>14</v>
      </c>
      <c r="R21" s="250"/>
      <c r="S21" s="250"/>
      <c r="T21" s="11"/>
      <c r="U21" s="12" t="s">
        <v>15</v>
      </c>
      <c r="V21" s="250"/>
      <c r="W21" s="250"/>
      <c r="X21" s="11"/>
      <c r="Y21" s="16" t="s">
        <v>14</v>
      </c>
      <c r="Z21" s="250"/>
      <c r="AA21" s="250"/>
      <c r="AB21" s="11"/>
      <c r="AC21" s="12" t="s">
        <v>15</v>
      </c>
      <c r="AD21" s="250"/>
      <c r="AE21" s="250"/>
      <c r="AF21" s="265">
        <f t="shared" si="0"/>
        <v>0</v>
      </c>
      <c r="AG21" s="265"/>
      <c r="AH21" s="265"/>
    </row>
    <row r="22" spans="1:34" ht="21.75" customHeight="1" x14ac:dyDescent="0.15">
      <c r="A22" s="245"/>
      <c r="B22" s="246"/>
      <c r="C22" s="338"/>
      <c r="D22" s="339"/>
      <c r="E22" s="339"/>
      <c r="F22" s="339"/>
      <c r="G22" s="339"/>
      <c r="H22" s="340"/>
      <c r="I22" s="247"/>
      <c r="J22" s="248"/>
      <c r="K22" s="249"/>
      <c r="L22" s="247"/>
      <c r="M22" s="248"/>
      <c r="N22" s="248"/>
      <c r="O22" s="249"/>
      <c r="P22" s="11"/>
      <c r="Q22" s="12" t="s">
        <v>14</v>
      </c>
      <c r="R22" s="250"/>
      <c r="S22" s="250"/>
      <c r="T22" s="11"/>
      <c r="U22" s="12" t="s">
        <v>15</v>
      </c>
      <c r="V22" s="250"/>
      <c r="W22" s="250"/>
      <c r="X22" s="11"/>
      <c r="Y22" s="16" t="s">
        <v>14</v>
      </c>
      <c r="Z22" s="250"/>
      <c r="AA22" s="250"/>
      <c r="AB22" s="11"/>
      <c r="AC22" s="12" t="s">
        <v>15</v>
      </c>
      <c r="AD22" s="250"/>
      <c r="AE22" s="250"/>
      <c r="AF22" s="265">
        <f t="shared" si="0"/>
        <v>0</v>
      </c>
      <c r="AG22" s="265"/>
      <c r="AH22" s="265"/>
    </row>
    <row r="23" spans="1:34" ht="21.75" customHeight="1" x14ac:dyDescent="0.15">
      <c r="A23" s="333"/>
      <c r="B23" s="334"/>
      <c r="C23" s="335"/>
      <c r="D23" s="336"/>
      <c r="E23" s="336"/>
      <c r="F23" s="336"/>
      <c r="G23" s="336"/>
      <c r="H23" s="337"/>
      <c r="I23" s="313"/>
      <c r="J23" s="314"/>
      <c r="K23" s="315"/>
      <c r="L23" s="313"/>
      <c r="M23" s="314"/>
      <c r="N23" s="314"/>
      <c r="O23" s="315"/>
      <c r="P23" s="13"/>
      <c r="Q23" s="14" t="s">
        <v>14</v>
      </c>
      <c r="R23" s="316"/>
      <c r="S23" s="316"/>
      <c r="T23" s="13"/>
      <c r="U23" s="14" t="s">
        <v>15</v>
      </c>
      <c r="V23" s="323"/>
      <c r="W23" s="324"/>
      <c r="X23" s="13"/>
      <c r="Y23" s="14" t="s">
        <v>14</v>
      </c>
      <c r="Z23" s="316"/>
      <c r="AA23" s="316"/>
      <c r="AB23" s="13"/>
      <c r="AC23" s="14" t="s">
        <v>15</v>
      </c>
      <c r="AD23" s="323"/>
      <c r="AE23" s="324"/>
      <c r="AF23" s="242">
        <f>P23*R23+T23*V23+X23*Z23</f>
        <v>0</v>
      </c>
      <c r="AG23" s="242"/>
      <c r="AH23" s="242"/>
    </row>
    <row r="24" spans="1:34" ht="21.75" customHeight="1" x14ac:dyDescent="0.15">
      <c r="AC24" s="294" t="s">
        <v>16</v>
      </c>
      <c r="AD24" s="294"/>
      <c r="AE24" s="294"/>
      <c r="AF24" s="295">
        <f>SUM(AF16:AF23)</f>
        <v>112500</v>
      </c>
      <c r="AG24" s="296"/>
      <c r="AH24" s="296"/>
    </row>
    <row r="25" spans="1:34" ht="21.75" customHeight="1" x14ac:dyDescent="0.15">
      <c r="AC25" s="294" t="s">
        <v>31</v>
      </c>
      <c r="AD25" s="294"/>
      <c r="AE25" s="294"/>
      <c r="AF25" s="297"/>
      <c r="AG25" s="298"/>
      <c r="AH25" s="299"/>
    </row>
    <row r="26" spans="1:34" ht="21.75" customHeight="1" thickBot="1" x14ac:dyDescent="0.2">
      <c r="A26" s="300" t="s">
        <v>20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AC26" s="301" t="s">
        <v>17</v>
      </c>
      <c r="AD26" s="301"/>
      <c r="AE26" s="301"/>
      <c r="AF26" s="302">
        <f>AF24*0.1</f>
        <v>11250</v>
      </c>
      <c r="AG26" s="302"/>
      <c r="AH26" s="302"/>
    </row>
    <row r="27" spans="1:34" ht="21.75" customHeight="1" thickBot="1" x14ac:dyDescent="0.2">
      <c r="AC27" s="317" t="s">
        <v>18</v>
      </c>
      <c r="AD27" s="318"/>
      <c r="AE27" s="319"/>
      <c r="AF27" s="320">
        <f>SUM(AF24:AF26)</f>
        <v>123750</v>
      </c>
      <c r="AG27" s="321"/>
      <c r="AH27" s="322"/>
    </row>
  </sheetData>
  <mergeCells count="110"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F18:AH18"/>
    <mergeCell ref="A19:B19"/>
    <mergeCell ref="I19:K19"/>
    <mergeCell ref="L19:O19"/>
    <mergeCell ref="R19:S19"/>
    <mergeCell ref="V19:W19"/>
    <mergeCell ref="Z19:AA19"/>
    <mergeCell ref="AD19:AE19"/>
    <mergeCell ref="AF19:AH19"/>
    <mergeCell ref="Z16:AA16"/>
    <mergeCell ref="AD16:AE16"/>
    <mergeCell ref="AF16:AH16"/>
    <mergeCell ref="A17:B17"/>
    <mergeCell ref="I17:K17"/>
    <mergeCell ref="L17:O17"/>
    <mergeCell ref="R17:S17"/>
    <mergeCell ref="V17:W17"/>
    <mergeCell ref="Z17:AA17"/>
    <mergeCell ref="A16:B16"/>
    <mergeCell ref="I16:K16"/>
    <mergeCell ref="L16:O16"/>
    <mergeCell ref="R16:S16"/>
    <mergeCell ref="V16:W16"/>
    <mergeCell ref="AD17:AE17"/>
    <mergeCell ref="AF17:AH17"/>
    <mergeCell ref="C16:H19"/>
    <mergeCell ref="A18:B18"/>
    <mergeCell ref="I18:K18"/>
    <mergeCell ref="L18:O18"/>
    <mergeCell ref="R18:S18"/>
    <mergeCell ref="V18:W18"/>
    <mergeCell ref="Z18:AA18"/>
    <mergeCell ref="AD18:AE18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ADA7-2846-4B15-9109-846DB08B3F8D}">
  <dimension ref="A1:AC36"/>
  <sheetViews>
    <sheetView topLeftCell="A13" workbookViewId="0">
      <selection activeCell="A2" sqref="A2:O3"/>
    </sheetView>
  </sheetViews>
  <sheetFormatPr defaultColWidth="4" defaultRowHeight="15" x14ac:dyDescent="0.15"/>
  <cols>
    <col min="1" max="5" width="4" style="23"/>
    <col min="6" max="6" width="2.125" style="23" customWidth="1"/>
    <col min="7" max="9" width="4" style="23"/>
    <col min="10" max="10" width="2.5" style="23" customWidth="1"/>
    <col min="11" max="18" width="4" style="23"/>
    <col min="19" max="19" width="5.125" style="23" customWidth="1"/>
    <col min="20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22"/>
      <c r="AB1" s="22"/>
      <c r="AC1" s="22"/>
    </row>
    <row r="2" spans="1:29" ht="30.75" customHeight="1" x14ac:dyDescent="0.15">
      <c r="A2" s="119" t="s">
        <v>36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V2" s="121">
        <v>44824</v>
      </c>
      <c r="W2" s="121"/>
      <c r="X2" s="121"/>
      <c r="Y2" s="121"/>
      <c r="Z2" s="121"/>
    </row>
    <row r="3" spans="1:29" ht="22.5" customHeight="1" thickBo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V3" s="121"/>
      <c r="W3" s="121"/>
      <c r="X3" s="121"/>
      <c r="Y3" s="121"/>
      <c r="Z3" s="121"/>
    </row>
    <row r="4" spans="1:29" ht="22.5" customHeight="1" x14ac:dyDescent="0.25">
      <c r="A4" s="122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29" ht="22.5" customHeight="1" x14ac:dyDescent="0.25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S5" s="124" t="s">
        <v>21</v>
      </c>
      <c r="T5" s="124"/>
      <c r="U5" s="124"/>
      <c r="V5" s="1"/>
      <c r="W5" s="1"/>
      <c r="X5" s="1"/>
      <c r="Y5" s="1"/>
      <c r="Z5" s="1"/>
    </row>
    <row r="6" spans="1:29" ht="22.5" customHeight="1" x14ac:dyDescent="0.15">
      <c r="S6" s="124" t="s">
        <v>22</v>
      </c>
      <c r="T6" s="124"/>
      <c r="U6" s="124"/>
      <c r="V6" s="124"/>
      <c r="W6" s="124"/>
      <c r="X6" s="124"/>
      <c r="Y6" s="124"/>
      <c r="Z6" s="124"/>
    </row>
    <row r="7" spans="1:29" ht="22.5" customHeight="1" x14ac:dyDescent="0.25">
      <c r="A7" s="125" t="s">
        <v>3</v>
      </c>
      <c r="B7" s="125"/>
      <c r="C7" s="125"/>
      <c r="D7" s="126" t="s">
        <v>4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S7" s="127" t="s">
        <v>48</v>
      </c>
      <c r="T7" s="127"/>
      <c r="U7" s="127"/>
      <c r="V7" s="127"/>
      <c r="W7" s="127"/>
      <c r="X7" s="127"/>
      <c r="Y7" s="127"/>
      <c r="Z7" s="127"/>
    </row>
    <row r="8" spans="1:29" ht="13.5" customHeight="1" x14ac:dyDescent="0.15">
      <c r="S8" s="124" t="s">
        <v>27</v>
      </c>
      <c r="T8" s="124"/>
      <c r="U8" s="124"/>
      <c r="V8" s="124"/>
      <c r="W8" s="124"/>
      <c r="X8" s="124"/>
      <c r="Y8" s="124"/>
      <c r="Z8" s="124"/>
    </row>
    <row r="9" spans="1:29" ht="17.25" customHeight="1" x14ac:dyDescent="0.25">
      <c r="A9" s="24"/>
      <c r="B9" s="24"/>
      <c r="D9" s="25"/>
      <c r="E9" s="25"/>
      <c r="F9" s="25"/>
      <c r="G9" s="26">
        <v>9</v>
      </c>
      <c r="H9" s="117" t="s">
        <v>5</v>
      </c>
      <c r="I9" s="117"/>
      <c r="J9" s="117"/>
      <c r="K9" s="117"/>
      <c r="L9" s="117"/>
      <c r="M9" s="117"/>
      <c r="N9" s="117"/>
      <c r="S9" s="108" t="s">
        <v>24</v>
      </c>
      <c r="T9" s="108"/>
      <c r="U9" s="108"/>
      <c r="V9" s="108"/>
      <c r="W9" s="108"/>
      <c r="X9" s="108"/>
      <c r="Y9" s="108"/>
      <c r="Z9" s="108"/>
    </row>
    <row r="10" spans="1:29" ht="22.5" customHeight="1" x14ac:dyDescent="0.25">
      <c r="A10" s="24"/>
      <c r="B10" s="24"/>
      <c r="D10" s="27"/>
      <c r="E10" s="27"/>
      <c r="F10" s="106">
        <f>X36</f>
        <v>901703</v>
      </c>
      <c r="G10" s="106"/>
      <c r="H10" s="106"/>
      <c r="I10" s="106"/>
      <c r="J10" s="106"/>
      <c r="K10" s="106"/>
      <c r="L10" s="106"/>
      <c r="M10" s="27"/>
      <c r="N10" s="27"/>
      <c r="S10" s="108" t="s">
        <v>39</v>
      </c>
      <c r="T10" s="108"/>
      <c r="U10" s="108"/>
      <c r="V10" s="108"/>
      <c r="W10" s="108"/>
      <c r="X10" s="108"/>
      <c r="Y10" s="108"/>
      <c r="Z10" s="108"/>
    </row>
    <row r="11" spans="1:29" ht="22.5" customHeight="1" thickBot="1" x14ac:dyDescent="0.3">
      <c r="A11" s="109" t="s">
        <v>6</v>
      </c>
      <c r="B11" s="109"/>
      <c r="D11" s="27"/>
      <c r="E11" s="27"/>
      <c r="F11" s="107"/>
      <c r="G11" s="107"/>
      <c r="H11" s="107"/>
      <c r="I11" s="107"/>
      <c r="J11" s="107"/>
      <c r="K11" s="107"/>
      <c r="L11" s="107"/>
      <c r="M11" s="27"/>
      <c r="N11" s="27"/>
      <c r="S11" s="110" t="s">
        <v>40</v>
      </c>
      <c r="T11" s="108"/>
      <c r="U11" s="108"/>
      <c r="V11" s="108"/>
      <c r="W11" s="108"/>
      <c r="X11" s="108"/>
      <c r="Y11" s="108"/>
      <c r="Z11" s="108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3.25" customHeight="1" x14ac:dyDescent="0.15">
      <c r="A13" s="83" t="s">
        <v>7</v>
      </c>
      <c r="B13" s="83"/>
      <c r="C13" s="83" t="s">
        <v>8</v>
      </c>
      <c r="D13" s="83"/>
      <c r="E13" s="83"/>
      <c r="F13" s="83"/>
      <c r="G13" s="83"/>
      <c r="H13" s="83"/>
      <c r="I13" s="111" t="s">
        <v>41</v>
      </c>
      <c r="J13" s="112"/>
      <c r="K13" s="113"/>
      <c r="L13" s="83" t="s">
        <v>9</v>
      </c>
      <c r="M13" s="83"/>
      <c r="N13" s="83"/>
      <c r="O13" s="83"/>
      <c r="P13" s="83" t="s">
        <v>30</v>
      </c>
      <c r="Q13" s="83"/>
      <c r="R13" s="83"/>
      <c r="S13" s="83"/>
      <c r="T13" s="83"/>
      <c r="U13" s="83"/>
      <c r="V13" s="83"/>
      <c r="W13" s="83"/>
      <c r="X13" s="83" t="s">
        <v>10</v>
      </c>
      <c r="Y13" s="83"/>
      <c r="Z13" s="83"/>
    </row>
    <row r="14" spans="1:29" ht="23.25" customHeight="1" x14ac:dyDescent="0.15">
      <c r="A14" s="83"/>
      <c r="B14" s="83"/>
      <c r="C14" s="83"/>
      <c r="D14" s="83"/>
      <c r="E14" s="83"/>
      <c r="F14" s="83"/>
      <c r="G14" s="83"/>
      <c r="H14" s="83"/>
      <c r="I14" s="114"/>
      <c r="J14" s="115"/>
      <c r="K14" s="116"/>
      <c r="L14" s="83"/>
      <c r="M14" s="83"/>
      <c r="N14" s="83"/>
      <c r="O14" s="83"/>
      <c r="P14" s="83" t="s">
        <v>11</v>
      </c>
      <c r="Q14" s="83"/>
      <c r="R14" s="83" t="s">
        <v>12</v>
      </c>
      <c r="S14" s="83"/>
      <c r="T14" s="83" t="s">
        <v>13</v>
      </c>
      <c r="U14" s="83"/>
      <c r="V14" s="83" t="s">
        <v>12</v>
      </c>
      <c r="W14" s="83"/>
      <c r="X14" s="83"/>
      <c r="Y14" s="83"/>
      <c r="Z14" s="83"/>
    </row>
    <row r="15" spans="1:29" ht="23.25" customHeight="1" x14ac:dyDescent="0.15">
      <c r="A15" s="235">
        <v>44795</v>
      </c>
      <c r="B15" s="236"/>
      <c r="C15" s="362" t="s">
        <v>49</v>
      </c>
      <c r="D15" s="363"/>
      <c r="E15" s="363"/>
      <c r="F15" s="363"/>
      <c r="G15" s="363"/>
      <c r="H15" s="364"/>
      <c r="I15" s="111" t="s">
        <v>44</v>
      </c>
      <c r="J15" s="112"/>
      <c r="K15" s="113"/>
      <c r="L15" s="145" t="s">
        <v>45</v>
      </c>
      <c r="M15" s="146"/>
      <c r="N15" s="146"/>
      <c r="O15" s="147"/>
      <c r="P15" s="32">
        <v>2</v>
      </c>
      <c r="Q15" s="33" t="s">
        <v>14</v>
      </c>
      <c r="R15" s="371">
        <v>18750</v>
      </c>
      <c r="S15" s="371"/>
      <c r="T15" s="32"/>
      <c r="U15" s="33" t="s">
        <v>15</v>
      </c>
      <c r="V15" s="98"/>
      <c r="W15" s="98"/>
      <c r="X15" s="99">
        <f t="shared" ref="X15:X21" si="0">P15*R15+T15*V15</f>
        <v>37500</v>
      </c>
      <c r="Y15" s="99"/>
      <c r="Z15" s="99"/>
    </row>
    <row r="16" spans="1:29" ht="23.25" customHeight="1" x14ac:dyDescent="0.15">
      <c r="A16" s="183">
        <v>44796</v>
      </c>
      <c r="B16" s="184"/>
      <c r="C16" s="365"/>
      <c r="D16" s="366"/>
      <c r="E16" s="366"/>
      <c r="F16" s="366"/>
      <c r="G16" s="366"/>
      <c r="H16" s="367"/>
      <c r="I16" s="130"/>
      <c r="J16" s="131"/>
      <c r="K16" s="132"/>
      <c r="L16" s="217" t="s">
        <v>45</v>
      </c>
      <c r="M16" s="218"/>
      <c r="N16" s="218"/>
      <c r="O16" s="219"/>
      <c r="P16" s="34">
        <v>2</v>
      </c>
      <c r="Q16" s="35" t="s">
        <v>14</v>
      </c>
      <c r="R16" s="373">
        <v>18750</v>
      </c>
      <c r="S16" s="373"/>
      <c r="T16" s="34"/>
      <c r="U16" s="36" t="s">
        <v>15</v>
      </c>
      <c r="V16" s="161"/>
      <c r="W16" s="161"/>
      <c r="X16" s="162">
        <f t="shared" si="0"/>
        <v>37500</v>
      </c>
      <c r="Y16" s="162"/>
      <c r="Z16" s="162"/>
    </row>
    <row r="17" spans="1:26" ht="23.25" customHeight="1" x14ac:dyDescent="0.15">
      <c r="A17" s="183">
        <v>44797</v>
      </c>
      <c r="B17" s="184"/>
      <c r="C17" s="365"/>
      <c r="D17" s="366"/>
      <c r="E17" s="366"/>
      <c r="F17" s="366"/>
      <c r="G17" s="366"/>
      <c r="H17" s="367"/>
      <c r="I17" s="130"/>
      <c r="J17" s="131"/>
      <c r="K17" s="132"/>
      <c r="L17" s="217" t="s">
        <v>37</v>
      </c>
      <c r="M17" s="218"/>
      <c r="N17" s="218"/>
      <c r="O17" s="219"/>
      <c r="P17" s="37">
        <v>2</v>
      </c>
      <c r="Q17" s="36" t="s">
        <v>14</v>
      </c>
      <c r="R17" s="361">
        <v>18750</v>
      </c>
      <c r="S17" s="361"/>
      <c r="T17" s="34"/>
      <c r="U17" s="36" t="s">
        <v>15</v>
      </c>
      <c r="V17" s="161"/>
      <c r="W17" s="161"/>
      <c r="X17" s="162">
        <f t="shared" si="0"/>
        <v>37500</v>
      </c>
      <c r="Y17" s="162"/>
      <c r="Z17" s="162"/>
    </row>
    <row r="18" spans="1:26" ht="23.25" customHeight="1" x14ac:dyDescent="0.15">
      <c r="A18" s="183">
        <v>44798</v>
      </c>
      <c r="B18" s="184"/>
      <c r="C18" s="365"/>
      <c r="D18" s="366"/>
      <c r="E18" s="366"/>
      <c r="F18" s="366"/>
      <c r="G18" s="366"/>
      <c r="H18" s="367"/>
      <c r="I18" s="130"/>
      <c r="J18" s="131"/>
      <c r="K18" s="132"/>
      <c r="L18" s="217" t="s">
        <v>37</v>
      </c>
      <c r="M18" s="218"/>
      <c r="N18" s="218"/>
      <c r="O18" s="219"/>
      <c r="P18" s="37">
        <v>2</v>
      </c>
      <c r="Q18" s="36" t="s">
        <v>14</v>
      </c>
      <c r="R18" s="361">
        <v>18750</v>
      </c>
      <c r="S18" s="361"/>
      <c r="T18" s="34"/>
      <c r="U18" s="36" t="s">
        <v>15</v>
      </c>
      <c r="V18" s="161"/>
      <c r="W18" s="161"/>
      <c r="X18" s="162">
        <f t="shared" si="0"/>
        <v>37500</v>
      </c>
      <c r="Y18" s="162"/>
      <c r="Z18" s="162"/>
    </row>
    <row r="19" spans="1:26" ht="23.25" customHeight="1" x14ac:dyDescent="0.15">
      <c r="A19" s="183">
        <v>44799</v>
      </c>
      <c r="B19" s="184"/>
      <c r="C19" s="365"/>
      <c r="D19" s="366"/>
      <c r="E19" s="366"/>
      <c r="F19" s="366"/>
      <c r="G19" s="366"/>
      <c r="H19" s="367"/>
      <c r="I19" s="130"/>
      <c r="J19" s="131"/>
      <c r="K19" s="132"/>
      <c r="L19" s="217" t="s">
        <v>50</v>
      </c>
      <c r="M19" s="218"/>
      <c r="N19" s="218"/>
      <c r="O19" s="219"/>
      <c r="P19" s="37">
        <v>2</v>
      </c>
      <c r="Q19" s="36" t="s">
        <v>14</v>
      </c>
      <c r="R19" s="361">
        <v>18750</v>
      </c>
      <c r="S19" s="361"/>
      <c r="T19" s="37">
        <v>2</v>
      </c>
      <c r="U19" s="35" t="s">
        <v>15</v>
      </c>
      <c r="V19" s="220">
        <v>2930</v>
      </c>
      <c r="W19" s="220"/>
      <c r="X19" s="221">
        <f t="shared" si="0"/>
        <v>43360</v>
      </c>
      <c r="Y19" s="221"/>
      <c r="Z19" s="221"/>
    </row>
    <row r="20" spans="1:26" ht="23.25" customHeight="1" x14ac:dyDescent="0.15">
      <c r="A20" s="183">
        <v>44804</v>
      </c>
      <c r="B20" s="184"/>
      <c r="C20" s="365"/>
      <c r="D20" s="366"/>
      <c r="E20" s="366"/>
      <c r="F20" s="366"/>
      <c r="G20" s="366"/>
      <c r="H20" s="367"/>
      <c r="I20" s="130"/>
      <c r="J20" s="131"/>
      <c r="K20" s="132"/>
      <c r="L20" s="217" t="s">
        <v>50</v>
      </c>
      <c r="M20" s="218"/>
      <c r="N20" s="218"/>
      <c r="O20" s="219"/>
      <c r="P20" s="37">
        <v>3</v>
      </c>
      <c r="Q20" s="36" t="s">
        <v>14</v>
      </c>
      <c r="R20" s="361">
        <v>18750</v>
      </c>
      <c r="S20" s="361"/>
      <c r="T20" s="37">
        <v>3</v>
      </c>
      <c r="U20" s="35" t="s">
        <v>15</v>
      </c>
      <c r="V20" s="220">
        <v>2930</v>
      </c>
      <c r="W20" s="220"/>
      <c r="X20" s="162">
        <f t="shared" si="0"/>
        <v>65040</v>
      </c>
      <c r="Y20" s="162"/>
      <c r="Z20" s="162"/>
    </row>
    <row r="21" spans="1:26" ht="23.25" customHeight="1" x14ac:dyDescent="0.15">
      <c r="A21" s="183">
        <v>44805</v>
      </c>
      <c r="B21" s="184"/>
      <c r="C21" s="365"/>
      <c r="D21" s="366"/>
      <c r="E21" s="366"/>
      <c r="F21" s="366"/>
      <c r="G21" s="366"/>
      <c r="H21" s="367"/>
      <c r="I21" s="130"/>
      <c r="J21" s="131"/>
      <c r="K21" s="132"/>
      <c r="L21" s="156" t="s">
        <v>37</v>
      </c>
      <c r="M21" s="157"/>
      <c r="N21" s="157"/>
      <c r="O21" s="158"/>
      <c r="P21" s="37">
        <v>3</v>
      </c>
      <c r="Q21" s="36" t="s">
        <v>14</v>
      </c>
      <c r="R21" s="361">
        <v>18750</v>
      </c>
      <c r="S21" s="361"/>
      <c r="T21" s="34"/>
      <c r="U21" s="36" t="s">
        <v>15</v>
      </c>
      <c r="V21" s="161"/>
      <c r="W21" s="161"/>
      <c r="X21" s="162">
        <f t="shared" si="0"/>
        <v>56250</v>
      </c>
      <c r="Y21" s="162"/>
      <c r="Z21" s="162"/>
    </row>
    <row r="22" spans="1:26" ht="23.25" customHeight="1" x14ac:dyDescent="0.15">
      <c r="A22" s="183">
        <v>44806</v>
      </c>
      <c r="B22" s="184"/>
      <c r="C22" s="365"/>
      <c r="D22" s="366"/>
      <c r="E22" s="366"/>
      <c r="F22" s="366"/>
      <c r="G22" s="366"/>
      <c r="H22" s="367"/>
      <c r="I22" s="130"/>
      <c r="J22" s="131"/>
      <c r="K22" s="132"/>
      <c r="L22" s="217" t="s">
        <v>50</v>
      </c>
      <c r="M22" s="218"/>
      <c r="N22" s="218"/>
      <c r="O22" s="219"/>
      <c r="P22" s="34">
        <v>3</v>
      </c>
      <c r="Q22" s="36" t="s">
        <v>14</v>
      </c>
      <c r="R22" s="361">
        <v>18750</v>
      </c>
      <c r="S22" s="361"/>
      <c r="T22" s="34">
        <v>3</v>
      </c>
      <c r="U22" s="36" t="s">
        <v>15</v>
      </c>
      <c r="V22" s="161">
        <v>2930</v>
      </c>
      <c r="W22" s="161"/>
      <c r="X22" s="162">
        <f t="shared" ref="X22" si="1">P22*R22+T22*V22</f>
        <v>65040</v>
      </c>
      <c r="Y22" s="162"/>
      <c r="Z22" s="162"/>
    </row>
    <row r="23" spans="1:26" ht="23.25" customHeight="1" x14ac:dyDescent="0.15">
      <c r="A23" s="224">
        <v>44809</v>
      </c>
      <c r="B23" s="225"/>
      <c r="C23" s="365"/>
      <c r="D23" s="366"/>
      <c r="E23" s="366"/>
      <c r="F23" s="366"/>
      <c r="G23" s="366"/>
      <c r="H23" s="367"/>
      <c r="I23" s="130"/>
      <c r="J23" s="131"/>
      <c r="K23" s="132"/>
      <c r="L23" s="217" t="s">
        <v>37</v>
      </c>
      <c r="M23" s="218"/>
      <c r="N23" s="218"/>
      <c r="O23" s="219"/>
      <c r="P23" s="38">
        <v>2</v>
      </c>
      <c r="Q23" s="39" t="s">
        <v>14</v>
      </c>
      <c r="R23" s="361">
        <v>18750</v>
      </c>
      <c r="S23" s="361"/>
      <c r="T23" s="40"/>
      <c r="U23" s="39" t="s">
        <v>15</v>
      </c>
      <c r="V23" s="226"/>
      <c r="W23" s="226"/>
      <c r="X23" s="227">
        <f t="shared" ref="X23" si="2">P23*R23+T23*V23</f>
        <v>37500</v>
      </c>
      <c r="Y23" s="227"/>
      <c r="Z23" s="227"/>
    </row>
    <row r="24" spans="1:26" ht="23.25" customHeight="1" x14ac:dyDescent="0.15">
      <c r="A24" s="224">
        <v>44810</v>
      </c>
      <c r="B24" s="225"/>
      <c r="C24" s="365"/>
      <c r="D24" s="366"/>
      <c r="E24" s="366"/>
      <c r="F24" s="366"/>
      <c r="G24" s="366"/>
      <c r="H24" s="367"/>
      <c r="I24" s="130"/>
      <c r="J24" s="131"/>
      <c r="K24" s="132"/>
      <c r="L24" s="217" t="s">
        <v>37</v>
      </c>
      <c r="M24" s="218"/>
      <c r="N24" s="218"/>
      <c r="O24" s="219"/>
      <c r="P24" s="40">
        <v>2</v>
      </c>
      <c r="Q24" s="39" t="s">
        <v>14</v>
      </c>
      <c r="R24" s="361">
        <v>18750</v>
      </c>
      <c r="S24" s="361"/>
      <c r="T24" s="40"/>
      <c r="U24" s="39" t="s">
        <v>15</v>
      </c>
      <c r="V24" s="226"/>
      <c r="W24" s="226"/>
      <c r="X24" s="227">
        <f t="shared" ref="X24:X33" si="3">P24*R24+T24*V24</f>
        <v>37500</v>
      </c>
      <c r="Y24" s="227"/>
      <c r="Z24" s="227"/>
    </row>
    <row r="25" spans="1:26" ht="23.25" customHeight="1" x14ac:dyDescent="0.15">
      <c r="A25" s="224">
        <v>44811</v>
      </c>
      <c r="B25" s="225"/>
      <c r="C25" s="365"/>
      <c r="D25" s="366"/>
      <c r="E25" s="366"/>
      <c r="F25" s="366"/>
      <c r="G25" s="366"/>
      <c r="H25" s="367"/>
      <c r="I25" s="130"/>
      <c r="J25" s="131"/>
      <c r="K25" s="132"/>
      <c r="L25" s="217" t="s">
        <v>45</v>
      </c>
      <c r="M25" s="218"/>
      <c r="N25" s="218"/>
      <c r="O25" s="219"/>
      <c r="P25" s="34">
        <v>2</v>
      </c>
      <c r="Q25" s="36" t="s">
        <v>14</v>
      </c>
      <c r="R25" s="361">
        <v>18750</v>
      </c>
      <c r="S25" s="361"/>
      <c r="T25" s="34"/>
      <c r="U25" s="36" t="s">
        <v>15</v>
      </c>
      <c r="V25" s="161"/>
      <c r="W25" s="161"/>
      <c r="X25" s="162">
        <f t="shared" si="3"/>
        <v>37500</v>
      </c>
      <c r="Y25" s="162"/>
      <c r="Z25" s="162"/>
    </row>
    <row r="26" spans="1:26" ht="23.25" customHeight="1" x14ac:dyDescent="0.15">
      <c r="A26" s="224">
        <v>44812</v>
      </c>
      <c r="B26" s="225"/>
      <c r="C26" s="365"/>
      <c r="D26" s="366"/>
      <c r="E26" s="366"/>
      <c r="F26" s="366"/>
      <c r="G26" s="366"/>
      <c r="H26" s="367"/>
      <c r="I26" s="130"/>
      <c r="J26" s="131"/>
      <c r="K26" s="132"/>
      <c r="L26" s="217" t="s">
        <v>37</v>
      </c>
      <c r="M26" s="218"/>
      <c r="N26" s="218"/>
      <c r="O26" s="219"/>
      <c r="P26" s="34">
        <v>2</v>
      </c>
      <c r="Q26" s="36" t="s">
        <v>14</v>
      </c>
      <c r="R26" s="361">
        <v>18750</v>
      </c>
      <c r="S26" s="361"/>
      <c r="T26" s="34"/>
      <c r="U26" s="36" t="s">
        <v>15</v>
      </c>
      <c r="V26" s="161"/>
      <c r="W26" s="161"/>
      <c r="X26" s="162">
        <f t="shared" si="3"/>
        <v>37500</v>
      </c>
      <c r="Y26" s="162"/>
      <c r="Z26" s="162"/>
    </row>
    <row r="27" spans="1:26" ht="23.25" customHeight="1" x14ac:dyDescent="0.15">
      <c r="A27" s="224">
        <v>44813</v>
      </c>
      <c r="B27" s="225"/>
      <c r="C27" s="365"/>
      <c r="D27" s="366"/>
      <c r="E27" s="366"/>
      <c r="F27" s="366"/>
      <c r="G27" s="366"/>
      <c r="H27" s="367"/>
      <c r="I27" s="130"/>
      <c r="J27" s="131"/>
      <c r="K27" s="132"/>
      <c r="L27" s="217" t="s">
        <v>51</v>
      </c>
      <c r="M27" s="218"/>
      <c r="N27" s="218"/>
      <c r="O27" s="219"/>
      <c r="P27" s="34">
        <v>2</v>
      </c>
      <c r="Q27" s="36" t="s">
        <v>14</v>
      </c>
      <c r="R27" s="361">
        <v>18750</v>
      </c>
      <c r="S27" s="361"/>
      <c r="T27" s="34">
        <v>3</v>
      </c>
      <c r="U27" s="36" t="s">
        <v>15</v>
      </c>
      <c r="V27" s="161">
        <v>2930</v>
      </c>
      <c r="W27" s="161"/>
      <c r="X27" s="162">
        <f t="shared" ref="X27:X31" si="4">P27*R27+T27*V27</f>
        <v>46290</v>
      </c>
      <c r="Y27" s="162"/>
      <c r="Z27" s="162"/>
    </row>
    <row r="28" spans="1:26" ht="23.25" customHeight="1" x14ac:dyDescent="0.15">
      <c r="A28" s="224">
        <v>44816</v>
      </c>
      <c r="B28" s="225"/>
      <c r="C28" s="365"/>
      <c r="D28" s="366"/>
      <c r="E28" s="366"/>
      <c r="F28" s="366"/>
      <c r="G28" s="366"/>
      <c r="H28" s="367"/>
      <c r="I28" s="130"/>
      <c r="J28" s="131"/>
      <c r="K28" s="132"/>
      <c r="L28" s="217" t="s">
        <v>45</v>
      </c>
      <c r="M28" s="218"/>
      <c r="N28" s="218"/>
      <c r="O28" s="219"/>
      <c r="P28" s="34">
        <v>3</v>
      </c>
      <c r="Q28" s="36" t="s">
        <v>14</v>
      </c>
      <c r="R28" s="361">
        <v>18750</v>
      </c>
      <c r="S28" s="361"/>
      <c r="T28" s="34"/>
      <c r="U28" s="36" t="s">
        <v>15</v>
      </c>
      <c r="V28" s="161"/>
      <c r="W28" s="161"/>
      <c r="X28" s="162">
        <f t="shared" si="4"/>
        <v>56250</v>
      </c>
      <c r="Y28" s="162"/>
      <c r="Z28" s="162"/>
    </row>
    <row r="29" spans="1:26" ht="23.25" customHeight="1" x14ac:dyDescent="0.15">
      <c r="A29" s="224">
        <v>44817</v>
      </c>
      <c r="B29" s="225"/>
      <c r="C29" s="365"/>
      <c r="D29" s="366"/>
      <c r="E29" s="366"/>
      <c r="F29" s="366"/>
      <c r="G29" s="366"/>
      <c r="H29" s="367"/>
      <c r="I29" s="130"/>
      <c r="J29" s="131"/>
      <c r="K29" s="132"/>
      <c r="L29" s="217" t="s">
        <v>37</v>
      </c>
      <c r="M29" s="218"/>
      <c r="N29" s="218"/>
      <c r="O29" s="219"/>
      <c r="P29" s="34">
        <v>2</v>
      </c>
      <c r="Q29" s="36" t="s">
        <v>14</v>
      </c>
      <c r="R29" s="361">
        <v>18750</v>
      </c>
      <c r="S29" s="361"/>
      <c r="T29" s="34"/>
      <c r="U29" s="36" t="s">
        <v>15</v>
      </c>
      <c r="V29" s="161"/>
      <c r="W29" s="161"/>
      <c r="X29" s="162">
        <f t="shared" si="4"/>
        <v>37500</v>
      </c>
      <c r="Y29" s="162"/>
      <c r="Z29" s="162"/>
    </row>
    <row r="30" spans="1:26" ht="23.25" customHeight="1" x14ac:dyDescent="0.15">
      <c r="A30" s="224">
        <v>44818</v>
      </c>
      <c r="B30" s="225"/>
      <c r="C30" s="365"/>
      <c r="D30" s="366"/>
      <c r="E30" s="366"/>
      <c r="F30" s="366"/>
      <c r="G30" s="366"/>
      <c r="H30" s="367"/>
      <c r="I30" s="130"/>
      <c r="J30" s="131"/>
      <c r="K30" s="132"/>
      <c r="L30" s="217" t="s">
        <v>45</v>
      </c>
      <c r="M30" s="218"/>
      <c r="N30" s="218"/>
      <c r="O30" s="219"/>
      <c r="P30" s="34">
        <v>2</v>
      </c>
      <c r="Q30" s="36" t="s">
        <v>14</v>
      </c>
      <c r="R30" s="361">
        <v>18750</v>
      </c>
      <c r="S30" s="361"/>
      <c r="T30" s="34"/>
      <c r="U30" s="36" t="s">
        <v>15</v>
      </c>
      <c r="V30" s="161"/>
      <c r="W30" s="161"/>
      <c r="X30" s="162">
        <f t="shared" si="4"/>
        <v>37500</v>
      </c>
      <c r="Y30" s="162"/>
      <c r="Z30" s="162"/>
    </row>
    <row r="31" spans="1:26" ht="23.25" customHeight="1" x14ac:dyDescent="0.15">
      <c r="A31" s="224">
        <v>44820</v>
      </c>
      <c r="B31" s="225"/>
      <c r="C31" s="365"/>
      <c r="D31" s="366"/>
      <c r="E31" s="366"/>
      <c r="F31" s="366"/>
      <c r="G31" s="366"/>
      <c r="H31" s="367"/>
      <c r="I31" s="130"/>
      <c r="J31" s="131"/>
      <c r="K31" s="132"/>
      <c r="L31" s="217" t="s">
        <v>52</v>
      </c>
      <c r="M31" s="218"/>
      <c r="N31" s="218"/>
      <c r="O31" s="219"/>
      <c r="P31" s="34">
        <v>2</v>
      </c>
      <c r="Q31" s="36" t="s">
        <v>14</v>
      </c>
      <c r="R31" s="361">
        <v>18750</v>
      </c>
      <c r="S31" s="361"/>
      <c r="T31" s="34"/>
      <c r="U31" s="36" t="s">
        <v>15</v>
      </c>
      <c r="V31" s="161"/>
      <c r="W31" s="161"/>
      <c r="X31" s="162">
        <f t="shared" si="4"/>
        <v>37500</v>
      </c>
      <c r="Y31" s="162"/>
      <c r="Z31" s="162"/>
    </row>
    <row r="32" spans="1:26" ht="23.25" customHeight="1" x14ac:dyDescent="0.15">
      <c r="A32" s="224">
        <v>44821</v>
      </c>
      <c r="B32" s="225"/>
      <c r="C32" s="365"/>
      <c r="D32" s="366"/>
      <c r="E32" s="366"/>
      <c r="F32" s="366"/>
      <c r="G32" s="366"/>
      <c r="H32" s="367"/>
      <c r="I32" s="130"/>
      <c r="J32" s="131"/>
      <c r="K32" s="132"/>
      <c r="L32" s="217" t="s">
        <v>37</v>
      </c>
      <c r="M32" s="218"/>
      <c r="N32" s="218"/>
      <c r="O32" s="219"/>
      <c r="P32" s="34">
        <v>2</v>
      </c>
      <c r="Q32" s="36" t="s">
        <v>14</v>
      </c>
      <c r="R32" s="361">
        <v>18750</v>
      </c>
      <c r="S32" s="361"/>
      <c r="T32" s="34"/>
      <c r="U32" s="36" t="s">
        <v>15</v>
      </c>
      <c r="V32" s="161"/>
      <c r="W32" s="161"/>
      <c r="X32" s="162">
        <f t="shared" si="3"/>
        <v>37500</v>
      </c>
      <c r="Y32" s="162"/>
      <c r="Z32" s="162"/>
    </row>
    <row r="33" spans="1:26" ht="23.25" customHeight="1" x14ac:dyDescent="0.15">
      <c r="A33" s="238">
        <v>44824</v>
      </c>
      <c r="B33" s="239"/>
      <c r="C33" s="368"/>
      <c r="D33" s="369"/>
      <c r="E33" s="369"/>
      <c r="F33" s="369"/>
      <c r="G33" s="369"/>
      <c r="H33" s="370"/>
      <c r="I33" s="114"/>
      <c r="J33" s="115"/>
      <c r="K33" s="116"/>
      <c r="L33" s="114" t="s">
        <v>37</v>
      </c>
      <c r="M33" s="115"/>
      <c r="N33" s="115"/>
      <c r="O33" s="116"/>
      <c r="P33" s="41">
        <v>2</v>
      </c>
      <c r="Q33" s="42" t="s">
        <v>14</v>
      </c>
      <c r="R33" s="372">
        <v>18750</v>
      </c>
      <c r="S33" s="372"/>
      <c r="T33" s="41"/>
      <c r="U33" s="42" t="s">
        <v>15</v>
      </c>
      <c r="V33" s="192"/>
      <c r="W33" s="192"/>
      <c r="X33" s="193">
        <f t="shared" si="3"/>
        <v>37500</v>
      </c>
      <c r="Y33" s="193"/>
      <c r="Z33" s="193"/>
    </row>
    <row r="34" spans="1:26" ht="23.25" customHeight="1" x14ac:dyDescent="0.15">
      <c r="U34" s="79" t="s">
        <v>16</v>
      </c>
      <c r="V34" s="79"/>
      <c r="W34" s="79"/>
      <c r="X34" s="80">
        <f>SUM(X15:X33)</f>
        <v>819730</v>
      </c>
      <c r="Y34" s="81"/>
      <c r="Z34" s="81"/>
    </row>
    <row r="35" spans="1:26" ht="23.25" customHeight="1" thickBot="1" x14ac:dyDescent="0.2">
      <c r="A35" s="82" t="s">
        <v>20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U35" s="83" t="s">
        <v>17</v>
      </c>
      <c r="V35" s="83"/>
      <c r="W35" s="83"/>
      <c r="X35" s="78">
        <f>X34*0.1</f>
        <v>81973</v>
      </c>
      <c r="Y35" s="78"/>
      <c r="Z35" s="78"/>
    </row>
    <row r="36" spans="1:26" ht="23.25" customHeight="1" thickBot="1" x14ac:dyDescent="0.2">
      <c r="U36" s="69" t="s">
        <v>18</v>
      </c>
      <c r="V36" s="70"/>
      <c r="W36" s="71"/>
      <c r="X36" s="72">
        <f>X34+X35</f>
        <v>901703</v>
      </c>
      <c r="Y36" s="73"/>
      <c r="Z36" s="74"/>
    </row>
  </sheetData>
  <mergeCells count="131">
    <mergeCell ref="L13:O14"/>
    <mergeCell ref="P13:W13"/>
    <mergeCell ref="L33:O33"/>
    <mergeCell ref="R33:S33"/>
    <mergeCell ref="A2:O3"/>
    <mergeCell ref="V2:Z3"/>
    <mergeCell ref="A4:O4"/>
    <mergeCell ref="A5:O5"/>
    <mergeCell ref="S5:U5"/>
    <mergeCell ref="X15:Z15"/>
    <mergeCell ref="A16:B16"/>
    <mergeCell ref="L16:O16"/>
    <mergeCell ref="R16:S16"/>
    <mergeCell ref="S6:Z6"/>
    <mergeCell ref="A7:C7"/>
    <mergeCell ref="D7:N7"/>
    <mergeCell ref="S7:Z7"/>
    <mergeCell ref="S8:Z8"/>
    <mergeCell ref="H9:N9"/>
    <mergeCell ref="S9:Z9"/>
    <mergeCell ref="S10:Z10"/>
    <mergeCell ref="A11:B11"/>
    <mergeCell ref="S11:Z11"/>
    <mergeCell ref="A13:B14"/>
    <mergeCell ref="C13:H14"/>
    <mergeCell ref="I13:K14"/>
    <mergeCell ref="A25:B25"/>
    <mergeCell ref="L25:O25"/>
    <mergeCell ref="X13:Z14"/>
    <mergeCell ref="P14:Q14"/>
    <mergeCell ref="R14:S14"/>
    <mergeCell ref="T14:U14"/>
    <mergeCell ref="V14:W14"/>
    <mergeCell ref="A15:B15"/>
    <mergeCell ref="C15:H33"/>
    <mergeCell ref="L15:O15"/>
    <mergeCell ref="R15:S15"/>
    <mergeCell ref="V15:W15"/>
    <mergeCell ref="A18:B18"/>
    <mergeCell ref="L18:O18"/>
    <mergeCell ref="R18:S18"/>
    <mergeCell ref="V21:W21"/>
    <mergeCell ref="L24:O24"/>
    <mergeCell ref="R24:S24"/>
    <mergeCell ref="V24:W24"/>
    <mergeCell ref="A27:B27"/>
    <mergeCell ref="L27:O27"/>
    <mergeCell ref="R27:S27"/>
    <mergeCell ref="A30:B30"/>
    <mergeCell ref="L30:O30"/>
    <mergeCell ref="X33:Z33"/>
    <mergeCell ref="V32:W32"/>
    <mergeCell ref="X32:Z32"/>
    <mergeCell ref="X28:Z28"/>
    <mergeCell ref="A31:B31"/>
    <mergeCell ref="L31:O31"/>
    <mergeCell ref="R31:S31"/>
    <mergeCell ref="V31:W31"/>
    <mergeCell ref="X31:Z31"/>
    <mergeCell ref="V33:W33"/>
    <mergeCell ref="I15:K33"/>
    <mergeCell ref="X16:Z16"/>
    <mergeCell ref="A17:B17"/>
    <mergeCell ref="A19:B19"/>
    <mergeCell ref="L19:O19"/>
    <mergeCell ref="R19:S19"/>
    <mergeCell ref="V19:W19"/>
    <mergeCell ref="X19:Z19"/>
    <mergeCell ref="A20:B20"/>
    <mergeCell ref="V27:W27"/>
    <mergeCell ref="A33:B33"/>
    <mergeCell ref="R25:S25"/>
    <mergeCell ref="U36:W36"/>
    <mergeCell ref="X36:Z36"/>
    <mergeCell ref="A22:B22"/>
    <mergeCell ref="L22:O22"/>
    <mergeCell ref="R22:S22"/>
    <mergeCell ref="V22:W22"/>
    <mergeCell ref="U34:W34"/>
    <mergeCell ref="X34:Z34"/>
    <mergeCell ref="R30:S30"/>
    <mergeCell ref="V30:W30"/>
    <mergeCell ref="X30:Z30"/>
    <mergeCell ref="A32:B32"/>
    <mergeCell ref="L32:O32"/>
    <mergeCell ref="R32:S32"/>
    <mergeCell ref="A29:B29"/>
    <mergeCell ref="L29:O29"/>
    <mergeCell ref="A23:B23"/>
    <mergeCell ref="L23:O23"/>
    <mergeCell ref="R23:S23"/>
    <mergeCell ref="V23:W23"/>
    <mergeCell ref="A35:N35"/>
    <mergeCell ref="U35:W35"/>
    <mergeCell ref="X35:Z35"/>
    <mergeCell ref="A24:B24"/>
    <mergeCell ref="A1:Z1"/>
    <mergeCell ref="F10:L11"/>
    <mergeCell ref="X23:Z23"/>
    <mergeCell ref="X21:Z21"/>
    <mergeCell ref="X22:Z22"/>
    <mergeCell ref="A21:B21"/>
    <mergeCell ref="L21:O21"/>
    <mergeCell ref="R21:S21"/>
    <mergeCell ref="R29:S29"/>
    <mergeCell ref="V29:W29"/>
    <mergeCell ref="X29:Z29"/>
    <mergeCell ref="A26:B26"/>
    <mergeCell ref="L26:O26"/>
    <mergeCell ref="R26:S26"/>
    <mergeCell ref="V26:W26"/>
    <mergeCell ref="X26:Z26"/>
    <mergeCell ref="L17:O17"/>
    <mergeCell ref="R17:S17"/>
    <mergeCell ref="V17:W17"/>
    <mergeCell ref="X27:Z27"/>
    <mergeCell ref="A28:B28"/>
    <mergeCell ref="L28:O28"/>
    <mergeCell ref="R28:S28"/>
    <mergeCell ref="V28:W28"/>
    <mergeCell ref="V25:W25"/>
    <mergeCell ref="L20:O20"/>
    <mergeCell ref="R20:S20"/>
    <mergeCell ref="V20:W20"/>
    <mergeCell ref="X20:Z20"/>
    <mergeCell ref="V16:W16"/>
    <mergeCell ref="X17:Z17"/>
    <mergeCell ref="V18:W18"/>
    <mergeCell ref="X18:Z18"/>
    <mergeCell ref="X24:Z24"/>
    <mergeCell ref="X25:Z25"/>
  </mergeCells>
  <phoneticPr fontId="3"/>
  <pageMargins left="0.22" right="0.18" top="0.36" bottom="0.16" header="0.19" footer="0.16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4057-075B-427D-BD3F-08805297715D}">
  <dimension ref="A1:AL27"/>
  <sheetViews>
    <sheetView workbookViewId="0">
      <selection activeCell="R19" sqref="R19:S19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69" t="s">
        <v>0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9" t="s">
        <v>36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AD3" s="270">
        <v>44865</v>
      </c>
      <c r="AE3" s="270"/>
      <c r="AF3" s="270"/>
      <c r="AG3" s="270"/>
      <c r="AH3" s="270"/>
    </row>
    <row r="4" spans="1:38" ht="22.5" customHeight="1" thickBot="1" x14ac:dyDescent="0.2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AD4" s="270"/>
      <c r="AE4" s="270"/>
      <c r="AF4" s="270"/>
      <c r="AG4" s="270"/>
      <c r="AH4" s="270"/>
    </row>
    <row r="5" spans="1:38" ht="22.5" customHeight="1" x14ac:dyDescent="0.15">
      <c r="A5" s="271" t="s">
        <v>1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38" ht="22.5" customHeight="1" x14ac:dyDescent="0.15">
      <c r="A6" s="272" t="s">
        <v>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Z6" s="124" t="s">
        <v>21</v>
      </c>
      <c r="AA6" s="124"/>
      <c r="AB6" s="124"/>
    </row>
    <row r="7" spans="1:38" ht="22.5" customHeight="1" x14ac:dyDescent="0.15">
      <c r="Z7" s="124" t="s">
        <v>22</v>
      </c>
      <c r="AA7" s="124"/>
      <c r="AB7" s="124"/>
      <c r="AC7" s="124"/>
      <c r="AD7" s="124"/>
      <c r="AE7" s="124"/>
      <c r="AF7" s="124"/>
      <c r="AG7" s="124"/>
    </row>
    <row r="8" spans="1:38" ht="22.5" customHeight="1" x14ac:dyDescent="0.15">
      <c r="A8" s="266" t="s">
        <v>3</v>
      </c>
      <c r="B8" s="266"/>
      <c r="C8" s="266"/>
      <c r="D8" s="267" t="s">
        <v>4</v>
      </c>
      <c r="E8" s="267"/>
      <c r="F8" s="267"/>
      <c r="G8" s="267"/>
      <c r="H8" s="267"/>
      <c r="I8" s="267"/>
      <c r="J8" s="267"/>
      <c r="K8" s="267"/>
      <c r="L8" s="267"/>
      <c r="M8" s="267"/>
      <c r="N8" s="267"/>
      <c r="Z8" s="127" t="s">
        <v>48</v>
      </c>
      <c r="AA8" s="127"/>
      <c r="AB8" s="127"/>
      <c r="AC8" s="127"/>
      <c r="AD8" s="127"/>
      <c r="AE8" s="127"/>
      <c r="AF8" s="127"/>
      <c r="AG8" s="127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15">
      <c r="A10" s="21"/>
      <c r="B10" s="21"/>
      <c r="D10" s="5"/>
      <c r="E10" s="5"/>
      <c r="F10" s="5"/>
      <c r="G10" s="6">
        <v>10</v>
      </c>
      <c r="H10" s="268" t="s">
        <v>5</v>
      </c>
      <c r="I10" s="268"/>
      <c r="J10" s="268"/>
      <c r="K10" s="268"/>
      <c r="L10" s="268"/>
      <c r="M10" s="268"/>
      <c r="N10" s="268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273">
        <f>AF27</f>
        <v>82500</v>
      </c>
      <c r="H11" s="273"/>
      <c r="I11" s="273"/>
      <c r="J11" s="273"/>
      <c r="K11" s="273"/>
      <c r="L11" s="273"/>
      <c r="M11" s="7"/>
      <c r="N11" s="7"/>
      <c r="Z11" s="108" t="s">
        <v>39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275" t="s">
        <v>6</v>
      </c>
      <c r="B12" s="275"/>
      <c r="D12" s="7"/>
      <c r="E12" s="7"/>
      <c r="F12" s="7"/>
      <c r="G12" s="274"/>
      <c r="H12" s="274"/>
      <c r="I12" s="274"/>
      <c r="J12" s="274"/>
      <c r="K12" s="274"/>
      <c r="L12" s="274"/>
      <c r="M12" s="7"/>
      <c r="N12" s="7"/>
      <c r="Z12" s="110" t="s">
        <v>40</v>
      </c>
      <c r="AA12" s="108"/>
      <c r="AB12" s="108"/>
      <c r="AC12" s="108"/>
      <c r="AD12" s="108"/>
      <c r="AE12" s="108"/>
      <c r="AF12" s="108"/>
      <c r="AG12" s="108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76" t="s">
        <v>7</v>
      </c>
      <c r="B14" s="276"/>
      <c r="C14" s="276" t="s">
        <v>8</v>
      </c>
      <c r="D14" s="276"/>
      <c r="E14" s="276"/>
      <c r="F14" s="276"/>
      <c r="G14" s="276"/>
      <c r="H14" s="276"/>
      <c r="I14" s="277" t="s">
        <v>19</v>
      </c>
      <c r="J14" s="278"/>
      <c r="K14" s="279"/>
      <c r="L14" s="276" t="s">
        <v>9</v>
      </c>
      <c r="M14" s="276"/>
      <c r="N14" s="276"/>
      <c r="O14" s="276"/>
      <c r="P14" s="276" t="s">
        <v>30</v>
      </c>
      <c r="Q14" s="276"/>
      <c r="R14" s="276"/>
      <c r="S14" s="276"/>
      <c r="T14" s="276"/>
      <c r="U14" s="276"/>
      <c r="V14" s="276"/>
      <c r="W14" s="276"/>
      <c r="X14" s="276" t="s">
        <v>28</v>
      </c>
      <c r="Y14" s="276"/>
      <c r="Z14" s="276"/>
      <c r="AA14" s="276"/>
      <c r="AB14" s="276"/>
      <c r="AC14" s="276"/>
      <c r="AD14" s="276"/>
      <c r="AE14" s="276"/>
      <c r="AF14" s="276" t="s">
        <v>10</v>
      </c>
      <c r="AG14" s="276"/>
      <c r="AH14" s="276"/>
    </row>
    <row r="15" spans="1:38" ht="21.75" customHeight="1" x14ac:dyDescent="0.15">
      <c r="A15" s="276"/>
      <c r="B15" s="276"/>
      <c r="C15" s="276"/>
      <c r="D15" s="276"/>
      <c r="E15" s="276"/>
      <c r="F15" s="276"/>
      <c r="G15" s="276"/>
      <c r="H15" s="276"/>
      <c r="I15" s="280"/>
      <c r="J15" s="281"/>
      <c r="K15" s="282"/>
      <c r="L15" s="276"/>
      <c r="M15" s="276"/>
      <c r="N15" s="276"/>
      <c r="O15" s="276"/>
      <c r="P15" s="276" t="s">
        <v>11</v>
      </c>
      <c r="Q15" s="276"/>
      <c r="R15" s="276" t="s">
        <v>12</v>
      </c>
      <c r="S15" s="276"/>
      <c r="T15" s="276" t="s">
        <v>13</v>
      </c>
      <c r="U15" s="276"/>
      <c r="V15" s="276" t="s">
        <v>12</v>
      </c>
      <c r="W15" s="276"/>
      <c r="X15" s="276" t="s">
        <v>11</v>
      </c>
      <c r="Y15" s="276"/>
      <c r="Z15" s="276" t="s">
        <v>12</v>
      </c>
      <c r="AA15" s="276"/>
      <c r="AB15" s="276" t="s">
        <v>13</v>
      </c>
      <c r="AC15" s="276"/>
      <c r="AD15" s="276" t="s">
        <v>12</v>
      </c>
      <c r="AE15" s="276"/>
      <c r="AF15" s="276"/>
      <c r="AG15" s="276"/>
      <c r="AH15" s="276"/>
    </row>
    <row r="16" spans="1:38" ht="21.75" customHeight="1" x14ac:dyDescent="0.15">
      <c r="A16" s="251">
        <v>44825</v>
      </c>
      <c r="B16" s="252"/>
      <c r="C16" s="341" t="s">
        <v>53</v>
      </c>
      <c r="D16" s="342"/>
      <c r="E16" s="342"/>
      <c r="F16" s="342"/>
      <c r="G16" s="342"/>
      <c r="H16" s="343"/>
      <c r="I16" s="253"/>
      <c r="J16" s="254"/>
      <c r="K16" s="255"/>
      <c r="L16" s="253" t="s">
        <v>54</v>
      </c>
      <c r="M16" s="254"/>
      <c r="N16" s="254"/>
      <c r="O16" s="255"/>
      <c r="P16" s="17">
        <v>2</v>
      </c>
      <c r="Q16" s="18" t="s">
        <v>14</v>
      </c>
      <c r="R16" s="243">
        <v>15000</v>
      </c>
      <c r="S16" s="243"/>
      <c r="T16" s="17"/>
      <c r="U16" s="18" t="s">
        <v>15</v>
      </c>
      <c r="V16" s="243"/>
      <c r="W16" s="243"/>
      <c r="X16" s="17"/>
      <c r="Y16" s="16" t="s">
        <v>14</v>
      </c>
      <c r="Z16" s="243"/>
      <c r="AA16" s="243"/>
      <c r="AB16" s="17"/>
      <c r="AC16" s="18" t="s">
        <v>15</v>
      </c>
      <c r="AD16" s="243"/>
      <c r="AE16" s="243"/>
      <c r="AF16" s="244">
        <f>P16*R16+T16*V16</f>
        <v>30000</v>
      </c>
      <c r="AG16" s="244"/>
      <c r="AH16" s="244"/>
    </row>
    <row r="17" spans="1:34" ht="21.75" customHeight="1" x14ac:dyDescent="0.15">
      <c r="A17" s="245">
        <v>44837</v>
      </c>
      <c r="B17" s="246"/>
      <c r="C17" s="358" t="s">
        <v>53</v>
      </c>
      <c r="D17" s="359"/>
      <c r="E17" s="359"/>
      <c r="F17" s="359"/>
      <c r="G17" s="359"/>
      <c r="H17" s="360"/>
      <c r="I17" s="247"/>
      <c r="J17" s="248"/>
      <c r="K17" s="249"/>
      <c r="L17" s="247" t="s">
        <v>33</v>
      </c>
      <c r="M17" s="248"/>
      <c r="N17" s="248"/>
      <c r="O17" s="249"/>
      <c r="P17" s="11">
        <v>2</v>
      </c>
      <c r="Q17" s="12" t="s">
        <v>14</v>
      </c>
      <c r="R17" s="250">
        <v>15000</v>
      </c>
      <c r="S17" s="250"/>
      <c r="T17" s="11"/>
      <c r="U17" s="12" t="s">
        <v>15</v>
      </c>
      <c r="V17" s="250"/>
      <c r="W17" s="250"/>
      <c r="X17" s="11"/>
      <c r="Y17" s="12" t="s">
        <v>14</v>
      </c>
      <c r="Z17" s="250"/>
      <c r="AA17" s="250"/>
      <c r="AB17" s="11"/>
      <c r="AC17" s="12" t="s">
        <v>15</v>
      </c>
      <c r="AD17" s="250"/>
      <c r="AE17" s="250"/>
      <c r="AF17" s="265">
        <f t="shared" ref="AF17:AF18" si="0">P17*R17+T17*V17</f>
        <v>30000</v>
      </c>
      <c r="AG17" s="265"/>
      <c r="AH17" s="265"/>
    </row>
    <row r="18" spans="1:34" ht="21.75" customHeight="1" x14ac:dyDescent="0.15">
      <c r="A18" s="245">
        <v>44855</v>
      </c>
      <c r="B18" s="246"/>
      <c r="C18" s="358" t="s">
        <v>56</v>
      </c>
      <c r="D18" s="359"/>
      <c r="E18" s="359"/>
      <c r="F18" s="359"/>
      <c r="G18" s="359"/>
      <c r="H18" s="360"/>
      <c r="I18" s="247"/>
      <c r="J18" s="248"/>
      <c r="K18" s="249"/>
      <c r="L18" s="247" t="s">
        <v>55</v>
      </c>
      <c r="M18" s="248"/>
      <c r="N18" s="248"/>
      <c r="O18" s="249"/>
      <c r="P18" s="11">
        <v>1</v>
      </c>
      <c r="Q18" s="12" t="s">
        <v>14</v>
      </c>
      <c r="R18" s="250">
        <v>15000</v>
      </c>
      <c r="S18" s="250"/>
      <c r="T18" s="11"/>
      <c r="U18" s="12" t="s">
        <v>15</v>
      </c>
      <c r="V18" s="250"/>
      <c r="W18" s="250"/>
      <c r="X18" s="11"/>
      <c r="Y18" s="12" t="s">
        <v>14</v>
      </c>
      <c r="Z18" s="250"/>
      <c r="AA18" s="250"/>
      <c r="AB18" s="11"/>
      <c r="AC18" s="12" t="s">
        <v>15</v>
      </c>
      <c r="AD18" s="250"/>
      <c r="AE18" s="250"/>
      <c r="AF18" s="265">
        <f t="shared" si="0"/>
        <v>15000</v>
      </c>
      <c r="AG18" s="265"/>
      <c r="AH18" s="265"/>
    </row>
    <row r="19" spans="1:34" ht="21.75" customHeight="1" x14ac:dyDescent="0.15">
      <c r="A19" s="245"/>
      <c r="B19" s="246"/>
      <c r="C19" s="358"/>
      <c r="D19" s="359"/>
      <c r="E19" s="359"/>
      <c r="F19" s="359"/>
      <c r="G19" s="359"/>
      <c r="H19" s="360"/>
      <c r="I19" s="247"/>
      <c r="J19" s="248"/>
      <c r="K19" s="249"/>
      <c r="L19" s="247"/>
      <c r="M19" s="248"/>
      <c r="N19" s="248"/>
      <c r="O19" s="249"/>
      <c r="P19" s="11"/>
      <c r="Q19" s="12" t="s">
        <v>14</v>
      </c>
      <c r="R19" s="250"/>
      <c r="S19" s="250"/>
      <c r="T19" s="11"/>
      <c r="U19" s="12" t="s">
        <v>15</v>
      </c>
      <c r="V19" s="250"/>
      <c r="W19" s="250"/>
      <c r="X19" s="11"/>
      <c r="Y19" s="12" t="s">
        <v>14</v>
      </c>
      <c r="Z19" s="250"/>
      <c r="AA19" s="250"/>
      <c r="AB19" s="11"/>
      <c r="AC19" s="12" t="s">
        <v>15</v>
      </c>
      <c r="AD19" s="250"/>
      <c r="AE19" s="250"/>
      <c r="AF19" s="265">
        <f t="shared" ref="AF19:AF22" si="1">P19*R19+T19*V19</f>
        <v>0</v>
      </c>
      <c r="AG19" s="265"/>
      <c r="AH19" s="265"/>
    </row>
    <row r="20" spans="1:34" ht="21.75" customHeight="1" x14ac:dyDescent="0.15">
      <c r="A20" s="283"/>
      <c r="B20" s="284"/>
      <c r="C20" s="358"/>
      <c r="D20" s="359"/>
      <c r="E20" s="359"/>
      <c r="F20" s="359"/>
      <c r="G20" s="359"/>
      <c r="H20" s="360"/>
      <c r="I20" s="247"/>
      <c r="J20" s="248"/>
      <c r="K20" s="249"/>
      <c r="L20" s="247"/>
      <c r="M20" s="248"/>
      <c r="N20" s="248"/>
      <c r="O20" s="249"/>
      <c r="P20" s="15"/>
      <c r="Q20" s="12" t="s">
        <v>14</v>
      </c>
      <c r="R20" s="250"/>
      <c r="S20" s="250"/>
      <c r="T20" s="15"/>
      <c r="U20" s="16" t="s">
        <v>15</v>
      </c>
      <c r="V20" s="288"/>
      <c r="W20" s="288"/>
      <c r="X20" s="15"/>
      <c r="Y20" s="16" t="s">
        <v>14</v>
      </c>
      <c r="Z20" s="288"/>
      <c r="AA20" s="288"/>
      <c r="AB20" s="15"/>
      <c r="AC20" s="16" t="s">
        <v>15</v>
      </c>
      <c r="AD20" s="288"/>
      <c r="AE20" s="288"/>
      <c r="AF20" s="289">
        <f t="shared" si="1"/>
        <v>0</v>
      </c>
      <c r="AG20" s="289"/>
      <c r="AH20" s="289"/>
    </row>
    <row r="21" spans="1:34" ht="21.75" customHeight="1" x14ac:dyDescent="0.15">
      <c r="A21" s="245"/>
      <c r="B21" s="246"/>
      <c r="C21" s="338"/>
      <c r="D21" s="339"/>
      <c r="E21" s="339"/>
      <c r="F21" s="339"/>
      <c r="G21" s="339"/>
      <c r="H21" s="340"/>
      <c r="I21" s="247"/>
      <c r="J21" s="248"/>
      <c r="K21" s="249"/>
      <c r="L21" s="247"/>
      <c r="M21" s="248"/>
      <c r="N21" s="248"/>
      <c r="O21" s="249"/>
      <c r="P21" s="11"/>
      <c r="Q21" s="12" t="s">
        <v>14</v>
      </c>
      <c r="R21" s="250"/>
      <c r="S21" s="250"/>
      <c r="T21" s="11"/>
      <c r="U21" s="12" t="s">
        <v>15</v>
      </c>
      <c r="V21" s="250"/>
      <c r="W21" s="250"/>
      <c r="X21" s="11"/>
      <c r="Y21" s="16" t="s">
        <v>14</v>
      </c>
      <c r="Z21" s="250"/>
      <c r="AA21" s="250"/>
      <c r="AB21" s="11"/>
      <c r="AC21" s="12" t="s">
        <v>15</v>
      </c>
      <c r="AD21" s="250"/>
      <c r="AE21" s="250"/>
      <c r="AF21" s="265">
        <f t="shared" si="1"/>
        <v>0</v>
      </c>
      <c r="AG21" s="265"/>
      <c r="AH21" s="265"/>
    </row>
    <row r="22" spans="1:34" ht="21.75" customHeight="1" x14ac:dyDescent="0.15">
      <c r="A22" s="245"/>
      <c r="B22" s="246"/>
      <c r="C22" s="338"/>
      <c r="D22" s="339"/>
      <c r="E22" s="339"/>
      <c r="F22" s="339"/>
      <c r="G22" s="339"/>
      <c r="H22" s="340"/>
      <c r="I22" s="247"/>
      <c r="J22" s="248"/>
      <c r="K22" s="249"/>
      <c r="L22" s="247"/>
      <c r="M22" s="248"/>
      <c r="N22" s="248"/>
      <c r="O22" s="249"/>
      <c r="P22" s="11"/>
      <c r="Q22" s="12" t="s">
        <v>14</v>
      </c>
      <c r="R22" s="250"/>
      <c r="S22" s="250"/>
      <c r="T22" s="11"/>
      <c r="U22" s="12" t="s">
        <v>15</v>
      </c>
      <c r="V22" s="250"/>
      <c r="W22" s="250"/>
      <c r="X22" s="11"/>
      <c r="Y22" s="16" t="s">
        <v>14</v>
      </c>
      <c r="Z22" s="250"/>
      <c r="AA22" s="250"/>
      <c r="AB22" s="11"/>
      <c r="AC22" s="12" t="s">
        <v>15</v>
      </c>
      <c r="AD22" s="250"/>
      <c r="AE22" s="250"/>
      <c r="AF22" s="265">
        <f t="shared" si="1"/>
        <v>0</v>
      </c>
      <c r="AG22" s="265"/>
      <c r="AH22" s="265"/>
    </row>
    <row r="23" spans="1:34" ht="21.75" customHeight="1" x14ac:dyDescent="0.15">
      <c r="A23" s="333"/>
      <c r="B23" s="334"/>
      <c r="C23" s="335"/>
      <c r="D23" s="336"/>
      <c r="E23" s="336"/>
      <c r="F23" s="336"/>
      <c r="G23" s="336"/>
      <c r="H23" s="337"/>
      <c r="I23" s="313"/>
      <c r="J23" s="314"/>
      <c r="K23" s="315"/>
      <c r="L23" s="313"/>
      <c r="M23" s="314"/>
      <c r="N23" s="314"/>
      <c r="O23" s="315"/>
      <c r="P23" s="13"/>
      <c r="Q23" s="14" t="s">
        <v>14</v>
      </c>
      <c r="R23" s="316"/>
      <c r="S23" s="316"/>
      <c r="T23" s="13"/>
      <c r="U23" s="14" t="s">
        <v>15</v>
      </c>
      <c r="V23" s="323"/>
      <c r="W23" s="324"/>
      <c r="X23" s="13"/>
      <c r="Y23" s="14" t="s">
        <v>14</v>
      </c>
      <c r="Z23" s="316"/>
      <c r="AA23" s="316"/>
      <c r="AB23" s="13"/>
      <c r="AC23" s="14" t="s">
        <v>15</v>
      </c>
      <c r="AD23" s="323"/>
      <c r="AE23" s="324"/>
      <c r="AF23" s="242">
        <f>P23*R23+T23*V23+X23*Z23</f>
        <v>0</v>
      </c>
      <c r="AG23" s="242"/>
      <c r="AH23" s="242"/>
    </row>
    <row r="24" spans="1:34" ht="21.75" customHeight="1" x14ac:dyDescent="0.15">
      <c r="AC24" s="294" t="s">
        <v>16</v>
      </c>
      <c r="AD24" s="294"/>
      <c r="AE24" s="294"/>
      <c r="AF24" s="295">
        <f>SUM(AF16:AF23)</f>
        <v>75000</v>
      </c>
      <c r="AG24" s="296"/>
      <c r="AH24" s="296"/>
    </row>
    <row r="25" spans="1:34" ht="21.75" customHeight="1" x14ac:dyDescent="0.15">
      <c r="AC25" s="294" t="s">
        <v>31</v>
      </c>
      <c r="AD25" s="294"/>
      <c r="AE25" s="294"/>
      <c r="AF25" s="297"/>
      <c r="AG25" s="298"/>
      <c r="AH25" s="299"/>
    </row>
    <row r="26" spans="1:34" ht="21.75" customHeight="1" thickBot="1" x14ac:dyDescent="0.2">
      <c r="A26" s="300" t="s">
        <v>20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AC26" s="301" t="s">
        <v>17</v>
      </c>
      <c r="AD26" s="301"/>
      <c r="AE26" s="301"/>
      <c r="AF26" s="302">
        <f>AF24*0.1</f>
        <v>7500</v>
      </c>
      <c r="AG26" s="302"/>
      <c r="AH26" s="302"/>
    </row>
    <row r="27" spans="1:34" ht="21.75" customHeight="1" thickBot="1" x14ac:dyDescent="0.2">
      <c r="AC27" s="317" t="s">
        <v>18</v>
      </c>
      <c r="AD27" s="318"/>
      <c r="AE27" s="319"/>
      <c r="AF27" s="320">
        <f>SUM(AF24:AF26)</f>
        <v>82500</v>
      </c>
      <c r="AG27" s="321"/>
      <c r="AH27" s="322"/>
    </row>
  </sheetData>
  <mergeCells count="113"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5:O5"/>
    <mergeCell ref="A6:O6"/>
    <mergeCell ref="Z6:AB6"/>
    <mergeCell ref="AD3:AH4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8427-D24A-4976-A4B9-AB7040B19165}">
  <dimension ref="A1:AL27"/>
  <sheetViews>
    <sheetView workbookViewId="0">
      <selection activeCell="AW1" sqref="AW1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69" t="s">
        <v>0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119" t="s">
        <v>58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AD3" s="270">
        <v>44895</v>
      </c>
      <c r="AE3" s="270"/>
      <c r="AF3" s="270"/>
      <c r="AG3" s="270"/>
      <c r="AH3" s="270"/>
    </row>
    <row r="4" spans="1:38" ht="22.5" customHeight="1" thickBot="1" x14ac:dyDescent="0.2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AD4" s="270"/>
      <c r="AE4" s="270"/>
      <c r="AF4" s="270"/>
      <c r="AG4" s="270"/>
      <c r="AH4" s="270"/>
    </row>
    <row r="5" spans="1:38" ht="22.5" customHeight="1" x14ac:dyDescent="0.15">
      <c r="A5" s="271" t="s">
        <v>1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38" ht="22.5" customHeight="1" x14ac:dyDescent="0.15">
      <c r="A6" s="272" t="s">
        <v>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Z6" s="124" t="s">
        <v>21</v>
      </c>
      <c r="AA6" s="124"/>
      <c r="AB6" s="124"/>
    </row>
    <row r="7" spans="1:38" ht="22.5" customHeight="1" x14ac:dyDescent="0.15">
      <c r="Z7" s="124" t="s">
        <v>22</v>
      </c>
      <c r="AA7" s="124"/>
      <c r="AB7" s="124"/>
      <c r="AC7" s="124"/>
      <c r="AD7" s="124"/>
      <c r="AE7" s="124"/>
      <c r="AF7" s="124"/>
      <c r="AG7" s="124"/>
    </row>
    <row r="8" spans="1:38" ht="22.5" customHeight="1" x14ac:dyDescent="0.15">
      <c r="A8" s="266" t="s">
        <v>3</v>
      </c>
      <c r="B8" s="266"/>
      <c r="C8" s="266"/>
      <c r="D8" s="267" t="s">
        <v>4</v>
      </c>
      <c r="E8" s="267"/>
      <c r="F8" s="267"/>
      <c r="G8" s="267"/>
      <c r="H8" s="267"/>
      <c r="I8" s="267"/>
      <c r="J8" s="267"/>
      <c r="K8" s="267"/>
      <c r="L8" s="267"/>
      <c r="M8" s="267"/>
      <c r="N8" s="267"/>
      <c r="Z8" s="127" t="s">
        <v>48</v>
      </c>
      <c r="AA8" s="127"/>
      <c r="AB8" s="127"/>
      <c r="AC8" s="127"/>
      <c r="AD8" s="127"/>
      <c r="AE8" s="127"/>
      <c r="AF8" s="127"/>
      <c r="AG8" s="127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15">
      <c r="A10" s="21"/>
      <c r="B10" s="21"/>
      <c r="D10" s="5"/>
      <c r="E10" s="5"/>
      <c r="F10" s="5"/>
      <c r="G10" s="6">
        <v>11</v>
      </c>
      <c r="H10" s="268" t="s">
        <v>5</v>
      </c>
      <c r="I10" s="268"/>
      <c r="J10" s="268"/>
      <c r="K10" s="268"/>
      <c r="L10" s="268"/>
      <c r="M10" s="268"/>
      <c r="N10" s="268"/>
      <c r="Z10" s="108" t="s">
        <v>24</v>
      </c>
      <c r="AA10" s="108"/>
      <c r="AB10" s="108"/>
      <c r="AC10" s="108"/>
      <c r="AD10" s="108"/>
      <c r="AE10" s="108"/>
      <c r="AF10" s="108"/>
      <c r="AG10" s="108"/>
    </row>
    <row r="11" spans="1:38" ht="22.5" customHeight="1" x14ac:dyDescent="0.15">
      <c r="A11" s="21"/>
      <c r="B11" s="21"/>
      <c r="D11" s="7"/>
      <c r="E11" s="7"/>
      <c r="F11" s="7"/>
      <c r="G11" s="273">
        <f>AF27</f>
        <v>49500</v>
      </c>
      <c r="H11" s="273"/>
      <c r="I11" s="273"/>
      <c r="J11" s="273"/>
      <c r="K11" s="273"/>
      <c r="L11" s="273"/>
      <c r="M11" s="7"/>
      <c r="N11" s="7"/>
      <c r="Z11" s="108" t="s">
        <v>39</v>
      </c>
      <c r="AA11" s="108"/>
      <c r="AB11" s="108"/>
      <c r="AC11" s="108"/>
      <c r="AD11" s="108"/>
      <c r="AE11" s="108"/>
      <c r="AF11" s="108"/>
      <c r="AG11" s="108"/>
    </row>
    <row r="12" spans="1:38" ht="22.5" customHeight="1" thickBot="1" x14ac:dyDescent="0.2">
      <c r="A12" s="275" t="s">
        <v>6</v>
      </c>
      <c r="B12" s="275"/>
      <c r="D12" s="7"/>
      <c r="E12" s="7"/>
      <c r="F12" s="7"/>
      <c r="G12" s="274"/>
      <c r="H12" s="274"/>
      <c r="I12" s="274"/>
      <c r="J12" s="274"/>
      <c r="K12" s="274"/>
      <c r="L12" s="274"/>
      <c r="M12" s="7"/>
      <c r="N12" s="7"/>
      <c r="Z12" s="110" t="s">
        <v>40</v>
      </c>
      <c r="AA12" s="108"/>
      <c r="AB12" s="108"/>
      <c r="AC12" s="108"/>
      <c r="AD12" s="108"/>
      <c r="AE12" s="108"/>
      <c r="AF12" s="108"/>
      <c r="AG12" s="108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76" t="s">
        <v>7</v>
      </c>
      <c r="B14" s="276"/>
      <c r="C14" s="276" t="s">
        <v>8</v>
      </c>
      <c r="D14" s="276"/>
      <c r="E14" s="276"/>
      <c r="F14" s="276"/>
      <c r="G14" s="276"/>
      <c r="H14" s="276"/>
      <c r="I14" s="277" t="s">
        <v>19</v>
      </c>
      <c r="J14" s="278"/>
      <c r="K14" s="279"/>
      <c r="L14" s="276" t="s">
        <v>9</v>
      </c>
      <c r="M14" s="276"/>
      <c r="N14" s="276"/>
      <c r="O14" s="276"/>
      <c r="P14" s="276" t="s">
        <v>30</v>
      </c>
      <c r="Q14" s="276"/>
      <c r="R14" s="276"/>
      <c r="S14" s="276"/>
      <c r="T14" s="276"/>
      <c r="U14" s="276"/>
      <c r="V14" s="276"/>
      <c r="W14" s="276"/>
      <c r="X14" s="276" t="s">
        <v>28</v>
      </c>
      <c r="Y14" s="276"/>
      <c r="Z14" s="276"/>
      <c r="AA14" s="276"/>
      <c r="AB14" s="276"/>
      <c r="AC14" s="276"/>
      <c r="AD14" s="276"/>
      <c r="AE14" s="276"/>
      <c r="AF14" s="276" t="s">
        <v>10</v>
      </c>
      <c r="AG14" s="276"/>
      <c r="AH14" s="276"/>
    </row>
    <row r="15" spans="1:38" ht="21.75" customHeight="1" x14ac:dyDescent="0.15">
      <c r="A15" s="276"/>
      <c r="B15" s="276"/>
      <c r="C15" s="276"/>
      <c r="D15" s="276"/>
      <c r="E15" s="276"/>
      <c r="F15" s="276"/>
      <c r="G15" s="276"/>
      <c r="H15" s="276"/>
      <c r="I15" s="280"/>
      <c r="J15" s="281"/>
      <c r="K15" s="282"/>
      <c r="L15" s="276"/>
      <c r="M15" s="276"/>
      <c r="N15" s="276"/>
      <c r="O15" s="276"/>
      <c r="P15" s="276" t="s">
        <v>11</v>
      </c>
      <c r="Q15" s="276"/>
      <c r="R15" s="276" t="s">
        <v>12</v>
      </c>
      <c r="S15" s="276"/>
      <c r="T15" s="276" t="s">
        <v>13</v>
      </c>
      <c r="U15" s="276"/>
      <c r="V15" s="276" t="s">
        <v>12</v>
      </c>
      <c r="W15" s="276"/>
      <c r="X15" s="276" t="s">
        <v>11</v>
      </c>
      <c r="Y15" s="276"/>
      <c r="Z15" s="276" t="s">
        <v>12</v>
      </c>
      <c r="AA15" s="276"/>
      <c r="AB15" s="276" t="s">
        <v>13</v>
      </c>
      <c r="AC15" s="276"/>
      <c r="AD15" s="276" t="s">
        <v>12</v>
      </c>
      <c r="AE15" s="276"/>
      <c r="AF15" s="276"/>
      <c r="AG15" s="276"/>
      <c r="AH15" s="276"/>
    </row>
    <row r="16" spans="1:38" ht="21.75" customHeight="1" x14ac:dyDescent="0.15">
      <c r="A16" s="251">
        <v>44882</v>
      </c>
      <c r="B16" s="252"/>
      <c r="C16" s="341" t="s">
        <v>53</v>
      </c>
      <c r="D16" s="342"/>
      <c r="E16" s="342"/>
      <c r="F16" s="342"/>
      <c r="G16" s="342"/>
      <c r="H16" s="343"/>
      <c r="I16" s="253"/>
      <c r="J16" s="254"/>
      <c r="K16" s="255"/>
      <c r="L16" s="253" t="s">
        <v>55</v>
      </c>
      <c r="M16" s="254"/>
      <c r="N16" s="254"/>
      <c r="O16" s="255"/>
      <c r="P16" s="17">
        <v>1</v>
      </c>
      <c r="Q16" s="18" t="s">
        <v>14</v>
      </c>
      <c r="R16" s="243">
        <v>15000</v>
      </c>
      <c r="S16" s="243"/>
      <c r="T16" s="17"/>
      <c r="U16" s="18" t="s">
        <v>15</v>
      </c>
      <c r="V16" s="243"/>
      <c r="W16" s="243"/>
      <c r="X16" s="17"/>
      <c r="Y16" s="16" t="s">
        <v>14</v>
      </c>
      <c r="Z16" s="243"/>
      <c r="AA16" s="243"/>
      <c r="AB16" s="17"/>
      <c r="AC16" s="18" t="s">
        <v>15</v>
      </c>
      <c r="AD16" s="243"/>
      <c r="AE16" s="243"/>
      <c r="AF16" s="244">
        <f>P16*R16+T16*V16</f>
        <v>15000</v>
      </c>
      <c r="AG16" s="244"/>
      <c r="AH16" s="244"/>
    </row>
    <row r="17" spans="1:34" ht="21.75" customHeight="1" x14ac:dyDescent="0.15">
      <c r="A17" s="245">
        <v>44883</v>
      </c>
      <c r="B17" s="246"/>
      <c r="C17" s="358" t="s">
        <v>53</v>
      </c>
      <c r="D17" s="359"/>
      <c r="E17" s="359"/>
      <c r="F17" s="359"/>
      <c r="G17" s="359"/>
      <c r="H17" s="360"/>
      <c r="I17" s="247"/>
      <c r="J17" s="248"/>
      <c r="K17" s="249"/>
      <c r="L17" s="247" t="s">
        <v>57</v>
      </c>
      <c r="M17" s="248"/>
      <c r="N17" s="248"/>
      <c r="O17" s="249"/>
      <c r="P17" s="11">
        <v>1</v>
      </c>
      <c r="Q17" s="12" t="s">
        <v>14</v>
      </c>
      <c r="R17" s="250">
        <v>15000</v>
      </c>
      <c r="S17" s="250"/>
      <c r="T17" s="11"/>
      <c r="U17" s="12" t="s">
        <v>15</v>
      </c>
      <c r="V17" s="250"/>
      <c r="W17" s="250"/>
      <c r="X17" s="11"/>
      <c r="Y17" s="12" t="s">
        <v>14</v>
      </c>
      <c r="Z17" s="250"/>
      <c r="AA17" s="250"/>
      <c r="AB17" s="11"/>
      <c r="AC17" s="12" t="s">
        <v>15</v>
      </c>
      <c r="AD17" s="250"/>
      <c r="AE17" s="250"/>
      <c r="AF17" s="265">
        <f t="shared" ref="AF17:AF22" si="0">P17*R17+T17*V17</f>
        <v>15000</v>
      </c>
      <c r="AG17" s="265"/>
      <c r="AH17" s="265"/>
    </row>
    <row r="18" spans="1:34" ht="21.75" customHeight="1" x14ac:dyDescent="0.15">
      <c r="A18" s="245">
        <v>44895</v>
      </c>
      <c r="B18" s="246"/>
      <c r="C18" s="358" t="s">
        <v>53</v>
      </c>
      <c r="D18" s="359"/>
      <c r="E18" s="359"/>
      <c r="F18" s="359"/>
      <c r="G18" s="359"/>
      <c r="H18" s="360"/>
      <c r="I18" s="247"/>
      <c r="J18" s="248"/>
      <c r="K18" s="249"/>
      <c r="L18" s="247" t="s">
        <v>55</v>
      </c>
      <c r="M18" s="248"/>
      <c r="N18" s="248"/>
      <c r="O18" s="249"/>
      <c r="P18" s="11">
        <v>1</v>
      </c>
      <c r="Q18" s="12" t="s">
        <v>14</v>
      </c>
      <c r="R18" s="250">
        <v>15000</v>
      </c>
      <c r="S18" s="250"/>
      <c r="T18" s="11"/>
      <c r="U18" s="12" t="s">
        <v>15</v>
      </c>
      <c r="V18" s="250"/>
      <c r="W18" s="250"/>
      <c r="X18" s="11"/>
      <c r="Y18" s="12" t="s">
        <v>14</v>
      </c>
      <c r="Z18" s="250"/>
      <c r="AA18" s="250"/>
      <c r="AB18" s="11"/>
      <c r="AC18" s="12" t="s">
        <v>15</v>
      </c>
      <c r="AD18" s="250"/>
      <c r="AE18" s="250"/>
      <c r="AF18" s="265">
        <f t="shared" si="0"/>
        <v>15000</v>
      </c>
      <c r="AG18" s="265"/>
      <c r="AH18" s="265"/>
    </row>
    <row r="19" spans="1:34" ht="21.75" customHeight="1" x14ac:dyDescent="0.15">
      <c r="A19" s="245"/>
      <c r="B19" s="246"/>
      <c r="C19" s="358"/>
      <c r="D19" s="359"/>
      <c r="E19" s="359"/>
      <c r="F19" s="359"/>
      <c r="G19" s="359"/>
      <c r="H19" s="360"/>
      <c r="I19" s="247"/>
      <c r="J19" s="248"/>
      <c r="K19" s="249"/>
      <c r="L19" s="247"/>
      <c r="M19" s="248"/>
      <c r="N19" s="248"/>
      <c r="O19" s="249"/>
      <c r="P19" s="11"/>
      <c r="Q19" s="12" t="s">
        <v>14</v>
      </c>
      <c r="R19" s="250"/>
      <c r="S19" s="250"/>
      <c r="T19" s="11"/>
      <c r="U19" s="12" t="s">
        <v>15</v>
      </c>
      <c r="V19" s="250"/>
      <c r="W19" s="250"/>
      <c r="X19" s="11"/>
      <c r="Y19" s="12" t="s">
        <v>14</v>
      </c>
      <c r="Z19" s="250"/>
      <c r="AA19" s="250"/>
      <c r="AB19" s="11"/>
      <c r="AC19" s="12" t="s">
        <v>15</v>
      </c>
      <c r="AD19" s="250"/>
      <c r="AE19" s="250"/>
      <c r="AF19" s="265">
        <f t="shared" si="0"/>
        <v>0</v>
      </c>
      <c r="AG19" s="265"/>
      <c r="AH19" s="265"/>
    </row>
    <row r="20" spans="1:34" ht="21.75" customHeight="1" x14ac:dyDescent="0.15">
      <c r="A20" s="283"/>
      <c r="B20" s="284"/>
      <c r="C20" s="358"/>
      <c r="D20" s="359"/>
      <c r="E20" s="359"/>
      <c r="F20" s="359"/>
      <c r="G20" s="359"/>
      <c r="H20" s="360"/>
      <c r="I20" s="247"/>
      <c r="J20" s="248"/>
      <c r="K20" s="249"/>
      <c r="L20" s="247"/>
      <c r="M20" s="248"/>
      <c r="N20" s="248"/>
      <c r="O20" s="249"/>
      <c r="P20" s="15"/>
      <c r="Q20" s="12" t="s">
        <v>14</v>
      </c>
      <c r="R20" s="250"/>
      <c r="S20" s="250"/>
      <c r="T20" s="15"/>
      <c r="U20" s="16" t="s">
        <v>15</v>
      </c>
      <c r="V20" s="288"/>
      <c r="W20" s="288"/>
      <c r="X20" s="15"/>
      <c r="Y20" s="16" t="s">
        <v>14</v>
      </c>
      <c r="Z20" s="288"/>
      <c r="AA20" s="288"/>
      <c r="AB20" s="15"/>
      <c r="AC20" s="16" t="s">
        <v>15</v>
      </c>
      <c r="AD20" s="288"/>
      <c r="AE20" s="288"/>
      <c r="AF20" s="289">
        <f t="shared" si="0"/>
        <v>0</v>
      </c>
      <c r="AG20" s="289"/>
      <c r="AH20" s="289"/>
    </row>
    <row r="21" spans="1:34" ht="21.75" customHeight="1" x14ac:dyDescent="0.15">
      <c r="A21" s="245"/>
      <c r="B21" s="246"/>
      <c r="C21" s="338"/>
      <c r="D21" s="339"/>
      <c r="E21" s="339"/>
      <c r="F21" s="339"/>
      <c r="G21" s="339"/>
      <c r="H21" s="340"/>
      <c r="I21" s="247"/>
      <c r="J21" s="248"/>
      <c r="K21" s="249"/>
      <c r="L21" s="247"/>
      <c r="M21" s="248"/>
      <c r="N21" s="248"/>
      <c r="O21" s="249"/>
      <c r="P21" s="11"/>
      <c r="Q21" s="12" t="s">
        <v>14</v>
      </c>
      <c r="R21" s="250"/>
      <c r="S21" s="250"/>
      <c r="T21" s="11"/>
      <c r="U21" s="12" t="s">
        <v>15</v>
      </c>
      <c r="V21" s="250"/>
      <c r="W21" s="250"/>
      <c r="X21" s="11"/>
      <c r="Y21" s="16" t="s">
        <v>14</v>
      </c>
      <c r="Z21" s="250"/>
      <c r="AA21" s="250"/>
      <c r="AB21" s="11"/>
      <c r="AC21" s="12" t="s">
        <v>15</v>
      </c>
      <c r="AD21" s="250"/>
      <c r="AE21" s="250"/>
      <c r="AF21" s="265">
        <f t="shared" si="0"/>
        <v>0</v>
      </c>
      <c r="AG21" s="265"/>
      <c r="AH21" s="265"/>
    </row>
    <row r="22" spans="1:34" ht="21.75" customHeight="1" x14ac:dyDescent="0.15">
      <c r="A22" s="245"/>
      <c r="B22" s="246"/>
      <c r="C22" s="338"/>
      <c r="D22" s="339"/>
      <c r="E22" s="339"/>
      <c r="F22" s="339"/>
      <c r="G22" s="339"/>
      <c r="H22" s="340"/>
      <c r="I22" s="247"/>
      <c r="J22" s="248"/>
      <c r="K22" s="249"/>
      <c r="L22" s="247"/>
      <c r="M22" s="248"/>
      <c r="N22" s="248"/>
      <c r="O22" s="249"/>
      <c r="P22" s="11"/>
      <c r="Q22" s="12" t="s">
        <v>14</v>
      </c>
      <c r="R22" s="250"/>
      <c r="S22" s="250"/>
      <c r="T22" s="11"/>
      <c r="U22" s="12" t="s">
        <v>15</v>
      </c>
      <c r="V22" s="250"/>
      <c r="W22" s="250"/>
      <c r="X22" s="11"/>
      <c r="Y22" s="16" t="s">
        <v>14</v>
      </c>
      <c r="Z22" s="250"/>
      <c r="AA22" s="250"/>
      <c r="AB22" s="11"/>
      <c r="AC22" s="12" t="s">
        <v>15</v>
      </c>
      <c r="AD22" s="250"/>
      <c r="AE22" s="250"/>
      <c r="AF22" s="265">
        <f t="shared" si="0"/>
        <v>0</v>
      </c>
      <c r="AG22" s="265"/>
      <c r="AH22" s="265"/>
    </row>
    <row r="23" spans="1:34" ht="21.75" customHeight="1" x14ac:dyDescent="0.15">
      <c r="A23" s="333"/>
      <c r="B23" s="334"/>
      <c r="C23" s="335"/>
      <c r="D23" s="336"/>
      <c r="E23" s="336"/>
      <c r="F23" s="336"/>
      <c r="G23" s="336"/>
      <c r="H23" s="337"/>
      <c r="I23" s="313"/>
      <c r="J23" s="314"/>
      <c r="K23" s="315"/>
      <c r="L23" s="313"/>
      <c r="M23" s="314"/>
      <c r="N23" s="314"/>
      <c r="O23" s="315"/>
      <c r="P23" s="13"/>
      <c r="Q23" s="14" t="s">
        <v>14</v>
      </c>
      <c r="R23" s="316"/>
      <c r="S23" s="316"/>
      <c r="T23" s="13"/>
      <c r="U23" s="14" t="s">
        <v>15</v>
      </c>
      <c r="V23" s="323"/>
      <c r="W23" s="324"/>
      <c r="X23" s="13"/>
      <c r="Y23" s="14" t="s">
        <v>14</v>
      </c>
      <c r="Z23" s="316"/>
      <c r="AA23" s="316"/>
      <c r="AB23" s="13"/>
      <c r="AC23" s="14" t="s">
        <v>15</v>
      </c>
      <c r="AD23" s="323"/>
      <c r="AE23" s="324"/>
      <c r="AF23" s="242">
        <f>P23*R23+T23*V23+X23*Z23</f>
        <v>0</v>
      </c>
      <c r="AG23" s="242"/>
      <c r="AH23" s="242"/>
    </row>
    <row r="24" spans="1:34" ht="21.75" customHeight="1" x14ac:dyDescent="0.15">
      <c r="AC24" s="294" t="s">
        <v>16</v>
      </c>
      <c r="AD24" s="294"/>
      <c r="AE24" s="294"/>
      <c r="AF24" s="295">
        <f>SUM(AF16:AF23)</f>
        <v>45000</v>
      </c>
      <c r="AG24" s="296"/>
      <c r="AH24" s="296"/>
    </row>
    <row r="25" spans="1:34" ht="21.75" customHeight="1" x14ac:dyDescent="0.15">
      <c r="AC25" s="294" t="s">
        <v>31</v>
      </c>
      <c r="AD25" s="294"/>
      <c r="AE25" s="294"/>
      <c r="AF25" s="297"/>
      <c r="AG25" s="298"/>
      <c r="AH25" s="299"/>
    </row>
    <row r="26" spans="1:34" ht="21.75" customHeight="1" thickBot="1" x14ac:dyDescent="0.2">
      <c r="A26" s="300" t="s">
        <v>20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AC26" s="301" t="s">
        <v>17</v>
      </c>
      <c r="AD26" s="301"/>
      <c r="AE26" s="301"/>
      <c r="AF26" s="302">
        <f>AF24*0.1</f>
        <v>4500</v>
      </c>
      <c r="AG26" s="302"/>
      <c r="AH26" s="302"/>
    </row>
    <row r="27" spans="1:34" ht="21.75" customHeight="1" thickBot="1" x14ac:dyDescent="0.2">
      <c r="AC27" s="317" t="s">
        <v>18</v>
      </c>
      <c r="AD27" s="318"/>
      <c r="AE27" s="319"/>
      <c r="AF27" s="320">
        <f>SUM(AF24:AF26)</f>
        <v>49500</v>
      </c>
      <c r="AG27" s="321"/>
      <c r="AH27" s="322"/>
    </row>
  </sheetData>
  <mergeCells count="113">
    <mergeCell ref="Z7:AG7"/>
    <mergeCell ref="A8:C8"/>
    <mergeCell ref="D8:N8"/>
    <mergeCell ref="Z8:AG8"/>
    <mergeCell ref="Z9:AG9"/>
    <mergeCell ref="H10:N10"/>
    <mergeCell ref="Z10:AG10"/>
    <mergeCell ref="L1:W2"/>
    <mergeCell ref="A3:O4"/>
    <mergeCell ref="AD3:AH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A23:B23"/>
    <mergeCell ref="C23:H23"/>
    <mergeCell ref="I23:K23"/>
    <mergeCell ref="L23:O23"/>
    <mergeCell ref="R23:S23"/>
    <mergeCell ref="V23:W23"/>
    <mergeCell ref="Z23:AA23"/>
    <mergeCell ref="AD23:AE23"/>
    <mergeCell ref="AF23:AH23"/>
    <mergeCell ref="AC27:AE27"/>
    <mergeCell ref="AF27:AH27"/>
    <mergeCell ref="AC24:AE24"/>
    <mergeCell ref="AF24:AH24"/>
    <mergeCell ref="AC25:AE25"/>
    <mergeCell ref="AF25:AH25"/>
    <mergeCell ref="A26:N26"/>
    <mergeCell ref="AC26:AE26"/>
    <mergeCell ref="AF26:AH26"/>
  </mergeCells>
  <phoneticPr fontId="3"/>
  <pageMargins left="0.7" right="0.7" top="0.68" bottom="0.16" header="0.3" footer="0.3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topLeftCell="A7" workbookViewId="0">
      <selection activeCell="A26" sqref="A26:N26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38" ht="22.5" customHeight="1" x14ac:dyDescent="0.15">
      <c r="L1" s="269" t="s">
        <v>0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AD1" s="374">
        <v>44094</v>
      </c>
      <c r="AE1" s="374"/>
      <c r="AF1" s="374"/>
      <c r="AG1" s="374"/>
      <c r="AH1" s="374"/>
      <c r="AI1" s="2"/>
      <c r="AJ1" s="2"/>
      <c r="AK1" s="2"/>
    </row>
    <row r="2" spans="1:38" ht="22.5" customHeight="1" x14ac:dyDescent="0.15">
      <c r="B2" s="19"/>
      <c r="C2" s="19"/>
      <c r="D2" s="19"/>
      <c r="E2" s="19"/>
      <c r="F2" s="19"/>
      <c r="G2" s="19"/>
      <c r="H2" s="19"/>
      <c r="I2" s="19"/>
      <c r="J2" s="19"/>
      <c r="K2" s="1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3"/>
      <c r="AJ2" s="4"/>
      <c r="AK2" s="4"/>
      <c r="AL2" s="4"/>
    </row>
    <row r="3" spans="1:38" ht="18.75" customHeight="1" x14ac:dyDescent="0.15">
      <c r="A3" s="344" t="s">
        <v>29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</row>
    <row r="4" spans="1:38" ht="22.5" customHeight="1" thickBot="1" x14ac:dyDescent="0.2">
      <c r="A4" s="345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</row>
    <row r="5" spans="1:38" ht="22.5" customHeight="1" x14ac:dyDescent="0.15">
      <c r="A5" s="271" t="s">
        <v>1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38" ht="22.5" customHeight="1" x14ac:dyDescent="0.15">
      <c r="A6" s="272" t="s">
        <v>2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Z6" s="124" t="s">
        <v>21</v>
      </c>
      <c r="AA6" s="124"/>
      <c r="AB6" s="124"/>
    </row>
    <row r="7" spans="1:38" ht="22.5" customHeight="1" x14ac:dyDescent="0.15">
      <c r="Z7" s="124" t="s">
        <v>22</v>
      </c>
      <c r="AA7" s="124"/>
      <c r="AB7" s="124"/>
      <c r="AC7" s="124"/>
      <c r="AD7" s="124"/>
      <c r="AE7" s="124"/>
      <c r="AF7" s="124"/>
      <c r="AG7" s="124"/>
    </row>
    <row r="8" spans="1:38" ht="22.5" customHeight="1" x14ac:dyDescent="0.15">
      <c r="A8" s="266" t="s">
        <v>3</v>
      </c>
      <c r="B8" s="266"/>
      <c r="C8" s="266"/>
      <c r="D8" s="267" t="s">
        <v>4</v>
      </c>
      <c r="E8" s="267"/>
      <c r="F8" s="267"/>
      <c r="G8" s="267"/>
      <c r="H8" s="267"/>
      <c r="I8" s="267"/>
      <c r="J8" s="267"/>
      <c r="K8" s="267"/>
      <c r="L8" s="267"/>
      <c r="M8" s="267"/>
      <c r="N8" s="267"/>
      <c r="Z8" s="127" t="s">
        <v>23</v>
      </c>
      <c r="AA8" s="127"/>
      <c r="AB8" s="127"/>
      <c r="AC8" s="127"/>
      <c r="AD8" s="127"/>
      <c r="AE8" s="127"/>
      <c r="AF8" s="127"/>
      <c r="AG8" s="127"/>
    </row>
    <row r="9" spans="1:38" ht="13.5" customHeight="1" x14ac:dyDescent="0.15">
      <c r="Z9" s="124" t="s">
        <v>27</v>
      </c>
      <c r="AA9" s="124"/>
      <c r="AB9" s="124"/>
      <c r="AC9" s="124"/>
      <c r="AD9" s="124"/>
      <c r="AE9" s="124"/>
      <c r="AF9" s="124"/>
      <c r="AG9" s="124"/>
    </row>
    <row r="10" spans="1:38" ht="22.5" customHeight="1" x14ac:dyDescent="0.15">
      <c r="A10" s="21"/>
      <c r="B10" s="21"/>
      <c r="D10" s="5"/>
      <c r="E10" s="5"/>
      <c r="F10" s="5"/>
      <c r="G10" s="6">
        <v>9</v>
      </c>
      <c r="H10" s="268" t="s">
        <v>5</v>
      </c>
      <c r="I10" s="268"/>
      <c r="J10" s="268"/>
      <c r="K10" s="268"/>
      <c r="L10" s="268"/>
      <c r="M10" s="268"/>
      <c r="N10" s="268"/>
      <c r="Z10" s="124" t="s">
        <v>24</v>
      </c>
      <c r="AA10" s="124"/>
      <c r="AB10" s="124"/>
      <c r="AC10" s="124"/>
      <c r="AD10" s="124"/>
      <c r="AE10" s="124"/>
      <c r="AF10" s="124"/>
      <c r="AG10" s="124"/>
    </row>
    <row r="11" spans="1:38" ht="22.5" customHeight="1" x14ac:dyDescent="0.15">
      <c r="A11" s="21"/>
      <c r="B11" s="21"/>
      <c r="D11" s="7"/>
      <c r="E11" s="7"/>
      <c r="F11" s="7"/>
      <c r="G11" s="273">
        <f>AF27</f>
        <v>99000</v>
      </c>
      <c r="H11" s="273"/>
      <c r="I11" s="273"/>
      <c r="J11" s="273"/>
      <c r="K11" s="273"/>
      <c r="L11" s="273"/>
      <c r="M11" s="7"/>
      <c r="N11" s="7"/>
      <c r="Z11" s="124" t="s">
        <v>25</v>
      </c>
      <c r="AA11" s="124"/>
      <c r="AB11" s="124"/>
      <c r="AC11" s="124"/>
      <c r="AD11" s="124"/>
      <c r="AE11" s="124"/>
      <c r="AF11" s="124"/>
      <c r="AG11" s="124"/>
    </row>
    <row r="12" spans="1:38" ht="22.5" customHeight="1" thickBot="1" x14ac:dyDescent="0.2">
      <c r="A12" s="275" t="s">
        <v>6</v>
      </c>
      <c r="B12" s="275"/>
      <c r="D12" s="7"/>
      <c r="E12" s="7"/>
      <c r="F12" s="7"/>
      <c r="G12" s="274"/>
      <c r="H12" s="274"/>
      <c r="I12" s="274"/>
      <c r="J12" s="274"/>
      <c r="K12" s="274"/>
      <c r="L12" s="274"/>
      <c r="M12" s="7"/>
      <c r="N12" s="7"/>
      <c r="Z12" s="375" t="s">
        <v>26</v>
      </c>
      <c r="AA12" s="375"/>
      <c r="AB12" s="375"/>
      <c r="AC12" s="375"/>
      <c r="AD12" s="375"/>
      <c r="AE12" s="375"/>
      <c r="AF12" s="375"/>
      <c r="AG12" s="375"/>
    </row>
    <row r="13" spans="1:38" ht="6" customHeight="1" thickTop="1" x14ac:dyDescent="0.15">
      <c r="A13" s="21"/>
      <c r="B13" s="21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S13" s="10"/>
      <c r="T13" s="10"/>
      <c r="U13" s="10"/>
      <c r="V13" s="10"/>
      <c r="W13" s="10"/>
      <c r="X13" s="10"/>
      <c r="Y13" s="1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8" ht="21.75" customHeight="1" x14ac:dyDescent="0.15">
      <c r="A14" s="276" t="s">
        <v>7</v>
      </c>
      <c r="B14" s="276"/>
      <c r="C14" s="276" t="s">
        <v>8</v>
      </c>
      <c r="D14" s="276"/>
      <c r="E14" s="276"/>
      <c r="F14" s="276"/>
      <c r="G14" s="276"/>
      <c r="H14" s="276"/>
      <c r="I14" s="277" t="s">
        <v>19</v>
      </c>
      <c r="J14" s="278"/>
      <c r="K14" s="279"/>
      <c r="L14" s="276" t="s">
        <v>9</v>
      </c>
      <c r="M14" s="276"/>
      <c r="N14" s="276"/>
      <c r="O14" s="276"/>
      <c r="P14" s="276" t="s">
        <v>28</v>
      </c>
      <c r="Q14" s="276"/>
      <c r="R14" s="276"/>
      <c r="S14" s="276"/>
      <c r="T14" s="276"/>
      <c r="U14" s="276"/>
      <c r="V14" s="276"/>
      <c r="W14" s="276"/>
      <c r="X14" s="276" t="s">
        <v>30</v>
      </c>
      <c r="Y14" s="276"/>
      <c r="Z14" s="276"/>
      <c r="AA14" s="276"/>
      <c r="AB14" s="276"/>
      <c r="AC14" s="276"/>
      <c r="AD14" s="276"/>
      <c r="AE14" s="276"/>
      <c r="AF14" s="276" t="s">
        <v>10</v>
      </c>
      <c r="AG14" s="276"/>
      <c r="AH14" s="276"/>
    </row>
    <row r="15" spans="1:38" ht="21.75" customHeight="1" x14ac:dyDescent="0.15">
      <c r="A15" s="276"/>
      <c r="B15" s="276"/>
      <c r="C15" s="276"/>
      <c r="D15" s="276"/>
      <c r="E15" s="276"/>
      <c r="F15" s="276"/>
      <c r="G15" s="276"/>
      <c r="H15" s="276"/>
      <c r="I15" s="280"/>
      <c r="J15" s="281"/>
      <c r="K15" s="282"/>
      <c r="L15" s="276"/>
      <c r="M15" s="276"/>
      <c r="N15" s="276"/>
      <c r="O15" s="276"/>
      <c r="P15" s="276" t="s">
        <v>11</v>
      </c>
      <c r="Q15" s="276"/>
      <c r="R15" s="276" t="s">
        <v>12</v>
      </c>
      <c r="S15" s="276"/>
      <c r="T15" s="276" t="s">
        <v>13</v>
      </c>
      <c r="U15" s="276"/>
      <c r="V15" s="276" t="s">
        <v>12</v>
      </c>
      <c r="W15" s="276"/>
      <c r="X15" s="276" t="s">
        <v>11</v>
      </c>
      <c r="Y15" s="276"/>
      <c r="Z15" s="276" t="s">
        <v>12</v>
      </c>
      <c r="AA15" s="276"/>
      <c r="AB15" s="276" t="s">
        <v>13</v>
      </c>
      <c r="AC15" s="276"/>
      <c r="AD15" s="276" t="s">
        <v>12</v>
      </c>
      <c r="AE15" s="276"/>
      <c r="AF15" s="276"/>
      <c r="AG15" s="276"/>
      <c r="AH15" s="276"/>
    </row>
    <row r="16" spans="1:38" ht="21.75" customHeight="1" x14ac:dyDescent="0.15">
      <c r="A16" s="251">
        <v>44074</v>
      </c>
      <c r="B16" s="252"/>
      <c r="C16" s="341" t="s">
        <v>34</v>
      </c>
      <c r="D16" s="342"/>
      <c r="E16" s="342"/>
      <c r="F16" s="342"/>
      <c r="G16" s="342"/>
      <c r="H16" s="343"/>
      <c r="I16" s="253" t="s">
        <v>35</v>
      </c>
      <c r="J16" s="254"/>
      <c r="K16" s="255"/>
      <c r="L16" s="253" t="s">
        <v>33</v>
      </c>
      <c r="M16" s="254"/>
      <c r="N16" s="254"/>
      <c r="O16" s="255"/>
      <c r="P16" s="17">
        <v>2</v>
      </c>
      <c r="Q16" s="18" t="s">
        <v>14</v>
      </c>
      <c r="R16" s="243">
        <v>15000</v>
      </c>
      <c r="S16" s="243"/>
      <c r="T16" s="17"/>
      <c r="U16" s="18" t="s">
        <v>15</v>
      </c>
      <c r="V16" s="243"/>
      <c r="W16" s="243"/>
      <c r="X16" s="17"/>
      <c r="Y16" s="16" t="s">
        <v>14</v>
      </c>
      <c r="Z16" s="243"/>
      <c r="AA16" s="243"/>
      <c r="AB16" s="17"/>
      <c r="AC16" s="18" t="s">
        <v>15</v>
      </c>
      <c r="AD16" s="243"/>
      <c r="AE16" s="243"/>
      <c r="AF16" s="244">
        <f t="shared" ref="AF16:AF22" si="0">P16*R16+T16*V16</f>
        <v>30000</v>
      </c>
      <c r="AG16" s="244"/>
      <c r="AH16" s="244"/>
    </row>
    <row r="17" spans="1:34" ht="21.75" customHeight="1" x14ac:dyDescent="0.15">
      <c r="A17" s="245">
        <v>44075</v>
      </c>
      <c r="B17" s="246"/>
      <c r="C17" s="358" t="s">
        <v>34</v>
      </c>
      <c r="D17" s="359"/>
      <c r="E17" s="359"/>
      <c r="F17" s="359"/>
      <c r="G17" s="359"/>
      <c r="H17" s="360"/>
      <c r="I17" s="247" t="s">
        <v>35</v>
      </c>
      <c r="J17" s="248"/>
      <c r="K17" s="249"/>
      <c r="L17" s="247" t="s">
        <v>33</v>
      </c>
      <c r="M17" s="248"/>
      <c r="N17" s="248"/>
      <c r="O17" s="249"/>
      <c r="P17" s="11">
        <v>2</v>
      </c>
      <c r="Q17" s="12" t="s">
        <v>14</v>
      </c>
      <c r="R17" s="250">
        <v>15000</v>
      </c>
      <c r="S17" s="250"/>
      <c r="T17" s="11"/>
      <c r="U17" s="12" t="s">
        <v>15</v>
      </c>
      <c r="V17" s="250"/>
      <c r="W17" s="250"/>
      <c r="X17" s="11"/>
      <c r="Y17" s="12" t="s">
        <v>14</v>
      </c>
      <c r="Z17" s="250"/>
      <c r="AA17" s="250"/>
      <c r="AB17" s="11"/>
      <c r="AC17" s="12" t="s">
        <v>15</v>
      </c>
      <c r="AD17" s="250"/>
      <c r="AE17" s="250"/>
      <c r="AF17" s="265">
        <v>30000</v>
      </c>
      <c r="AG17" s="265"/>
      <c r="AH17" s="265"/>
    </row>
    <row r="18" spans="1:34" ht="21.75" customHeight="1" x14ac:dyDescent="0.15">
      <c r="A18" s="245">
        <v>44076</v>
      </c>
      <c r="B18" s="246"/>
      <c r="C18" s="358" t="s">
        <v>34</v>
      </c>
      <c r="D18" s="359"/>
      <c r="E18" s="359"/>
      <c r="F18" s="359"/>
      <c r="G18" s="359"/>
      <c r="H18" s="360"/>
      <c r="I18" s="247" t="s">
        <v>35</v>
      </c>
      <c r="J18" s="248"/>
      <c r="K18" s="249"/>
      <c r="L18" s="247" t="s">
        <v>32</v>
      </c>
      <c r="M18" s="248"/>
      <c r="N18" s="248"/>
      <c r="O18" s="249"/>
      <c r="P18" s="11">
        <v>2</v>
      </c>
      <c r="Q18" s="12" t="s">
        <v>14</v>
      </c>
      <c r="R18" s="250">
        <v>15000</v>
      </c>
      <c r="S18" s="250"/>
      <c r="T18" s="11"/>
      <c r="U18" s="12" t="s">
        <v>15</v>
      </c>
      <c r="V18" s="250"/>
      <c r="W18" s="250"/>
      <c r="X18" s="11"/>
      <c r="Y18" s="12" t="s">
        <v>14</v>
      </c>
      <c r="Z18" s="250"/>
      <c r="AA18" s="250"/>
      <c r="AB18" s="11"/>
      <c r="AC18" s="12" t="s">
        <v>15</v>
      </c>
      <c r="AD18" s="250"/>
      <c r="AE18" s="250"/>
      <c r="AF18" s="265">
        <v>30000</v>
      </c>
      <c r="AG18" s="265"/>
      <c r="AH18" s="265"/>
    </row>
    <row r="19" spans="1:34" ht="21.75" customHeight="1" x14ac:dyDescent="0.15">
      <c r="A19" s="245"/>
      <c r="B19" s="246"/>
      <c r="C19" s="358"/>
      <c r="D19" s="359"/>
      <c r="E19" s="359"/>
      <c r="F19" s="359"/>
      <c r="G19" s="359"/>
      <c r="H19" s="360"/>
      <c r="I19" s="247"/>
      <c r="J19" s="248"/>
      <c r="K19" s="249"/>
      <c r="L19" s="247"/>
      <c r="M19" s="248"/>
      <c r="N19" s="248"/>
      <c r="O19" s="249"/>
      <c r="P19" s="11"/>
      <c r="Q19" s="12" t="s">
        <v>14</v>
      </c>
      <c r="R19" s="250"/>
      <c r="S19" s="250"/>
      <c r="T19" s="11"/>
      <c r="U19" s="12" t="s">
        <v>15</v>
      </c>
      <c r="V19" s="250"/>
      <c r="W19" s="250"/>
      <c r="X19" s="11"/>
      <c r="Y19" s="12" t="s">
        <v>14</v>
      </c>
      <c r="Z19" s="250"/>
      <c r="AA19" s="250"/>
      <c r="AB19" s="11"/>
      <c r="AC19" s="12" t="s">
        <v>15</v>
      </c>
      <c r="AD19" s="250"/>
      <c r="AE19" s="250"/>
      <c r="AF19" s="265">
        <f t="shared" si="0"/>
        <v>0</v>
      </c>
      <c r="AG19" s="265"/>
      <c r="AH19" s="265"/>
    </row>
    <row r="20" spans="1:34" ht="21.75" customHeight="1" x14ac:dyDescent="0.15">
      <c r="A20" s="283"/>
      <c r="B20" s="284"/>
      <c r="C20" s="376"/>
      <c r="D20" s="377"/>
      <c r="E20" s="377"/>
      <c r="F20" s="377"/>
      <c r="G20" s="377"/>
      <c r="H20" s="378"/>
      <c r="I20" s="285"/>
      <c r="J20" s="286"/>
      <c r="K20" s="287"/>
      <c r="L20" s="285"/>
      <c r="M20" s="286"/>
      <c r="N20" s="286"/>
      <c r="O20" s="287"/>
      <c r="P20" s="15"/>
      <c r="Q20" s="12" t="s">
        <v>14</v>
      </c>
      <c r="R20" s="288"/>
      <c r="S20" s="288"/>
      <c r="T20" s="15"/>
      <c r="U20" s="16" t="s">
        <v>15</v>
      </c>
      <c r="V20" s="288"/>
      <c r="W20" s="288"/>
      <c r="X20" s="15"/>
      <c r="Y20" s="16" t="s">
        <v>14</v>
      </c>
      <c r="Z20" s="288"/>
      <c r="AA20" s="288"/>
      <c r="AB20" s="15"/>
      <c r="AC20" s="16" t="s">
        <v>15</v>
      </c>
      <c r="AD20" s="288"/>
      <c r="AE20" s="288"/>
      <c r="AF20" s="289">
        <f t="shared" si="0"/>
        <v>0</v>
      </c>
      <c r="AG20" s="289"/>
      <c r="AH20" s="289"/>
    </row>
    <row r="21" spans="1:34" ht="21.75" customHeight="1" x14ac:dyDescent="0.15">
      <c r="A21" s="245"/>
      <c r="B21" s="246"/>
      <c r="C21" s="338"/>
      <c r="D21" s="339"/>
      <c r="E21" s="339"/>
      <c r="F21" s="339"/>
      <c r="G21" s="339"/>
      <c r="H21" s="340"/>
      <c r="I21" s="247"/>
      <c r="J21" s="248"/>
      <c r="K21" s="249"/>
      <c r="L21" s="247"/>
      <c r="M21" s="248"/>
      <c r="N21" s="248"/>
      <c r="O21" s="249"/>
      <c r="P21" s="11"/>
      <c r="Q21" s="12" t="s">
        <v>14</v>
      </c>
      <c r="R21" s="250"/>
      <c r="S21" s="250"/>
      <c r="T21" s="11"/>
      <c r="U21" s="12" t="s">
        <v>15</v>
      </c>
      <c r="V21" s="250"/>
      <c r="W21" s="250"/>
      <c r="X21" s="11"/>
      <c r="Y21" s="16" t="s">
        <v>14</v>
      </c>
      <c r="Z21" s="250"/>
      <c r="AA21" s="250"/>
      <c r="AB21" s="11"/>
      <c r="AC21" s="12" t="s">
        <v>15</v>
      </c>
      <c r="AD21" s="250"/>
      <c r="AE21" s="250"/>
      <c r="AF21" s="265">
        <f>P21*R21+T21*V21</f>
        <v>0</v>
      </c>
      <c r="AG21" s="265"/>
      <c r="AH21" s="265"/>
    </row>
    <row r="22" spans="1:34" ht="21.75" customHeight="1" x14ac:dyDescent="0.15">
      <c r="A22" s="245"/>
      <c r="B22" s="246"/>
      <c r="C22" s="338"/>
      <c r="D22" s="339"/>
      <c r="E22" s="339"/>
      <c r="F22" s="339"/>
      <c r="G22" s="339"/>
      <c r="H22" s="340"/>
      <c r="I22" s="247"/>
      <c r="J22" s="248"/>
      <c r="K22" s="249"/>
      <c r="L22" s="247"/>
      <c r="M22" s="248"/>
      <c r="N22" s="248"/>
      <c r="O22" s="249"/>
      <c r="P22" s="11"/>
      <c r="Q22" s="12" t="s">
        <v>14</v>
      </c>
      <c r="R22" s="250"/>
      <c r="S22" s="250"/>
      <c r="T22" s="11"/>
      <c r="U22" s="12" t="s">
        <v>15</v>
      </c>
      <c r="V22" s="250"/>
      <c r="W22" s="250"/>
      <c r="X22" s="11"/>
      <c r="Y22" s="16" t="s">
        <v>14</v>
      </c>
      <c r="Z22" s="250"/>
      <c r="AA22" s="250"/>
      <c r="AB22" s="11"/>
      <c r="AC22" s="12" t="s">
        <v>15</v>
      </c>
      <c r="AD22" s="250"/>
      <c r="AE22" s="250"/>
      <c r="AF22" s="265">
        <f t="shared" si="0"/>
        <v>0</v>
      </c>
      <c r="AG22" s="265"/>
      <c r="AH22" s="265"/>
    </row>
    <row r="23" spans="1:34" ht="21.75" customHeight="1" x14ac:dyDescent="0.15">
      <c r="A23" s="333"/>
      <c r="B23" s="334"/>
      <c r="C23" s="335"/>
      <c r="D23" s="336"/>
      <c r="E23" s="336"/>
      <c r="F23" s="336"/>
      <c r="G23" s="336"/>
      <c r="H23" s="337"/>
      <c r="I23" s="313"/>
      <c r="J23" s="314"/>
      <c r="K23" s="315"/>
      <c r="L23" s="313"/>
      <c r="M23" s="314"/>
      <c r="N23" s="314"/>
      <c r="O23" s="315"/>
      <c r="P23" s="13"/>
      <c r="Q23" s="14" t="s">
        <v>14</v>
      </c>
      <c r="R23" s="316"/>
      <c r="S23" s="316"/>
      <c r="T23" s="13"/>
      <c r="U23" s="14" t="s">
        <v>15</v>
      </c>
      <c r="V23" s="323"/>
      <c r="W23" s="324"/>
      <c r="X23" s="13"/>
      <c r="Y23" s="14" t="s">
        <v>14</v>
      </c>
      <c r="Z23" s="316"/>
      <c r="AA23" s="316"/>
      <c r="AB23" s="13"/>
      <c r="AC23" s="14" t="s">
        <v>15</v>
      </c>
      <c r="AD23" s="323"/>
      <c r="AE23" s="324"/>
      <c r="AF23" s="242">
        <f>P23*R23+T23*V23+X23*Z23</f>
        <v>0</v>
      </c>
      <c r="AG23" s="242"/>
      <c r="AH23" s="242"/>
    </row>
    <row r="24" spans="1:34" ht="21.75" customHeight="1" x14ac:dyDescent="0.15">
      <c r="AC24" s="294" t="s">
        <v>16</v>
      </c>
      <c r="AD24" s="294"/>
      <c r="AE24" s="294"/>
      <c r="AF24" s="295">
        <f>AF16+AF18+AF19+AF17</f>
        <v>90000</v>
      </c>
      <c r="AG24" s="296"/>
      <c r="AH24" s="296"/>
    </row>
    <row r="25" spans="1:34" ht="21.75" customHeight="1" x14ac:dyDescent="0.15">
      <c r="AC25" s="294" t="s">
        <v>31</v>
      </c>
      <c r="AD25" s="294"/>
      <c r="AE25" s="294"/>
      <c r="AF25" s="297">
        <f>AF20+AF22+AF23+AF21</f>
        <v>0</v>
      </c>
      <c r="AG25" s="298"/>
      <c r="AH25" s="299"/>
    </row>
    <row r="26" spans="1:34" ht="21.75" customHeight="1" thickBot="1" x14ac:dyDescent="0.2">
      <c r="A26" s="300" t="s">
        <v>20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AC26" s="301" t="s">
        <v>17</v>
      </c>
      <c r="AD26" s="301"/>
      <c r="AE26" s="301"/>
      <c r="AF26" s="302">
        <f>AF24*0.1</f>
        <v>9000</v>
      </c>
      <c r="AG26" s="302"/>
      <c r="AH26" s="302"/>
    </row>
    <row r="27" spans="1:34" ht="21.75" customHeight="1" thickBot="1" x14ac:dyDescent="0.2">
      <c r="AC27" s="317" t="s">
        <v>18</v>
      </c>
      <c r="AD27" s="318"/>
      <c r="AE27" s="319"/>
      <c r="AF27" s="320">
        <f>SUM(AF24:AF26)</f>
        <v>99000</v>
      </c>
      <c r="AG27" s="321"/>
      <c r="AH27" s="322"/>
    </row>
  </sheetData>
  <mergeCells count="113">
    <mergeCell ref="Z21:AA21"/>
    <mergeCell ref="AD21:AE21"/>
    <mergeCell ref="AF21:AH21"/>
    <mergeCell ref="V17:W17"/>
    <mergeCell ref="Z17:AA17"/>
    <mergeCell ref="AD17:AE17"/>
    <mergeCell ref="AF17:AH17"/>
    <mergeCell ref="A21:B21"/>
    <mergeCell ref="C21:H21"/>
    <mergeCell ref="I21:K21"/>
    <mergeCell ref="L21:O21"/>
    <mergeCell ref="R21:S21"/>
    <mergeCell ref="V21:W21"/>
    <mergeCell ref="AD18:AE18"/>
    <mergeCell ref="AF18:AH18"/>
    <mergeCell ref="Z19:AA19"/>
    <mergeCell ref="AD19:AE19"/>
    <mergeCell ref="A26:N26"/>
    <mergeCell ref="AC26:AE26"/>
    <mergeCell ref="AF26:AH26"/>
    <mergeCell ref="AC27:AE27"/>
    <mergeCell ref="AF27:AH27"/>
    <mergeCell ref="A17:B17"/>
    <mergeCell ref="C17:H17"/>
    <mergeCell ref="I17:K17"/>
    <mergeCell ref="L17:O17"/>
    <mergeCell ref="R17:S17"/>
    <mergeCell ref="AC24:AE24"/>
    <mergeCell ref="AF24:AH24"/>
    <mergeCell ref="AC25:AE25"/>
    <mergeCell ref="AF25:AH25"/>
    <mergeCell ref="AD23:AE23"/>
    <mergeCell ref="AF23:AH23"/>
    <mergeCell ref="Z22:AA22"/>
    <mergeCell ref="AD22:AE22"/>
    <mergeCell ref="AF22:AH22"/>
    <mergeCell ref="A23:B23"/>
    <mergeCell ref="C23:H23"/>
    <mergeCell ref="I23:K23"/>
    <mergeCell ref="L23:O23"/>
    <mergeCell ref="R23:S23"/>
    <mergeCell ref="V23:W23"/>
    <mergeCell ref="Z23:AA23"/>
    <mergeCell ref="A22:B22"/>
    <mergeCell ref="C22:H22"/>
    <mergeCell ref="I22:K22"/>
    <mergeCell ref="L22:O22"/>
    <mergeCell ref="R22:S22"/>
    <mergeCell ref="V22:W22"/>
    <mergeCell ref="AF19:AH19"/>
    <mergeCell ref="A20:B20"/>
    <mergeCell ref="C20:H20"/>
    <mergeCell ref="I20:K20"/>
    <mergeCell ref="L20:O20"/>
    <mergeCell ref="R20:S20"/>
    <mergeCell ref="V20:W20"/>
    <mergeCell ref="Z20:AA20"/>
    <mergeCell ref="AD20:AE20"/>
    <mergeCell ref="AF20:AH20"/>
    <mergeCell ref="A19:B19"/>
    <mergeCell ref="C19:H19"/>
    <mergeCell ref="I19:K19"/>
    <mergeCell ref="L19:O19"/>
    <mergeCell ref="R19:S19"/>
    <mergeCell ref="V19:W19"/>
    <mergeCell ref="Z16:AA16"/>
    <mergeCell ref="AD16:AE16"/>
    <mergeCell ref="AF16:AH16"/>
    <mergeCell ref="A18:B18"/>
    <mergeCell ref="C18:H18"/>
    <mergeCell ref="I18:K18"/>
    <mergeCell ref="L18:O18"/>
    <mergeCell ref="R18:S18"/>
    <mergeCell ref="V18:W18"/>
    <mergeCell ref="Z18:AA18"/>
    <mergeCell ref="A16:B16"/>
    <mergeCell ref="C16:H16"/>
    <mergeCell ref="I16:K16"/>
    <mergeCell ref="L16:O16"/>
    <mergeCell ref="R16:S16"/>
    <mergeCell ref="V16:W1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D1:AH1"/>
    <mergeCell ref="A3:O4"/>
    <mergeCell ref="A5:O5"/>
    <mergeCell ref="A6:O6"/>
    <mergeCell ref="Z6:AB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DD94-20A8-4C0B-9C44-C26DFF58FAB6}">
  <sheetPr>
    <pageSetUpPr fitToPage="1"/>
  </sheetPr>
  <dimension ref="A1:AC26"/>
  <sheetViews>
    <sheetView topLeftCell="A16" zoomScale="93" zoomScaleNormal="93" workbookViewId="0">
      <selection activeCell="AQ22" sqref="AQ22"/>
    </sheetView>
  </sheetViews>
  <sheetFormatPr defaultColWidth="4" defaultRowHeight="15" x14ac:dyDescent="0.15"/>
  <cols>
    <col min="1" max="1" width="4" style="23"/>
    <col min="2" max="2" width="3.375" style="23" customWidth="1"/>
    <col min="3" max="3" width="4" style="23"/>
    <col min="4" max="4" width="4" style="23" customWidth="1"/>
    <col min="5" max="5" width="2.75" style="23" customWidth="1"/>
    <col min="6" max="6" width="2.125" style="23" customWidth="1"/>
    <col min="7" max="7" width="4" style="23" customWidth="1"/>
    <col min="8" max="8" width="2.75" style="23" customWidth="1"/>
    <col min="9" max="9" width="4" style="23"/>
    <col min="10" max="10" width="2.5" style="23" customWidth="1"/>
    <col min="11" max="11" width="4.625" style="23" customWidth="1"/>
    <col min="12" max="14" width="4" style="23"/>
    <col min="15" max="15" width="2.875" style="23" customWidth="1"/>
    <col min="16" max="18" width="4" style="23"/>
    <col min="19" max="19" width="6.5" style="23" customWidth="1"/>
    <col min="20" max="22" width="4" style="23"/>
    <col min="23" max="23" width="6.625" style="23" customWidth="1"/>
    <col min="24" max="25" width="4" style="23"/>
    <col min="26" max="26" width="2.75" style="23" customWidth="1"/>
    <col min="27" max="249" width="4" style="23"/>
    <col min="250" max="250" width="1.625" style="23" customWidth="1"/>
    <col min="251" max="505" width="4" style="23"/>
    <col min="506" max="506" width="1.625" style="23" customWidth="1"/>
    <col min="507" max="761" width="4" style="23"/>
    <col min="762" max="762" width="1.625" style="23" customWidth="1"/>
    <col min="763" max="1017" width="4" style="23"/>
    <col min="1018" max="1018" width="1.625" style="23" customWidth="1"/>
    <col min="1019" max="1273" width="4" style="23"/>
    <col min="1274" max="1274" width="1.625" style="23" customWidth="1"/>
    <col min="1275" max="1529" width="4" style="23"/>
    <col min="1530" max="1530" width="1.625" style="23" customWidth="1"/>
    <col min="1531" max="1785" width="4" style="23"/>
    <col min="1786" max="1786" width="1.625" style="23" customWidth="1"/>
    <col min="1787" max="2041" width="4" style="23"/>
    <col min="2042" max="2042" width="1.625" style="23" customWidth="1"/>
    <col min="2043" max="2297" width="4" style="23"/>
    <col min="2298" max="2298" width="1.625" style="23" customWidth="1"/>
    <col min="2299" max="2553" width="4" style="23"/>
    <col min="2554" max="2554" width="1.625" style="23" customWidth="1"/>
    <col min="2555" max="2809" width="4" style="23"/>
    <col min="2810" max="2810" width="1.625" style="23" customWidth="1"/>
    <col min="2811" max="3065" width="4" style="23"/>
    <col min="3066" max="3066" width="1.625" style="23" customWidth="1"/>
    <col min="3067" max="3321" width="4" style="23"/>
    <col min="3322" max="3322" width="1.625" style="23" customWidth="1"/>
    <col min="3323" max="3577" width="4" style="23"/>
    <col min="3578" max="3578" width="1.625" style="23" customWidth="1"/>
    <col min="3579" max="3833" width="4" style="23"/>
    <col min="3834" max="3834" width="1.625" style="23" customWidth="1"/>
    <col min="3835" max="4089" width="4" style="23"/>
    <col min="4090" max="4090" width="1.625" style="23" customWidth="1"/>
    <col min="4091" max="4345" width="4" style="23"/>
    <col min="4346" max="4346" width="1.625" style="23" customWidth="1"/>
    <col min="4347" max="4601" width="4" style="23"/>
    <col min="4602" max="4602" width="1.625" style="23" customWidth="1"/>
    <col min="4603" max="4857" width="4" style="23"/>
    <col min="4858" max="4858" width="1.625" style="23" customWidth="1"/>
    <col min="4859" max="5113" width="4" style="23"/>
    <col min="5114" max="5114" width="1.625" style="23" customWidth="1"/>
    <col min="5115" max="5369" width="4" style="23"/>
    <col min="5370" max="5370" width="1.625" style="23" customWidth="1"/>
    <col min="5371" max="5625" width="4" style="23"/>
    <col min="5626" max="5626" width="1.625" style="23" customWidth="1"/>
    <col min="5627" max="5881" width="4" style="23"/>
    <col min="5882" max="5882" width="1.625" style="23" customWidth="1"/>
    <col min="5883" max="6137" width="4" style="23"/>
    <col min="6138" max="6138" width="1.625" style="23" customWidth="1"/>
    <col min="6139" max="6393" width="4" style="23"/>
    <col min="6394" max="6394" width="1.625" style="23" customWidth="1"/>
    <col min="6395" max="6649" width="4" style="23"/>
    <col min="6650" max="6650" width="1.625" style="23" customWidth="1"/>
    <col min="6651" max="6905" width="4" style="23"/>
    <col min="6906" max="6906" width="1.625" style="23" customWidth="1"/>
    <col min="6907" max="7161" width="4" style="23"/>
    <col min="7162" max="7162" width="1.625" style="23" customWidth="1"/>
    <col min="7163" max="7417" width="4" style="23"/>
    <col min="7418" max="7418" width="1.625" style="23" customWidth="1"/>
    <col min="7419" max="7673" width="4" style="23"/>
    <col min="7674" max="7674" width="1.625" style="23" customWidth="1"/>
    <col min="7675" max="7929" width="4" style="23"/>
    <col min="7930" max="7930" width="1.625" style="23" customWidth="1"/>
    <col min="7931" max="8185" width="4" style="23"/>
    <col min="8186" max="8186" width="1.625" style="23" customWidth="1"/>
    <col min="8187" max="8441" width="4" style="23"/>
    <col min="8442" max="8442" width="1.625" style="23" customWidth="1"/>
    <col min="8443" max="8697" width="4" style="23"/>
    <col min="8698" max="8698" width="1.625" style="23" customWidth="1"/>
    <col min="8699" max="8953" width="4" style="23"/>
    <col min="8954" max="8954" width="1.625" style="23" customWidth="1"/>
    <col min="8955" max="9209" width="4" style="23"/>
    <col min="9210" max="9210" width="1.625" style="23" customWidth="1"/>
    <col min="9211" max="9465" width="4" style="23"/>
    <col min="9466" max="9466" width="1.625" style="23" customWidth="1"/>
    <col min="9467" max="9721" width="4" style="23"/>
    <col min="9722" max="9722" width="1.625" style="23" customWidth="1"/>
    <col min="9723" max="9977" width="4" style="23"/>
    <col min="9978" max="9978" width="1.625" style="23" customWidth="1"/>
    <col min="9979" max="10233" width="4" style="23"/>
    <col min="10234" max="10234" width="1.625" style="23" customWidth="1"/>
    <col min="10235" max="10489" width="4" style="23"/>
    <col min="10490" max="10490" width="1.625" style="23" customWidth="1"/>
    <col min="10491" max="10745" width="4" style="23"/>
    <col min="10746" max="10746" width="1.625" style="23" customWidth="1"/>
    <col min="10747" max="11001" width="4" style="23"/>
    <col min="11002" max="11002" width="1.625" style="23" customWidth="1"/>
    <col min="11003" max="11257" width="4" style="23"/>
    <col min="11258" max="11258" width="1.625" style="23" customWidth="1"/>
    <col min="11259" max="11513" width="4" style="23"/>
    <col min="11514" max="11514" width="1.625" style="23" customWidth="1"/>
    <col min="11515" max="11769" width="4" style="23"/>
    <col min="11770" max="11770" width="1.625" style="23" customWidth="1"/>
    <col min="11771" max="12025" width="4" style="23"/>
    <col min="12026" max="12026" width="1.625" style="23" customWidth="1"/>
    <col min="12027" max="12281" width="4" style="23"/>
    <col min="12282" max="12282" width="1.625" style="23" customWidth="1"/>
    <col min="12283" max="12537" width="4" style="23"/>
    <col min="12538" max="12538" width="1.625" style="23" customWidth="1"/>
    <col min="12539" max="12793" width="4" style="23"/>
    <col min="12794" max="12794" width="1.625" style="23" customWidth="1"/>
    <col min="12795" max="13049" width="4" style="23"/>
    <col min="13050" max="13050" width="1.625" style="23" customWidth="1"/>
    <col min="13051" max="13305" width="4" style="23"/>
    <col min="13306" max="13306" width="1.625" style="23" customWidth="1"/>
    <col min="13307" max="13561" width="4" style="23"/>
    <col min="13562" max="13562" width="1.625" style="23" customWidth="1"/>
    <col min="13563" max="13817" width="4" style="23"/>
    <col min="13818" max="13818" width="1.625" style="23" customWidth="1"/>
    <col min="13819" max="14073" width="4" style="23"/>
    <col min="14074" max="14074" width="1.625" style="23" customWidth="1"/>
    <col min="14075" max="14329" width="4" style="23"/>
    <col min="14330" max="14330" width="1.625" style="23" customWidth="1"/>
    <col min="14331" max="14585" width="4" style="23"/>
    <col min="14586" max="14586" width="1.625" style="23" customWidth="1"/>
    <col min="14587" max="14841" width="4" style="23"/>
    <col min="14842" max="14842" width="1.625" style="23" customWidth="1"/>
    <col min="14843" max="15097" width="4" style="23"/>
    <col min="15098" max="15098" width="1.625" style="23" customWidth="1"/>
    <col min="15099" max="15353" width="4" style="23"/>
    <col min="15354" max="15354" width="1.625" style="23" customWidth="1"/>
    <col min="15355" max="15609" width="4" style="23"/>
    <col min="15610" max="15610" width="1.625" style="23" customWidth="1"/>
    <col min="15611" max="15865" width="4" style="23"/>
    <col min="15866" max="15866" width="1.625" style="23" customWidth="1"/>
    <col min="15867" max="16121" width="4" style="23"/>
    <col min="16122" max="16122" width="1.625" style="23" customWidth="1"/>
    <col min="16123" max="16384" width="4" style="23"/>
  </cols>
  <sheetData>
    <row r="1" spans="1:29" ht="52.5" customHeight="1" x14ac:dyDescent="0.5500000000000000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22"/>
      <c r="AB1" s="22"/>
      <c r="AC1" s="22"/>
    </row>
    <row r="2" spans="1:29" ht="30.75" customHeight="1" x14ac:dyDescent="0.15">
      <c r="A2" s="119" t="s">
        <v>36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V2" s="121">
        <v>45107</v>
      </c>
      <c r="W2" s="121"/>
      <c r="X2" s="121"/>
      <c r="Y2" s="121"/>
      <c r="Z2" s="121"/>
    </row>
    <row r="3" spans="1:29" ht="22.5" customHeight="1" thickBo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V3" s="121"/>
      <c r="W3" s="121"/>
      <c r="X3" s="121"/>
      <c r="Y3" s="121"/>
      <c r="Z3" s="121"/>
    </row>
    <row r="4" spans="1:29" ht="22.5" customHeight="1" x14ac:dyDescent="0.25">
      <c r="A4" s="122" t="s">
        <v>1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29" ht="22.5" customHeight="1" x14ac:dyDescent="0.25">
      <c r="A5" s="123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S5" s="124" t="s">
        <v>21</v>
      </c>
      <c r="T5" s="124"/>
      <c r="U5" s="124"/>
      <c r="V5" s="1"/>
      <c r="W5" s="1"/>
      <c r="X5" s="1"/>
      <c r="Y5" s="1"/>
      <c r="Z5" s="1"/>
    </row>
    <row r="6" spans="1:29" ht="22.5" customHeight="1" x14ac:dyDescent="0.15">
      <c r="S6" s="124" t="s">
        <v>22</v>
      </c>
      <c r="T6" s="124"/>
      <c r="U6" s="124"/>
      <c r="V6" s="124"/>
      <c r="W6" s="124"/>
      <c r="X6" s="124"/>
      <c r="Y6" s="124"/>
      <c r="Z6" s="124"/>
    </row>
    <row r="7" spans="1:29" ht="22.5" customHeight="1" x14ac:dyDescent="0.25">
      <c r="A7" s="125" t="s">
        <v>3</v>
      </c>
      <c r="B7" s="125"/>
      <c r="C7" s="125"/>
      <c r="D7" s="126" t="s">
        <v>4</v>
      </c>
      <c r="E7" s="126"/>
      <c r="F7" s="126"/>
      <c r="G7" s="126"/>
      <c r="H7" s="126"/>
      <c r="I7" s="126"/>
      <c r="J7" s="126"/>
      <c r="K7" s="126"/>
      <c r="L7" s="126"/>
      <c r="M7" s="126"/>
      <c r="N7" s="126"/>
      <c r="S7" s="127" t="s">
        <v>48</v>
      </c>
      <c r="T7" s="127"/>
      <c r="U7" s="127"/>
      <c r="V7" s="127"/>
      <c r="W7" s="127"/>
      <c r="X7" s="127"/>
      <c r="Y7" s="127"/>
      <c r="Z7" s="127"/>
    </row>
    <row r="8" spans="1:29" ht="13.5" customHeight="1" x14ac:dyDescent="0.15">
      <c r="S8" s="124" t="s">
        <v>27</v>
      </c>
      <c r="T8" s="124"/>
      <c r="U8" s="124"/>
      <c r="V8" s="124"/>
      <c r="W8" s="124"/>
      <c r="X8" s="124"/>
      <c r="Y8" s="124"/>
      <c r="Z8" s="124"/>
    </row>
    <row r="9" spans="1:29" ht="17.25" customHeight="1" x14ac:dyDescent="0.25">
      <c r="A9" s="24"/>
      <c r="B9" s="24"/>
      <c r="D9" s="25"/>
      <c r="E9" s="25"/>
      <c r="F9" s="25"/>
      <c r="G9" s="26">
        <v>8</v>
      </c>
      <c r="H9" s="117" t="s">
        <v>5</v>
      </c>
      <c r="I9" s="117"/>
      <c r="J9" s="117"/>
      <c r="K9" s="117"/>
      <c r="L9" s="117"/>
      <c r="M9" s="117"/>
      <c r="N9" s="117"/>
      <c r="S9" s="108" t="s">
        <v>24</v>
      </c>
      <c r="T9" s="108"/>
      <c r="U9" s="108"/>
      <c r="V9" s="108"/>
      <c r="W9" s="108"/>
      <c r="X9" s="108"/>
      <c r="Y9" s="108"/>
      <c r="Z9" s="108"/>
    </row>
    <row r="10" spans="1:29" ht="22.5" customHeight="1" x14ac:dyDescent="0.25">
      <c r="A10" s="24"/>
      <c r="B10" s="24"/>
      <c r="D10" s="27"/>
      <c r="E10" s="27"/>
      <c r="F10" s="106">
        <f>X26</f>
        <v>418000</v>
      </c>
      <c r="G10" s="106"/>
      <c r="H10" s="106"/>
      <c r="I10" s="106"/>
      <c r="J10" s="106"/>
      <c r="K10" s="106"/>
      <c r="L10" s="106"/>
      <c r="M10" s="27"/>
      <c r="N10" s="27"/>
      <c r="S10" s="108" t="s">
        <v>39</v>
      </c>
      <c r="T10" s="108"/>
      <c r="U10" s="108"/>
      <c r="V10" s="108"/>
      <c r="W10" s="108"/>
      <c r="X10" s="108"/>
      <c r="Y10" s="108"/>
      <c r="Z10" s="108"/>
    </row>
    <row r="11" spans="1:29" ht="22.5" customHeight="1" thickBot="1" x14ac:dyDescent="0.3">
      <c r="A11" s="109" t="s">
        <v>6</v>
      </c>
      <c r="B11" s="109"/>
      <c r="D11" s="27"/>
      <c r="E11" s="27"/>
      <c r="F11" s="107"/>
      <c r="G11" s="107"/>
      <c r="H11" s="107"/>
      <c r="I11" s="107"/>
      <c r="J11" s="107"/>
      <c r="K11" s="107"/>
      <c r="L11" s="107"/>
      <c r="M11" s="27"/>
      <c r="N11" s="27"/>
      <c r="S11" s="110" t="s">
        <v>40</v>
      </c>
      <c r="T11" s="108"/>
      <c r="U11" s="108"/>
      <c r="V11" s="108"/>
      <c r="W11" s="108"/>
      <c r="X11" s="108"/>
      <c r="Y11" s="108"/>
      <c r="Z11" s="108"/>
    </row>
    <row r="12" spans="1:29" ht="6" customHeight="1" thickTop="1" x14ac:dyDescent="0.25">
      <c r="A12" s="24"/>
      <c r="B12" s="24"/>
      <c r="D12" s="28"/>
      <c r="E12" s="28"/>
      <c r="F12" s="28"/>
      <c r="G12" s="28"/>
      <c r="H12" s="28"/>
      <c r="I12" s="29"/>
      <c r="J12" s="29"/>
      <c r="K12" s="29"/>
      <c r="L12" s="28"/>
      <c r="M12" s="28"/>
      <c r="N12" s="28"/>
      <c r="S12" s="30"/>
      <c r="T12" s="30"/>
      <c r="U12" s="30"/>
      <c r="V12" s="30"/>
      <c r="W12" s="30"/>
      <c r="X12" s="31"/>
      <c r="Y12" s="31"/>
      <c r="Z12" s="31"/>
    </row>
    <row r="13" spans="1:29" ht="23.25" customHeight="1" x14ac:dyDescent="0.15">
      <c r="A13" s="83" t="s">
        <v>7</v>
      </c>
      <c r="B13" s="83"/>
      <c r="C13" s="83" t="s">
        <v>8</v>
      </c>
      <c r="D13" s="83"/>
      <c r="E13" s="83"/>
      <c r="F13" s="83"/>
      <c r="G13" s="83"/>
      <c r="H13" s="83"/>
      <c r="I13" s="111" t="s">
        <v>41</v>
      </c>
      <c r="J13" s="112"/>
      <c r="K13" s="113"/>
      <c r="L13" s="83" t="s">
        <v>9</v>
      </c>
      <c r="M13" s="83"/>
      <c r="N13" s="83"/>
      <c r="O13" s="83"/>
      <c r="P13" s="60" t="s">
        <v>30</v>
      </c>
      <c r="Q13" s="61"/>
      <c r="R13" s="61"/>
      <c r="S13" s="62"/>
      <c r="T13" s="60" t="s">
        <v>78</v>
      </c>
      <c r="U13" s="61"/>
      <c r="V13" s="61"/>
      <c r="W13" s="62"/>
      <c r="X13" s="83" t="s">
        <v>10</v>
      </c>
      <c r="Y13" s="83"/>
      <c r="Z13" s="83"/>
    </row>
    <row r="14" spans="1:29" ht="23.25" customHeight="1" x14ac:dyDescent="0.15">
      <c r="A14" s="83"/>
      <c r="B14" s="83"/>
      <c r="C14" s="83"/>
      <c r="D14" s="83"/>
      <c r="E14" s="83"/>
      <c r="F14" s="83"/>
      <c r="G14" s="83"/>
      <c r="H14" s="83"/>
      <c r="I14" s="114"/>
      <c r="J14" s="115"/>
      <c r="K14" s="116"/>
      <c r="L14" s="83"/>
      <c r="M14" s="83"/>
      <c r="N14" s="83"/>
      <c r="O14" s="83"/>
      <c r="P14" s="83" t="s">
        <v>11</v>
      </c>
      <c r="Q14" s="83"/>
      <c r="R14" s="83" t="s">
        <v>12</v>
      </c>
      <c r="S14" s="83"/>
      <c r="T14" s="83" t="s">
        <v>11</v>
      </c>
      <c r="U14" s="83"/>
      <c r="V14" s="83" t="s">
        <v>12</v>
      </c>
      <c r="W14" s="83"/>
      <c r="X14" s="83"/>
      <c r="Y14" s="83"/>
      <c r="Z14" s="83"/>
    </row>
    <row r="15" spans="1:29" ht="53.25" customHeight="1" x14ac:dyDescent="0.15">
      <c r="A15" s="75">
        <v>45139</v>
      </c>
      <c r="B15" s="76"/>
      <c r="C15" s="100" t="s">
        <v>89</v>
      </c>
      <c r="D15" s="101"/>
      <c r="E15" s="101"/>
      <c r="F15" s="101"/>
      <c r="G15" s="101"/>
      <c r="H15" s="102"/>
      <c r="I15" s="103"/>
      <c r="J15" s="104"/>
      <c r="K15" s="105"/>
      <c r="L15" s="60" t="s">
        <v>32</v>
      </c>
      <c r="M15" s="61"/>
      <c r="N15" s="61"/>
      <c r="O15" s="62"/>
      <c r="P15" s="32">
        <v>2</v>
      </c>
      <c r="Q15" s="33" t="s">
        <v>14</v>
      </c>
      <c r="R15" s="58">
        <v>15000</v>
      </c>
      <c r="S15" s="59"/>
      <c r="T15" s="32">
        <v>0</v>
      </c>
      <c r="U15" s="33" t="s">
        <v>14</v>
      </c>
      <c r="V15" s="98">
        <v>20000</v>
      </c>
      <c r="W15" s="98"/>
      <c r="X15" s="99">
        <f t="shared" ref="X15:X23" si="0">P15*R15+T15*V15</f>
        <v>30000</v>
      </c>
      <c r="Y15" s="99"/>
      <c r="Z15" s="99"/>
    </row>
    <row r="16" spans="1:29" ht="52.5" customHeight="1" x14ac:dyDescent="0.15">
      <c r="A16" s="51">
        <v>45140</v>
      </c>
      <c r="B16" s="52"/>
      <c r="C16" s="66" t="s">
        <v>100</v>
      </c>
      <c r="D16" s="67"/>
      <c r="E16" s="67"/>
      <c r="F16" s="67"/>
      <c r="G16" s="67"/>
      <c r="H16" s="68"/>
      <c r="I16" s="63"/>
      <c r="J16" s="64"/>
      <c r="K16" s="65"/>
      <c r="L16" s="60" t="s">
        <v>103</v>
      </c>
      <c r="M16" s="61"/>
      <c r="N16" s="61"/>
      <c r="O16" s="62"/>
      <c r="P16" s="49">
        <v>2</v>
      </c>
      <c r="Q16" s="50" t="s">
        <v>14</v>
      </c>
      <c r="R16" s="58">
        <v>15000</v>
      </c>
      <c r="S16" s="59"/>
      <c r="T16" s="49">
        <v>1</v>
      </c>
      <c r="U16" s="50" t="s">
        <v>14</v>
      </c>
      <c r="V16" s="56">
        <v>20000</v>
      </c>
      <c r="W16" s="57"/>
      <c r="X16" s="53">
        <f t="shared" si="0"/>
        <v>50000</v>
      </c>
      <c r="Y16" s="54"/>
      <c r="Z16" s="55"/>
    </row>
    <row r="17" spans="1:26" ht="53.25" customHeight="1" x14ac:dyDescent="0.15">
      <c r="A17" s="51">
        <v>45141</v>
      </c>
      <c r="B17" s="52"/>
      <c r="C17" s="66" t="s">
        <v>101</v>
      </c>
      <c r="D17" s="67"/>
      <c r="E17" s="67"/>
      <c r="F17" s="67"/>
      <c r="G17" s="67"/>
      <c r="H17" s="68"/>
      <c r="I17" s="63"/>
      <c r="J17" s="64"/>
      <c r="K17" s="65"/>
      <c r="L17" s="60" t="s">
        <v>55</v>
      </c>
      <c r="M17" s="61"/>
      <c r="N17" s="61"/>
      <c r="O17" s="62"/>
      <c r="P17" s="47">
        <v>1</v>
      </c>
      <c r="Q17" s="48" t="s">
        <v>14</v>
      </c>
      <c r="R17" s="58">
        <v>15000</v>
      </c>
      <c r="S17" s="59"/>
      <c r="T17" s="47">
        <v>1</v>
      </c>
      <c r="U17" s="48" t="s">
        <v>14</v>
      </c>
      <c r="V17" s="56">
        <v>20000</v>
      </c>
      <c r="W17" s="57"/>
      <c r="X17" s="53">
        <f t="shared" si="0"/>
        <v>35000</v>
      </c>
      <c r="Y17" s="54"/>
      <c r="Z17" s="55"/>
    </row>
    <row r="18" spans="1:26" ht="53.25" customHeight="1" x14ac:dyDescent="0.15">
      <c r="A18" s="51">
        <v>45145</v>
      </c>
      <c r="B18" s="52"/>
      <c r="C18" s="89" t="s">
        <v>102</v>
      </c>
      <c r="D18" s="90"/>
      <c r="E18" s="90"/>
      <c r="F18" s="90"/>
      <c r="G18" s="90"/>
      <c r="H18" s="91"/>
      <c r="I18" s="63" t="s">
        <v>104</v>
      </c>
      <c r="J18" s="64"/>
      <c r="K18" s="65"/>
      <c r="L18" s="60" t="s">
        <v>32</v>
      </c>
      <c r="M18" s="61"/>
      <c r="N18" s="61"/>
      <c r="O18" s="62"/>
      <c r="P18" s="47">
        <v>2</v>
      </c>
      <c r="Q18" s="48" t="s">
        <v>14</v>
      </c>
      <c r="R18" s="58">
        <v>15000</v>
      </c>
      <c r="S18" s="59"/>
      <c r="T18" s="47">
        <v>1</v>
      </c>
      <c r="U18" s="48" t="s">
        <v>14</v>
      </c>
      <c r="V18" s="56">
        <v>20000</v>
      </c>
      <c r="W18" s="57"/>
      <c r="X18" s="53">
        <f t="shared" si="0"/>
        <v>50000</v>
      </c>
      <c r="Y18" s="54"/>
      <c r="Z18" s="55"/>
    </row>
    <row r="19" spans="1:26" ht="53.25" customHeight="1" x14ac:dyDescent="0.15">
      <c r="A19" s="75">
        <v>45146</v>
      </c>
      <c r="B19" s="76"/>
      <c r="C19" s="92" t="s">
        <v>105</v>
      </c>
      <c r="D19" s="93"/>
      <c r="E19" s="93"/>
      <c r="F19" s="93"/>
      <c r="G19" s="93"/>
      <c r="H19" s="94"/>
      <c r="I19" s="95" t="s">
        <v>107</v>
      </c>
      <c r="J19" s="96"/>
      <c r="K19" s="97"/>
      <c r="L19" s="60" t="s">
        <v>32</v>
      </c>
      <c r="M19" s="61"/>
      <c r="N19" s="61"/>
      <c r="O19" s="62"/>
      <c r="P19" s="49">
        <v>2</v>
      </c>
      <c r="Q19" s="50" t="s">
        <v>14</v>
      </c>
      <c r="R19" s="58">
        <v>15000</v>
      </c>
      <c r="S19" s="59"/>
      <c r="T19" s="49">
        <v>1</v>
      </c>
      <c r="U19" s="50" t="s">
        <v>14</v>
      </c>
      <c r="V19" s="77">
        <v>20000</v>
      </c>
      <c r="W19" s="77"/>
      <c r="X19" s="78">
        <f t="shared" si="0"/>
        <v>50000</v>
      </c>
      <c r="Y19" s="78"/>
      <c r="Z19" s="78"/>
    </row>
    <row r="20" spans="1:26" ht="53.25" customHeight="1" x14ac:dyDescent="0.15">
      <c r="A20" s="75">
        <v>45148</v>
      </c>
      <c r="B20" s="76"/>
      <c r="C20" s="89"/>
      <c r="D20" s="90"/>
      <c r="E20" s="90"/>
      <c r="F20" s="90"/>
      <c r="G20" s="90"/>
      <c r="H20" s="91"/>
      <c r="I20" s="86"/>
      <c r="J20" s="87"/>
      <c r="K20" s="88"/>
      <c r="L20" s="60" t="s">
        <v>32</v>
      </c>
      <c r="M20" s="61"/>
      <c r="N20" s="61"/>
      <c r="O20" s="62"/>
      <c r="P20" s="49">
        <v>2</v>
      </c>
      <c r="Q20" s="50" t="s">
        <v>14</v>
      </c>
      <c r="R20" s="58">
        <v>15000</v>
      </c>
      <c r="S20" s="59"/>
      <c r="T20" s="49">
        <v>1</v>
      </c>
      <c r="U20" s="50" t="s">
        <v>14</v>
      </c>
      <c r="V20" s="77">
        <v>20000</v>
      </c>
      <c r="W20" s="77"/>
      <c r="X20" s="78">
        <f t="shared" si="0"/>
        <v>50000</v>
      </c>
      <c r="Y20" s="78"/>
      <c r="Z20" s="78"/>
    </row>
    <row r="21" spans="1:26" ht="53.25" customHeight="1" x14ac:dyDescent="0.15">
      <c r="A21" s="75">
        <v>45149</v>
      </c>
      <c r="B21" s="76"/>
      <c r="C21" s="66" t="s">
        <v>106</v>
      </c>
      <c r="D21" s="67"/>
      <c r="E21" s="67"/>
      <c r="F21" s="67"/>
      <c r="G21" s="67"/>
      <c r="H21" s="68"/>
      <c r="I21" s="86"/>
      <c r="J21" s="87"/>
      <c r="K21" s="88"/>
      <c r="L21" s="60" t="s">
        <v>32</v>
      </c>
      <c r="M21" s="61"/>
      <c r="N21" s="61"/>
      <c r="O21" s="62"/>
      <c r="P21" s="49">
        <v>2</v>
      </c>
      <c r="Q21" s="50" t="s">
        <v>14</v>
      </c>
      <c r="R21" s="58">
        <v>15000</v>
      </c>
      <c r="S21" s="59"/>
      <c r="T21" s="49"/>
      <c r="U21" s="50" t="s">
        <v>14</v>
      </c>
      <c r="V21" s="77">
        <v>20000</v>
      </c>
      <c r="W21" s="77"/>
      <c r="X21" s="78">
        <f t="shared" si="0"/>
        <v>30000</v>
      </c>
      <c r="Y21" s="78"/>
      <c r="Z21" s="78"/>
    </row>
    <row r="22" spans="1:26" ht="53.25" customHeight="1" x14ac:dyDescent="0.15">
      <c r="A22" s="75">
        <v>45154</v>
      </c>
      <c r="B22" s="76"/>
      <c r="C22" s="89" t="s">
        <v>88</v>
      </c>
      <c r="D22" s="90"/>
      <c r="E22" s="90"/>
      <c r="F22" s="90"/>
      <c r="G22" s="90"/>
      <c r="H22" s="91"/>
      <c r="I22" s="63" t="s">
        <v>108</v>
      </c>
      <c r="J22" s="64"/>
      <c r="K22" s="65"/>
      <c r="L22" s="60" t="s">
        <v>109</v>
      </c>
      <c r="M22" s="61"/>
      <c r="N22" s="61"/>
      <c r="O22" s="62"/>
      <c r="P22" s="49">
        <v>1</v>
      </c>
      <c r="Q22" s="50" t="s">
        <v>14</v>
      </c>
      <c r="R22" s="58">
        <v>15000</v>
      </c>
      <c r="S22" s="59"/>
      <c r="T22" s="49">
        <v>1</v>
      </c>
      <c r="U22" s="50" t="s">
        <v>14</v>
      </c>
      <c r="V22" s="77">
        <v>20000</v>
      </c>
      <c r="W22" s="77"/>
      <c r="X22" s="78">
        <f t="shared" si="0"/>
        <v>35000</v>
      </c>
      <c r="Y22" s="78"/>
      <c r="Z22" s="78"/>
    </row>
    <row r="23" spans="1:26" ht="53.25" customHeight="1" x14ac:dyDescent="0.15">
      <c r="A23" s="75">
        <v>45161</v>
      </c>
      <c r="B23" s="76"/>
      <c r="C23" s="66" t="s">
        <v>70</v>
      </c>
      <c r="D23" s="67"/>
      <c r="E23" s="67"/>
      <c r="F23" s="67"/>
      <c r="G23" s="67"/>
      <c r="H23" s="68"/>
      <c r="I23" s="63" t="s">
        <v>110</v>
      </c>
      <c r="J23" s="84"/>
      <c r="K23" s="85"/>
      <c r="L23" s="60" t="s">
        <v>97</v>
      </c>
      <c r="M23" s="61"/>
      <c r="N23" s="61"/>
      <c r="O23" s="62"/>
      <c r="P23" s="49">
        <v>2</v>
      </c>
      <c r="Q23" s="50" t="s">
        <v>14</v>
      </c>
      <c r="R23" s="58">
        <v>15000</v>
      </c>
      <c r="S23" s="59"/>
      <c r="T23" s="49">
        <v>1</v>
      </c>
      <c r="U23" s="50" t="s">
        <v>14</v>
      </c>
      <c r="V23" s="77">
        <v>20000</v>
      </c>
      <c r="W23" s="77"/>
      <c r="X23" s="78">
        <f t="shared" si="0"/>
        <v>50000</v>
      </c>
      <c r="Y23" s="78"/>
      <c r="Z23" s="78"/>
    </row>
    <row r="24" spans="1:26" ht="23.25" customHeight="1" x14ac:dyDescent="0.15">
      <c r="U24" s="79" t="s">
        <v>16</v>
      </c>
      <c r="V24" s="79"/>
      <c r="W24" s="79"/>
      <c r="X24" s="80">
        <f>SUM(X15:X23)</f>
        <v>380000</v>
      </c>
      <c r="Y24" s="81"/>
      <c r="Z24" s="81"/>
    </row>
    <row r="25" spans="1:26" ht="23.25" customHeight="1" thickBot="1" x14ac:dyDescent="0.2">
      <c r="A25" s="82" t="s">
        <v>20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U25" s="83" t="s">
        <v>17</v>
      </c>
      <c r="V25" s="83"/>
      <c r="W25" s="83"/>
      <c r="X25" s="78">
        <f>X24*0.1</f>
        <v>38000</v>
      </c>
      <c r="Y25" s="78"/>
      <c r="Z25" s="78"/>
    </row>
    <row r="26" spans="1:26" ht="23.25" customHeight="1" thickBot="1" x14ac:dyDescent="0.2">
      <c r="U26" s="69" t="s">
        <v>18</v>
      </c>
      <c r="V26" s="70"/>
      <c r="W26" s="71"/>
      <c r="X26" s="72">
        <f>X24+X25</f>
        <v>418000</v>
      </c>
      <c r="Y26" s="73"/>
      <c r="Z26" s="74"/>
    </row>
  </sheetData>
  <mergeCells count="96">
    <mergeCell ref="H9:N9"/>
    <mergeCell ref="S9:Z9"/>
    <mergeCell ref="A1:Z1"/>
    <mergeCell ref="A2:O3"/>
    <mergeCell ref="V2:Z3"/>
    <mergeCell ref="A4:O4"/>
    <mergeCell ref="A5:O5"/>
    <mergeCell ref="S5:U5"/>
    <mergeCell ref="S6:Z6"/>
    <mergeCell ref="A7:C7"/>
    <mergeCell ref="D7:N7"/>
    <mergeCell ref="S7:Z7"/>
    <mergeCell ref="S8:Z8"/>
    <mergeCell ref="F10:L11"/>
    <mergeCell ref="S10:Z10"/>
    <mergeCell ref="A11:B11"/>
    <mergeCell ref="S11:Z11"/>
    <mergeCell ref="A13:B14"/>
    <mergeCell ref="C13:H14"/>
    <mergeCell ref="I13:K14"/>
    <mergeCell ref="L13:O14"/>
    <mergeCell ref="P13:S13"/>
    <mergeCell ref="T13:W13"/>
    <mergeCell ref="A15:B15"/>
    <mergeCell ref="C15:H15"/>
    <mergeCell ref="I15:K15"/>
    <mergeCell ref="L15:O15"/>
    <mergeCell ref="R15:S15"/>
    <mergeCell ref="V15:W15"/>
    <mergeCell ref="X15:Z15"/>
    <mergeCell ref="X13:Z14"/>
    <mergeCell ref="P14:Q14"/>
    <mergeCell ref="R14:S14"/>
    <mergeCell ref="T14:U14"/>
    <mergeCell ref="V14:W14"/>
    <mergeCell ref="A18:B18"/>
    <mergeCell ref="L18:O18"/>
    <mergeCell ref="R18:S18"/>
    <mergeCell ref="V18:W18"/>
    <mergeCell ref="X18:Z18"/>
    <mergeCell ref="C18:H18"/>
    <mergeCell ref="I18:K18"/>
    <mergeCell ref="X19:Z19"/>
    <mergeCell ref="A20:B20"/>
    <mergeCell ref="L20:O20"/>
    <mergeCell ref="R20:S20"/>
    <mergeCell ref="V20:W20"/>
    <mergeCell ref="X20:Z20"/>
    <mergeCell ref="C19:H20"/>
    <mergeCell ref="I19:K20"/>
    <mergeCell ref="A19:B19"/>
    <mergeCell ref="L19:O19"/>
    <mergeCell ref="R19:S19"/>
    <mergeCell ref="V19:W19"/>
    <mergeCell ref="X21:Z21"/>
    <mergeCell ref="A22:B22"/>
    <mergeCell ref="L22:O22"/>
    <mergeCell ref="R22:S22"/>
    <mergeCell ref="V22:W22"/>
    <mergeCell ref="X22:Z22"/>
    <mergeCell ref="C21:H21"/>
    <mergeCell ref="I21:K21"/>
    <mergeCell ref="C22:H22"/>
    <mergeCell ref="A21:B21"/>
    <mergeCell ref="L21:O21"/>
    <mergeCell ref="R21:S21"/>
    <mergeCell ref="V21:W21"/>
    <mergeCell ref="I22:K22"/>
    <mergeCell ref="U26:W26"/>
    <mergeCell ref="X26:Z26"/>
    <mergeCell ref="A23:B23"/>
    <mergeCell ref="L23:O23"/>
    <mergeCell ref="R23:S23"/>
    <mergeCell ref="V23:W23"/>
    <mergeCell ref="X23:Z23"/>
    <mergeCell ref="U24:W24"/>
    <mergeCell ref="X24:Z24"/>
    <mergeCell ref="A25:N25"/>
    <mergeCell ref="U25:W25"/>
    <mergeCell ref="X25:Z25"/>
    <mergeCell ref="C23:H23"/>
    <mergeCell ref="I23:K23"/>
    <mergeCell ref="A17:B17"/>
    <mergeCell ref="X16:Z16"/>
    <mergeCell ref="V16:W16"/>
    <mergeCell ref="R16:S16"/>
    <mergeCell ref="L16:O16"/>
    <mergeCell ref="A16:B16"/>
    <mergeCell ref="L17:O17"/>
    <mergeCell ref="R17:S17"/>
    <mergeCell ref="V17:W17"/>
    <mergeCell ref="X17:Z17"/>
    <mergeCell ref="I16:K16"/>
    <mergeCell ref="I17:K17"/>
    <mergeCell ref="C16:H16"/>
    <mergeCell ref="C17:H17"/>
  </mergeCells>
  <phoneticPr fontId="3"/>
  <pageMargins left="0.22" right="0.18" top="0.36" bottom="0.16" header="0.19" footer="0.16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8月</vt:lpstr>
      <vt:lpstr>Sheet2</vt:lpstr>
      <vt:lpstr>7月</vt:lpstr>
      <vt:lpstr>6月</vt:lpstr>
      <vt:lpstr>5月改</vt:lpstr>
      <vt:lpstr>5月</vt:lpstr>
      <vt:lpstr>4月</vt:lpstr>
      <vt:lpstr>2月</vt:lpstr>
      <vt:lpstr>CSI８</vt:lpstr>
      <vt:lpstr>CSI9</vt:lpstr>
      <vt:lpstr>CSI10</vt:lpstr>
      <vt:lpstr>CSI11</vt:lpstr>
      <vt:lpstr>9</vt:lpstr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2023-09-28T04:45:47Z</dcterms:modified>
</cp:coreProperties>
</file>