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A655E0F7-770F-4389-AFC0-746BE5DCB5B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3" sheetId="15" r:id="rId1"/>
    <sheet name="2" sheetId="14" r:id="rId2"/>
    <sheet name="1" sheetId="13" r:id="rId3"/>
    <sheet name="12" sheetId="12" r:id="rId4"/>
    <sheet name="9" sheetId="16" r:id="rId5"/>
    <sheet name="4" sheetId="19" r:id="rId6"/>
    <sheet name="11" sheetId="18" r:id="rId7"/>
    <sheet name="10" sheetId="17" r:id="rId8"/>
    <sheet name="6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2" i="19" l="1"/>
  <c r="AF21" i="19"/>
  <c r="AF20" i="19"/>
  <c r="AF19" i="19"/>
  <c r="AF18" i="19"/>
  <c r="AF17" i="19"/>
  <c r="AF16" i="19"/>
  <c r="AF22" i="18"/>
  <c r="AF21" i="18"/>
  <c r="AF20" i="18"/>
  <c r="AF19" i="18"/>
  <c r="AF18" i="18"/>
  <c r="AF17" i="18"/>
  <c r="AF16" i="18"/>
  <c r="AF23" i="18" s="1"/>
  <c r="AF22" i="17"/>
  <c r="AF21" i="17"/>
  <c r="AF20" i="17"/>
  <c r="AF19" i="17"/>
  <c r="AF18" i="17"/>
  <c r="AF17" i="17"/>
  <c r="AF16" i="17"/>
  <c r="AF26" i="16"/>
  <c r="AF25" i="16"/>
  <c r="AF24" i="16"/>
  <c r="AF23" i="16"/>
  <c r="AF22" i="16"/>
  <c r="AF21" i="16"/>
  <c r="AF20" i="16"/>
  <c r="AF19" i="16"/>
  <c r="AF18" i="16"/>
  <c r="AF17" i="16"/>
  <c r="AF16" i="16"/>
  <c r="AF22" i="11"/>
  <c r="AF21" i="11"/>
  <c r="AF24" i="11"/>
  <c r="AF23" i="11"/>
  <c r="AF23" i="19" l="1"/>
  <c r="AF24" i="19" s="1"/>
  <c r="AF25" i="19" s="1"/>
  <c r="G11" i="19" s="1"/>
  <c r="AF24" i="18"/>
  <c r="AF25" i="18"/>
  <c r="G11" i="18" s="1"/>
  <c r="AF23" i="17"/>
  <c r="AF24" i="17" s="1"/>
  <c r="AF25" i="17" s="1"/>
  <c r="G11" i="17" s="1"/>
  <c r="AF27" i="16"/>
  <c r="AF28" i="16" s="1"/>
  <c r="G11" i="16" s="1"/>
  <c r="AV21" i="15"/>
  <c r="AV7" i="15"/>
  <c r="AV36" i="15"/>
  <c r="AV35" i="15"/>
  <c r="AV34" i="15"/>
  <c r="AV33" i="15"/>
  <c r="AV32" i="15"/>
  <c r="AV31" i="15"/>
  <c r="AV30" i="15"/>
  <c r="AV29" i="15"/>
  <c r="AV28" i="15"/>
  <c r="AV27" i="15"/>
  <c r="AV26" i="15"/>
  <c r="AV25" i="15"/>
  <c r="AV24" i="15"/>
  <c r="AV23" i="15"/>
  <c r="AV22" i="15"/>
  <c r="AV20" i="15"/>
  <c r="AV19" i="15"/>
  <c r="AV18" i="15"/>
  <c r="AV17" i="15"/>
  <c r="AV16" i="15"/>
  <c r="AV15" i="15"/>
  <c r="AV14" i="15"/>
  <c r="AV13" i="15"/>
  <c r="AV12" i="15"/>
  <c r="AV11" i="15"/>
  <c r="AV10" i="15"/>
  <c r="AV9" i="15"/>
  <c r="AV8" i="15"/>
  <c r="AV6" i="15"/>
  <c r="AV5" i="15"/>
  <c r="AV4" i="15"/>
  <c r="AV3" i="15"/>
  <c r="AV37" i="15" s="1"/>
  <c r="G14" i="15" l="1"/>
  <c r="G15" i="15" s="1"/>
  <c r="G16" i="15" s="1"/>
  <c r="F11" i="15" s="1"/>
  <c r="AV36" i="14"/>
  <c r="AV35" i="14"/>
  <c r="AV34" i="14"/>
  <c r="AV33" i="14"/>
  <c r="AV32" i="14"/>
  <c r="AV31" i="14"/>
  <c r="AV30" i="14"/>
  <c r="AV29" i="14"/>
  <c r="AV28" i="14"/>
  <c r="AV27" i="14"/>
  <c r="AV26" i="14"/>
  <c r="AV25" i="14"/>
  <c r="AV24" i="14"/>
  <c r="AV23" i="14"/>
  <c r="AV22" i="14"/>
  <c r="AV21" i="14"/>
  <c r="AV20" i="14"/>
  <c r="AV19" i="14"/>
  <c r="AV18" i="14"/>
  <c r="AV17" i="14"/>
  <c r="AV16" i="14"/>
  <c r="AV15" i="14"/>
  <c r="AV14" i="14"/>
  <c r="AV13" i="14"/>
  <c r="AV12" i="14"/>
  <c r="AV11" i="14"/>
  <c r="AV10" i="14"/>
  <c r="AV9" i="14"/>
  <c r="AV8" i="14"/>
  <c r="AV7" i="14"/>
  <c r="AV6" i="14"/>
  <c r="AV5" i="14"/>
  <c r="AV4" i="14"/>
  <c r="AV3" i="14"/>
  <c r="AV37" i="14" l="1"/>
  <c r="G14" i="14" s="1"/>
  <c r="G15" i="14" s="1"/>
  <c r="G16" i="14" s="1"/>
  <c r="F11" i="14" s="1"/>
  <c r="W31" i="13" l="1"/>
  <c r="W34" i="13"/>
  <c r="W33" i="13"/>
  <c r="W32" i="13"/>
  <c r="W30" i="13"/>
  <c r="W29" i="13"/>
  <c r="W28" i="13"/>
  <c r="W27" i="13"/>
  <c r="W26" i="13"/>
  <c r="W25" i="13"/>
  <c r="W24" i="13"/>
  <c r="W23" i="13"/>
  <c r="W22" i="13"/>
  <c r="W21" i="13"/>
  <c r="W20" i="13"/>
  <c r="W19" i="13"/>
  <c r="W18" i="13"/>
  <c r="W17" i="13"/>
  <c r="W16" i="13"/>
  <c r="W35" i="13" l="1"/>
  <c r="W38" i="13" s="1"/>
  <c r="F11" i="13" s="1"/>
  <c r="W16" i="12"/>
  <c r="W31" i="12"/>
  <c r="W30" i="12"/>
  <c r="W21" i="12"/>
  <c r="W20" i="12"/>
  <c r="W19" i="12"/>
  <c r="W18" i="12"/>
  <c r="W17" i="12"/>
  <c r="W27" i="12"/>
  <c r="W26" i="12"/>
  <c r="W25" i="12"/>
  <c r="W24" i="12"/>
  <c r="W23" i="12"/>
  <c r="W35" i="12" l="1"/>
  <c r="W34" i="12"/>
  <c r="W33" i="12"/>
  <c r="W32" i="12"/>
  <c r="W29" i="12"/>
  <c r="W28" i="12"/>
  <c r="W22" i="12"/>
  <c r="W36" i="12" s="1"/>
  <c r="W38" i="12" l="1"/>
  <c r="W39" i="12" s="1"/>
  <c r="F11" i="12" s="1"/>
  <c r="AF20" i="11"/>
  <c r="AF19" i="11"/>
  <c r="AF18" i="11"/>
  <c r="AF17" i="11"/>
  <c r="AF25" i="11" l="1"/>
  <c r="AF16" i="11"/>
  <c r="AF26" i="11" s="1"/>
  <c r="AF27" i="11" l="1"/>
  <c r="AF28" i="11" l="1"/>
  <c r="G11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作成者:
</t>
        </r>
      </text>
    </comment>
    <comment ref="AF3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作成者: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3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作成者:
</t>
        </r>
      </text>
    </comment>
  </commentList>
</comments>
</file>

<file path=xl/sharedStrings.xml><?xml version="1.0" encoding="utf-8"?>
<sst xmlns="http://schemas.openxmlformats.org/spreadsheetml/2006/main" count="918" uniqueCount="70">
  <si>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</si>
  <si>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</si>
  <si>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</si>
  <si>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</si>
  <si>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</si>
  <si>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</si>
  <si>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</si>
  <si>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</si>
  <si>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</si>
  <si>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</si>
  <si>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</si>
  <si>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</si>
  <si>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</si>
  <si>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</si>
  <si>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</si>
  <si>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</si>
  <si>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</si>
  <si>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</si>
  <si>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</si>
  <si>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担当者</t>
    <rPh sb="0" eb="3">
      <t>タントウシャ</t>
    </rPh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</si>
  <si>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</si>
  <si>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</si>
  <si>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</si>
  <si>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</si>
  <si>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</si>
  <si>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</si>
  <si>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</si>
  <si>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</si>
  <si>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有資格者</t>
    <rPh sb="0" eb="4">
      <t>ユウシカクシャ</t>
    </rPh>
    <phoneticPr fontId="5"/>
  </si>
  <si>
    <t>一般警備員</t>
    <rPh sb="0" eb="5">
      <t>イッパンケイビイン</t>
    </rPh>
    <phoneticPr fontId="5"/>
  </si>
  <si>
    <t>交通費計</t>
    <rPh sb="0" eb="3">
      <t>コウツウヒ</t>
    </rPh>
    <rPh sb="3" eb="4">
      <t>ケイ</t>
    </rPh>
    <phoneticPr fontId="5"/>
  </si>
  <si>
    <t>09:00～17:00</t>
    <phoneticPr fontId="5"/>
  </si>
  <si>
    <t>山下建設株式会社御中</t>
    <rPh sb="0" eb="2">
      <t>ヤマシタ</t>
    </rPh>
    <rPh sb="2" eb="4">
      <t>ケンセツ</t>
    </rPh>
    <rPh sb="4" eb="8">
      <t>カブシキガイシャ</t>
    </rPh>
    <rPh sb="8" eb="10">
      <t>オンチュウ</t>
    </rPh>
    <phoneticPr fontId="5"/>
  </si>
  <si>
    <t>08:00～17:00</t>
    <phoneticPr fontId="5"/>
  </si>
  <si>
    <t>小野市片山町</t>
    <rPh sb="0" eb="3">
      <t>オノシ</t>
    </rPh>
    <rPh sb="3" eb="6">
      <t>カタヤマチョウ</t>
    </rPh>
    <phoneticPr fontId="3"/>
  </si>
  <si>
    <t>高瀬氏</t>
    <rPh sb="0" eb="3">
      <t>タカセシ</t>
    </rPh>
    <phoneticPr fontId="3"/>
  </si>
  <si>
    <t>高瀬氏</t>
    <rPh sb="0" eb="2">
      <t>タカセ</t>
    </rPh>
    <rPh sb="2" eb="3">
      <t>シ</t>
    </rPh>
    <phoneticPr fontId="3"/>
  </si>
  <si>
    <t>浜中氏</t>
    <rPh sb="0" eb="3">
      <t>ハマナカシ</t>
    </rPh>
    <phoneticPr fontId="3"/>
  </si>
  <si>
    <t>小野市片山町　　　（7･8･9日2級配置）</t>
    <rPh sb="0" eb="3">
      <t>オノシ</t>
    </rPh>
    <rPh sb="3" eb="6">
      <t>カタヤマチョウ</t>
    </rPh>
    <rPh sb="15" eb="16">
      <t>ヒ</t>
    </rPh>
    <rPh sb="17" eb="18">
      <t>キュウ</t>
    </rPh>
    <rPh sb="18" eb="20">
      <t>ハイチ</t>
    </rPh>
    <phoneticPr fontId="3"/>
  </si>
  <si>
    <t>杉本氏</t>
    <rPh sb="0" eb="3">
      <t>スギモトシ</t>
    </rPh>
    <phoneticPr fontId="3"/>
  </si>
  <si>
    <t>豊山氏</t>
    <rPh sb="0" eb="3">
      <t>トヨヤマシ</t>
    </rPh>
    <phoneticPr fontId="3"/>
  </si>
  <si>
    <t>ｈ</t>
    <phoneticPr fontId="3"/>
  </si>
  <si>
    <t>08:00～18:00</t>
    <phoneticPr fontId="5"/>
  </si>
  <si>
    <t>豊山氏</t>
    <rPh sb="0" eb="2">
      <t>トヨヤマ</t>
    </rPh>
    <rPh sb="2" eb="3">
      <t>シ</t>
    </rPh>
    <phoneticPr fontId="3"/>
  </si>
  <si>
    <t>小野市片山町　　　　　　　　　　　　（指定配置路線あり）　　</t>
    <rPh sb="0" eb="3">
      <t>オノシ</t>
    </rPh>
    <rPh sb="3" eb="6">
      <t>カタヤマチョウ</t>
    </rPh>
    <rPh sb="19" eb="21">
      <t>シテイ</t>
    </rPh>
    <rPh sb="21" eb="23">
      <t>ハイチ</t>
    </rPh>
    <rPh sb="23" eb="25">
      <t>ロセン</t>
    </rPh>
    <phoneticPr fontId="3"/>
  </si>
  <si>
    <t>高砂市小松原</t>
    <rPh sb="0" eb="3">
      <t>タカサゴシ</t>
    </rPh>
    <rPh sb="3" eb="6">
      <t>コマツバラ</t>
    </rPh>
    <phoneticPr fontId="3"/>
  </si>
  <si>
    <t>松浦氏</t>
    <rPh sb="0" eb="3">
      <t>マツウラシ</t>
    </rPh>
    <phoneticPr fontId="3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</si>
  <si>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</si>
  <si>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</si>
  <si>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</si>
  <si>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警備員</t>
    <rPh sb="0" eb="3">
      <t>ケイビイン</t>
    </rPh>
    <phoneticPr fontId="5"/>
  </si>
  <si>
    <t>資格</t>
    <rPh sb="0" eb="2">
      <t>シカク</t>
    </rPh>
    <phoneticPr fontId="3"/>
  </si>
  <si>
    <t>2級</t>
    <rPh sb="1" eb="2">
      <t>キュウ</t>
    </rPh>
    <phoneticPr fontId="3"/>
  </si>
  <si>
    <t>高田氏</t>
    <rPh sb="0" eb="3">
      <t>タカタシ</t>
    </rPh>
    <phoneticPr fontId="3"/>
  </si>
  <si>
    <t>小野市片山町　　　　　　　　　　　</t>
    <rPh sb="0" eb="3">
      <t>オノシ</t>
    </rPh>
    <rPh sb="3" eb="6">
      <t>カタヤマチョウ</t>
    </rPh>
    <phoneticPr fontId="3"/>
  </si>
  <si>
    <t>08:00～17:30</t>
    <phoneticPr fontId="5"/>
  </si>
  <si>
    <t>杉本氏</t>
    <rPh sb="0" eb="2">
      <t>スギモト</t>
    </rPh>
    <rPh sb="2" eb="3">
      <t>シ</t>
    </rPh>
    <phoneticPr fontId="3"/>
  </si>
  <si>
    <t>高田氏</t>
    <rPh sb="0" eb="2">
      <t>タカタ</t>
    </rPh>
    <rPh sb="2" eb="3">
      <t>シ</t>
    </rPh>
    <phoneticPr fontId="3"/>
  </si>
  <si>
    <t>小川氏</t>
    <rPh sb="0" eb="2">
      <t>オガワ</t>
    </rPh>
    <rPh sb="2" eb="3">
      <t>シ</t>
    </rPh>
    <phoneticPr fontId="3"/>
  </si>
  <si>
    <t>08:00～17:30</t>
    <phoneticPr fontId="5"/>
  </si>
  <si>
    <t>08:00～17:00</t>
    <phoneticPr fontId="5"/>
  </si>
  <si>
    <t>神崎郡福崎町西田原</t>
    <rPh sb="0" eb="2">
      <t>カンザキ</t>
    </rPh>
    <rPh sb="2" eb="3">
      <t>グン</t>
    </rPh>
    <rPh sb="3" eb="5">
      <t>フクサキ</t>
    </rPh>
    <rPh sb="5" eb="6">
      <t>チョウ</t>
    </rPh>
    <rPh sb="6" eb="9">
      <t>ニシタワラ</t>
    </rPh>
    <phoneticPr fontId="3"/>
  </si>
  <si>
    <t>加藤氏</t>
    <rPh sb="0" eb="3">
      <t>カトウシ</t>
    </rPh>
    <phoneticPr fontId="3"/>
  </si>
  <si>
    <t>表氏</t>
    <rPh sb="0" eb="1">
      <t>オモテ</t>
    </rPh>
    <rPh sb="1" eb="2">
      <t>シ</t>
    </rPh>
    <phoneticPr fontId="3"/>
  </si>
  <si>
    <t>中川氏</t>
    <rPh sb="0" eb="2">
      <t>ナカガワ</t>
    </rPh>
    <rPh sb="2" eb="3">
      <t>ウジ</t>
    </rPh>
    <phoneticPr fontId="3"/>
  </si>
  <si>
    <t>神崎郡市川町下牛尾</t>
    <rPh sb="0" eb="6">
      <t>カンザキグンイチカワチョウ</t>
    </rPh>
    <rPh sb="6" eb="7">
      <t>シモ</t>
    </rPh>
    <rPh sb="7" eb="9">
      <t>ウシオ</t>
    </rPh>
    <phoneticPr fontId="3"/>
  </si>
  <si>
    <t>金田商店</t>
    <rPh sb="0" eb="4">
      <t>カネダショウテン</t>
    </rPh>
    <phoneticPr fontId="3"/>
  </si>
  <si>
    <t>浜中氏</t>
    <rPh sb="0" eb="2">
      <t>ハマナカ</t>
    </rPh>
    <rPh sb="2" eb="3">
      <t>ウジ</t>
    </rPh>
    <phoneticPr fontId="3"/>
  </si>
  <si>
    <t>名</t>
    <phoneticPr fontId="5"/>
  </si>
  <si>
    <t>08:00～17:00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</si>
</sst>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28"/>
      <color theme="1"/>
      <name val="HGS教科書体"/>
      <family val="1"/>
      <charset val="128"/>
    </font>
    <font>
      <b/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206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2" fillId="0" borderId="0" xfId="0" applyFont="1" applyBorder="1" applyAlignment="1"/>
    <xf numFmtId="6" fontId="13" fillId="0" borderId="0" xfId="0" applyNumberFormat="1" applyFont="1" applyBorder="1" applyAlignment="1">
      <alignment vertical="center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 textRotation="255"/>
    </xf>
    <xf numFmtId="6" fontId="2" fillId="0" borderId="32" xfId="1" applyFont="1" applyBorder="1" applyAlignment="1">
      <alignment horizontal="right" vertical="center"/>
    </xf>
    <xf numFmtId="6" fontId="2" fillId="0" borderId="33" xfId="1" applyFont="1" applyBorder="1" applyAlignment="1">
      <alignment horizontal="right" vertical="center"/>
    </xf>
    <xf numFmtId="6" fontId="2" fillId="0" borderId="34" xfId="1" applyFont="1" applyBorder="1" applyAlignment="1">
      <alignment horizontal="right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6" fontId="2" fillId="0" borderId="11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6" fontId="2" fillId="0" borderId="11" xfId="1" applyFont="1" applyBorder="1" applyAlignment="1">
      <alignment horizontal="right" vertical="center"/>
    </xf>
    <xf numFmtId="6" fontId="2" fillId="0" borderId="12" xfId="1" applyFont="1" applyBorder="1" applyAlignment="1">
      <alignment horizontal="right" vertical="center"/>
    </xf>
    <xf numFmtId="6" fontId="2" fillId="0" borderId="13" xfId="1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8" fillId="0" borderId="0" xfId="0" applyFont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176" fontId="2" fillId="0" borderId="0" xfId="0" applyNumberFormat="1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2" fillId="0" borderId="0" xfId="0" applyFont="1" applyAlignment="1">
      <alignment horizontal="center" vertical="center"/>
    </xf>
    <xf numFmtId="6" fontId="2" fillId="0" borderId="32" xfId="1" applyFont="1" applyBorder="1" applyAlignment="1">
      <alignment horizontal="center" vertical="center"/>
    </xf>
    <xf numFmtId="6" fontId="2" fillId="0" borderId="34" xfId="1" applyFont="1" applyBorder="1" applyAlignment="1">
      <alignment horizontal="center" vertical="center"/>
    </xf>
    <xf numFmtId="0" fontId="10" fillId="0" borderId="2" xfId="2" applyFont="1" applyBorder="1" applyAlignment="1">
      <alignment horizontal="center"/>
    </xf>
    <xf numFmtId="56" fontId="2" fillId="0" borderId="32" xfId="0" applyNumberFormat="1" applyFont="1" applyBorder="1" applyAlignment="1">
      <alignment horizontal="center" vertical="center" shrinkToFit="1"/>
    </xf>
    <xf numFmtId="56" fontId="2" fillId="0" borderId="34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6" fontId="2" fillId="0" borderId="11" xfId="1" applyNumberFormat="1" applyFont="1" applyBorder="1" applyAlignment="1">
      <alignment horizontal="right" vertical="center"/>
    </xf>
    <xf numFmtId="6" fontId="2" fillId="0" borderId="12" xfId="1" applyNumberFormat="1" applyFont="1" applyBorder="1" applyAlignment="1">
      <alignment horizontal="right" vertical="center"/>
    </xf>
    <xf numFmtId="6" fontId="2" fillId="0" borderId="13" xfId="1" applyNumberFormat="1" applyFont="1" applyBorder="1" applyAlignment="1">
      <alignment horizontal="right" vertical="center"/>
    </xf>
    <xf numFmtId="0" fontId="10" fillId="0" borderId="0" xfId="2" applyFont="1" applyBorder="1" applyAlignment="1">
      <alignment horizontal="right"/>
    </xf>
    <xf numFmtId="0" fontId="11" fillId="0" borderId="3" xfId="2" applyFont="1" applyBorder="1" applyAlignment="1">
      <alignment horizontal="distributed"/>
    </xf>
    <xf numFmtId="0" fontId="1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6" fontId="14" fillId="0" borderId="0" xfId="0" applyNumberFormat="1" applyFont="1" applyBorder="1" applyAlignment="1">
      <alignment horizontal="center"/>
    </xf>
    <xf numFmtId="6" fontId="14" fillId="0" borderId="1" xfId="0" applyNumberFormat="1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6" fontId="20" fillId="0" borderId="5" xfId="0" applyNumberFormat="1" applyFont="1" applyBorder="1" applyAlignment="1">
      <alignment horizontal="center" vertical="center"/>
    </xf>
    <xf numFmtId="6" fontId="19" fillId="0" borderId="5" xfId="0" applyNumberFormat="1" applyFont="1" applyBorder="1" applyAlignment="1">
      <alignment horizontal="right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6" fontId="2" fillId="0" borderId="14" xfId="1" applyFont="1" applyBorder="1" applyAlignment="1">
      <alignment horizontal="center" vertical="center"/>
    </xf>
    <xf numFmtId="6" fontId="2" fillId="0" borderId="14" xfId="1" applyFont="1" applyBorder="1" applyAlignment="1">
      <alignment horizontal="right" vertical="center"/>
    </xf>
    <xf numFmtId="6" fontId="2" fillId="0" borderId="31" xfId="1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6" fontId="2" fillId="0" borderId="9" xfId="1" applyFont="1" applyBorder="1" applyAlignment="1">
      <alignment horizontal="center" vertical="center"/>
    </xf>
    <xf numFmtId="6" fontId="2" fillId="0" borderId="10" xfId="1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6" fontId="2" fillId="0" borderId="10" xfId="1" applyFont="1" applyBorder="1" applyAlignment="1">
      <alignment horizontal="right" vertical="center"/>
    </xf>
    <xf numFmtId="56" fontId="2" fillId="0" borderId="15" xfId="0" applyNumberFormat="1" applyFont="1" applyBorder="1" applyAlignment="1">
      <alignment horizontal="center" vertical="center" shrinkToFit="1"/>
    </xf>
    <xf numFmtId="56" fontId="2" fillId="0" borderId="16" xfId="0" applyNumberFormat="1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26" xfId="1" applyFont="1" applyBorder="1" applyAlignment="1">
      <alignment horizontal="right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7" xfId="1" applyFont="1" applyBorder="1" applyAlignment="1">
      <alignment horizontal="right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6" fontId="12" fillId="0" borderId="35" xfId="0" applyNumberFormat="1" applyFont="1" applyBorder="1" applyAlignment="1">
      <alignment horizontal="right" vertical="center"/>
    </xf>
    <xf numFmtId="0" fontId="12" fillId="0" borderId="35" xfId="0" applyFont="1" applyBorder="1" applyAlignment="1">
      <alignment horizontal="right" vertical="center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6" fontId="2" fillId="0" borderId="35" xfId="1" applyFont="1" applyBorder="1" applyAlignment="1">
      <alignment horizontal="center" vertical="center"/>
    </xf>
    <xf numFmtId="56" fontId="2" fillId="0" borderId="38" xfId="0" applyNumberFormat="1" applyFont="1" applyBorder="1" applyAlignment="1">
      <alignment horizontal="center" vertical="center" shrinkToFit="1"/>
    </xf>
    <xf numFmtId="56" fontId="2" fillId="0" borderId="39" xfId="0" applyNumberFormat="1" applyFont="1" applyBorder="1" applyAlignment="1">
      <alignment horizontal="center" vertical="center" shrinkToFit="1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6" fontId="12" fillId="0" borderId="25" xfId="0" applyNumberFormat="1" applyFont="1" applyBorder="1" applyAlignment="1">
      <alignment horizontal="right" vertical="center"/>
    </xf>
    <xf numFmtId="0" fontId="12" fillId="0" borderId="23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6" fontId="2" fillId="0" borderId="28" xfId="0" applyNumberFormat="1" applyFont="1" applyBorder="1" applyAlignment="1">
      <alignment horizontal="right" vertical="center"/>
    </xf>
    <xf numFmtId="6" fontId="2" fillId="0" borderId="29" xfId="0" applyNumberFormat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6" fontId="2" fillId="0" borderId="21" xfId="1" applyFont="1" applyBorder="1" applyAlignment="1">
      <alignment horizontal="right" vertical="center"/>
    </xf>
    <xf numFmtId="6" fontId="14" fillId="0" borderId="4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left" vertical="center" shrinkToFit="1"/>
    </xf>
    <xf numFmtId="0" fontId="15" fillId="0" borderId="7" xfId="0" applyFont="1" applyBorder="1" applyAlignment="1">
      <alignment horizontal="left" vertical="center" shrinkToFit="1"/>
    </xf>
    <xf numFmtId="0" fontId="15" fillId="0" borderId="8" xfId="0" applyFont="1" applyBorder="1" applyAlignment="1">
      <alignment horizontal="left" vertical="center" shrinkToFit="1"/>
    </xf>
    <xf numFmtId="0" fontId="15" fillId="0" borderId="36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left" vertical="center" shrinkToFit="1"/>
    </xf>
    <xf numFmtId="0" fontId="15" fillId="0" borderId="37" xfId="0" applyFont="1" applyBorder="1" applyAlignment="1">
      <alignment horizontal="left" vertical="center" shrinkToFit="1"/>
    </xf>
    <xf numFmtId="0" fontId="15" fillId="0" borderId="9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left" vertical="center" shrinkToFit="1"/>
    </xf>
    <xf numFmtId="0" fontId="15" fillId="0" borderId="10" xfId="0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56" fontId="2" fillId="0" borderId="31" xfId="0" applyNumberFormat="1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56" fontId="2" fillId="0" borderId="35" xfId="0" applyNumberFormat="1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15" fillId="0" borderId="11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56" fontId="2" fillId="0" borderId="14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15" fillId="0" borderId="32" xfId="0" applyFont="1" applyBorder="1" applyAlignment="1">
      <alignment horizontal="left" vertical="center" shrinkToFit="1"/>
    </xf>
    <xf numFmtId="0" fontId="15" fillId="0" borderId="33" xfId="0" applyFont="1" applyBorder="1" applyAlignment="1">
      <alignment horizontal="left" vertical="center" shrinkToFit="1"/>
    </xf>
    <xf numFmtId="0" fontId="15" fillId="0" borderId="34" xfId="0" applyFont="1" applyBorder="1" applyAlignment="1">
      <alignment horizontal="left" vertical="center" shrinkToFit="1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7"/>
  <sheetViews>
    <sheetView workbookViewId="0">
      <selection activeCell="AF12" sqref="AF12:AH12"/>
    </sheetView>
  </sheetViews>
  <sheetFormatPr defaultColWidth="4" defaultRowHeight="22.5" customHeight="1" x14ac:dyDescent="0.15"/>
  <cols>
    <col min="1" max="1" width="5.125" style="1" customWidth="1"/>
    <col min="2" max="4" width="4" style="1"/>
    <col min="5" max="5" width="2.125" style="1" customWidth="1"/>
    <col min="6" max="8" width="4" style="1"/>
    <col min="9" max="9" width="2.5" style="1" customWidth="1"/>
    <col min="10" max="17" width="4" style="1"/>
    <col min="18" max="18" width="5.125" style="1" customWidth="1"/>
    <col min="19" max="248" width="4" style="1"/>
    <col min="249" max="249" width="1.625" style="1" customWidth="1"/>
    <col min="250" max="504" width="4" style="1"/>
    <col min="505" max="505" width="1.625" style="1" customWidth="1"/>
    <col min="506" max="760" width="4" style="1"/>
    <col min="761" max="761" width="1.625" style="1" customWidth="1"/>
    <col min="762" max="1016" width="4" style="1"/>
    <col min="1017" max="1017" width="1.625" style="1" customWidth="1"/>
    <col min="1018" max="1272" width="4" style="1"/>
    <col min="1273" max="1273" width="1.625" style="1" customWidth="1"/>
    <col min="1274" max="1528" width="4" style="1"/>
    <col min="1529" max="1529" width="1.625" style="1" customWidth="1"/>
    <col min="1530" max="1784" width="4" style="1"/>
    <col min="1785" max="1785" width="1.625" style="1" customWidth="1"/>
    <col min="1786" max="2040" width="4" style="1"/>
    <col min="2041" max="2041" width="1.625" style="1" customWidth="1"/>
    <col min="2042" max="2296" width="4" style="1"/>
    <col min="2297" max="2297" width="1.625" style="1" customWidth="1"/>
    <col min="2298" max="2552" width="4" style="1"/>
    <col min="2553" max="2553" width="1.625" style="1" customWidth="1"/>
    <col min="2554" max="2808" width="4" style="1"/>
    <col min="2809" max="2809" width="1.625" style="1" customWidth="1"/>
    <col min="2810" max="3064" width="4" style="1"/>
    <col min="3065" max="3065" width="1.625" style="1" customWidth="1"/>
    <col min="3066" max="3320" width="4" style="1"/>
    <col min="3321" max="3321" width="1.625" style="1" customWidth="1"/>
    <col min="3322" max="3576" width="4" style="1"/>
    <col min="3577" max="3577" width="1.625" style="1" customWidth="1"/>
    <col min="3578" max="3832" width="4" style="1"/>
    <col min="3833" max="3833" width="1.625" style="1" customWidth="1"/>
    <col min="3834" max="4088" width="4" style="1"/>
    <col min="4089" max="4089" width="1.625" style="1" customWidth="1"/>
    <col min="4090" max="4344" width="4" style="1"/>
    <col min="4345" max="4345" width="1.625" style="1" customWidth="1"/>
    <col min="4346" max="4600" width="4" style="1"/>
    <col min="4601" max="4601" width="1.625" style="1" customWidth="1"/>
    <col min="4602" max="4856" width="4" style="1"/>
    <col min="4857" max="4857" width="1.625" style="1" customWidth="1"/>
    <col min="4858" max="5112" width="4" style="1"/>
    <col min="5113" max="5113" width="1.625" style="1" customWidth="1"/>
    <col min="5114" max="5368" width="4" style="1"/>
    <col min="5369" max="5369" width="1.625" style="1" customWidth="1"/>
    <col min="5370" max="5624" width="4" style="1"/>
    <col min="5625" max="5625" width="1.625" style="1" customWidth="1"/>
    <col min="5626" max="5880" width="4" style="1"/>
    <col min="5881" max="5881" width="1.625" style="1" customWidth="1"/>
    <col min="5882" max="6136" width="4" style="1"/>
    <col min="6137" max="6137" width="1.625" style="1" customWidth="1"/>
    <col min="6138" max="6392" width="4" style="1"/>
    <col min="6393" max="6393" width="1.625" style="1" customWidth="1"/>
    <col min="6394" max="6648" width="4" style="1"/>
    <col min="6649" max="6649" width="1.625" style="1" customWidth="1"/>
    <col min="6650" max="6904" width="4" style="1"/>
    <col min="6905" max="6905" width="1.625" style="1" customWidth="1"/>
    <col min="6906" max="7160" width="4" style="1"/>
    <col min="7161" max="7161" width="1.625" style="1" customWidth="1"/>
    <col min="7162" max="7416" width="4" style="1"/>
    <col min="7417" max="7417" width="1.625" style="1" customWidth="1"/>
    <col min="7418" max="7672" width="4" style="1"/>
    <col min="7673" max="7673" width="1.625" style="1" customWidth="1"/>
    <col min="7674" max="7928" width="4" style="1"/>
    <col min="7929" max="7929" width="1.625" style="1" customWidth="1"/>
    <col min="7930" max="8184" width="4" style="1"/>
    <col min="8185" max="8185" width="1.625" style="1" customWidth="1"/>
    <col min="8186" max="8440" width="4" style="1"/>
    <col min="8441" max="8441" width="1.625" style="1" customWidth="1"/>
    <col min="8442" max="8696" width="4" style="1"/>
    <col min="8697" max="8697" width="1.625" style="1" customWidth="1"/>
    <col min="8698" max="8952" width="4" style="1"/>
    <col min="8953" max="8953" width="1.625" style="1" customWidth="1"/>
    <col min="8954" max="9208" width="4" style="1"/>
    <col min="9209" max="9209" width="1.625" style="1" customWidth="1"/>
    <col min="9210" max="9464" width="4" style="1"/>
    <col min="9465" max="9465" width="1.625" style="1" customWidth="1"/>
    <col min="9466" max="9720" width="4" style="1"/>
    <col min="9721" max="9721" width="1.625" style="1" customWidth="1"/>
    <col min="9722" max="9976" width="4" style="1"/>
    <col min="9977" max="9977" width="1.625" style="1" customWidth="1"/>
    <col min="9978" max="10232" width="4" style="1"/>
    <col min="10233" max="10233" width="1.625" style="1" customWidth="1"/>
    <col min="10234" max="10488" width="4" style="1"/>
    <col min="10489" max="10489" width="1.625" style="1" customWidth="1"/>
    <col min="10490" max="10744" width="4" style="1"/>
    <col min="10745" max="10745" width="1.625" style="1" customWidth="1"/>
    <col min="10746" max="11000" width="4" style="1"/>
    <col min="11001" max="11001" width="1.625" style="1" customWidth="1"/>
    <col min="11002" max="11256" width="4" style="1"/>
    <col min="11257" max="11257" width="1.625" style="1" customWidth="1"/>
    <col min="11258" max="11512" width="4" style="1"/>
    <col min="11513" max="11513" width="1.625" style="1" customWidth="1"/>
    <col min="11514" max="11768" width="4" style="1"/>
    <col min="11769" max="11769" width="1.625" style="1" customWidth="1"/>
    <col min="11770" max="12024" width="4" style="1"/>
    <col min="12025" max="12025" width="1.625" style="1" customWidth="1"/>
    <col min="12026" max="12280" width="4" style="1"/>
    <col min="12281" max="12281" width="1.625" style="1" customWidth="1"/>
    <col min="12282" max="12536" width="4" style="1"/>
    <col min="12537" max="12537" width="1.625" style="1" customWidth="1"/>
    <col min="12538" max="12792" width="4" style="1"/>
    <col min="12793" max="12793" width="1.625" style="1" customWidth="1"/>
    <col min="12794" max="13048" width="4" style="1"/>
    <col min="13049" max="13049" width="1.625" style="1" customWidth="1"/>
    <col min="13050" max="13304" width="4" style="1"/>
    <col min="13305" max="13305" width="1.625" style="1" customWidth="1"/>
    <col min="13306" max="13560" width="4" style="1"/>
    <col min="13561" max="13561" width="1.625" style="1" customWidth="1"/>
    <col min="13562" max="13816" width="4" style="1"/>
    <col min="13817" max="13817" width="1.625" style="1" customWidth="1"/>
    <col min="13818" max="14072" width="4" style="1"/>
    <col min="14073" max="14073" width="1.625" style="1" customWidth="1"/>
    <col min="14074" max="14328" width="4" style="1"/>
    <col min="14329" max="14329" width="1.625" style="1" customWidth="1"/>
    <col min="14330" max="14584" width="4" style="1"/>
    <col min="14585" max="14585" width="1.625" style="1" customWidth="1"/>
    <col min="14586" max="14840" width="4" style="1"/>
    <col min="14841" max="14841" width="1.625" style="1" customWidth="1"/>
    <col min="14842" max="15096" width="4" style="1"/>
    <col min="15097" max="15097" width="1.625" style="1" customWidth="1"/>
    <col min="15098" max="15352" width="4" style="1"/>
    <col min="15353" max="15353" width="1.625" style="1" customWidth="1"/>
    <col min="15354" max="15608" width="4" style="1"/>
    <col min="15609" max="15609" width="1.625" style="1" customWidth="1"/>
    <col min="15610" max="15864" width="4" style="1"/>
    <col min="15865" max="15865" width="1.625" style="1" customWidth="1"/>
    <col min="15866" max="16120" width="4" style="1"/>
    <col min="16121" max="16121" width="1.625" style="1" customWidth="1"/>
    <col min="16122" max="16384" width="4" style="1"/>
  </cols>
  <sheetData>
    <row r="1" spans="1:50" ht="22.5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0" t="s">
        <v>7</v>
      </c>
      <c r="AA1" s="50"/>
      <c r="AB1" s="50" t="s">
        <v>8</v>
      </c>
      <c r="AC1" s="50"/>
      <c r="AD1" s="50"/>
      <c r="AE1" s="50"/>
      <c r="AF1" s="52" t="s">
        <v>19</v>
      </c>
      <c r="AG1" s="53"/>
      <c r="AH1" s="54"/>
      <c r="AI1" s="50" t="s">
        <v>9</v>
      </c>
      <c r="AJ1" s="50"/>
      <c r="AK1" s="50"/>
      <c r="AL1" s="50"/>
      <c r="AM1" s="58" t="s">
        <v>51</v>
      </c>
      <c r="AN1" s="50" t="s">
        <v>50</v>
      </c>
      <c r="AO1" s="50"/>
      <c r="AP1" s="50"/>
      <c r="AQ1" s="50"/>
      <c r="AR1" s="50"/>
      <c r="AS1" s="50"/>
      <c r="AT1" s="50"/>
      <c r="AU1" s="50"/>
      <c r="AV1" s="50" t="s">
        <v>10</v>
      </c>
      <c r="AW1" s="50"/>
      <c r="AX1" s="50"/>
    </row>
    <row r="2" spans="1:50" ht="22.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0"/>
      <c r="AA2" s="50"/>
      <c r="AB2" s="50"/>
      <c r="AC2" s="50"/>
      <c r="AD2" s="50"/>
      <c r="AE2" s="50"/>
      <c r="AF2" s="55"/>
      <c r="AG2" s="56"/>
      <c r="AH2" s="57"/>
      <c r="AI2" s="50"/>
      <c r="AJ2" s="50"/>
      <c r="AK2" s="50"/>
      <c r="AL2" s="50"/>
      <c r="AM2" s="59"/>
      <c r="AN2" s="50" t="s">
        <v>11</v>
      </c>
      <c r="AO2" s="50"/>
      <c r="AP2" s="50" t="s">
        <v>12</v>
      </c>
      <c r="AQ2" s="50"/>
      <c r="AR2" s="50" t="s">
        <v>13</v>
      </c>
      <c r="AS2" s="50"/>
      <c r="AT2" s="50" t="s">
        <v>12</v>
      </c>
      <c r="AU2" s="50"/>
      <c r="AV2" s="50"/>
      <c r="AW2" s="50"/>
      <c r="AX2" s="50"/>
    </row>
    <row r="3" spans="1:50" ht="22.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U3" s="78">
        <v>44275</v>
      </c>
      <c r="V3" s="78"/>
      <c r="W3" s="78"/>
      <c r="X3" s="78"/>
      <c r="Y3" s="78"/>
      <c r="Z3" s="84">
        <v>44249</v>
      </c>
      <c r="AA3" s="85"/>
      <c r="AB3" s="100" t="s">
        <v>54</v>
      </c>
      <c r="AC3" s="101"/>
      <c r="AD3" s="101"/>
      <c r="AE3" s="102"/>
      <c r="AF3" s="73" t="s">
        <v>35</v>
      </c>
      <c r="AG3" s="74"/>
      <c r="AH3" s="75"/>
      <c r="AI3" s="73" t="s">
        <v>33</v>
      </c>
      <c r="AJ3" s="74"/>
      <c r="AK3" s="74"/>
      <c r="AL3" s="75"/>
      <c r="AM3" s="39"/>
      <c r="AN3" s="18">
        <v>1</v>
      </c>
      <c r="AO3" s="19" t="s">
        <v>14</v>
      </c>
      <c r="AP3" s="81">
        <v>14500</v>
      </c>
      <c r="AQ3" s="82"/>
      <c r="AR3" s="18"/>
      <c r="AS3" s="19" t="s">
        <v>15</v>
      </c>
      <c r="AT3" s="81"/>
      <c r="AU3" s="82"/>
      <c r="AV3" s="60">
        <f>AN3*AP3+AR3*AT3</f>
        <v>14500</v>
      </c>
      <c r="AW3" s="61"/>
      <c r="AX3" s="62"/>
    </row>
    <row r="4" spans="1:50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U4" s="78"/>
      <c r="V4" s="78"/>
      <c r="W4" s="78"/>
      <c r="X4" s="78"/>
      <c r="Y4" s="78"/>
      <c r="Z4" s="63">
        <v>44251</v>
      </c>
      <c r="AA4" s="64"/>
      <c r="AB4" s="103"/>
      <c r="AC4" s="104"/>
      <c r="AD4" s="104"/>
      <c r="AE4" s="105"/>
      <c r="AF4" s="65" t="s">
        <v>35</v>
      </c>
      <c r="AG4" s="66"/>
      <c r="AH4" s="67"/>
      <c r="AI4" s="65" t="s">
        <v>33</v>
      </c>
      <c r="AJ4" s="66"/>
      <c r="AK4" s="66"/>
      <c r="AL4" s="67"/>
      <c r="AM4" s="38"/>
      <c r="AN4" s="12">
        <v>1</v>
      </c>
      <c r="AO4" s="17" t="s">
        <v>14</v>
      </c>
      <c r="AP4" s="68">
        <v>14500</v>
      </c>
      <c r="AQ4" s="69"/>
      <c r="AR4" s="16"/>
      <c r="AS4" s="17" t="s">
        <v>15</v>
      </c>
      <c r="AT4" s="68"/>
      <c r="AU4" s="69"/>
      <c r="AV4" s="70">
        <f t="shared" ref="AV4:AV36" si="0">AN4*AP4+AR4*AT4</f>
        <v>14500</v>
      </c>
      <c r="AW4" s="71"/>
      <c r="AX4" s="72"/>
    </row>
    <row r="5" spans="1:50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Z5" s="63">
        <v>44252</v>
      </c>
      <c r="AA5" s="64"/>
      <c r="AB5" s="103"/>
      <c r="AC5" s="104"/>
      <c r="AD5" s="104"/>
      <c r="AE5" s="105"/>
      <c r="AF5" s="65" t="s">
        <v>53</v>
      </c>
      <c r="AG5" s="66"/>
      <c r="AH5" s="67"/>
      <c r="AI5" s="65" t="s">
        <v>33</v>
      </c>
      <c r="AJ5" s="66"/>
      <c r="AK5" s="66"/>
      <c r="AL5" s="67"/>
      <c r="AM5" s="37"/>
      <c r="AN5" s="16">
        <v>1</v>
      </c>
      <c r="AO5" s="17" t="s">
        <v>14</v>
      </c>
      <c r="AP5" s="68">
        <v>14500</v>
      </c>
      <c r="AQ5" s="69"/>
      <c r="AR5" s="16"/>
      <c r="AS5" s="17" t="s">
        <v>15</v>
      </c>
      <c r="AT5" s="68"/>
      <c r="AU5" s="69"/>
      <c r="AV5" s="70">
        <f t="shared" si="0"/>
        <v>14500</v>
      </c>
      <c r="AW5" s="71"/>
      <c r="AX5" s="72"/>
    </row>
    <row r="6" spans="1:50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R6" s="80" t="s">
        <v>21</v>
      </c>
      <c r="S6" s="80"/>
      <c r="T6" s="80"/>
      <c r="Z6" s="63">
        <v>44253</v>
      </c>
      <c r="AA6" s="64"/>
      <c r="AB6" s="103"/>
      <c r="AC6" s="104"/>
      <c r="AD6" s="104"/>
      <c r="AE6" s="105"/>
      <c r="AF6" s="65" t="s">
        <v>53</v>
      </c>
      <c r="AG6" s="66"/>
      <c r="AH6" s="67"/>
      <c r="AI6" s="65" t="s">
        <v>33</v>
      </c>
      <c r="AJ6" s="66"/>
      <c r="AK6" s="66"/>
      <c r="AL6" s="67"/>
      <c r="AM6" s="37"/>
      <c r="AN6" s="16">
        <v>1</v>
      </c>
      <c r="AO6" s="13" t="s">
        <v>14</v>
      </c>
      <c r="AP6" s="68">
        <v>14500</v>
      </c>
      <c r="AQ6" s="69"/>
      <c r="AR6" s="12"/>
      <c r="AS6" s="13" t="s">
        <v>15</v>
      </c>
      <c r="AT6" s="68"/>
      <c r="AU6" s="69"/>
      <c r="AV6" s="70">
        <f t="shared" si="0"/>
        <v>14500</v>
      </c>
      <c r="AW6" s="71"/>
      <c r="AX6" s="72"/>
    </row>
    <row r="7" spans="1:50" ht="22.5" customHeight="1" x14ac:dyDescent="0.15">
      <c r="R7" s="86" t="s">
        <v>22</v>
      </c>
      <c r="S7" s="86"/>
      <c r="T7" s="86"/>
      <c r="U7" s="86"/>
      <c r="V7" s="86"/>
      <c r="W7" s="86"/>
      <c r="X7" s="86"/>
      <c r="Y7" s="86"/>
      <c r="Z7" s="63">
        <v>44254</v>
      </c>
      <c r="AA7" s="64"/>
      <c r="AB7" s="103"/>
      <c r="AC7" s="104"/>
      <c r="AD7" s="104"/>
      <c r="AE7" s="105"/>
      <c r="AF7" s="65" t="s">
        <v>36</v>
      </c>
      <c r="AG7" s="66"/>
      <c r="AH7" s="67"/>
      <c r="AI7" s="65" t="s">
        <v>55</v>
      </c>
      <c r="AJ7" s="66"/>
      <c r="AK7" s="66"/>
      <c r="AL7" s="67"/>
      <c r="AM7" s="37"/>
      <c r="AN7" s="16">
        <v>1</v>
      </c>
      <c r="AO7" s="13" t="s">
        <v>14</v>
      </c>
      <c r="AP7" s="68">
        <v>14500</v>
      </c>
      <c r="AQ7" s="69"/>
      <c r="AR7" s="12">
        <v>0.5</v>
      </c>
      <c r="AS7" s="13" t="s">
        <v>15</v>
      </c>
      <c r="AT7" s="68">
        <v>2265</v>
      </c>
      <c r="AU7" s="69"/>
      <c r="AV7" s="87">
        <f>AN7*AP7+AR7*AT7</f>
        <v>15632.5</v>
      </c>
      <c r="AW7" s="88"/>
      <c r="AX7" s="89"/>
    </row>
    <row r="8" spans="1:50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R8" s="92" t="s">
        <v>23</v>
      </c>
      <c r="S8" s="92"/>
      <c r="T8" s="92"/>
      <c r="U8" s="92"/>
      <c r="V8" s="92"/>
      <c r="W8" s="92"/>
      <c r="X8" s="92"/>
      <c r="Y8" s="92"/>
      <c r="Z8" s="63">
        <v>44256</v>
      </c>
      <c r="AA8" s="64"/>
      <c r="AB8" s="103"/>
      <c r="AC8" s="104"/>
      <c r="AD8" s="104"/>
      <c r="AE8" s="105"/>
      <c r="AF8" s="65" t="s">
        <v>56</v>
      </c>
      <c r="AG8" s="66"/>
      <c r="AH8" s="67"/>
      <c r="AI8" s="65" t="s">
        <v>33</v>
      </c>
      <c r="AJ8" s="66"/>
      <c r="AK8" s="66"/>
      <c r="AL8" s="67"/>
      <c r="AM8" s="37"/>
      <c r="AN8" s="16">
        <v>1</v>
      </c>
      <c r="AO8" s="17" t="s">
        <v>14</v>
      </c>
      <c r="AP8" s="68">
        <v>14500</v>
      </c>
      <c r="AQ8" s="69"/>
      <c r="AR8" s="16"/>
      <c r="AS8" s="17" t="s">
        <v>15</v>
      </c>
      <c r="AT8" s="68"/>
      <c r="AU8" s="69"/>
      <c r="AV8" s="70">
        <f t="shared" si="0"/>
        <v>14500</v>
      </c>
      <c r="AW8" s="71"/>
      <c r="AX8" s="72"/>
    </row>
    <row r="9" spans="1:50" ht="22.5" customHeight="1" x14ac:dyDescent="0.15">
      <c r="R9" s="86" t="s">
        <v>27</v>
      </c>
      <c r="S9" s="86"/>
      <c r="T9" s="86"/>
      <c r="U9" s="86"/>
      <c r="V9" s="86"/>
      <c r="W9" s="86"/>
      <c r="X9" s="86"/>
      <c r="Y9" s="86"/>
      <c r="Z9" s="63">
        <v>44258</v>
      </c>
      <c r="AA9" s="64"/>
      <c r="AB9" s="103"/>
      <c r="AC9" s="104"/>
      <c r="AD9" s="104"/>
      <c r="AE9" s="105"/>
      <c r="AF9" s="65" t="s">
        <v>36</v>
      </c>
      <c r="AG9" s="66"/>
      <c r="AH9" s="67"/>
      <c r="AI9" s="65" t="s">
        <v>33</v>
      </c>
      <c r="AJ9" s="66"/>
      <c r="AK9" s="66"/>
      <c r="AL9" s="67"/>
      <c r="AM9" s="37"/>
      <c r="AN9" s="12">
        <v>1</v>
      </c>
      <c r="AO9" s="17" t="s">
        <v>14</v>
      </c>
      <c r="AP9" s="68">
        <v>14500</v>
      </c>
      <c r="AQ9" s="69"/>
      <c r="AR9" s="16"/>
      <c r="AS9" s="17" t="s">
        <v>15</v>
      </c>
      <c r="AT9" s="68"/>
      <c r="AU9" s="69"/>
      <c r="AV9" s="70">
        <f t="shared" si="0"/>
        <v>14500</v>
      </c>
      <c r="AW9" s="71"/>
      <c r="AX9" s="72"/>
    </row>
    <row r="10" spans="1:50" ht="22.5" customHeight="1" x14ac:dyDescent="0.15">
      <c r="A10" s="34"/>
      <c r="B10" s="34"/>
      <c r="C10" s="5"/>
      <c r="D10" s="6"/>
      <c r="E10" s="6"/>
      <c r="F10" s="7">
        <v>3</v>
      </c>
      <c r="G10" s="97" t="s">
        <v>5</v>
      </c>
      <c r="H10" s="97"/>
      <c r="I10" s="97"/>
      <c r="J10" s="97"/>
      <c r="K10" s="97"/>
      <c r="L10" s="97"/>
      <c r="M10" s="97"/>
      <c r="N10" s="5"/>
      <c r="O10" s="5"/>
      <c r="P10" s="5"/>
      <c r="Q10" s="5"/>
      <c r="R10" s="86" t="s">
        <v>24</v>
      </c>
      <c r="S10" s="86"/>
      <c r="T10" s="86"/>
      <c r="U10" s="86"/>
      <c r="V10" s="86"/>
      <c r="W10" s="86"/>
      <c r="X10" s="86"/>
      <c r="Y10" s="86"/>
      <c r="Z10" s="63">
        <v>44259</v>
      </c>
      <c r="AA10" s="64"/>
      <c r="AB10" s="103"/>
      <c r="AC10" s="104"/>
      <c r="AD10" s="104"/>
      <c r="AE10" s="105"/>
      <c r="AF10" s="65" t="s">
        <v>57</v>
      </c>
      <c r="AG10" s="66"/>
      <c r="AH10" s="67"/>
      <c r="AI10" s="65" t="s">
        <v>33</v>
      </c>
      <c r="AJ10" s="66"/>
      <c r="AK10" s="66"/>
      <c r="AL10" s="67"/>
      <c r="AM10" s="37"/>
      <c r="AN10" s="16">
        <v>1</v>
      </c>
      <c r="AO10" s="17" t="s">
        <v>14</v>
      </c>
      <c r="AP10" s="68">
        <v>14500</v>
      </c>
      <c r="AQ10" s="69"/>
      <c r="AR10" s="16"/>
      <c r="AS10" s="17" t="s">
        <v>15</v>
      </c>
      <c r="AT10" s="68"/>
      <c r="AU10" s="69"/>
      <c r="AV10" s="70">
        <f t="shared" si="0"/>
        <v>14500</v>
      </c>
      <c r="AW10" s="71"/>
      <c r="AX10" s="72"/>
    </row>
    <row r="11" spans="1:50" ht="22.5" customHeight="1" x14ac:dyDescent="0.15">
      <c r="A11" s="34"/>
      <c r="B11" s="34"/>
      <c r="C11" s="5"/>
      <c r="D11" s="8"/>
      <c r="E11" s="8"/>
      <c r="F11" s="95">
        <f>G16</f>
        <v>418437.25</v>
      </c>
      <c r="G11" s="95"/>
      <c r="H11" s="95"/>
      <c r="I11" s="95"/>
      <c r="J11" s="95"/>
      <c r="K11" s="95"/>
      <c r="L11" s="8"/>
      <c r="M11" s="8"/>
      <c r="N11" s="5"/>
      <c r="O11" s="5"/>
      <c r="P11" s="5"/>
      <c r="Q11" s="5"/>
      <c r="R11" s="86" t="s">
        <v>25</v>
      </c>
      <c r="S11" s="86"/>
      <c r="T11" s="86"/>
      <c r="U11" s="86"/>
      <c r="V11" s="86"/>
      <c r="W11" s="86"/>
      <c r="X11" s="86"/>
      <c r="Y11" s="86"/>
      <c r="Z11" s="63">
        <v>44260</v>
      </c>
      <c r="AA11" s="64"/>
      <c r="AB11" s="103"/>
      <c r="AC11" s="104"/>
      <c r="AD11" s="104"/>
      <c r="AE11" s="105"/>
      <c r="AF11" s="65" t="s">
        <v>36</v>
      </c>
      <c r="AG11" s="66"/>
      <c r="AH11" s="67"/>
      <c r="AI11" s="65" t="s">
        <v>60</v>
      </c>
      <c r="AJ11" s="66"/>
      <c r="AK11" s="66"/>
      <c r="AL11" s="67"/>
      <c r="AM11" s="37"/>
      <c r="AN11" s="16">
        <v>1</v>
      </c>
      <c r="AO11" s="17" t="s">
        <v>14</v>
      </c>
      <c r="AP11" s="68">
        <v>14500</v>
      </c>
      <c r="AQ11" s="69"/>
      <c r="AR11" s="16"/>
      <c r="AS11" s="17" t="s">
        <v>15</v>
      </c>
      <c r="AT11" s="68"/>
      <c r="AU11" s="69"/>
      <c r="AV11" s="70">
        <f t="shared" si="0"/>
        <v>14500</v>
      </c>
      <c r="AW11" s="71"/>
      <c r="AX11" s="72"/>
    </row>
    <row r="12" spans="1:50" ht="22.5" customHeight="1" thickBot="1" x14ac:dyDescent="0.2">
      <c r="A12" s="93"/>
      <c r="B12" s="93"/>
      <c r="C12" s="5"/>
      <c r="F12" s="96"/>
      <c r="G12" s="96"/>
      <c r="H12" s="96"/>
      <c r="I12" s="96"/>
      <c r="J12" s="96"/>
      <c r="K12" s="96"/>
      <c r="L12" s="8"/>
      <c r="M12" s="8"/>
      <c r="N12" s="5"/>
      <c r="O12" s="5"/>
      <c r="P12" s="5"/>
      <c r="Q12" s="5"/>
      <c r="R12" s="94" t="s">
        <v>26</v>
      </c>
      <c r="S12" s="86"/>
      <c r="T12" s="86"/>
      <c r="U12" s="86"/>
      <c r="V12" s="86"/>
      <c r="W12" s="86"/>
      <c r="X12" s="86"/>
      <c r="Y12" s="86"/>
      <c r="Z12" s="63">
        <v>44261</v>
      </c>
      <c r="AA12" s="64"/>
      <c r="AB12" s="103"/>
      <c r="AC12" s="104"/>
      <c r="AD12" s="104"/>
      <c r="AE12" s="105"/>
      <c r="AF12" s="65" t="s">
        <v>36</v>
      </c>
      <c r="AG12" s="66"/>
      <c r="AH12" s="67"/>
      <c r="AI12" s="65" t="s">
        <v>33</v>
      </c>
      <c r="AJ12" s="66"/>
      <c r="AK12" s="66"/>
      <c r="AL12" s="67"/>
      <c r="AM12" s="37"/>
      <c r="AN12" s="16">
        <v>1</v>
      </c>
      <c r="AO12" s="13" t="s">
        <v>14</v>
      </c>
      <c r="AP12" s="68">
        <v>14500</v>
      </c>
      <c r="AQ12" s="69"/>
      <c r="AR12" s="12"/>
      <c r="AS12" s="13" t="s">
        <v>15</v>
      </c>
      <c r="AT12" s="68"/>
      <c r="AU12" s="69"/>
      <c r="AV12" s="70">
        <f t="shared" si="0"/>
        <v>14500</v>
      </c>
      <c r="AW12" s="71"/>
      <c r="AX12" s="72"/>
    </row>
    <row r="13" spans="1:50" ht="22.5" customHeight="1" x14ac:dyDescent="0.15">
      <c r="A13" s="34"/>
      <c r="B13" s="34"/>
      <c r="C13" s="5"/>
      <c r="L13" s="10"/>
      <c r="M13" s="10"/>
      <c r="N13" s="5"/>
      <c r="O13" s="5"/>
      <c r="P13" s="5"/>
      <c r="Q13" s="5"/>
      <c r="R13" s="5"/>
      <c r="S13" s="5"/>
      <c r="T13" s="5"/>
      <c r="U13" s="5"/>
      <c r="V13" s="5"/>
      <c r="W13" s="35"/>
      <c r="X13" s="35"/>
      <c r="Y13" s="35"/>
      <c r="Z13" s="63">
        <v>44263</v>
      </c>
      <c r="AA13" s="64"/>
      <c r="AB13" s="103"/>
      <c r="AC13" s="104"/>
      <c r="AD13" s="104"/>
      <c r="AE13" s="105"/>
      <c r="AF13" s="65" t="s">
        <v>36</v>
      </c>
      <c r="AG13" s="66"/>
      <c r="AH13" s="67"/>
      <c r="AI13" s="65" t="s">
        <v>33</v>
      </c>
      <c r="AJ13" s="66"/>
      <c r="AK13" s="66"/>
      <c r="AL13" s="67"/>
      <c r="AM13" s="37"/>
      <c r="AN13" s="16">
        <v>1</v>
      </c>
      <c r="AO13" s="13" t="s">
        <v>14</v>
      </c>
      <c r="AP13" s="68">
        <v>14500</v>
      </c>
      <c r="AQ13" s="69"/>
      <c r="AR13" s="12"/>
      <c r="AS13" s="13" t="s">
        <v>15</v>
      </c>
      <c r="AT13" s="68"/>
      <c r="AU13" s="69"/>
      <c r="AV13" s="70">
        <f t="shared" si="0"/>
        <v>14500</v>
      </c>
      <c r="AW13" s="71"/>
      <c r="AX13" s="72"/>
    </row>
    <row r="14" spans="1:50" ht="22.5" customHeight="1" x14ac:dyDescent="0.25">
      <c r="A14" s="5"/>
      <c r="B14" s="5"/>
      <c r="C14" s="5"/>
      <c r="D14" s="98" t="s">
        <v>47</v>
      </c>
      <c r="E14" s="98"/>
      <c r="F14" s="98"/>
      <c r="G14" s="99">
        <f>AV37</f>
        <v>380397.5</v>
      </c>
      <c r="H14" s="99"/>
      <c r="I14" s="99"/>
      <c r="J14" s="99"/>
      <c r="K14" s="99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63">
        <v>44264</v>
      </c>
      <c r="AA14" s="64"/>
      <c r="AB14" s="103"/>
      <c r="AC14" s="104"/>
      <c r="AD14" s="104"/>
      <c r="AE14" s="105"/>
      <c r="AF14" s="65" t="s">
        <v>36</v>
      </c>
      <c r="AG14" s="66"/>
      <c r="AH14" s="67"/>
      <c r="AI14" s="65" t="s">
        <v>33</v>
      </c>
      <c r="AJ14" s="66"/>
      <c r="AK14" s="66"/>
      <c r="AL14" s="67"/>
      <c r="AM14" s="37"/>
      <c r="AN14" s="16">
        <v>1</v>
      </c>
      <c r="AO14" s="17" t="s">
        <v>14</v>
      </c>
      <c r="AP14" s="68">
        <v>14500</v>
      </c>
      <c r="AQ14" s="69"/>
      <c r="AR14" s="16"/>
      <c r="AS14" s="17" t="s">
        <v>15</v>
      </c>
      <c r="AT14" s="68"/>
      <c r="AU14" s="69"/>
      <c r="AV14" s="70">
        <f t="shared" si="0"/>
        <v>14500</v>
      </c>
      <c r="AW14" s="71"/>
      <c r="AX14" s="72"/>
    </row>
    <row r="15" spans="1:50" ht="22.5" customHeight="1" x14ac:dyDescent="0.25">
      <c r="D15" s="98" t="s">
        <v>48</v>
      </c>
      <c r="E15" s="98"/>
      <c r="F15" s="98"/>
      <c r="G15" s="99">
        <f>G14*0.1</f>
        <v>38039.75</v>
      </c>
      <c r="H15" s="99"/>
      <c r="I15" s="99"/>
      <c r="J15" s="99"/>
      <c r="K15" s="99"/>
      <c r="Y15" s="5"/>
      <c r="Z15" s="63">
        <v>44265</v>
      </c>
      <c r="AA15" s="64"/>
      <c r="AB15" s="103"/>
      <c r="AC15" s="104"/>
      <c r="AD15" s="104"/>
      <c r="AE15" s="105"/>
      <c r="AF15" s="65" t="s">
        <v>36</v>
      </c>
      <c r="AG15" s="66"/>
      <c r="AH15" s="67"/>
      <c r="AI15" s="65" t="s">
        <v>33</v>
      </c>
      <c r="AJ15" s="66"/>
      <c r="AK15" s="66"/>
      <c r="AL15" s="67"/>
      <c r="AM15" s="37"/>
      <c r="AN15" s="16">
        <v>1</v>
      </c>
      <c r="AO15" s="13" t="s">
        <v>14</v>
      </c>
      <c r="AP15" s="68">
        <v>14500</v>
      </c>
      <c r="AQ15" s="69"/>
      <c r="AR15" s="12"/>
      <c r="AS15" s="13" t="s">
        <v>15</v>
      </c>
      <c r="AT15" s="68"/>
      <c r="AU15" s="69"/>
      <c r="AV15" s="70">
        <f t="shared" si="0"/>
        <v>14500</v>
      </c>
      <c r="AW15" s="71"/>
      <c r="AX15" s="72"/>
    </row>
    <row r="16" spans="1:50" ht="22.5" customHeight="1" x14ac:dyDescent="0.25">
      <c r="D16" s="98" t="s">
        <v>49</v>
      </c>
      <c r="E16" s="98"/>
      <c r="F16" s="98"/>
      <c r="G16" s="99">
        <f>G14+G15</f>
        <v>418437.25</v>
      </c>
      <c r="H16" s="99"/>
      <c r="I16" s="99"/>
      <c r="J16" s="99"/>
      <c r="K16" s="99"/>
      <c r="N16" s="5"/>
      <c r="O16" s="5"/>
      <c r="P16" s="5"/>
      <c r="Q16" s="5"/>
      <c r="R16" s="5"/>
      <c r="S16" s="5"/>
      <c r="T16" s="5"/>
      <c r="U16" s="5"/>
      <c r="Y16" s="5"/>
      <c r="Z16" s="63">
        <v>44266</v>
      </c>
      <c r="AA16" s="64"/>
      <c r="AB16" s="103"/>
      <c r="AC16" s="104"/>
      <c r="AD16" s="104"/>
      <c r="AE16" s="105"/>
      <c r="AF16" s="65" t="s">
        <v>36</v>
      </c>
      <c r="AG16" s="66"/>
      <c r="AH16" s="67"/>
      <c r="AI16" s="65" t="s">
        <v>33</v>
      </c>
      <c r="AJ16" s="66"/>
      <c r="AK16" s="66"/>
      <c r="AL16" s="67"/>
      <c r="AM16" s="37"/>
      <c r="AN16" s="16">
        <v>1</v>
      </c>
      <c r="AO16" s="13" t="s">
        <v>14</v>
      </c>
      <c r="AP16" s="68">
        <v>14500</v>
      </c>
      <c r="AQ16" s="69"/>
      <c r="AR16" s="12"/>
      <c r="AS16" s="13" t="s">
        <v>15</v>
      </c>
      <c r="AT16" s="68"/>
      <c r="AU16" s="69"/>
      <c r="AV16" s="70">
        <f t="shared" si="0"/>
        <v>14500</v>
      </c>
      <c r="AW16" s="71"/>
      <c r="AX16" s="72"/>
    </row>
    <row r="17" spans="14:50" ht="22.5" customHeight="1" x14ac:dyDescent="0.15">
      <c r="N17" s="5"/>
      <c r="O17" s="5"/>
      <c r="P17" s="5"/>
      <c r="Q17" s="5"/>
      <c r="R17" s="5"/>
      <c r="S17" s="5"/>
      <c r="T17" s="5"/>
      <c r="U17" s="5"/>
      <c r="Y17" s="5"/>
      <c r="Z17" s="63">
        <v>44267</v>
      </c>
      <c r="AA17" s="64"/>
      <c r="AB17" s="103"/>
      <c r="AC17" s="104"/>
      <c r="AD17" s="104"/>
      <c r="AE17" s="105"/>
      <c r="AF17" s="65" t="s">
        <v>56</v>
      </c>
      <c r="AG17" s="66"/>
      <c r="AH17" s="67"/>
      <c r="AI17" s="65" t="s">
        <v>33</v>
      </c>
      <c r="AJ17" s="66"/>
      <c r="AK17" s="66"/>
      <c r="AL17" s="67"/>
      <c r="AM17" s="37"/>
      <c r="AN17" s="16">
        <v>1</v>
      </c>
      <c r="AO17" s="13" t="s">
        <v>14</v>
      </c>
      <c r="AP17" s="68">
        <v>14500</v>
      </c>
      <c r="AQ17" s="69"/>
      <c r="AR17" s="12"/>
      <c r="AS17" s="13" t="s">
        <v>15</v>
      </c>
      <c r="AT17" s="68"/>
      <c r="AU17" s="69"/>
      <c r="AV17" s="70">
        <f t="shared" si="0"/>
        <v>14500</v>
      </c>
      <c r="AW17" s="71"/>
      <c r="AX17" s="72"/>
    </row>
    <row r="18" spans="14:50" ht="22.5" customHeight="1" x14ac:dyDescent="0.15">
      <c r="Y18" s="5"/>
      <c r="Z18" s="63">
        <v>44268</v>
      </c>
      <c r="AA18" s="64"/>
      <c r="AB18" s="103"/>
      <c r="AC18" s="104"/>
      <c r="AD18" s="104"/>
      <c r="AE18" s="105"/>
      <c r="AF18" s="65" t="s">
        <v>36</v>
      </c>
      <c r="AG18" s="66"/>
      <c r="AH18" s="67"/>
      <c r="AI18" s="65" t="s">
        <v>33</v>
      </c>
      <c r="AJ18" s="66"/>
      <c r="AK18" s="66"/>
      <c r="AL18" s="67"/>
      <c r="AM18" s="37"/>
      <c r="AN18" s="16">
        <v>1</v>
      </c>
      <c r="AO18" s="13" t="s">
        <v>14</v>
      </c>
      <c r="AP18" s="68">
        <v>14500</v>
      </c>
      <c r="AQ18" s="69"/>
      <c r="AR18" s="12"/>
      <c r="AS18" s="13" t="s">
        <v>15</v>
      </c>
      <c r="AT18" s="68"/>
      <c r="AU18" s="69"/>
      <c r="AV18" s="70">
        <f t="shared" si="0"/>
        <v>14500</v>
      </c>
      <c r="AW18" s="71"/>
      <c r="AX18" s="72"/>
    </row>
    <row r="19" spans="14:50" ht="22.5" customHeight="1" x14ac:dyDescent="0.15">
      <c r="Y19" s="5"/>
      <c r="Z19" s="63">
        <v>44270</v>
      </c>
      <c r="AA19" s="64"/>
      <c r="AB19" s="103"/>
      <c r="AC19" s="104"/>
      <c r="AD19" s="104"/>
      <c r="AE19" s="105"/>
      <c r="AF19" s="65" t="s">
        <v>56</v>
      </c>
      <c r="AG19" s="66"/>
      <c r="AH19" s="67"/>
      <c r="AI19" s="65" t="s">
        <v>33</v>
      </c>
      <c r="AJ19" s="66"/>
      <c r="AK19" s="66"/>
      <c r="AL19" s="67"/>
      <c r="AM19" s="37"/>
      <c r="AN19" s="12">
        <v>1</v>
      </c>
      <c r="AO19" s="17" t="s">
        <v>14</v>
      </c>
      <c r="AP19" s="68">
        <v>14500</v>
      </c>
      <c r="AQ19" s="69"/>
      <c r="AR19" s="16"/>
      <c r="AS19" s="17" t="s">
        <v>15</v>
      </c>
      <c r="AT19" s="68"/>
      <c r="AU19" s="69"/>
      <c r="AV19" s="70">
        <f t="shared" si="0"/>
        <v>14500</v>
      </c>
      <c r="AW19" s="71"/>
      <c r="AX19" s="72"/>
    </row>
    <row r="20" spans="14:50" ht="22.5" customHeight="1" x14ac:dyDescent="0.15">
      <c r="Y20" s="5"/>
      <c r="Z20" s="63">
        <v>44271</v>
      </c>
      <c r="AA20" s="64"/>
      <c r="AB20" s="103"/>
      <c r="AC20" s="104"/>
      <c r="AD20" s="104"/>
      <c r="AE20" s="105"/>
      <c r="AF20" s="65" t="s">
        <v>56</v>
      </c>
      <c r="AG20" s="66"/>
      <c r="AH20" s="67"/>
      <c r="AI20" s="65" t="s">
        <v>33</v>
      </c>
      <c r="AJ20" s="66"/>
      <c r="AK20" s="66"/>
      <c r="AL20" s="67"/>
      <c r="AM20" s="37"/>
      <c r="AN20" s="16">
        <v>1</v>
      </c>
      <c r="AO20" s="17" t="s">
        <v>14</v>
      </c>
      <c r="AP20" s="68">
        <v>14500</v>
      </c>
      <c r="AQ20" s="69"/>
      <c r="AR20" s="16"/>
      <c r="AS20" s="17" t="s">
        <v>15</v>
      </c>
      <c r="AT20" s="68"/>
      <c r="AU20" s="69"/>
      <c r="AV20" s="70">
        <f>AN20*AP21+AR20*AT20</f>
        <v>14500</v>
      </c>
      <c r="AW20" s="71"/>
      <c r="AX20" s="72"/>
    </row>
    <row r="21" spans="14:50" ht="22.5" customHeight="1" x14ac:dyDescent="0.15">
      <c r="Y21" s="5"/>
      <c r="Z21" s="63">
        <v>44272</v>
      </c>
      <c r="AA21" s="64"/>
      <c r="AB21" s="103"/>
      <c r="AC21" s="104"/>
      <c r="AD21" s="104"/>
      <c r="AE21" s="105"/>
      <c r="AF21" s="65" t="s">
        <v>56</v>
      </c>
      <c r="AG21" s="66"/>
      <c r="AH21" s="67"/>
      <c r="AI21" s="65" t="s">
        <v>33</v>
      </c>
      <c r="AJ21" s="66"/>
      <c r="AK21" s="66"/>
      <c r="AL21" s="67"/>
      <c r="AM21" s="38"/>
      <c r="AN21" s="16">
        <v>1</v>
      </c>
      <c r="AO21" s="17" t="s">
        <v>14</v>
      </c>
      <c r="AP21" s="68">
        <v>14500</v>
      </c>
      <c r="AQ21" s="69"/>
      <c r="AR21" s="16"/>
      <c r="AS21" s="17" t="s">
        <v>15</v>
      </c>
      <c r="AT21" s="68"/>
      <c r="AU21" s="69"/>
      <c r="AV21" s="70">
        <f>AN21*AP22+AR21*AT21</f>
        <v>14500</v>
      </c>
      <c r="AW21" s="71"/>
      <c r="AX21" s="72"/>
    </row>
    <row r="22" spans="14:50" ht="22.5" customHeight="1" x14ac:dyDescent="0.15">
      <c r="Z22" s="63">
        <v>44273</v>
      </c>
      <c r="AA22" s="64"/>
      <c r="AB22" s="106"/>
      <c r="AC22" s="107"/>
      <c r="AD22" s="107"/>
      <c r="AE22" s="108"/>
      <c r="AF22" s="55" t="s">
        <v>56</v>
      </c>
      <c r="AG22" s="56"/>
      <c r="AH22" s="57"/>
      <c r="AI22" s="55" t="s">
        <v>33</v>
      </c>
      <c r="AJ22" s="56"/>
      <c r="AK22" s="56"/>
      <c r="AL22" s="57"/>
      <c r="AM22" s="36"/>
      <c r="AN22" s="14">
        <v>1</v>
      </c>
      <c r="AO22" s="41" t="s">
        <v>14</v>
      </c>
      <c r="AP22" s="113">
        <v>14500</v>
      </c>
      <c r="AQ22" s="114"/>
      <c r="AR22" s="25"/>
      <c r="AS22" s="41" t="s">
        <v>15</v>
      </c>
      <c r="AT22" s="113"/>
      <c r="AU22" s="114"/>
      <c r="AV22" s="115">
        <f t="shared" si="0"/>
        <v>14500</v>
      </c>
      <c r="AW22" s="116"/>
      <c r="AX22" s="117"/>
    </row>
    <row r="23" spans="14:50" ht="22.5" customHeight="1" x14ac:dyDescent="0.15">
      <c r="Z23" s="84">
        <v>44249</v>
      </c>
      <c r="AA23" s="85"/>
      <c r="AB23" s="100" t="s">
        <v>45</v>
      </c>
      <c r="AC23" s="101"/>
      <c r="AD23" s="101"/>
      <c r="AE23" s="102"/>
      <c r="AF23" s="73" t="s">
        <v>58</v>
      </c>
      <c r="AG23" s="74"/>
      <c r="AH23" s="75"/>
      <c r="AI23" s="73" t="s">
        <v>33</v>
      </c>
      <c r="AJ23" s="74"/>
      <c r="AK23" s="74"/>
      <c r="AL23" s="75"/>
      <c r="AM23" s="39"/>
      <c r="AN23" s="18">
        <v>1</v>
      </c>
      <c r="AO23" s="19" t="s">
        <v>14</v>
      </c>
      <c r="AP23" s="111">
        <v>14500</v>
      </c>
      <c r="AQ23" s="111"/>
      <c r="AR23" s="18"/>
      <c r="AS23" s="19" t="s">
        <v>15</v>
      </c>
      <c r="AT23" s="111"/>
      <c r="AU23" s="111"/>
      <c r="AV23" s="112">
        <f t="shared" si="0"/>
        <v>14500</v>
      </c>
      <c r="AW23" s="112"/>
      <c r="AX23" s="112"/>
    </row>
    <row r="24" spans="14:50" ht="22.5" customHeight="1" x14ac:dyDescent="0.15">
      <c r="Z24" s="63">
        <v>44250</v>
      </c>
      <c r="AA24" s="64"/>
      <c r="AB24" s="103"/>
      <c r="AC24" s="104"/>
      <c r="AD24" s="104"/>
      <c r="AE24" s="105"/>
      <c r="AF24" s="65" t="s">
        <v>58</v>
      </c>
      <c r="AG24" s="66"/>
      <c r="AH24" s="67"/>
      <c r="AI24" s="65" t="s">
        <v>59</v>
      </c>
      <c r="AJ24" s="66"/>
      <c r="AK24" s="66"/>
      <c r="AL24" s="67"/>
      <c r="AM24" s="38"/>
      <c r="AN24" s="12">
        <v>1</v>
      </c>
      <c r="AO24" s="13" t="s">
        <v>14</v>
      </c>
      <c r="AP24" s="109">
        <v>14500</v>
      </c>
      <c r="AQ24" s="109"/>
      <c r="AR24" s="12">
        <v>0.5</v>
      </c>
      <c r="AS24" s="13" t="s">
        <v>15</v>
      </c>
      <c r="AT24" s="109">
        <v>2265</v>
      </c>
      <c r="AU24" s="109"/>
      <c r="AV24" s="110">
        <f t="shared" si="0"/>
        <v>15632.5</v>
      </c>
      <c r="AW24" s="110"/>
      <c r="AX24" s="110"/>
    </row>
    <row r="25" spans="14:50" ht="22.5" customHeight="1" x14ac:dyDescent="0.15">
      <c r="Z25" s="63">
        <v>44251</v>
      </c>
      <c r="AA25" s="64"/>
      <c r="AB25" s="103"/>
      <c r="AC25" s="104"/>
      <c r="AD25" s="104"/>
      <c r="AE25" s="105"/>
      <c r="AF25" s="65" t="s">
        <v>58</v>
      </c>
      <c r="AG25" s="66"/>
      <c r="AH25" s="67"/>
      <c r="AI25" s="65" t="s">
        <v>33</v>
      </c>
      <c r="AJ25" s="66"/>
      <c r="AK25" s="66"/>
      <c r="AL25" s="67"/>
      <c r="AM25" s="38"/>
      <c r="AN25" s="12">
        <v>2</v>
      </c>
      <c r="AO25" s="13" t="s">
        <v>14</v>
      </c>
      <c r="AP25" s="109">
        <v>14500</v>
      </c>
      <c r="AQ25" s="109"/>
      <c r="AR25" s="12"/>
      <c r="AS25" s="13" t="s">
        <v>15</v>
      </c>
      <c r="AT25" s="109"/>
      <c r="AU25" s="109"/>
      <c r="AV25" s="110">
        <f t="shared" si="0"/>
        <v>29000</v>
      </c>
      <c r="AW25" s="110"/>
      <c r="AX25" s="110"/>
    </row>
    <row r="26" spans="14:50" ht="22.5" customHeight="1" x14ac:dyDescent="0.15">
      <c r="Z26" s="63">
        <v>44252</v>
      </c>
      <c r="AA26" s="64"/>
      <c r="AB26" s="103"/>
      <c r="AC26" s="104"/>
      <c r="AD26" s="104"/>
      <c r="AE26" s="105"/>
      <c r="AF26" s="65" t="s">
        <v>58</v>
      </c>
      <c r="AG26" s="66"/>
      <c r="AH26" s="67"/>
      <c r="AI26" s="65" t="s">
        <v>33</v>
      </c>
      <c r="AJ26" s="66"/>
      <c r="AK26" s="66"/>
      <c r="AL26" s="67"/>
      <c r="AM26" s="38"/>
      <c r="AN26" s="12">
        <v>1</v>
      </c>
      <c r="AO26" s="13" t="s">
        <v>14</v>
      </c>
      <c r="AP26" s="109">
        <v>14500</v>
      </c>
      <c r="AQ26" s="109"/>
      <c r="AR26" s="12"/>
      <c r="AS26" s="13" t="s">
        <v>15</v>
      </c>
      <c r="AT26" s="109"/>
      <c r="AU26" s="109"/>
      <c r="AV26" s="110">
        <f t="shared" si="0"/>
        <v>14500</v>
      </c>
      <c r="AW26" s="110"/>
      <c r="AX26" s="110"/>
    </row>
    <row r="27" spans="14:50" ht="22.5" customHeight="1" x14ac:dyDescent="0.15">
      <c r="Z27" s="128">
        <v>44254</v>
      </c>
      <c r="AA27" s="129"/>
      <c r="AB27" s="106"/>
      <c r="AC27" s="107"/>
      <c r="AD27" s="107"/>
      <c r="AE27" s="108"/>
      <c r="AF27" s="130" t="s">
        <v>58</v>
      </c>
      <c r="AG27" s="131"/>
      <c r="AH27" s="132"/>
      <c r="AI27" s="130" t="s">
        <v>55</v>
      </c>
      <c r="AJ27" s="131"/>
      <c r="AK27" s="131"/>
      <c r="AL27" s="132"/>
      <c r="AM27" s="40"/>
      <c r="AN27" s="14">
        <v>1</v>
      </c>
      <c r="AO27" s="15" t="s">
        <v>14</v>
      </c>
      <c r="AP27" s="133">
        <v>14500</v>
      </c>
      <c r="AQ27" s="133"/>
      <c r="AR27" s="14">
        <v>0.5</v>
      </c>
      <c r="AS27" s="15" t="s">
        <v>15</v>
      </c>
      <c r="AT27" s="133">
        <v>2265</v>
      </c>
      <c r="AU27" s="133"/>
      <c r="AV27" s="134">
        <f t="shared" si="0"/>
        <v>15632.5</v>
      </c>
      <c r="AW27" s="134"/>
      <c r="AX27" s="134"/>
    </row>
    <row r="28" spans="14:50" ht="22.5" customHeight="1" x14ac:dyDescent="0.15">
      <c r="Z28" s="118"/>
      <c r="AA28" s="119"/>
      <c r="AB28" s="125"/>
      <c r="AC28" s="126"/>
      <c r="AD28" s="126"/>
      <c r="AE28" s="127"/>
      <c r="AF28" s="120"/>
      <c r="AG28" s="121"/>
      <c r="AH28" s="122"/>
      <c r="AI28" s="120"/>
      <c r="AJ28" s="121"/>
      <c r="AK28" s="121"/>
      <c r="AL28" s="122"/>
      <c r="AM28" s="37"/>
      <c r="AN28" s="16"/>
      <c r="AO28" s="17" t="s">
        <v>14</v>
      </c>
      <c r="AP28" s="123"/>
      <c r="AQ28" s="123"/>
      <c r="AR28" s="16"/>
      <c r="AS28" s="17" t="s">
        <v>15</v>
      </c>
      <c r="AT28" s="123"/>
      <c r="AU28" s="123"/>
      <c r="AV28" s="124">
        <f>AN28*AP28+AR28*AT28</f>
        <v>0</v>
      </c>
      <c r="AW28" s="124"/>
      <c r="AX28" s="124"/>
    </row>
    <row r="29" spans="14:50" ht="22.5" customHeight="1" x14ac:dyDescent="0.15">
      <c r="Z29" s="63"/>
      <c r="AA29" s="64"/>
      <c r="AB29" s="135"/>
      <c r="AC29" s="136"/>
      <c r="AD29" s="136"/>
      <c r="AE29" s="137"/>
      <c r="AF29" s="65"/>
      <c r="AG29" s="66"/>
      <c r="AH29" s="67"/>
      <c r="AI29" s="65"/>
      <c r="AJ29" s="66"/>
      <c r="AK29" s="66"/>
      <c r="AL29" s="67"/>
      <c r="AM29" s="38"/>
      <c r="AN29" s="12"/>
      <c r="AO29" s="13" t="s">
        <v>14</v>
      </c>
      <c r="AP29" s="109"/>
      <c r="AQ29" s="109"/>
      <c r="AR29" s="12"/>
      <c r="AS29" s="13" t="s">
        <v>15</v>
      </c>
      <c r="AT29" s="109"/>
      <c r="AU29" s="109"/>
      <c r="AV29" s="110">
        <f t="shared" si="0"/>
        <v>0</v>
      </c>
      <c r="AW29" s="110"/>
      <c r="AX29" s="110"/>
    </row>
    <row r="30" spans="14:50" ht="22.5" customHeight="1" x14ac:dyDescent="0.15">
      <c r="Z30" s="63"/>
      <c r="AA30" s="64"/>
      <c r="AB30" s="135"/>
      <c r="AC30" s="136"/>
      <c r="AD30" s="136"/>
      <c r="AE30" s="137"/>
      <c r="AF30" s="65"/>
      <c r="AG30" s="66"/>
      <c r="AH30" s="67"/>
      <c r="AI30" s="65"/>
      <c r="AJ30" s="66"/>
      <c r="AK30" s="66"/>
      <c r="AL30" s="67"/>
      <c r="AM30" s="38"/>
      <c r="AN30" s="12"/>
      <c r="AO30" s="13" t="s">
        <v>14</v>
      </c>
      <c r="AP30" s="109"/>
      <c r="AQ30" s="109"/>
      <c r="AR30" s="12"/>
      <c r="AS30" s="13" t="s">
        <v>15</v>
      </c>
      <c r="AT30" s="109"/>
      <c r="AU30" s="109"/>
      <c r="AV30" s="110">
        <f t="shared" si="0"/>
        <v>0</v>
      </c>
      <c r="AW30" s="110"/>
      <c r="AX30" s="110"/>
    </row>
    <row r="31" spans="14:50" ht="22.5" customHeight="1" x14ac:dyDescent="0.15">
      <c r="Z31" s="63"/>
      <c r="AA31" s="64"/>
      <c r="AB31" s="135"/>
      <c r="AC31" s="136"/>
      <c r="AD31" s="136"/>
      <c r="AE31" s="137"/>
      <c r="AF31" s="65"/>
      <c r="AG31" s="66"/>
      <c r="AH31" s="67"/>
      <c r="AI31" s="65"/>
      <c r="AJ31" s="66"/>
      <c r="AK31" s="66"/>
      <c r="AL31" s="67"/>
      <c r="AM31" s="38"/>
      <c r="AN31" s="12"/>
      <c r="AO31" s="13" t="s">
        <v>14</v>
      </c>
      <c r="AP31" s="109"/>
      <c r="AQ31" s="109"/>
      <c r="AR31" s="12"/>
      <c r="AS31" s="13" t="s">
        <v>15</v>
      </c>
      <c r="AT31" s="109"/>
      <c r="AU31" s="109"/>
      <c r="AV31" s="110">
        <f t="shared" si="0"/>
        <v>0</v>
      </c>
      <c r="AW31" s="110"/>
      <c r="AX31" s="110"/>
    </row>
    <row r="32" spans="14:50" ht="22.5" customHeight="1" x14ac:dyDescent="0.15">
      <c r="Z32" s="63"/>
      <c r="AA32" s="64"/>
      <c r="AB32" s="135"/>
      <c r="AC32" s="136"/>
      <c r="AD32" s="136"/>
      <c r="AE32" s="137"/>
      <c r="AF32" s="65"/>
      <c r="AG32" s="66"/>
      <c r="AH32" s="67"/>
      <c r="AI32" s="65"/>
      <c r="AJ32" s="66"/>
      <c r="AK32" s="66"/>
      <c r="AL32" s="67"/>
      <c r="AM32" s="38"/>
      <c r="AN32" s="12"/>
      <c r="AO32" s="13" t="s">
        <v>14</v>
      </c>
      <c r="AP32" s="109"/>
      <c r="AQ32" s="109"/>
      <c r="AR32" s="12"/>
      <c r="AS32" s="13" t="s">
        <v>15</v>
      </c>
      <c r="AT32" s="109"/>
      <c r="AU32" s="109"/>
      <c r="AV32" s="110">
        <f t="shared" si="0"/>
        <v>0</v>
      </c>
      <c r="AW32" s="110"/>
      <c r="AX32" s="110"/>
    </row>
    <row r="33" spans="26:50" ht="22.5" customHeight="1" x14ac:dyDescent="0.15">
      <c r="Z33" s="63"/>
      <c r="AA33" s="64"/>
      <c r="AB33" s="135"/>
      <c r="AC33" s="136"/>
      <c r="AD33" s="136"/>
      <c r="AE33" s="137"/>
      <c r="AF33" s="65"/>
      <c r="AG33" s="66"/>
      <c r="AH33" s="67"/>
      <c r="AI33" s="65"/>
      <c r="AJ33" s="66"/>
      <c r="AK33" s="66"/>
      <c r="AL33" s="67"/>
      <c r="AM33" s="38"/>
      <c r="AN33" s="12"/>
      <c r="AO33" s="13" t="s">
        <v>14</v>
      </c>
      <c r="AP33" s="109"/>
      <c r="AQ33" s="109"/>
      <c r="AR33" s="12"/>
      <c r="AS33" s="13" t="s">
        <v>15</v>
      </c>
      <c r="AT33" s="109"/>
      <c r="AU33" s="109"/>
      <c r="AV33" s="110">
        <f t="shared" si="0"/>
        <v>0</v>
      </c>
      <c r="AW33" s="110"/>
      <c r="AX33" s="110"/>
    </row>
    <row r="34" spans="26:50" ht="22.5" customHeight="1" x14ac:dyDescent="0.15">
      <c r="Z34" s="63"/>
      <c r="AA34" s="64"/>
      <c r="AB34" s="135"/>
      <c r="AC34" s="136"/>
      <c r="AD34" s="136"/>
      <c r="AE34" s="137"/>
      <c r="AF34" s="65"/>
      <c r="AG34" s="66"/>
      <c r="AH34" s="67"/>
      <c r="AI34" s="65"/>
      <c r="AJ34" s="66"/>
      <c r="AK34" s="66"/>
      <c r="AL34" s="67"/>
      <c r="AM34" s="38"/>
      <c r="AN34" s="12"/>
      <c r="AO34" s="13" t="s">
        <v>14</v>
      </c>
      <c r="AP34" s="109"/>
      <c r="AQ34" s="109"/>
      <c r="AR34" s="12"/>
      <c r="AS34" s="13" t="s">
        <v>15</v>
      </c>
      <c r="AT34" s="109"/>
      <c r="AU34" s="109"/>
      <c r="AV34" s="110">
        <f t="shared" si="0"/>
        <v>0</v>
      </c>
      <c r="AW34" s="110"/>
      <c r="AX34" s="110"/>
    </row>
    <row r="35" spans="26:50" ht="22.5" customHeight="1" x14ac:dyDescent="0.15">
      <c r="Z35" s="63"/>
      <c r="AA35" s="64"/>
      <c r="AB35" s="135"/>
      <c r="AC35" s="136"/>
      <c r="AD35" s="136"/>
      <c r="AE35" s="137"/>
      <c r="AF35" s="65"/>
      <c r="AG35" s="66"/>
      <c r="AH35" s="67"/>
      <c r="AI35" s="65"/>
      <c r="AJ35" s="66"/>
      <c r="AK35" s="66"/>
      <c r="AL35" s="67"/>
      <c r="AM35" s="37"/>
      <c r="AN35" s="12"/>
      <c r="AO35" s="13" t="s">
        <v>14</v>
      </c>
      <c r="AP35" s="109"/>
      <c r="AQ35" s="109"/>
      <c r="AR35" s="12"/>
      <c r="AS35" s="13" t="s">
        <v>15</v>
      </c>
      <c r="AT35" s="109"/>
      <c r="AU35" s="109"/>
      <c r="AV35" s="110">
        <f t="shared" si="0"/>
        <v>0</v>
      </c>
      <c r="AW35" s="110"/>
      <c r="AX35" s="110"/>
    </row>
    <row r="36" spans="26:50" ht="22.5" customHeight="1" x14ac:dyDescent="0.15">
      <c r="Z36" s="128"/>
      <c r="AA36" s="129"/>
      <c r="AB36" s="141"/>
      <c r="AC36" s="142"/>
      <c r="AD36" s="142"/>
      <c r="AE36" s="143"/>
      <c r="AF36" s="130"/>
      <c r="AG36" s="131"/>
      <c r="AH36" s="132"/>
      <c r="AI36" s="130"/>
      <c r="AJ36" s="131"/>
      <c r="AK36" s="131"/>
      <c r="AL36" s="132"/>
      <c r="AM36" s="36"/>
      <c r="AN36" s="14"/>
      <c r="AO36" s="15" t="s">
        <v>14</v>
      </c>
      <c r="AP36" s="133"/>
      <c r="AQ36" s="133"/>
      <c r="AR36" s="14"/>
      <c r="AS36" s="15" t="s">
        <v>15</v>
      </c>
      <c r="AT36" s="133"/>
      <c r="AU36" s="133"/>
      <c r="AV36" s="134">
        <f t="shared" si="0"/>
        <v>0</v>
      </c>
      <c r="AW36" s="134"/>
      <c r="AX36" s="134"/>
    </row>
    <row r="37" spans="26:50" ht="22.5" customHeight="1" x14ac:dyDescent="0.15">
      <c r="AS37" s="138" t="s">
        <v>16</v>
      </c>
      <c r="AT37" s="138"/>
      <c r="AU37" s="138"/>
      <c r="AV37" s="139">
        <f>SUM(AV3:AV36)</f>
        <v>380397.5</v>
      </c>
      <c r="AW37" s="140"/>
      <c r="AX37" s="140"/>
    </row>
  </sheetData>
  <mergeCells count="251">
    <mergeCell ref="AS37:AU37"/>
    <mergeCell ref="AV37:AX37"/>
    <mergeCell ref="Z23:AA23"/>
    <mergeCell ref="Z36:AA36"/>
    <mergeCell ref="AF36:AH36"/>
    <mergeCell ref="AI36:AL36"/>
    <mergeCell ref="AP36:AQ36"/>
    <mergeCell ref="AT36:AU36"/>
    <mergeCell ref="AV36:AX36"/>
    <mergeCell ref="AB36:AE36"/>
    <mergeCell ref="Z35:AA35"/>
    <mergeCell ref="AF35:AH35"/>
    <mergeCell ref="AI35:AL35"/>
    <mergeCell ref="AP35:AQ35"/>
    <mergeCell ref="AT35:AU35"/>
    <mergeCell ref="AV35:AX35"/>
    <mergeCell ref="AB35:AE35"/>
    <mergeCell ref="AT33:AU33"/>
    <mergeCell ref="AV33:AX33"/>
    <mergeCell ref="Z34:AA34"/>
    <mergeCell ref="AF34:AH34"/>
    <mergeCell ref="AI34:AL34"/>
    <mergeCell ref="AP34:AQ34"/>
    <mergeCell ref="AT34:AU34"/>
    <mergeCell ref="AV34:AX34"/>
    <mergeCell ref="AB33:AE33"/>
    <mergeCell ref="AB34:AE34"/>
    <mergeCell ref="AV31:AX31"/>
    <mergeCell ref="Z32:AA32"/>
    <mergeCell ref="AF32:AH32"/>
    <mergeCell ref="AI32:AL32"/>
    <mergeCell ref="AP32:AQ32"/>
    <mergeCell ref="AT32:AU32"/>
    <mergeCell ref="AV32:AX32"/>
    <mergeCell ref="AB31:AE31"/>
    <mergeCell ref="AB32:AE32"/>
    <mergeCell ref="Z31:AA31"/>
    <mergeCell ref="AF31:AH31"/>
    <mergeCell ref="AI31:AL31"/>
    <mergeCell ref="AP31:AQ31"/>
    <mergeCell ref="AT31:AU31"/>
    <mergeCell ref="Z33:AA33"/>
    <mergeCell ref="AF33:AH33"/>
    <mergeCell ref="AI33:AL33"/>
    <mergeCell ref="AP33:AQ33"/>
    <mergeCell ref="Z30:AA30"/>
    <mergeCell ref="AF30:AH30"/>
    <mergeCell ref="AI30:AL30"/>
    <mergeCell ref="AP30:AQ30"/>
    <mergeCell ref="AT30:AU30"/>
    <mergeCell ref="AV30:AX30"/>
    <mergeCell ref="AB30:AE30"/>
    <mergeCell ref="Z29:AA29"/>
    <mergeCell ref="AF29:AH29"/>
    <mergeCell ref="AI29:AL29"/>
    <mergeCell ref="AP29:AQ29"/>
    <mergeCell ref="AT29:AU29"/>
    <mergeCell ref="AV29:AX29"/>
    <mergeCell ref="AB29:AE29"/>
    <mergeCell ref="Z21:AA21"/>
    <mergeCell ref="AF21:AH21"/>
    <mergeCell ref="AI21:AL21"/>
    <mergeCell ref="AP21:AQ21"/>
    <mergeCell ref="AT21:AU21"/>
    <mergeCell ref="AV21:AX21"/>
    <mergeCell ref="Z28:AA28"/>
    <mergeCell ref="AF28:AH28"/>
    <mergeCell ref="AI28:AL28"/>
    <mergeCell ref="AP28:AQ28"/>
    <mergeCell ref="AT28:AU28"/>
    <mergeCell ref="AV28:AX28"/>
    <mergeCell ref="AB23:AE27"/>
    <mergeCell ref="AB28:AE28"/>
    <mergeCell ref="Z27:AA27"/>
    <mergeCell ref="AF27:AH27"/>
    <mergeCell ref="AI27:AL27"/>
    <mergeCell ref="AP27:AQ27"/>
    <mergeCell ref="AT27:AU27"/>
    <mergeCell ref="AV27:AX27"/>
    <mergeCell ref="Z26:AA26"/>
    <mergeCell ref="AF26:AH26"/>
    <mergeCell ref="AI26:AL26"/>
    <mergeCell ref="AP26:AQ26"/>
    <mergeCell ref="AT26:AU26"/>
    <mergeCell ref="AV26:AX26"/>
    <mergeCell ref="AF22:AH22"/>
    <mergeCell ref="AI22:AL22"/>
    <mergeCell ref="AP22:AQ22"/>
    <mergeCell ref="AT22:AU22"/>
    <mergeCell ref="AV22:AX22"/>
    <mergeCell ref="AF23:AH23"/>
    <mergeCell ref="AI23:AL23"/>
    <mergeCell ref="AP23:AQ23"/>
    <mergeCell ref="Z25:AA25"/>
    <mergeCell ref="AF25:AH25"/>
    <mergeCell ref="AI25:AL25"/>
    <mergeCell ref="AP25:AQ25"/>
    <mergeCell ref="AT25:AU25"/>
    <mergeCell ref="AV25:AX25"/>
    <mergeCell ref="AT23:AU23"/>
    <mergeCell ref="AV23:AX23"/>
    <mergeCell ref="Z24:AA24"/>
    <mergeCell ref="AF24:AH24"/>
    <mergeCell ref="AI24:AL24"/>
    <mergeCell ref="AP24:AQ24"/>
    <mergeCell ref="AT24:AU24"/>
    <mergeCell ref="AV24:AX24"/>
    <mergeCell ref="Z22:AA22"/>
    <mergeCell ref="AB3:AE22"/>
    <mergeCell ref="AT19:AU19"/>
    <mergeCell ref="AV19:AX19"/>
    <mergeCell ref="AF20:AH20"/>
    <mergeCell ref="AI20:AL20"/>
    <mergeCell ref="AT20:AU20"/>
    <mergeCell ref="Z18:AA18"/>
    <mergeCell ref="AF18:AH18"/>
    <mergeCell ref="AI18:AL18"/>
    <mergeCell ref="AP18:AQ18"/>
    <mergeCell ref="AT18:AU18"/>
    <mergeCell ref="AV18:AX18"/>
    <mergeCell ref="AV20:AX20"/>
    <mergeCell ref="Z20:AA20"/>
    <mergeCell ref="Z19:AA19"/>
    <mergeCell ref="AP20:AQ20"/>
    <mergeCell ref="AF19:AH19"/>
    <mergeCell ref="AI19:AL19"/>
    <mergeCell ref="AP19:AQ19"/>
    <mergeCell ref="Z17:AA17"/>
    <mergeCell ref="AF17:AH17"/>
    <mergeCell ref="AI17:AL17"/>
    <mergeCell ref="AP17:AQ17"/>
    <mergeCell ref="AT17:AU17"/>
    <mergeCell ref="AV17:AX17"/>
    <mergeCell ref="AV12:AX12"/>
    <mergeCell ref="AF13:AH13"/>
    <mergeCell ref="AI13:AL13"/>
    <mergeCell ref="AP13:AQ13"/>
    <mergeCell ref="AT13:AU13"/>
    <mergeCell ref="AV13:AX13"/>
    <mergeCell ref="AP12:AQ12"/>
    <mergeCell ref="AI12:AL12"/>
    <mergeCell ref="AF12:AH12"/>
    <mergeCell ref="Z13:AA13"/>
    <mergeCell ref="Z12:AA12"/>
    <mergeCell ref="AP14:AQ14"/>
    <mergeCell ref="AI14:AL14"/>
    <mergeCell ref="AF14:AH14"/>
    <mergeCell ref="Z14:AA14"/>
    <mergeCell ref="AP16:AQ16"/>
    <mergeCell ref="AI16:AL16"/>
    <mergeCell ref="AF16:AH16"/>
    <mergeCell ref="D16:F16"/>
    <mergeCell ref="G16:K16"/>
    <mergeCell ref="AT14:AU14"/>
    <mergeCell ref="AV14:AX14"/>
    <mergeCell ref="D15:F15"/>
    <mergeCell ref="G15:K15"/>
    <mergeCell ref="Z15:AA15"/>
    <mergeCell ref="AF15:AH15"/>
    <mergeCell ref="AI15:AL15"/>
    <mergeCell ref="AP15:AQ15"/>
    <mergeCell ref="AT15:AU15"/>
    <mergeCell ref="AV15:AX15"/>
    <mergeCell ref="D14:F14"/>
    <mergeCell ref="G14:K14"/>
    <mergeCell ref="AT16:AU16"/>
    <mergeCell ref="AV16:AX16"/>
    <mergeCell ref="Z16:AA16"/>
    <mergeCell ref="A12:B12"/>
    <mergeCell ref="R12:Y12"/>
    <mergeCell ref="AV10:AX10"/>
    <mergeCell ref="F11:K12"/>
    <mergeCell ref="R11:Y11"/>
    <mergeCell ref="Z11:AA11"/>
    <mergeCell ref="AF11:AH11"/>
    <mergeCell ref="AI11:AL11"/>
    <mergeCell ref="AP11:AQ11"/>
    <mergeCell ref="AT11:AU11"/>
    <mergeCell ref="AV11:AX11"/>
    <mergeCell ref="AT12:AU12"/>
    <mergeCell ref="G10:M10"/>
    <mergeCell ref="R10:Y10"/>
    <mergeCell ref="AT10:AU10"/>
    <mergeCell ref="AP10:AQ10"/>
    <mergeCell ref="AI10:AL10"/>
    <mergeCell ref="AF10:AH10"/>
    <mergeCell ref="Z10:AA10"/>
    <mergeCell ref="R9:Y9"/>
    <mergeCell ref="AF9:AH9"/>
    <mergeCell ref="AI9:AL9"/>
    <mergeCell ref="AP9:AQ9"/>
    <mergeCell ref="AT9:AU9"/>
    <mergeCell ref="AV9:AX9"/>
    <mergeCell ref="A8:C8"/>
    <mergeCell ref="D8:M8"/>
    <mergeCell ref="R8:Y8"/>
    <mergeCell ref="AP8:AQ8"/>
    <mergeCell ref="AT8:AU8"/>
    <mergeCell ref="AV8:AX8"/>
    <mergeCell ref="Z9:AA9"/>
    <mergeCell ref="AI8:AL8"/>
    <mergeCell ref="AF8:AH8"/>
    <mergeCell ref="Z8:AA8"/>
    <mergeCell ref="R7:Y7"/>
    <mergeCell ref="Z7:AA7"/>
    <mergeCell ref="AF7:AH7"/>
    <mergeCell ref="AI7:AL7"/>
    <mergeCell ref="AP7:AQ7"/>
    <mergeCell ref="AT7:AU7"/>
    <mergeCell ref="AV7:AX7"/>
    <mergeCell ref="AP5:AQ5"/>
    <mergeCell ref="AT5:AU5"/>
    <mergeCell ref="AV5:AX5"/>
    <mergeCell ref="AI5:AL5"/>
    <mergeCell ref="AF5:AH5"/>
    <mergeCell ref="Z5:AA5"/>
    <mergeCell ref="AV6:AX6"/>
    <mergeCell ref="A6:N6"/>
    <mergeCell ref="R6:T6"/>
    <mergeCell ref="Z6:AA6"/>
    <mergeCell ref="AF6:AH6"/>
    <mergeCell ref="AI6:AL6"/>
    <mergeCell ref="AP6:AQ6"/>
    <mergeCell ref="AT6:AU6"/>
    <mergeCell ref="AP3:AQ3"/>
    <mergeCell ref="AT3:AU3"/>
    <mergeCell ref="A5:N5"/>
    <mergeCell ref="AF3:AH3"/>
    <mergeCell ref="Z3:AA3"/>
    <mergeCell ref="AV3:AX3"/>
    <mergeCell ref="Z4:AA4"/>
    <mergeCell ref="AF4:AH4"/>
    <mergeCell ref="AI4:AL4"/>
    <mergeCell ref="AP4:AQ4"/>
    <mergeCell ref="AT4:AU4"/>
    <mergeCell ref="AV4:AX4"/>
    <mergeCell ref="AI3:AL3"/>
    <mergeCell ref="A3:N4"/>
    <mergeCell ref="U3:Y4"/>
    <mergeCell ref="AN1:AU1"/>
    <mergeCell ref="AV1:AX2"/>
    <mergeCell ref="AN2:AO2"/>
    <mergeCell ref="AP2:AQ2"/>
    <mergeCell ref="AR2:AS2"/>
    <mergeCell ref="AT2:AU2"/>
    <mergeCell ref="A1:Y2"/>
    <mergeCell ref="Z1:AA2"/>
    <mergeCell ref="AB1:AE2"/>
    <mergeCell ref="AF1:AH2"/>
    <mergeCell ref="AI1:AL2"/>
    <mergeCell ref="AM1:AM2"/>
  </mergeCells>
  <phoneticPr fontId="3"/>
  <pageMargins left="0.31" right="0.21" top="0.68" bottom="0.16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37"/>
  <sheetViews>
    <sheetView topLeftCell="A25" workbookViewId="0">
      <selection activeCell="AB3" sqref="AB3:AE30"/>
    </sheetView>
  </sheetViews>
  <sheetFormatPr defaultColWidth="4" defaultRowHeight="22.5" customHeight="1" x14ac:dyDescent="0.15"/>
  <cols>
    <col min="1" max="1" width="5.125" style="1" customWidth="1"/>
    <col min="2" max="4" width="4" style="1"/>
    <col min="5" max="5" width="2.125" style="1" customWidth="1"/>
    <col min="6" max="8" width="4" style="1"/>
    <col min="9" max="9" width="2.5" style="1" customWidth="1"/>
    <col min="10" max="17" width="4" style="1"/>
    <col min="18" max="18" width="5.125" style="1" customWidth="1"/>
    <col min="19" max="248" width="4" style="1"/>
    <col min="249" max="249" width="1.625" style="1" customWidth="1"/>
    <col min="250" max="504" width="4" style="1"/>
    <col min="505" max="505" width="1.625" style="1" customWidth="1"/>
    <col min="506" max="760" width="4" style="1"/>
    <col min="761" max="761" width="1.625" style="1" customWidth="1"/>
    <col min="762" max="1016" width="4" style="1"/>
    <col min="1017" max="1017" width="1.625" style="1" customWidth="1"/>
    <col min="1018" max="1272" width="4" style="1"/>
    <col min="1273" max="1273" width="1.625" style="1" customWidth="1"/>
    <col min="1274" max="1528" width="4" style="1"/>
    <col min="1529" max="1529" width="1.625" style="1" customWidth="1"/>
    <col min="1530" max="1784" width="4" style="1"/>
    <col min="1785" max="1785" width="1.625" style="1" customWidth="1"/>
    <col min="1786" max="2040" width="4" style="1"/>
    <col min="2041" max="2041" width="1.625" style="1" customWidth="1"/>
    <col min="2042" max="2296" width="4" style="1"/>
    <col min="2297" max="2297" width="1.625" style="1" customWidth="1"/>
    <col min="2298" max="2552" width="4" style="1"/>
    <col min="2553" max="2553" width="1.625" style="1" customWidth="1"/>
    <col min="2554" max="2808" width="4" style="1"/>
    <col min="2809" max="2809" width="1.625" style="1" customWidth="1"/>
    <col min="2810" max="3064" width="4" style="1"/>
    <col min="3065" max="3065" width="1.625" style="1" customWidth="1"/>
    <col min="3066" max="3320" width="4" style="1"/>
    <col min="3321" max="3321" width="1.625" style="1" customWidth="1"/>
    <col min="3322" max="3576" width="4" style="1"/>
    <col min="3577" max="3577" width="1.625" style="1" customWidth="1"/>
    <col min="3578" max="3832" width="4" style="1"/>
    <col min="3833" max="3833" width="1.625" style="1" customWidth="1"/>
    <col min="3834" max="4088" width="4" style="1"/>
    <col min="4089" max="4089" width="1.625" style="1" customWidth="1"/>
    <col min="4090" max="4344" width="4" style="1"/>
    <col min="4345" max="4345" width="1.625" style="1" customWidth="1"/>
    <col min="4346" max="4600" width="4" style="1"/>
    <col min="4601" max="4601" width="1.625" style="1" customWidth="1"/>
    <col min="4602" max="4856" width="4" style="1"/>
    <col min="4857" max="4857" width="1.625" style="1" customWidth="1"/>
    <col min="4858" max="5112" width="4" style="1"/>
    <col min="5113" max="5113" width="1.625" style="1" customWidth="1"/>
    <col min="5114" max="5368" width="4" style="1"/>
    <col min="5369" max="5369" width="1.625" style="1" customWidth="1"/>
    <col min="5370" max="5624" width="4" style="1"/>
    <col min="5625" max="5625" width="1.625" style="1" customWidth="1"/>
    <col min="5626" max="5880" width="4" style="1"/>
    <col min="5881" max="5881" width="1.625" style="1" customWidth="1"/>
    <col min="5882" max="6136" width="4" style="1"/>
    <col min="6137" max="6137" width="1.625" style="1" customWidth="1"/>
    <col min="6138" max="6392" width="4" style="1"/>
    <col min="6393" max="6393" width="1.625" style="1" customWidth="1"/>
    <col min="6394" max="6648" width="4" style="1"/>
    <col min="6649" max="6649" width="1.625" style="1" customWidth="1"/>
    <col min="6650" max="6904" width="4" style="1"/>
    <col min="6905" max="6905" width="1.625" style="1" customWidth="1"/>
    <col min="6906" max="7160" width="4" style="1"/>
    <col min="7161" max="7161" width="1.625" style="1" customWidth="1"/>
    <col min="7162" max="7416" width="4" style="1"/>
    <col min="7417" max="7417" width="1.625" style="1" customWidth="1"/>
    <col min="7418" max="7672" width="4" style="1"/>
    <col min="7673" max="7673" width="1.625" style="1" customWidth="1"/>
    <col min="7674" max="7928" width="4" style="1"/>
    <col min="7929" max="7929" width="1.625" style="1" customWidth="1"/>
    <col min="7930" max="8184" width="4" style="1"/>
    <col min="8185" max="8185" width="1.625" style="1" customWidth="1"/>
    <col min="8186" max="8440" width="4" style="1"/>
    <col min="8441" max="8441" width="1.625" style="1" customWidth="1"/>
    <col min="8442" max="8696" width="4" style="1"/>
    <col min="8697" max="8697" width="1.625" style="1" customWidth="1"/>
    <col min="8698" max="8952" width="4" style="1"/>
    <col min="8953" max="8953" width="1.625" style="1" customWidth="1"/>
    <col min="8954" max="9208" width="4" style="1"/>
    <col min="9209" max="9209" width="1.625" style="1" customWidth="1"/>
    <col min="9210" max="9464" width="4" style="1"/>
    <col min="9465" max="9465" width="1.625" style="1" customWidth="1"/>
    <col min="9466" max="9720" width="4" style="1"/>
    <col min="9721" max="9721" width="1.625" style="1" customWidth="1"/>
    <col min="9722" max="9976" width="4" style="1"/>
    <col min="9977" max="9977" width="1.625" style="1" customWidth="1"/>
    <col min="9978" max="10232" width="4" style="1"/>
    <col min="10233" max="10233" width="1.625" style="1" customWidth="1"/>
    <col min="10234" max="10488" width="4" style="1"/>
    <col min="10489" max="10489" width="1.625" style="1" customWidth="1"/>
    <col min="10490" max="10744" width="4" style="1"/>
    <col min="10745" max="10745" width="1.625" style="1" customWidth="1"/>
    <col min="10746" max="11000" width="4" style="1"/>
    <col min="11001" max="11001" width="1.625" style="1" customWidth="1"/>
    <col min="11002" max="11256" width="4" style="1"/>
    <col min="11257" max="11257" width="1.625" style="1" customWidth="1"/>
    <col min="11258" max="11512" width="4" style="1"/>
    <col min="11513" max="11513" width="1.625" style="1" customWidth="1"/>
    <col min="11514" max="11768" width="4" style="1"/>
    <col min="11769" max="11769" width="1.625" style="1" customWidth="1"/>
    <col min="11770" max="12024" width="4" style="1"/>
    <col min="12025" max="12025" width="1.625" style="1" customWidth="1"/>
    <col min="12026" max="12280" width="4" style="1"/>
    <col min="12281" max="12281" width="1.625" style="1" customWidth="1"/>
    <col min="12282" max="12536" width="4" style="1"/>
    <col min="12537" max="12537" width="1.625" style="1" customWidth="1"/>
    <col min="12538" max="12792" width="4" style="1"/>
    <col min="12793" max="12793" width="1.625" style="1" customWidth="1"/>
    <col min="12794" max="13048" width="4" style="1"/>
    <col min="13049" max="13049" width="1.625" style="1" customWidth="1"/>
    <col min="13050" max="13304" width="4" style="1"/>
    <col min="13305" max="13305" width="1.625" style="1" customWidth="1"/>
    <col min="13306" max="13560" width="4" style="1"/>
    <col min="13561" max="13561" width="1.625" style="1" customWidth="1"/>
    <col min="13562" max="13816" width="4" style="1"/>
    <col min="13817" max="13817" width="1.625" style="1" customWidth="1"/>
    <col min="13818" max="14072" width="4" style="1"/>
    <col min="14073" max="14073" width="1.625" style="1" customWidth="1"/>
    <col min="14074" max="14328" width="4" style="1"/>
    <col min="14329" max="14329" width="1.625" style="1" customWidth="1"/>
    <col min="14330" max="14584" width="4" style="1"/>
    <col min="14585" max="14585" width="1.625" style="1" customWidth="1"/>
    <col min="14586" max="14840" width="4" style="1"/>
    <col min="14841" max="14841" width="1.625" style="1" customWidth="1"/>
    <col min="14842" max="15096" width="4" style="1"/>
    <col min="15097" max="15097" width="1.625" style="1" customWidth="1"/>
    <col min="15098" max="15352" width="4" style="1"/>
    <col min="15353" max="15353" width="1.625" style="1" customWidth="1"/>
    <col min="15354" max="15608" width="4" style="1"/>
    <col min="15609" max="15609" width="1.625" style="1" customWidth="1"/>
    <col min="15610" max="15864" width="4" style="1"/>
    <col min="15865" max="15865" width="1.625" style="1" customWidth="1"/>
    <col min="15866" max="16120" width="4" style="1"/>
    <col min="16121" max="16121" width="1.625" style="1" customWidth="1"/>
    <col min="16122" max="16384" width="4" style="1"/>
  </cols>
  <sheetData>
    <row r="1" spans="1:50" ht="22.5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0" t="s">
        <v>7</v>
      </c>
      <c r="AA1" s="50"/>
      <c r="AB1" s="50" t="s">
        <v>8</v>
      </c>
      <c r="AC1" s="50"/>
      <c r="AD1" s="50"/>
      <c r="AE1" s="50"/>
      <c r="AF1" s="52" t="s">
        <v>19</v>
      </c>
      <c r="AG1" s="53"/>
      <c r="AH1" s="54"/>
      <c r="AI1" s="50" t="s">
        <v>9</v>
      </c>
      <c r="AJ1" s="50"/>
      <c r="AK1" s="50"/>
      <c r="AL1" s="50"/>
      <c r="AM1" s="58" t="s">
        <v>51</v>
      </c>
      <c r="AN1" s="50" t="s">
        <v>50</v>
      </c>
      <c r="AO1" s="50"/>
      <c r="AP1" s="50"/>
      <c r="AQ1" s="50"/>
      <c r="AR1" s="50"/>
      <c r="AS1" s="50"/>
      <c r="AT1" s="50"/>
      <c r="AU1" s="50"/>
      <c r="AV1" s="50" t="s">
        <v>10</v>
      </c>
      <c r="AW1" s="50"/>
      <c r="AX1" s="50"/>
    </row>
    <row r="2" spans="1:50" ht="22.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0"/>
      <c r="AA2" s="50"/>
      <c r="AB2" s="50"/>
      <c r="AC2" s="50"/>
      <c r="AD2" s="50"/>
      <c r="AE2" s="50"/>
      <c r="AF2" s="55"/>
      <c r="AG2" s="56"/>
      <c r="AH2" s="57"/>
      <c r="AI2" s="50"/>
      <c r="AJ2" s="50"/>
      <c r="AK2" s="50"/>
      <c r="AL2" s="50"/>
      <c r="AM2" s="59"/>
      <c r="AN2" s="50" t="s">
        <v>11</v>
      </c>
      <c r="AO2" s="50"/>
      <c r="AP2" s="50" t="s">
        <v>12</v>
      </c>
      <c r="AQ2" s="50"/>
      <c r="AR2" s="50" t="s">
        <v>13</v>
      </c>
      <c r="AS2" s="50"/>
      <c r="AT2" s="50" t="s">
        <v>12</v>
      </c>
      <c r="AU2" s="50"/>
      <c r="AV2" s="50"/>
      <c r="AW2" s="50"/>
      <c r="AX2" s="50"/>
    </row>
    <row r="3" spans="1:50" ht="22.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U3" s="78">
        <v>44247</v>
      </c>
      <c r="V3" s="78"/>
      <c r="W3" s="78"/>
      <c r="X3" s="78"/>
      <c r="Y3" s="78"/>
      <c r="Z3" s="84">
        <v>44216</v>
      </c>
      <c r="AA3" s="85"/>
      <c r="AB3" s="100" t="s">
        <v>44</v>
      </c>
      <c r="AC3" s="101"/>
      <c r="AD3" s="101"/>
      <c r="AE3" s="102"/>
      <c r="AF3" s="73" t="s">
        <v>35</v>
      </c>
      <c r="AG3" s="74"/>
      <c r="AH3" s="75"/>
      <c r="AI3" s="73" t="s">
        <v>33</v>
      </c>
      <c r="AJ3" s="74"/>
      <c r="AK3" s="74"/>
      <c r="AL3" s="75"/>
      <c r="AM3" s="31"/>
      <c r="AN3" s="18">
        <v>1</v>
      </c>
      <c r="AO3" s="19" t="s">
        <v>14</v>
      </c>
      <c r="AP3" s="111">
        <v>14500</v>
      </c>
      <c r="AQ3" s="111"/>
      <c r="AR3" s="18"/>
      <c r="AS3" s="19" t="s">
        <v>15</v>
      </c>
      <c r="AT3" s="81"/>
      <c r="AU3" s="82"/>
      <c r="AV3" s="112">
        <f>AN3*AP3+AR3*AT3</f>
        <v>14500</v>
      </c>
      <c r="AW3" s="112"/>
      <c r="AX3" s="112"/>
    </row>
    <row r="4" spans="1:50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U4" s="78"/>
      <c r="V4" s="78"/>
      <c r="W4" s="78"/>
      <c r="X4" s="78"/>
      <c r="Y4" s="78"/>
      <c r="Z4" s="150">
        <v>44217</v>
      </c>
      <c r="AA4" s="151"/>
      <c r="AB4" s="103"/>
      <c r="AC4" s="104"/>
      <c r="AD4" s="104"/>
      <c r="AE4" s="105"/>
      <c r="AF4" s="120" t="s">
        <v>36</v>
      </c>
      <c r="AG4" s="121"/>
      <c r="AH4" s="122"/>
      <c r="AI4" s="65" t="s">
        <v>33</v>
      </c>
      <c r="AJ4" s="66"/>
      <c r="AK4" s="66"/>
      <c r="AL4" s="67"/>
      <c r="AM4" s="30"/>
      <c r="AN4" s="12">
        <v>1</v>
      </c>
      <c r="AO4" s="17" t="s">
        <v>14</v>
      </c>
      <c r="AP4" s="123">
        <v>14500</v>
      </c>
      <c r="AQ4" s="123"/>
      <c r="AR4" s="16"/>
      <c r="AS4" s="17" t="s">
        <v>15</v>
      </c>
      <c r="AT4" s="123"/>
      <c r="AU4" s="123"/>
      <c r="AV4" s="124">
        <f t="shared" ref="AV4:AV30" si="0">AN4*AP4+AR4*AT4</f>
        <v>14500</v>
      </c>
      <c r="AW4" s="124"/>
      <c r="AX4" s="124"/>
    </row>
    <row r="5" spans="1:50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Z5" s="150">
        <v>44218</v>
      </c>
      <c r="AA5" s="151"/>
      <c r="AB5" s="103"/>
      <c r="AC5" s="104"/>
      <c r="AD5" s="104"/>
      <c r="AE5" s="105"/>
      <c r="AF5" s="120" t="s">
        <v>36</v>
      </c>
      <c r="AG5" s="121"/>
      <c r="AH5" s="122"/>
      <c r="AI5" s="120" t="s">
        <v>33</v>
      </c>
      <c r="AJ5" s="121"/>
      <c r="AK5" s="121"/>
      <c r="AL5" s="122"/>
      <c r="AM5" s="29"/>
      <c r="AN5" s="16">
        <v>1</v>
      </c>
      <c r="AO5" s="17" t="s">
        <v>14</v>
      </c>
      <c r="AP5" s="123">
        <v>14500</v>
      </c>
      <c r="AQ5" s="123"/>
      <c r="AR5" s="16"/>
      <c r="AS5" s="17" t="s">
        <v>15</v>
      </c>
      <c r="AT5" s="123"/>
      <c r="AU5" s="123"/>
      <c r="AV5" s="124">
        <f t="shared" si="0"/>
        <v>14500</v>
      </c>
      <c r="AW5" s="124"/>
      <c r="AX5" s="124"/>
    </row>
    <row r="6" spans="1:50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R6" s="80" t="s">
        <v>21</v>
      </c>
      <c r="S6" s="80"/>
      <c r="T6" s="80"/>
      <c r="Z6" s="150">
        <v>44219</v>
      </c>
      <c r="AA6" s="151"/>
      <c r="AB6" s="103"/>
      <c r="AC6" s="104"/>
      <c r="AD6" s="104"/>
      <c r="AE6" s="105"/>
      <c r="AF6" s="120" t="s">
        <v>36</v>
      </c>
      <c r="AG6" s="121"/>
      <c r="AH6" s="122"/>
      <c r="AI6" s="120" t="s">
        <v>33</v>
      </c>
      <c r="AJ6" s="121"/>
      <c r="AK6" s="121"/>
      <c r="AL6" s="122"/>
      <c r="AM6" s="29"/>
      <c r="AN6" s="16">
        <v>1</v>
      </c>
      <c r="AO6" s="13" t="s">
        <v>14</v>
      </c>
      <c r="AP6" s="109">
        <v>14500</v>
      </c>
      <c r="AQ6" s="109"/>
      <c r="AR6" s="12"/>
      <c r="AS6" s="13" t="s">
        <v>15</v>
      </c>
      <c r="AT6" s="109"/>
      <c r="AU6" s="109"/>
      <c r="AV6" s="110">
        <f t="shared" si="0"/>
        <v>14500</v>
      </c>
      <c r="AW6" s="110"/>
      <c r="AX6" s="110"/>
    </row>
    <row r="7" spans="1:50" ht="22.5" customHeight="1" x14ac:dyDescent="0.15">
      <c r="R7" s="86" t="s">
        <v>22</v>
      </c>
      <c r="S7" s="86"/>
      <c r="T7" s="86"/>
      <c r="U7" s="86"/>
      <c r="V7" s="86"/>
      <c r="W7" s="86"/>
      <c r="X7" s="86"/>
      <c r="Y7" s="86"/>
      <c r="Z7" s="63">
        <v>44221</v>
      </c>
      <c r="AA7" s="64"/>
      <c r="AB7" s="103"/>
      <c r="AC7" s="104"/>
      <c r="AD7" s="104"/>
      <c r="AE7" s="105"/>
      <c r="AF7" s="120" t="s">
        <v>36</v>
      </c>
      <c r="AG7" s="121"/>
      <c r="AH7" s="122"/>
      <c r="AI7" s="120" t="s">
        <v>33</v>
      </c>
      <c r="AJ7" s="121"/>
      <c r="AK7" s="121"/>
      <c r="AL7" s="122"/>
      <c r="AM7" s="29"/>
      <c r="AN7" s="16">
        <v>1</v>
      </c>
      <c r="AO7" s="13" t="s">
        <v>14</v>
      </c>
      <c r="AP7" s="109">
        <v>14500</v>
      </c>
      <c r="AQ7" s="109"/>
      <c r="AR7" s="12"/>
      <c r="AS7" s="13" t="s">
        <v>15</v>
      </c>
      <c r="AT7" s="109"/>
      <c r="AU7" s="109"/>
      <c r="AV7" s="110">
        <f t="shared" si="0"/>
        <v>14500</v>
      </c>
      <c r="AW7" s="110"/>
      <c r="AX7" s="110"/>
    </row>
    <row r="8" spans="1:50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R8" s="92" t="s">
        <v>23</v>
      </c>
      <c r="S8" s="92"/>
      <c r="T8" s="92"/>
      <c r="U8" s="92"/>
      <c r="V8" s="92"/>
      <c r="W8" s="92"/>
      <c r="X8" s="92"/>
      <c r="Y8" s="92"/>
      <c r="Z8" s="63">
        <v>44222</v>
      </c>
      <c r="AA8" s="64"/>
      <c r="AB8" s="103"/>
      <c r="AC8" s="104"/>
      <c r="AD8" s="104"/>
      <c r="AE8" s="105"/>
      <c r="AF8" s="120" t="s">
        <v>36</v>
      </c>
      <c r="AG8" s="121"/>
      <c r="AH8" s="122"/>
      <c r="AI8" s="120" t="s">
        <v>33</v>
      </c>
      <c r="AJ8" s="121"/>
      <c r="AK8" s="121"/>
      <c r="AL8" s="122"/>
      <c r="AM8" s="29"/>
      <c r="AN8" s="16">
        <v>1</v>
      </c>
      <c r="AO8" s="17" t="s">
        <v>14</v>
      </c>
      <c r="AP8" s="123">
        <v>14500</v>
      </c>
      <c r="AQ8" s="123"/>
      <c r="AR8" s="16"/>
      <c r="AS8" s="17" t="s">
        <v>15</v>
      </c>
      <c r="AT8" s="123"/>
      <c r="AU8" s="123"/>
      <c r="AV8" s="124">
        <f t="shared" si="0"/>
        <v>14500</v>
      </c>
      <c r="AW8" s="124"/>
      <c r="AX8" s="124"/>
    </row>
    <row r="9" spans="1:50" ht="22.5" customHeight="1" x14ac:dyDescent="0.15">
      <c r="R9" s="86" t="s">
        <v>27</v>
      </c>
      <c r="S9" s="86"/>
      <c r="T9" s="86"/>
      <c r="U9" s="86"/>
      <c r="V9" s="86"/>
      <c r="W9" s="86"/>
      <c r="X9" s="86"/>
      <c r="Y9" s="86"/>
      <c r="Z9" s="148">
        <v>44223</v>
      </c>
      <c r="AA9" s="149"/>
      <c r="AB9" s="103"/>
      <c r="AC9" s="104"/>
      <c r="AD9" s="104"/>
      <c r="AE9" s="105"/>
      <c r="AF9" s="120" t="s">
        <v>39</v>
      </c>
      <c r="AG9" s="121"/>
      <c r="AH9" s="122"/>
      <c r="AI9" s="120" t="s">
        <v>33</v>
      </c>
      <c r="AJ9" s="121"/>
      <c r="AK9" s="121"/>
      <c r="AL9" s="122"/>
      <c r="AM9" s="29" t="s">
        <v>52</v>
      </c>
      <c r="AN9" s="12">
        <v>1</v>
      </c>
      <c r="AO9" s="17" t="s">
        <v>14</v>
      </c>
      <c r="AP9" s="123">
        <v>19500</v>
      </c>
      <c r="AQ9" s="123"/>
      <c r="AR9" s="16"/>
      <c r="AS9" s="17" t="s">
        <v>15</v>
      </c>
      <c r="AT9" s="123"/>
      <c r="AU9" s="123"/>
      <c r="AV9" s="124">
        <f t="shared" si="0"/>
        <v>19500</v>
      </c>
      <c r="AW9" s="124"/>
      <c r="AX9" s="124"/>
    </row>
    <row r="10" spans="1:50" ht="22.5" customHeight="1" x14ac:dyDescent="0.15">
      <c r="A10" s="32"/>
      <c r="B10" s="32"/>
      <c r="C10" s="5"/>
      <c r="D10" s="6"/>
      <c r="E10" s="6"/>
      <c r="F10" s="7">
        <v>2</v>
      </c>
      <c r="G10" s="97" t="s">
        <v>5</v>
      </c>
      <c r="H10" s="97"/>
      <c r="I10" s="97"/>
      <c r="J10" s="97"/>
      <c r="K10" s="97"/>
      <c r="L10" s="97"/>
      <c r="M10" s="97"/>
      <c r="N10" s="5"/>
      <c r="O10" s="5"/>
      <c r="P10" s="5"/>
      <c r="Q10" s="5"/>
      <c r="R10" s="86" t="s">
        <v>24</v>
      </c>
      <c r="S10" s="86"/>
      <c r="T10" s="86"/>
      <c r="U10" s="86"/>
      <c r="V10" s="86"/>
      <c r="W10" s="86"/>
      <c r="X10" s="86"/>
      <c r="Y10" s="86"/>
      <c r="Z10" s="118"/>
      <c r="AA10" s="119"/>
      <c r="AB10" s="103"/>
      <c r="AC10" s="104"/>
      <c r="AD10" s="104"/>
      <c r="AE10" s="105"/>
      <c r="AF10" s="120" t="s">
        <v>39</v>
      </c>
      <c r="AG10" s="121"/>
      <c r="AH10" s="122"/>
      <c r="AI10" s="120" t="s">
        <v>33</v>
      </c>
      <c r="AJ10" s="121"/>
      <c r="AK10" s="121"/>
      <c r="AL10" s="122"/>
      <c r="AM10" s="29"/>
      <c r="AN10" s="16">
        <v>1</v>
      </c>
      <c r="AO10" s="17" t="s">
        <v>14</v>
      </c>
      <c r="AP10" s="123">
        <v>14500</v>
      </c>
      <c r="AQ10" s="123"/>
      <c r="AR10" s="16"/>
      <c r="AS10" s="17" t="s">
        <v>15</v>
      </c>
      <c r="AT10" s="123"/>
      <c r="AU10" s="123"/>
      <c r="AV10" s="124">
        <f t="shared" si="0"/>
        <v>14500</v>
      </c>
      <c r="AW10" s="124"/>
      <c r="AX10" s="124"/>
    </row>
    <row r="11" spans="1:50" ht="22.5" customHeight="1" x14ac:dyDescent="0.15">
      <c r="A11" s="32"/>
      <c r="B11" s="32"/>
      <c r="C11" s="5"/>
      <c r="D11" s="8"/>
      <c r="E11" s="8"/>
      <c r="F11" s="95">
        <f>G16</f>
        <v>618629</v>
      </c>
      <c r="G11" s="95"/>
      <c r="H11" s="95"/>
      <c r="I11" s="95"/>
      <c r="J11" s="95"/>
      <c r="K11" s="95"/>
      <c r="L11" s="8"/>
      <c r="M11" s="8"/>
      <c r="N11" s="5"/>
      <c r="O11" s="5"/>
      <c r="P11" s="5"/>
      <c r="Q11" s="5"/>
      <c r="R11" s="86" t="s">
        <v>25</v>
      </c>
      <c r="S11" s="86"/>
      <c r="T11" s="86"/>
      <c r="U11" s="86"/>
      <c r="V11" s="86"/>
      <c r="W11" s="86"/>
      <c r="X11" s="86"/>
      <c r="Y11" s="86"/>
      <c r="Z11" s="63">
        <v>44224</v>
      </c>
      <c r="AA11" s="64"/>
      <c r="AB11" s="103"/>
      <c r="AC11" s="104"/>
      <c r="AD11" s="104"/>
      <c r="AE11" s="105"/>
      <c r="AF11" s="120" t="s">
        <v>36</v>
      </c>
      <c r="AG11" s="121"/>
      <c r="AH11" s="122"/>
      <c r="AI11" s="120" t="s">
        <v>42</v>
      </c>
      <c r="AJ11" s="121"/>
      <c r="AK11" s="121"/>
      <c r="AL11" s="122"/>
      <c r="AM11" s="29"/>
      <c r="AN11" s="16">
        <v>1</v>
      </c>
      <c r="AO11" s="17" t="s">
        <v>14</v>
      </c>
      <c r="AP11" s="123">
        <v>14500</v>
      </c>
      <c r="AQ11" s="123"/>
      <c r="AR11" s="16">
        <v>1</v>
      </c>
      <c r="AS11" s="17" t="s">
        <v>15</v>
      </c>
      <c r="AT11" s="123">
        <v>2265</v>
      </c>
      <c r="AU11" s="123"/>
      <c r="AV11" s="124">
        <f t="shared" si="0"/>
        <v>16765</v>
      </c>
      <c r="AW11" s="124"/>
      <c r="AX11" s="124"/>
    </row>
    <row r="12" spans="1:50" ht="22.5" customHeight="1" thickBot="1" x14ac:dyDescent="0.2">
      <c r="A12" s="93"/>
      <c r="B12" s="93"/>
      <c r="C12" s="5"/>
      <c r="F12" s="96"/>
      <c r="G12" s="96"/>
      <c r="H12" s="96"/>
      <c r="I12" s="96"/>
      <c r="J12" s="96"/>
      <c r="K12" s="96"/>
      <c r="L12" s="8"/>
      <c r="M12" s="8"/>
      <c r="N12" s="5"/>
      <c r="O12" s="5"/>
      <c r="P12" s="5"/>
      <c r="Q12" s="5"/>
      <c r="R12" s="94" t="s">
        <v>26</v>
      </c>
      <c r="S12" s="86"/>
      <c r="T12" s="86"/>
      <c r="U12" s="86"/>
      <c r="V12" s="86"/>
      <c r="W12" s="86"/>
      <c r="X12" s="86"/>
      <c r="Y12" s="86"/>
      <c r="Z12" s="148">
        <v>44225</v>
      </c>
      <c r="AA12" s="149"/>
      <c r="AB12" s="103"/>
      <c r="AC12" s="104"/>
      <c r="AD12" s="104"/>
      <c r="AE12" s="105"/>
      <c r="AF12" s="120" t="s">
        <v>39</v>
      </c>
      <c r="AG12" s="121"/>
      <c r="AH12" s="122"/>
      <c r="AI12" s="65" t="s">
        <v>33</v>
      </c>
      <c r="AJ12" s="66"/>
      <c r="AK12" s="66"/>
      <c r="AL12" s="67"/>
      <c r="AM12" s="29" t="s">
        <v>52</v>
      </c>
      <c r="AN12" s="16">
        <v>1</v>
      </c>
      <c r="AO12" s="13" t="s">
        <v>14</v>
      </c>
      <c r="AP12" s="68">
        <v>19500</v>
      </c>
      <c r="AQ12" s="69"/>
      <c r="AR12" s="12"/>
      <c r="AS12" s="13" t="s">
        <v>15</v>
      </c>
      <c r="AT12" s="68"/>
      <c r="AU12" s="69"/>
      <c r="AV12" s="70">
        <f t="shared" si="0"/>
        <v>19500</v>
      </c>
      <c r="AW12" s="71"/>
      <c r="AX12" s="72"/>
    </row>
    <row r="13" spans="1:50" ht="22.5" customHeight="1" x14ac:dyDescent="0.15">
      <c r="A13" s="32"/>
      <c r="B13" s="32"/>
      <c r="C13" s="5"/>
      <c r="L13" s="10"/>
      <c r="M13" s="10"/>
      <c r="N13" s="5"/>
      <c r="O13" s="5"/>
      <c r="P13" s="5"/>
      <c r="Q13" s="5"/>
      <c r="R13" s="5"/>
      <c r="S13" s="5"/>
      <c r="T13" s="5"/>
      <c r="U13" s="5"/>
      <c r="V13" s="5"/>
      <c r="W13" s="33"/>
      <c r="X13" s="33"/>
      <c r="Y13" s="33"/>
      <c r="Z13" s="118"/>
      <c r="AA13" s="119"/>
      <c r="AB13" s="103"/>
      <c r="AC13" s="104"/>
      <c r="AD13" s="104"/>
      <c r="AE13" s="105"/>
      <c r="AF13" s="120" t="s">
        <v>39</v>
      </c>
      <c r="AG13" s="121"/>
      <c r="AH13" s="122"/>
      <c r="AI13" s="120" t="s">
        <v>33</v>
      </c>
      <c r="AJ13" s="121"/>
      <c r="AK13" s="121"/>
      <c r="AL13" s="122"/>
      <c r="AM13" s="29"/>
      <c r="AN13" s="16">
        <v>1</v>
      </c>
      <c r="AO13" s="13" t="s">
        <v>14</v>
      </c>
      <c r="AP13" s="109">
        <v>14500</v>
      </c>
      <c r="AQ13" s="109"/>
      <c r="AR13" s="12"/>
      <c r="AS13" s="13" t="s">
        <v>15</v>
      </c>
      <c r="AT13" s="109"/>
      <c r="AU13" s="109"/>
      <c r="AV13" s="110">
        <f t="shared" si="0"/>
        <v>14500</v>
      </c>
      <c r="AW13" s="110"/>
      <c r="AX13" s="110"/>
    </row>
    <row r="14" spans="1:50" ht="22.5" customHeight="1" x14ac:dyDescent="0.25">
      <c r="A14" s="5"/>
      <c r="B14" s="5"/>
      <c r="C14" s="5"/>
      <c r="D14" s="98" t="s">
        <v>47</v>
      </c>
      <c r="E14" s="98"/>
      <c r="F14" s="98"/>
      <c r="G14" s="99">
        <f>AV37</f>
        <v>562390</v>
      </c>
      <c r="H14" s="99"/>
      <c r="I14" s="99"/>
      <c r="J14" s="99"/>
      <c r="K14" s="99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63">
        <v>44226</v>
      </c>
      <c r="AA14" s="64"/>
      <c r="AB14" s="103"/>
      <c r="AC14" s="104"/>
      <c r="AD14" s="104"/>
      <c r="AE14" s="105"/>
      <c r="AF14" s="120" t="s">
        <v>39</v>
      </c>
      <c r="AG14" s="121"/>
      <c r="AH14" s="122"/>
      <c r="AI14" s="120" t="s">
        <v>33</v>
      </c>
      <c r="AJ14" s="121"/>
      <c r="AK14" s="121"/>
      <c r="AL14" s="122"/>
      <c r="AM14" s="29"/>
      <c r="AN14" s="16">
        <v>1</v>
      </c>
      <c r="AO14" s="17" t="s">
        <v>14</v>
      </c>
      <c r="AP14" s="109">
        <v>14500</v>
      </c>
      <c r="AQ14" s="109"/>
      <c r="AR14" s="16"/>
      <c r="AS14" s="17" t="s">
        <v>15</v>
      </c>
      <c r="AT14" s="123"/>
      <c r="AU14" s="123"/>
      <c r="AV14" s="124">
        <f t="shared" si="0"/>
        <v>14500</v>
      </c>
      <c r="AW14" s="124"/>
      <c r="AX14" s="124"/>
    </row>
    <row r="15" spans="1:50" ht="22.5" customHeight="1" x14ac:dyDescent="0.25">
      <c r="D15" s="98" t="s">
        <v>48</v>
      </c>
      <c r="E15" s="98"/>
      <c r="F15" s="98"/>
      <c r="G15" s="99">
        <f>G14*0.1</f>
        <v>56239</v>
      </c>
      <c r="H15" s="99"/>
      <c r="I15" s="99"/>
      <c r="J15" s="99"/>
      <c r="K15" s="99"/>
      <c r="Y15" s="5"/>
      <c r="Z15" s="63">
        <v>44228</v>
      </c>
      <c r="AA15" s="64"/>
      <c r="AB15" s="103"/>
      <c r="AC15" s="104"/>
      <c r="AD15" s="104"/>
      <c r="AE15" s="105"/>
      <c r="AF15" s="120" t="s">
        <v>39</v>
      </c>
      <c r="AG15" s="121"/>
      <c r="AH15" s="122"/>
      <c r="AI15" s="120" t="s">
        <v>33</v>
      </c>
      <c r="AJ15" s="121"/>
      <c r="AK15" s="121"/>
      <c r="AL15" s="122"/>
      <c r="AM15" s="29"/>
      <c r="AN15" s="16">
        <v>1</v>
      </c>
      <c r="AO15" s="13" t="s">
        <v>14</v>
      </c>
      <c r="AP15" s="109">
        <v>14500</v>
      </c>
      <c r="AQ15" s="109"/>
      <c r="AR15" s="12"/>
      <c r="AS15" s="13" t="s">
        <v>15</v>
      </c>
      <c r="AT15" s="109"/>
      <c r="AU15" s="109"/>
      <c r="AV15" s="110">
        <f t="shared" si="0"/>
        <v>14500</v>
      </c>
      <c r="AW15" s="110"/>
      <c r="AX15" s="110"/>
    </row>
    <row r="16" spans="1:50" ht="22.5" customHeight="1" x14ac:dyDescent="0.25">
      <c r="D16" s="98" t="s">
        <v>49</v>
      </c>
      <c r="E16" s="98"/>
      <c r="F16" s="98"/>
      <c r="G16" s="99">
        <f>G14+G15</f>
        <v>618629</v>
      </c>
      <c r="H16" s="99"/>
      <c r="I16" s="99"/>
      <c r="J16" s="99"/>
      <c r="K16" s="99"/>
      <c r="N16" s="5"/>
      <c r="O16" s="5"/>
      <c r="P16" s="5"/>
      <c r="Q16" s="5"/>
      <c r="R16" s="5"/>
      <c r="S16" s="5"/>
      <c r="T16" s="5"/>
      <c r="U16" s="5"/>
      <c r="Y16" s="5"/>
      <c r="Z16" s="63">
        <v>44229</v>
      </c>
      <c r="AA16" s="64"/>
      <c r="AB16" s="103"/>
      <c r="AC16" s="104"/>
      <c r="AD16" s="104"/>
      <c r="AE16" s="105"/>
      <c r="AF16" s="120" t="s">
        <v>39</v>
      </c>
      <c r="AG16" s="121"/>
      <c r="AH16" s="122"/>
      <c r="AI16" s="120" t="s">
        <v>33</v>
      </c>
      <c r="AJ16" s="121"/>
      <c r="AK16" s="121"/>
      <c r="AL16" s="122"/>
      <c r="AM16" s="29"/>
      <c r="AN16" s="16">
        <v>1</v>
      </c>
      <c r="AO16" s="13" t="s">
        <v>14</v>
      </c>
      <c r="AP16" s="109">
        <v>14500</v>
      </c>
      <c r="AQ16" s="109"/>
      <c r="AR16" s="12"/>
      <c r="AS16" s="13" t="s">
        <v>15</v>
      </c>
      <c r="AT16" s="109"/>
      <c r="AU16" s="109"/>
      <c r="AV16" s="110">
        <f t="shared" si="0"/>
        <v>14500</v>
      </c>
      <c r="AW16" s="110"/>
      <c r="AX16" s="110"/>
    </row>
    <row r="17" spans="14:50" ht="22.5" customHeight="1" x14ac:dyDescent="0.15">
      <c r="N17" s="5"/>
      <c r="O17" s="5"/>
      <c r="P17" s="5"/>
      <c r="Q17" s="5"/>
      <c r="R17" s="5"/>
      <c r="S17" s="5"/>
      <c r="T17" s="5"/>
      <c r="U17" s="5"/>
      <c r="Y17" s="5"/>
      <c r="Z17" s="63">
        <v>44230</v>
      </c>
      <c r="AA17" s="64"/>
      <c r="AB17" s="103"/>
      <c r="AC17" s="104"/>
      <c r="AD17" s="104"/>
      <c r="AE17" s="105"/>
      <c r="AF17" s="120" t="s">
        <v>43</v>
      </c>
      <c r="AG17" s="121"/>
      <c r="AH17" s="122"/>
      <c r="AI17" s="120" t="s">
        <v>33</v>
      </c>
      <c r="AJ17" s="121"/>
      <c r="AK17" s="121"/>
      <c r="AL17" s="122"/>
      <c r="AM17" s="29"/>
      <c r="AN17" s="16">
        <v>1</v>
      </c>
      <c r="AO17" s="13" t="s">
        <v>14</v>
      </c>
      <c r="AP17" s="109">
        <v>14500</v>
      </c>
      <c r="AQ17" s="109"/>
      <c r="AR17" s="12"/>
      <c r="AS17" s="13" t="s">
        <v>15</v>
      </c>
      <c r="AT17" s="109"/>
      <c r="AU17" s="109"/>
      <c r="AV17" s="110">
        <f t="shared" si="0"/>
        <v>14500</v>
      </c>
      <c r="AW17" s="110"/>
      <c r="AX17" s="110"/>
    </row>
    <row r="18" spans="14:50" ht="22.5" customHeight="1" x14ac:dyDescent="0.15">
      <c r="Y18" s="5"/>
      <c r="Z18" s="63">
        <v>44231</v>
      </c>
      <c r="AA18" s="64"/>
      <c r="AB18" s="103"/>
      <c r="AC18" s="104"/>
      <c r="AD18" s="104"/>
      <c r="AE18" s="105"/>
      <c r="AF18" s="120" t="s">
        <v>36</v>
      </c>
      <c r="AG18" s="121"/>
      <c r="AH18" s="122"/>
      <c r="AI18" s="120" t="s">
        <v>33</v>
      </c>
      <c r="AJ18" s="121"/>
      <c r="AK18" s="121"/>
      <c r="AL18" s="122"/>
      <c r="AM18" s="29"/>
      <c r="AN18" s="16">
        <v>1</v>
      </c>
      <c r="AO18" s="13" t="s">
        <v>14</v>
      </c>
      <c r="AP18" s="109">
        <v>14500</v>
      </c>
      <c r="AQ18" s="109"/>
      <c r="AR18" s="12"/>
      <c r="AS18" s="13" t="s">
        <v>15</v>
      </c>
      <c r="AT18" s="109"/>
      <c r="AU18" s="109"/>
      <c r="AV18" s="110">
        <f t="shared" si="0"/>
        <v>14500</v>
      </c>
      <c r="AW18" s="110"/>
      <c r="AX18" s="110"/>
    </row>
    <row r="19" spans="14:50" ht="22.5" customHeight="1" x14ac:dyDescent="0.15">
      <c r="Y19" s="5"/>
      <c r="Z19" s="148">
        <v>44232</v>
      </c>
      <c r="AA19" s="149"/>
      <c r="AB19" s="103"/>
      <c r="AC19" s="104"/>
      <c r="AD19" s="104"/>
      <c r="AE19" s="105"/>
      <c r="AF19" s="120" t="s">
        <v>36</v>
      </c>
      <c r="AG19" s="121"/>
      <c r="AH19" s="122"/>
      <c r="AI19" s="120" t="s">
        <v>33</v>
      </c>
      <c r="AJ19" s="121"/>
      <c r="AK19" s="121"/>
      <c r="AL19" s="122"/>
      <c r="AM19" s="29" t="s">
        <v>52</v>
      </c>
      <c r="AN19" s="12">
        <v>1</v>
      </c>
      <c r="AO19" s="17" t="s">
        <v>14</v>
      </c>
      <c r="AP19" s="123">
        <v>19500</v>
      </c>
      <c r="AQ19" s="123"/>
      <c r="AR19" s="16"/>
      <c r="AS19" s="17" t="s">
        <v>15</v>
      </c>
      <c r="AT19" s="123"/>
      <c r="AU19" s="123"/>
      <c r="AV19" s="124">
        <f t="shared" si="0"/>
        <v>19500</v>
      </c>
      <c r="AW19" s="124"/>
      <c r="AX19" s="124"/>
    </row>
    <row r="20" spans="14:50" ht="22.5" customHeight="1" x14ac:dyDescent="0.15">
      <c r="Y20" s="5"/>
      <c r="Z20" s="118"/>
      <c r="AA20" s="119"/>
      <c r="AB20" s="103"/>
      <c r="AC20" s="104"/>
      <c r="AD20" s="104"/>
      <c r="AE20" s="105"/>
      <c r="AF20" s="120" t="s">
        <v>36</v>
      </c>
      <c r="AG20" s="121"/>
      <c r="AH20" s="122"/>
      <c r="AI20" s="120" t="s">
        <v>33</v>
      </c>
      <c r="AJ20" s="121"/>
      <c r="AK20" s="121"/>
      <c r="AL20" s="122"/>
      <c r="AM20" s="29"/>
      <c r="AN20" s="16">
        <v>1</v>
      </c>
      <c r="AO20" s="17" t="s">
        <v>14</v>
      </c>
      <c r="AP20" s="123">
        <v>14500</v>
      </c>
      <c r="AQ20" s="123"/>
      <c r="AR20" s="16"/>
      <c r="AS20" s="17" t="s">
        <v>15</v>
      </c>
      <c r="AT20" s="123"/>
      <c r="AU20" s="123"/>
      <c r="AV20" s="124">
        <f t="shared" si="0"/>
        <v>14500</v>
      </c>
      <c r="AW20" s="124"/>
      <c r="AX20" s="124"/>
    </row>
    <row r="21" spans="14:50" ht="22.5" customHeight="1" x14ac:dyDescent="0.15">
      <c r="Y21" s="5"/>
      <c r="Z21" s="148">
        <v>44233</v>
      </c>
      <c r="AA21" s="149"/>
      <c r="AB21" s="103"/>
      <c r="AC21" s="104"/>
      <c r="AD21" s="104"/>
      <c r="AE21" s="105"/>
      <c r="AF21" s="120" t="s">
        <v>36</v>
      </c>
      <c r="AG21" s="121"/>
      <c r="AH21" s="122"/>
      <c r="AI21" s="120" t="s">
        <v>33</v>
      </c>
      <c r="AJ21" s="121"/>
      <c r="AK21" s="121"/>
      <c r="AL21" s="122"/>
      <c r="AM21" s="29" t="s">
        <v>52</v>
      </c>
      <c r="AN21" s="12">
        <v>1</v>
      </c>
      <c r="AO21" s="17" t="s">
        <v>14</v>
      </c>
      <c r="AP21" s="123">
        <v>19500</v>
      </c>
      <c r="AQ21" s="123"/>
      <c r="AR21" s="16"/>
      <c r="AS21" s="17" t="s">
        <v>15</v>
      </c>
      <c r="AT21" s="123"/>
      <c r="AU21" s="123"/>
      <c r="AV21" s="124">
        <f t="shared" si="0"/>
        <v>19500</v>
      </c>
      <c r="AW21" s="124"/>
      <c r="AX21" s="124"/>
    </row>
    <row r="22" spans="14:50" ht="22.5" customHeight="1" x14ac:dyDescent="0.15">
      <c r="Z22" s="118"/>
      <c r="AA22" s="119"/>
      <c r="AB22" s="103"/>
      <c r="AC22" s="104"/>
      <c r="AD22" s="104"/>
      <c r="AE22" s="105"/>
      <c r="AF22" s="120" t="s">
        <v>36</v>
      </c>
      <c r="AG22" s="121"/>
      <c r="AH22" s="122"/>
      <c r="AI22" s="120" t="s">
        <v>33</v>
      </c>
      <c r="AJ22" s="121"/>
      <c r="AK22" s="121"/>
      <c r="AL22" s="122"/>
      <c r="AM22" s="29"/>
      <c r="AN22" s="16">
        <v>1</v>
      </c>
      <c r="AO22" s="17" t="s">
        <v>14</v>
      </c>
      <c r="AP22" s="123">
        <v>14500</v>
      </c>
      <c r="AQ22" s="123"/>
      <c r="AR22" s="16"/>
      <c r="AS22" s="17" t="s">
        <v>15</v>
      </c>
      <c r="AT22" s="123"/>
      <c r="AU22" s="123"/>
      <c r="AV22" s="124">
        <f t="shared" si="0"/>
        <v>14500</v>
      </c>
      <c r="AW22" s="124"/>
      <c r="AX22" s="124"/>
    </row>
    <row r="23" spans="14:50" ht="22.5" customHeight="1" x14ac:dyDescent="0.15">
      <c r="Z23" s="63">
        <v>44235</v>
      </c>
      <c r="AA23" s="64"/>
      <c r="AB23" s="103"/>
      <c r="AC23" s="104"/>
      <c r="AD23" s="104"/>
      <c r="AE23" s="105"/>
      <c r="AF23" s="120" t="s">
        <v>36</v>
      </c>
      <c r="AG23" s="121"/>
      <c r="AH23" s="122"/>
      <c r="AI23" s="120" t="s">
        <v>33</v>
      </c>
      <c r="AJ23" s="121"/>
      <c r="AK23" s="121"/>
      <c r="AL23" s="122"/>
      <c r="AM23" s="29"/>
      <c r="AN23" s="16">
        <v>1</v>
      </c>
      <c r="AO23" s="13" t="s">
        <v>14</v>
      </c>
      <c r="AP23" s="109">
        <v>14500</v>
      </c>
      <c r="AQ23" s="109"/>
      <c r="AR23" s="12"/>
      <c r="AS23" s="13" t="s">
        <v>15</v>
      </c>
      <c r="AT23" s="109"/>
      <c r="AU23" s="109"/>
      <c r="AV23" s="110">
        <f t="shared" si="0"/>
        <v>14500</v>
      </c>
      <c r="AW23" s="110"/>
      <c r="AX23" s="110"/>
    </row>
    <row r="24" spans="14:50" ht="22.5" customHeight="1" x14ac:dyDescent="0.15">
      <c r="Z24" s="63">
        <v>44238</v>
      </c>
      <c r="AA24" s="64"/>
      <c r="AB24" s="103"/>
      <c r="AC24" s="104"/>
      <c r="AD24" s="104"/>
      <c r="AE24" s="105"/>
      <c r="AF24" s="120" t="s">
        <v>36</v>
      </c>
      <c r="AG24" s="121"/>
      <c r="AH24" s="122"/>
      <c r="AI24" s="120" t="s">
        <v>33</v>
      </c>
      <c r="AJ24" s="121"/>
      <c r="AK24" s="121"/>
      <c r="AL24" s="122"/>
      <c r="AM24" s="29"/>
      <c r="AN24" s="16">
        <v>1</v>
      </c>
      <c r="AO24" s="13" t="s">
        <v>14</v>
      </c>
      <c r="AP24" s="109">
        <v>18125</v>
      </c>
      <c r="AQ24" s="109"/>
      <c r="AR24" s="12"/>
      <c r="AS24" s="13" t="s">
        <v>15</v>
      </c>
      <c r="AT24" s="109"/>
      <c r="AU24" s="109"/>
      <c r="AV24" s="110">
        <f t="shared" si="0"/>
        <v>18125</v>
      </c>
      <c r="AW24" s="110"/>
      <c r="AX24" s="110"/>
    </row>
    <row r="25" spans="14:50" ht="22.5" customHeight="1" x14ac:dyDescent="0.15">
      <c r="Z25" s="63">
        <v>44239</v>
      </c>
      <c r="AA25" s="64"/>
      <c r="AB25" s="103"/>
      <c r="AC25" s="104"/>
      <c r="AD25" s="104"/>
      <c r="AE25" s="105"/>
      <c r="AF25" s="65" t="s">
        <v>36</v>
      </c>
      <c r="AG25" s="66"/>
      <c r="AH25" s="67"/>
      <c r="AI25" s="65" t="s">
        <v>33</v>
      </c>
      <c r="AJ25" s="66"/>
      <c r="AK25" s="66"/>
      <c r="AL25" s="67"/>
      <c r="AM25" s="30"/>
      <c r="AN25" s="12">
        <v>1</v>
      </c>
      <c r="AO25" s="13" t="s">
        <v>14</v>
      </c>
      <c r="AP25" s="109">
        <v>14500</v>
      </c>
      <c r="AQ25" s="109"/>
      <c r="AR25" s="12"/>
      <c r="AS25" s="13" t="s">
        <v>15</v>
      </c>
      <c r="AT25" s="109"/>
      <c r="AU25" s="109"/>
      <c r="AV25" s="110">
        <f t="shared" si="0"/>
        <v>14500</v>
      </c>
      <c r="AW25" s="110"/>
      <c r="AX25" s="110"/>
    </row>
    <row r="26" spans="14:50" ht="22.5" customHeight="1" x14ac:dyDescent="0.15">
      <c r="Z26" s="118">
        <v>44243</v>
      </c>
      <c r="AA26" s="119"/>
      <c r="AB26" s="103"/>
      <c r="AC26" s="104"/>
      <c r="AD26" s="104"/>
      <c r="AE26" s="105"/>
      <c r="AF26" s="120" t="s">
        <v>36</v>
      </c>
      <c r="AG26" s="121"/>
      <c r="AH26" s="122"/>
      <c r="AI26" s="120" t="s">
        <v>33</v>
      </c>
      <c r="AJ26" s="121"/>
      <c r="AK26" s="121"/>
      <c r="AL26" s="122"/>
      <c r="AM26" s="29"/>
      <c r="AN26" s="16">
        <v>1</v>
      </c>
      <c r="AO26" s="17" t="s">
        <v>14</v>
      </c>
      <c r="AP26" s="123">
        <v>14500</v>
      </c>
      <c r="AQ26" s="123"/>
      <c r="AR26" s="16"/>
      <c r="AS26" s="17" t="s">
        <v>15</v>
      </c>
      <c r="AT26" s="123"/>
      <c r="AU26" s="123"/>
      <c r="AV26" s="124">
        <f t="shared" si="0"/>
        <v>14500</v>
      </c>
      <c r="AW26" s="124"/>
      <c r="AX26" s="124"/>
    </row>
    <row r="27" spans="14:50" ht="22.5" customHeight="1" x14ac:dyDescent="0.15">
      <c r="Z27" s="63">
        <v>44244</v>
      </c>
      <c r="AA27" s="64"/>
      <c r="AB27" s="103"/>
      <c r="AC27" s="104"/>
      <c r="AD27" s="104"/>
      <c r="AE27" s="105"/>
      <c r="AF27" s="120" t="s">
        <v>36</v>
      </c>
      <c r="AG27" s="121"/>
      <c r="AH27" s="122"/>
      <c r="AI27" s="120" t="s">
        <v>33</v>
      </c>
      <c r="AJ27" s="121"/>
      <c r="AK27" s="121"/>
      <c r="AL27" s="122"/>
      <c r="AM27" s="29"/>
      <c r="AN27" s="16">
        <v>1</v>
      </c>
      <c r="AO27" s="13" t="s">
        <v>14</v>
      </c>
      <c r="AP27" s="109">
        <v>14500</v>
      </c>
      <c r="AQ27" s="109"/>
      <c r="AR27" s="12"/>
      <c r="AS27" s="13" t="s">
        <v>15</v>
      </c>
      <c r="AT27" s="109"/>
      <c r="AU27" s="109"/>
      <c r="AV27" s="110">
        <f t="shared" si="0"/>
        <v>14500</v>
      </c>
      <c r="AW27" s="110"/>
      <c r="AX27" s="110"/>
    </row>
    <row r="28" spans="14:50" ht="22.5" customHeight="1" x14ac:dyDescent="0.15">
      <c r="Z28" s="63">
        <v>44245</v>
      </c>
      <c r="AA28" s="64"/>
      <c r="AB28" s="103"/>
      <c r="AC28" s="104"/>
      <c r="AD28" s="104"/>
      <c r="AE28" s="105"/>
      <c r="AF28" s="120" t="s">
        <v>36</v>
      </c>
      <c r="AG28" s="121"/>
      <c r="AH28" s="122"/>
      <c r="AI28" s="120" t="s">
        <v>33</v>
      </c>
      <c r="AJ28" s="121"/>
      <c r="AK28" s="121"/>
      <c r="AL28" s="122"/>
      <c r="AM28" s="29"/>
      <c r="AN28" s="16">
        <v>1</v>
      </c>
      <c r="AO28" s="13" t="s">
        <v>14</v>
      </c>
      <c r="AP28" s="123">
        <v>14500</v>
      </c>
      <c r="AQ28" s="123"/>
      <c r="AR28" s="12"/>
      <c r="AS28" s="13" t="s">
        <v>15</v>
      </c>
      <c r="AT28" s="109"/>
      <c r="AU28" s="109"/>
      <c r="AV28" s="110">
        <f t="shared" si="0"/>
        <v>14500</v>
      </c>
      <c r="AW28" s="110"/>
      <c r="AX28" s="110"/>
    </row>
    <row r="29" spans="14:50" ht="22.5" customHeight="1" x14ac:dyDescent="0.15">
      <c r="Z29" s="63">
        <v>44246</v>
      </c>
      <c r="AA29" s="64"/>
      <c r="AB29" s="103"/>
      <c r="AC29" s="104"/>
      <c r="AD29" s="104"/>
      <c r="AE29" s="105"/>
      <c r="AF29" s="120" t="s">
        <v>36</v>
      </c>
      <c r="AG29" s="121"/>
      <c r="AH29" s="122"/>
      <c r="AI29" s="120" t="s">
        <v>33</v>
      </c>
      <c r="AJ29" s="121"/>
      <c r="AK29" s="121"/>
      <c r="AL29" s="122"/>
      <c r="AM29" s="29"/>
      <c r="AN29" s="16">
        <v>1</v>
      </c>
      <c r="AO29" s="13" t="s">
        <v>14</v>
      </c>
      <c r="AP29" s="109">
        <v>14500</v>
      </c>
      <c r="AQ29" s="109"/>
      <c r="AR29" s="12"/>
      <c r="AS29" s="13" t="s">
        <v>15</v>
      </c>
      <c r="AT29" s="109"/>
      <c r="AU29" s="109"/>
      <c r="AV29" s="110">
        <f t="shared" si="0"/>
        <v>14500</v>
      </c>
      <c r="AW29" s="110"/>
      <c r="AX29" s="110"/>
    </row>
    <row r="30" spans="14:50" ht="22.5" customHeight="1" x14ac:dyDescent="0.15">
      <c r="Z30" s="128">
        <v>44247</v>
      </c>
      <c r="AA30" s="129"/>
      <c r="AB30" s="106"/>
      <c r="AC30" s="107"/>
      <c r="AD30" s="107"/>
      <c r="AE30" s="108"/>
      <c r="AF30" s="130" t="s">
        <v>36</v>
      </c>
      <c r="AG30" s="131"/>
      <c r="AH30" s="132"/>
      <c r="AI30" s="55" t="s">
        <v>33</v>
      </c>
      <c r="AJ30" s="56"/>
      <c r="AK30" s="56"/>
      <c r="AL30" s="57"/>
      <c r="AM30" s="28"/>
      <c r="AN30" s="25">
        <v>1</v>
      </c>
      <c r="AO30" s="15" t="s">
        <v>14</v>
      </c>
      <c r="AP30" s="123">
        <v>14500</v>
      </c>
      <c r="AQ30" s="123"/>
      <c r="AR30" s="14"/>
      <c r="AS30" s="15" t="s">
        <v>15</v>
      </c>
      <c r="AT30" s="133"/>
      <c r="AU30" s="133"/>
      <c r="AV30" s="134">
        <f t="shared" si="0"/>
        <v>14500</v>
      </c>
      <c r="AW30" s="134"/>
      <c r="AX30" s="134"/>
    </row>
    <row r="31" spans="14:50" ht="22.5" customHeight="1" x14ac:dyDescent="0.15">
      <c r="Z31" s="63">
        <v>44235</v>
      </c>
      <c r="AA31" s="64"/>
      <c r="AB31" s="100" t="s">
        <v>45</v>
      </c>
      <c r="AC31" s="101"/>
      <c r="AD31" s="101"/>
      <c r="AE31" s="102"/>
      <c r="AF31" s="65" t="s">
        <v>46</v>
      </c>
      <c r="AG31" s="66"/>
      <c r="AH31" s="67"/>
      <c r="AI31" s="65" t="s">
        <v>33</v>
      </c>
      <c r="AJ31" s="66"/>
      <c r="AK31" s="66"/>
      <c r="AL31" s="67"/>
      <c r="AM31" s="30"/>
      <c r="AN31" s="12">
        <v>2</v>
      </c>
      <c r="AO31" s="13" t="s">
        <v>14</v>
      </c>
      <c r="AP31" s="109">
        <v>14500</v>
      </c>
      <c r="AQ31" s="109"/>
      <c r="AR31" s="12"/>
      <c r="AS31" s="13" t="s">
        <v>15</v>
      </c>
      <c r="AT31" s="109"/>
      <c r="AU31" s="109"/>
      <c r="AV31" s="110">
        <f t="shared" ref="AV31:AV36" si="1">AN31*AP31+AR31*AT31</f>
        <v>29000</v>
      </c>
      <c r="AW31" s="110"/>
      <c r="AX31" s="110"/>
    </row>
    <row r="32" spans="14:50" ht="22.5" customHeight="1" x14ac:dyDescent="0.15">
      <c r="Z32" s="118">
        <v>44236</v>
      </c>
      <c r="AA32" s="119"/>
      <c r="AB32" s="103"/>
      <c r="AC32" s="104"/>
      <c r="AD32" s="104"/>
      <c r="AE32" s="105"/>
      <c r="AF32" s="65" t="s">
        <v>46</v>
      </c>
      <c r="AG32" s="66"/>
      <c r="AH32" s="67"/>
      <c r="AI32" s="120" t="s">
        <v>33</v>
      </c>
      <c r="AJ32" s="121"/>
      <c r="AK32" s="121"/>
      <c r="AL32" s="122"/>
      <c r="AM32" s="29"/>
      <c r="AN32" s="16">
        <v>2</v>
      </c>
      <c r="AO32" s="17" t="s">
        <v>14</v>
      </c>
      <c r="AP32" s="109">
        <v>14500</v>
      </c>
      <c r="AQ32" s="109"/>
      <c r="AR32" s="16"/>
      <c r="AS32" s="17" t="s">
        <v>15</v>
      </c>
      <c r="AT32" s="123"/>
      <c r="AU32" s="123"/>
      <c r="AV32" s="124">
        <f t="shared" si="1"/>
        <v>29000</v>
      </c>
      <c r="AW32" s="124"/>
      <c r="AX32" s="124"/>
    </row>
    <row r="33" spans="26:50" ht="22.5" customHeight="1" x14ac:dyDescent="0.15">
      <c r="Z33" s="63">
        <v>44237</v>
      </c>
      <c r="AA33" s="64"/>
      <c r="AB33" s="103"/>
      <c r="AC33" s="104"/>
      <c r="AD33" s="104"/>
      <c r="AE33" s="105"/>
      <c r="AF33" s="120" t="s">
        <v>46</v>
      </c>
      <c r="AG33" s="121"/>
      <c r="AH33" s="122"/>
      <c r="AI33" s="120" t="s">
        <v>33</v>
      </c>
      <c r="AJ33" s="121"/>
      <c r="AK33" s="121"/>
      <c r="AL33" s="122"/>
      <c r="AM33" s="29"/>
      <c r="AN33" s="16">
        <v>2</v>
      </c>
      <c r="AO33" s="13" t="s">
        <v>14</v>
      </c>
      <c r="AP33" s="123">
        <v>14500</v>
      </c>
      <c r="AQ33" s="123"/>
      <c r="AR33" s="12"/>
      <c r="AS33" s="13" t="s">
        <v>15</v>
      </c>
      <c r="AT33" s="109"/>
      <c r="AU33" s="109"/>
      <c r="AV33" s="110">
        <f t="shared" si="1"/>
        <v>29000</v>
      </c>
      <c r="AW33" s="110"/>
      <c r="AX33" s="110"/>
    </row>
    <row r="34" spans="26:50" ht="22.5" customHeight="1" x14ac:dyDescent="0.15">
      <c r="Z34" s="63">
        <v>44243</v>
      </c>
      <c r="AA34" s="64"/>
      <c r="AB34" s="103"/>
      <c r="AC34" s="104"/>
      <c r="AD34" s="104"/>
      <c r="AE34" s="105"/>
      <c r="AF34" s="120" t="s">
        <v>46</v>
      </c>
      <c r="AG34" s="121"/>
      <c r="AH34" s="122"/>
      <c r="AI34" s="120" t="s">
        <v>33</v>
      </c>
      <c r="AJ34" s="121"/>
      <c r="AK34" s="121"/>
      <c r="AL34" s="122"/>
      <c r="AM34" s="29"/>
      <c r="AN34" s="16">
        <v>1</v>
      </c>
      <c r="AO34" s="13" t="s">
        <v>14</v>
      </c>
      <c r="AP34" s="123">
        <v>14500</v>
      </c>
      <c r="AQ34" s="123"/>
      <c r="AR34" s="12"/>
      <c r="AS34" s="13" t="s">
        <v>15</v>
      </c>
      <c r="AT34" s="109"/>
      <c r="AU34" s="109"/>
      <c r="AV34" s="110">
        <f t="shared" si="1"/>
        <v>14500</v>
      </c>
      <c r="AW34" s="110"/>
      <c r="AX34" s="110"/>
    </row>
    <row r="35" spans="26:50" ht="22.5" customHeight="1" x14ac:dyDescent="0.15">
      <c r="Z35" s="63">
        <v>44244</v>
      </c>
      <c r="AA35" s="64"/>
      <c r="AB35" s="103"/>
      <c r="AC35" s="104"/>
      <c r="AD35" s="104"/>
      <c r="AE35" s="105"/>
      <c r="AF35" s="120" t="s">
        <v>46</v>
      </c>
      <c r="AG35" s="121"/>
      <c r="AH35" s="122"/>
      <c r="AI35" s="120" t="s">
        <v>33</v>
      </c>
      <c r="AJ35" s="121"/>
      <c r="AK35" s="121"/>
      <c r="AL35" s="122"/>
      <c r="AM35" s="29"/>
      <c r="AN35" s="16">
        <v>1</v>
      </c>
      <c r="AO35" s="13" t="s">
        <v>14</v>
      </c>
      <c r="AP35" s="123">
        <v>14500</v>
      </c>
      <c r="AQ35" s="123"/>
      <c r="AR35" s="12"/>
      <c r="AS35" s="13" t="s">
        <v>15</v>
      </c>
      <c r="AT35" s="109"/>
      <c r="AU35" s="109"/>
      <c r="AV35" s="110">
        <f t="shared" si="1"/>
        <v>14500</v>
      </c>
      <c r="AW35" s="110"/>
      <c r="AX35" s="110"/>
    </row>
    <row r="36" spans="26:50" ht="22.5" customHeight="1" x14ac:dyDescent="0.15">
      <c r="Z36" s="128">
        <v>44246</v>
      </c>
      <c r="AA36" s="129"/>
      <c r="AB36" s="106"/>
      <c r="AC36" s="107"/>
      <c r="AD36" s="107"/>
      <c r="AE36" s="108"/>
      <c r="AF36" s="55" t="s">
        <v>46</v>
      </c>
      <c r="AG36" s="56"/>
      <c r="AH36" s="57"/>
      <c r="AI36" s="55" t="s">
        <v>33</v>
      </c>
      <c r="AJ36" s="56"/>
      <c r="AK36" s="56"/>
      <c r="AL36" s="57"/>
      <c r="AM36" s="28"/>
      <c r="AN36" s="25">
        <v>1</v>
      </c>
      <c r="AO36" s="15" t="s">
        <v>14</v>
      </c>
      <c r="AP36" s="147">
        <v>14500</v>
      </c>
      <c r="AQ36" s="147"/>
      <c r="AR36" s="14"/>
      <c r="AS36" s="15" t="s">
        <v>15</v>
      </c>
      <c r="AT36" s="133"/>
      <c r="AU36" s="133"/>
      <c r="AV36" s="134">
        <f t="shared" si="1"/>
        <v>14500</v>
      </c>
      <c r="AW36" s="134"/>
      <c r="AX36" s="134"/>
    </row>
    <row r="37" spans="26:50" ht="22.5" customHeight="1" x14ac:dyDescent="0.15">
      <c r="AS37" s="144" t="s">
        <v>16</v>
      </c>
      <c r="AT37" s="144"/>
      <c r="AU37" s="144"/>
      <c r="AV37" s="145">
        <f>SUM(AV3:AV36)</f>
        <v>562390</v>
      </c>
      <c r="AW37" s="146"/>
      <c r="AX37" s="146"/>
    </row>
  </sheetData>
  <mergeCells count="238">
    <mergeCell ref="A1:Y2"/>
    <mergeCell ref="A3:N4"/>
    <mergeCell ref="U3:Y4"/>
    <mergeCell ref="A5:N5"/>
    <mergeCell ref="A6:N6"/>
    <mergeCell ref="R6:T6"/>
    <mergeCell ref="F11:K12"/>
    <mergeCell ref="R11:Y11"/>
    <mergeCell ref="A12:B12"/>
    <mergeCell ref="R12:Y12"/>
    <mergeCell ref="R7:Y7"/>
    <mergeCell ref="A8:C8"/>
    <mergeCell ref="D8:M8"/>
    <mergeCell ref="R8:Y8"/>
    <mergeCell ref="R9:Y9"/>
    <mergeCell ref="G10:M10"/>
    <mergeCell ref="R10:Y10"/>
    <mergeCell ref="AP5:AQ5"/>
    <mergeCell ref="Z1:AA2"/>
    <mergeCell ref="AB1:AE2"/>
    <mergeCell ref="AF1:AH2"/>
    <mergeCell ref="AI1:AL2"/>
    <mergeCell ref="AN1:AU1"/>
    <mergeCell ref="AV1:AX2"/>
    <mergeCell ref="AN2:AO2"/>
    <mergeCell ref="AP2:AQ2"/>
    <mergeCell ref="AR2:AS2"/>
    <mergeCell ref="AT2:AU2"/>
    <mergeCell ref="AT5:AU5"/>
    <mergeCell ref="AV5:AX5"/>
    <mergeCell ref="Z6:AA6"/>
    <mergeCell ref="AF6:AH6"/>
    <mergeCell ref="AI6:AL6"/>
    <mergeCell ref="AP6:AQ6"/>
    <mergeCell ref="AT6:AU6"/>
    <mergeCell ref="AV6:AX6"/>
    <mergeCell ref="AV3:AX3"/>
    <mergeCell ref="Z4:AA4"/>
    <mergeCell ref="AF4:AH4"/>
    <mergeCell ref="AI4:AL4"/>
    <mergeCell ref="AP4:AQ4"/>
    <mergeCell ref="AT4:AU4"/>
    <mergeCell ref="AV4:AX4"/>
    <mergeCell ref="Z3:AA3"/>
    <mergeCell ref="AB3:AE30"/>
    <mergeCell ref="AF3:AH3"/>
    <mergeCell ref="AI3:AL3"/>
    <mergeCell ref="AP3:AQ3"/>
    <mergeCell ref="AT3:AU3"/>
    <mergeCell ref="Z5:AA5"/>
    <mergeCell ref="AF5:AH5"/>
    <mergeCell ref="AI5:AL5"/>
    <mergeCell ref="Z8:AA8"/>
    <mergeCell ref="AF8:AH8"/>
    <mergeCell ref="AI8:AL8"/>
    <mergeCell ref="AP8:AQ8"/>
    <mergeCell ref="AT8:AU8"/>
    <mergeCell ref="AV8:AX8"/>
    <mergeCell ref="Z7:AA7"/>
    <mergeCell ref="AF7:AH7"/>
    <mergeCell ref="AI7:AL7"/>
    <mergeCell ref="AP7:AQ7"/>
    <mergeCell ref="AT7:AU7"/>
    <mergeCell ref="AV7:AX7"/>
    <mergeCell ref="AV10:AX10"/>
    <mergeCell ref="Z11:AA11"/>
    <mergeCell ref="AF11:AH11"/>
    <mergeCell ref="AI11:AL11"/>
    <mergeCell ref="AP11:AQ11"/>
    <mergeCell ref="AT11:AU11"/>
    <mergeCell ref="AV11:AX11"/>
    <mergeCell ref="Z9:AA10"/>
    <mergeCell ref="AF9:AH9"/>
    <mergeCell ref="AI9:AL9"/>
    <mergeCell ref="AP9:AQ9"/>
    <mergeCell ref="AT9:AU9"/>
    <mergeCell ref="AV9:AX9"/>
    <mergeCell ref="AF10:AH10"/>
    <mergeCell ref="AI10:AL10"/>
    <mergeCell ref="AP10:AQ10"/>
    <mergeCell ref="AT10:AU10"/>
    <mergeCell ref="AV13:AX13"/>
    <mergeCell ref="Z14:AA14"/>
    <mergeCell ref="AF14:AH14"/>
    <mergeCell ref="AI14:AL14"/>
    <mergeCell ref="AP14:AQ14"/>
    <mergeCell ref="AT14:AU14"/>
    <mergeCell ref="AV14:AX14"/>
    <mergeCell ref="Z12:AA13"/>
    <mergeCell ref="AF12:AH12"/>
    <mergeCell ref="AI12:AL12"/>
    <mergeCell ref="AP12:AQ12"/>
    <mergeCell ref="AT12:AU12"/>
    <mergeCell ref="AV12:AX12"/>
    <mergeCell ref="AF13:AH13"/>
    <mergeCell ref="AI13:AL13"/>
    <mergeCell ref="AP13:AQ13"/>
    <mergeCell ref="AT13:AU13"/>
    <mergeCell ref="AF16:AH16"/>
    <mergeCell ref="AI16:AL16"/>
    <mergeCell ref="AP16:AQ16"/>
    <mergeCell ref="AT16:AU16"/>
    <mergeCell ref="AV16:AX16"/>
    <mergeCell ref="Z15:AA15"/>
    <mergeCell ref="AF15:AH15"/>
    <mergeCell ref="AI15:AL15"/>
    <mergeCell ref="AP15:AQ15"/>
    <mergeCell ref="AT15:AU15"/>
    <mergeCell ref="AV15:AX15"/>
    <mergeCell ref="AP18:AQ18"/>
    <mergeCell ref="AT18:AU18"/>
    <mergeCell ref="AV18:AX18"/>
    <mergeCell ref="Z17:AA17"/>
    <mergeCell ref="AF17:AH17"/>
    <mergeCell ref="AI17:AL17"/>
    <mergeCell ref="AP17:AQ17"/>
    <mergeCell ref="AT17:AU17"/>
    <mergeCell ref="AV17:AX17"/>
    <mergeCell ref="AV20:AX20"/>
    <mergeCell ref="Z21:AA22"/>
    <mergeCell ref="AF21:AH21"/>
    <mergeCell ref="AI21:AL21"/>
    <mergeCell ref="AP21:AQ21"/>
    <mergeCell ref="AT21:AU21"/>
    <mergeCell ref="AV21:AX21"/>
    <mergeCell ref="AF22:AH22"/>
    <mergeCell ref="AI22:AL22"/>
    <mergeCell ref="AP22:AQ22"/>
    <mergeCell ref="Z19:AA20"/>
    <mergeCell ref="AF19:AH19"/>
    <mergeCell ref="AI19:AL19"/>
    <mergeCell ref="AP19:AQ19"/>
    <mergeCell ref="AT19:AU19"/>
    <mergeCell ref="AV19:AX19"/>
    <mergeCell ref="AF20:AH20"/>
    <mergeCell ref="AI20:AL20"/>
    <mergeCell ref="AP20:AQ20"/>
    <mergeCell ref="AT20:AU20"/>
    <mergeCell ref="AP24:AQ24"/>
    <mergeCell ref="AT24:AU24"/>
    <mergeCell ref="AV24:AX24"/>
    <mergeCell ref="AT22:AU22"/>
    <mergeCell ref="AV22:AX22"/>
    <mergeCell ref="Z23:AA23"/>
    <mergeCell ref="AF23:AH23"/>
    <mergeCell ref="AI23:AL23"/>
    <mergeCell ref="AP23:AQ23"/>
    <mergeCell ref="AT23:AU23"/>
    <mergeCell ref="AV23:AX23"/>
    <mergeCell ref="AP26:AQ26"/>
    <mergeCell ref="AT26:AU26"/>
    <mergeCell ref="AV26:AX26"/>
    <mergeCell ref="Z25:AA25"/>
    <mergeCell ref="AF25:AH25"/>
    <mergeCell ref="AI25:AL25"/>
    <mergeCell ref="AP25:AQ25"/>
    <mergeCell ref="AT25:AU25"/>
    <mergeCell ref="AV25:AX25"/>
    <mergeCell ref="AP28:AQ28"/>
    <mergeCell ref="AT28:AU28"/>
    <mergeCell ref="AV28:AX28"/>
    <mergeCell ref="Z27:AA27"/>
    <mergeCell ref="AF27:AH27"/>
    <mergeCell ref="AI27:AL27"/>
    <mergeCell ref="AP27:AQ27"/>
    <mergeCell ref="AT27:AU27"/>
    <mergeCell ref="AV27:AX27"/>
    <mergeCell ref="AS37:AU37"/>
    <mergeCell ref="AV37:AX37"/>
    <mergeCell ref="Z30:AA30"/>
    <mergeCell ref="AF30:AH30"/>
    <mergeCell ref="AI30:AL30"/>
    <mergeCell ref="AP30:AQ30"/>
    <mergeCell ref="AT30:AU30"/>
    <mergeCell ref="AV30:AX30"/>
    <mergeCell ref="Z29:AA29"/>
    <mergeCell ref="AF29:AH29"/>
    <mergeCell ref="AI29:AL29"/>
    <mergeCell ref="AP29:AQ29"/>
    <mergeCell ref="AT29:AU29"/>
    <mergeCell ref="AV29:AX29"/>
    <mergeCell ref="AP32:AQ32"/>
    <mergeCell ref="AT32:AU32"/>
    <mergeCell ref="AV32:AX32"/>
    <mergeCell ref="Z31:AA31"/>
    <mergeCell ref="AF31:AH31"/>
    <mergeCell ref="AI31:AL31"/>
    <mergeCell ref="AP31:AQ31"/>
    <mergeCell ref="AT31:AU31"/>
    <mergeCell ref="AV31:AX31"/>
    <mergeCell ref="AP36:AQ36"/>
    <mergeCell ref="AT36:AU36"/>
    <mergeCell ref="AV36:AX36"/>
    <mergeCell ref="AB31:AE36"/>
    <mergeCell ref="Z35:AA35"/>
    <mergeCell ref="AF35:AH35"/>
    <mergeCell ref="AI35:AL35"/>
    <mergeCell ref="AP35:AQ35"/>
    <mergeCell ref="AT35:AU35"/>
    <mergeCell ref="AV35:AX35"/>
    <mergeCell ref="Z34:AA34"/>
    <mergeCell ref="AF34:AH34"/>
    <mergeCell ref="AI34:AL34"/>
    <mergeCell ref="AP34:AQ34"/>
    <mergeCell ref="AT34:AU34"/>
    <mergeCell ref="AV34:AX34"/>
    <mergeCell ref="Z33:AA33"/>
    <mergeCell ref="AF33:AH33"/>
    <mergeCell ref="AI33:AL33"/>
    <mergeCell ref="AP33:AQ33"/>
    <mergeCell ref="AT33:AU33"/>
    <mergeCell ref="AV33:AX33"/>
    <mergeCell ref="Z32:AA32"/>
    <mergeCell ref="AF32:AH32"/>
    <mergeCell ref="G14:K14"/>
    <mergeCell ref="D15:F15"/>
    <mergeCell ref="G15:K15"/>
    <mergeCell ref="D16:F16"/>
    <mergeCell ref="G16:K16"/>
    <mergeCell ref="AM1:AM2"/>
    <mergeCell ref="Z36:AA36"/>
    <mergeCell ref="AF36:AH36"/>
    <mergeCell ref="AI36:AL36"/>
    <mergeCell ref="AI32:AL32"/>
    <mergeCell ref="D14:F14"/>
    <mergeCell ref="Z28:AA28"/>
    <mergeCell ref="AF28:AH28"/>
    <mergeCell ref="AI28:AL28"/>
    <mergeCell ref="Z26:AA26"/>
    <mergeCell ref="AF26:AH26"/>
    <mergeCell ref="AI26:AL26"/>
    <mergeCell ref="Z24:AA24"/>
    <mergeCell ref="AF24:AH24"/>
    <mergeCell ref="AI24:AL24"/>
    <mergeCell ref="Z18:AA18"/>
    <mergeCell ref="AF18:AH18"/>
    <mergeCell ref="AI18:AL18"/>
    <mergeCell ref="Z16:AA16"/>
  </mergeCells>
  <phoneticPr fontId="3"/>
  <pageMargins left="0.31" right="0.21" top="0.68" bottom="0.16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8"/>
  <sheetViews>
    <sheetView topLeftCell="A27" workbookViewId="0">
      <selection activeCell="W37" sqref="W37:Y37"/>
    </sheetView>
  </sheetViews>
  <sheetFormatPr defaultColWidth="4" defaultRowHeight="13.5" x14ac:dyDescent="0.15"/>
  <cols>
    <col min="1" max="1" width="5.125" style="1" customWidth="1"/>
    <col min="2" max="4" width="4" style="1"/>
    <col min="5" max="5" width="2.125" style="1" customWidth="1"/>
    <col min="6" max="8" width="4" style="1"/>
    <col min="9" max="9" width="2.5" style="1" customWidth="1"/>
    <col min="10" max="17" width="4" style="1"/>
    <col min="18" max="18" width="5.125" style="1" customWidth="1"/>
    <col min="19" max="248" width="4" style="1"/>
    <col min="249" max="249" width="1.625" style="1" customWidth="1"/>
    <col min="250" max="504" width="4" style="1"/>
    <col min="505" max="505" width="1.625" style="1" customWidth="1"/>
    <col min="506" max="760" width="4" style="1"/>
    <col min="761" max="761" width="1.625" style="1" customWidth="1"/>
    <col min="762" max="1016" width="4" style="1"/>
    <col min="1017" max="1017" width="1.625" style="1" customWidth="1"/>
    <col min="1018" max="1272" width="4" style="1"/>
    <col min="1273" max="1273" width="1.625" style="1" customWidth="1"/>
    <col min="1274" max="1528" width="4" style="1"/>
    <col min="1529" max="1529" width="1.625" style="1" customWidth="1"/>
    <col min="1530" max="1784" width="4" style="1"/>
    <col min="1785" max="1785" width="1.625" style="1" customWidth="1"/>
    <col min="1786" max="2040" width="4" style="1"/>
    <col min="2041" max="2041" width="1.625" style="1" customWidth="1"/>
    <col min="2042" max="2296" width="4" style="1"/>
    <col min="2297" max="2297" width="1.625" style="1" customWidth="1"/>
    <col min="2298" max="2552" width="4" style="1"/>
    <col min="2553" max="2553" width="1.625" style="1" customWidth="1"/>
    <col min="2554" max="2808" width="4" style="1"/>
    <col min="2809" max="2809" width="1.625" style="1" customWidth="1"/>
    <col min="2810" max="3064" width="4" style="1"/>
    <col min="3065" max="3065" width="1.625" style="1" customWidth="1"/>
    <col min="3066" max="3320" width="4" style="1"/>
    <col min="3321" max="3321" width="1.625" style="1" customWidth="1"/>
    <col min="3322" max="3576" width="4" style="1"/>
    <col min="3577" max="3577" width="1.625" style="1" customWidth="1"/>
    <col min="3578" max="3832" width="4" style="1"/>
    <col min="3833" max="3833" width="1.625" style="1" customWidth="1"/>
    <col min="3834" max="4088" width="4" style="1"/>
    <col min="4089" max="4089" width="1.625" style="1" customWidth="1"/>
    <col min="4090" max="4344" width="4" style="1"/>
    <col min="4345" max="4345" width="1.625" style="1" customWidth="1"/>
    <col min="4346" max="4600" width="4" style="1"/>
    <col min="4601" max="4601" width="1.625" style="1" customWidth="1"/>
    <col min="4602" max="4856" width="4" style="1"/>
    <col min="4857" max="4857" width="1.625" style="1" customWidth="1"/>
    <col min="4858" max="5112" width="4" style="1"/>
    <col min="5113" max="5113" width="1.625" style="1" customWidth="1"/>
    <col min="5114" max="5368" width="4" style="1"/>
    <col min="5369" max="5369" width="1.625" style="1" customWidth="1"/>
    <col min="5370" max="5624" width="4" style="1"/>
    <col min="5625" max="5625" width="1.625" style="1" customWidth="1"/>
    <col min="5626" max="5880" width="4" style="1"/>
    <col min="5881" max="5881" width="1.625" style="1" customWidth="1"/>
    <col min="5882" max="6136" width="4" style="1"/>
    <col min="6137" max="6137" width="1.625" style="1" customWidth="1"/>
    <col min="6138" max="6392" width="4" style="1"/>
    <col min="6393" max="6393" width="1.625" style="1" customWidth="1"/>
    <col min="6394" max="6648" width="4" style="1"/>
    <col min="6649" max="6649" width="1.625" style="1" customWidth="1"/>
    <col min="6650" max="6904" width="4" style="1"/>
    <col min="6905" max="6905" width="1.625" style="1" customWidth="1"/>
    <col min="6906" max="7160" width="4" style="1"/>
    <col min="7161" max="7161" width="1.625" style="1" customWidth="1"/>
    <col min="7162" max="7416" width="4" style="1"/>
    <col min="7417" max="7417" width="1.625" style="1" customWidth="1"/>
    <col min="7418" max="7672" width="4" style="1"/>
    <col min="7673" max="7673" width="1.625" style="1" customWidth="1"/>
    <col min="7674" max="7928" width="4" style="1"/>
    <col min="7929" max="7929" width="1.625" style="1" customWidth="1"/>
    <col min="7930" max="8184" width="4" style="1"/>
    <col min="8185" max="8185" width="1.625" style="1" customWidth="1"/>
    <col min="8186" max="8440" width="4" style="1"/>
    <col min="8441" max="8441" width="1.625" style="1" customWidth="1"/>
    <col min="8442" max="8696" width="4" style="1"/>
    <col min="8697" max="8697" width="1.625" style="1" customWidth="1"/>
    <col min="8698" max="8952" width="4" style="1"/>
    <col min="8953" max="8953" width="1.625" style="1" customWidth="1"/>
    <col min="8954" max="9208" width="4" style="1"/>
    <col min="9209" max="9209" width="1.625" style="1" customWidth="1"/>
    <col min="9210" max="9464" width="4" style="1"/>
    <col min="9465" max="9465" width="1.625" style="1" customWidth="1"/>
    <col min="9466" max="9720" width="4" style="1"/>
    <col min="9721" max="9721" width="1.625" style="1" customWidth="1"/>
    <col min="9722" max="9976" width="4" style="1"/>
    <col min="9977" max="9977" width="1.625" style="1" customWidth="1"/>
    <col min="9978" max="10232" width="4" style="1"/>
    <col min="10233" max="10233" width="1.625" style="1" customWidth="1"/>
    <col min="10234" max="10488" width="4" style="1"/>
    <col min="10489" max="10489" width="1.625" style="1" customWidth="1"/>
    <col min="10490" max="10744" width="4" style="1"/>
    <col min="10745" max="10745" width="1.625" style="1" customWidth="1"/>
    <col min="10746" max="11000" width="4" style="1"/>
    <col min="11001" max="11001" width="1.625" style="1" customWidth="1"/>
    <col min="11002" max="11256" width="4" style="1"/>
    <col min="11257" max="11257" width="1.625" style="1" customWidth="1"/>
    <col min="11258" max="11512" width="4" style="1"/>
    <col min="11513" max="11513" width="1.625" style="1" customWidth="1"/>
    <col min="11514" max="11768" width="4" style="1"/>
    <col min="11769" max="11769" width="1.625" style="1" customWidth="1"/>
    <col min="11770" max="12024" width="4" style="1"/>
    <col min="12025" max="12025" width="1.625" style="1" customWidth="1"/>
    <col min="12026" max="12280" width="4" style="1"/>
    <col min="12281" max="12281" width="1.625" style="1" customWidth="1"/>
    <col min="12282" max="12536" width="4" style="1"/>
    <col min="12537" max="12537" width="1.625" style="1" customWidth="1"/>
    <col min="12538" max="12792" width="4" style="1"/>
    <col min="12793" max="12793" width="1.625" style="1" customWidth="1"/>
    <col min="12794" max="13048" width="4" style="1"/>
    <col min="13049" max="13049" width="1.625" style="1" customWidth="1"/>
    <col min="13050" max="13304" width="4" style="1"/>
    <col min="13305" max="13305" width="1.625" style="1" customWidth="1"/>
    <col min="13306" max="13560" width="4" style="1"/>
    <col min="13561" max="13561" width="1.625" style="1" customWidth="1"/>
    <col min="13562" max="13816" width="4" style="1"/>
    <col min="13817" max="13817" width="1.625" style="1" customWidth="1"/>
    <col min="13818" max="14072" width="4" style="1"/>
    <col min="14073" max="14073" width="1.625" style="1" customWidth="1"/>
    <col min="14074" max="14328" width="4" style="1"/>
    <col min="14329" max="14329" width="1.625" style="1" customWidth="1"/>
    <col min="14330" max="14584" width="4" style="1"/>
    <col min="14585" max="14585" width="1.625" style="1" customWidth="1"/>
    <col min="14586" max="14840" width="4" style="1"/>
    <col min="14841" max="14841" width="1.625" style="1" customWidth="1"/>
    <col min="14842" max="15096" width="4" style="1"/>
    <col min="15097" max="15097" width="1.625" style="1" customWidth="1"/>
    <col min="15098" max="15352" width="4" style="1"/>
    <col min="15353" max="15353" width="1.625" style="1" customWidth="1"/>
    <col min="15354" max="15608" width="4" style="1"/>
    <col min="15609" max="15609" width="1.625" style="1" customWidth="1"/>
    <col min="15610" max="15864" width="4" style="1"/>
    <col min="15865" max="15865" width="1.625" style="1" customWidth="1"/>
    <col min="15866" max="16120" width="4" style="1"/>
    <col min="16121" max="16121" width="1.625" style="1" customWidth="1"/>
    <col min="16122" max="16384" width="4" style="1"/>
  </cols>
  <sheetData>
    <row r="1" spans="1:29" ht="22.5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2"/>
      <c r="AA1" s="2"/>
      <c r="AB1" s="2"/>
    </row>
    <row r="2" spans="1:29" ht="22.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3"/>
      <c r="AA2" s="4"/>
      <c r="AB2" s="4"/>
      <c r="AC2" s="4"/>
    </row>
    <row r="3" spans="1:29" ht="18.7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U3" s="78">
        <v>44216</v>
      </c>
      <c r="V3" s="78"/>
      <c r="W3" s="78"/>
      <c r="X3" s="78"/>
      <c r="Y3" s="78"/>
    </row>
    <row r="4" spans="1:29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U4" s="78"/>
      <c r="V4" s="78"/>
      <c r="W4" s="78"/>
      <c r="X4" s="78"/>
      <c r="Y4" s="78"/>
    </row>
    <row r="5" spans="1:29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1:29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R6" s="80" t="s">
        <v>21</v>
      </c>
      <c r="S6" s="80"/>
      <c r="T6" s="80"/>
    </row>
    <row r="7" spans="1:29" ht="22.5" customHeight="1" x14ac:dyDescent="0.15">
      <c r="R7" s="80" t="s">
        <v>22</v>
      </c>
      <c r="S7" s="80"/>
      <c r="T7" s="80"/>
      <c r="U7" s="80"/>
      <c r="V7" s="80"/>
      <c r="W7" s="80"/>
      <c r="X7" s="80"/>
      <c r="Y7" s="80"/>
    </row>
    <row r="8" spans="1:29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R8" s="164" t="s">
        <v>23</v>
      </c>
      <c r="S8" s="164"/>
      <c r="T8" s="164"/>
      <c r="U8" s="164"/>
      <c r="V8" s="164"/>
      <c r="W8" s="164"/>
      <c r="X8" s="164"/>
      <c r="Y8" s="164"/>
    </row>
    <row r="9" spans="1:29" ht="13.5" customHeight="1" x14ac:dyDescent="0.15">
      <c r="R9" s="80" t="s">
        <v>27</v>
      </c>
      <c r="S9" s="80"/>
      <c r="T9" s="80"/>
      <c r="U9" s="80"/>
      <c r="V9" s="80"/>
      <c r="W9" s="80"/>
      <c r="X9" s="80"/>
      <c r="Y9" s="80"/>
    </row>
    <row r="10" spans="1:29" ht="22.5" customHeight="1" x14ac:dyDescent="0.15">
      <c r="A10" s="27"/>
      <c r="B10" s="27"/>
      <c r="C10" s="5"/>
      <c r="D10" s="6"/>
      <c r="E10" s="6"/>
      <c r="F10" s="7">
        <v>1</v>
      </c>
      <c r="G10" s="97" t="s">
        <v>5</v>
      </c>
      <c r="H10" s="97"/>
      <c r="I10" s="97"/>
      <c r="J10" s="97"/>
      <c r="K10" s="97"/>
      <c r="L10" s="97"/>
      <c r="M10" s="97"/>
      <c r="N10" s="5"/>
      <c r="O10" s="5"/>
      <c r="P10" s="5"/>
      <c r="Q10" s="5"/>
      <c r="R10" s="80" t="s">
        <v>24</v>
      </c>
      <c r="S10" s="80"/>
      <c r="T10" s="80"/>
      <c r="U10" s="80"/>
      <c r="V10" s="80"/>
      <c r="W10" s="80"/>
      <c r="X10" s="80"/>
      <c r="Y10" s="80"/>
    </row>
    <row r="11" spans="1:29" ht="22.5" customHeight="1" x14ac:dyDescent="0.15">
      <c r="A11" s="27"/>
      <c r="B11" s="27"/>
      <c r="C11" s="5"/>
      <c r="D11" s="8"/>
      <c r="E11" s="8"/>
      <c r="F11" s="95">
        <f>W38</f>
        <v>294125</v>
      </c>
      <c r="G11" s="95"/>
      <c r="H11" s="95"/>
      <c r="I11" s="95"/>
      <c r="J11" s="95"/>
      <c r="K11" s="95"/>
      <c r="L11" s="8"/>
      <c r="M11" s="8"/>
      <c r="N11" s="5"/>
      <c r="O11" s="5"/>
      <c r="P11" s="5"/>
      <c r="Q11" s="5"/>
      <c r="R11" s="80" t="s">
        <v>25</v>
      </c>
      <c r="S11" s="80"/>
      <c r="T11" s="80"/>
      <c r="U11" s="80"/>
      <c r="V11" s="80"/>
      <c r="W11" s="80"/>
      <c r="X11" s="80"/>
      <c r="Y11" s="80"/>
    </row>
    <row r="12" spans="1:29" ht="22.5" customHeight="1" thickBot="1" x14ac:dyDescent="0.2">
      <c r="A12" s="93" t="s">
        <v>6</v>
      </c>
      <c r="B12" s="93"/>
      <c r="C12" s="5"/>
      <c r="D12" s="8"/>
      <c r="E12" s="8"/>
      <c r="F12" s="163"/>
      <c r="G12" s="163"/>
      <c r="H12" s="163"/>
      <c r="I12" s="163"/>
      <c r="J12" s="163"/>
      <c r="K12" s="163"/>
      <c r="L12" s="8"/>
      <c r="M12" s="8"/>
      <c r="N12" s="5"/>
      <c r="O12" s="5"/>
      <c r="P12" s="5"/>
      <c r="Q12" s="5"/>
      <c r="R12" s="94" t="s">
        <v>26</v>
      </c>
      <c r="S12" s="86"/>
      <c r="T12" s="86"/>
      <c r="U12" s="86"/>
      <c r="V12" s="86"/>
      <c r="W12" s="86"/>
      <c r="X12" s="86"/>
      <c r="Y12" s="86"/>
    </row>
    <row r="13" spans="1:29" ht="6" customHeight="1" thickTop="1" x14ac:dyDescent="0.15">
      <c r="A13" s="27"/>
      <c r="B13" s="27"/>
      <c r="C13" s="5"/>
      <c r="D13" s="9"/>
      <c r="E13" s="9"/>
      <c r="F13" s="9"/>
      <c r="G13" s="9"/>
      <c r="H13" s="10"/>
      <c r="I13" s="10"/>
      <c r="J13" s="10"/>
      <c r="K13" s="9"/>
      <c r="L13" s="9"/>
      <c r="M13" s="9"/>
      <c r="N13" s="5"/>
      <c r="O13" s="5"/>
      <c r="P13" s="5"/>
      <c r="Q13" s="5"/>
      <c r="R13" s="11"/>
      <c r="S13" s="11"/>
      <c r="T13" s="11"/>
      <c r="U13" s="11"/>
      <c r="V13" s="11"/>
      <c r="W13" s="26"/>
      <c r="X13" s="26"/>
      <c r="Y13" s="26"/>
    </row>
    <row r="14" spans="1:29" ht="22.5" customHeight="1" x14ac:dyDescent="0.15">
      <c r="A14" s="50" t="s">
        <v>7</v>
      </c>
      <c r="B14" s="50"/>
      <c r="C14" s="50" t="s">
        <v>8</v>
      </c>
      <c r="D14" s="50"/>
      <c r="E14" s="50"/>
      <c r="F14" s="50"/>
      <c r="G14" s="50"/>
      <c r="H14" s="52" t="s">
        <v>19</v>
      </c>
      <c r="I14" s="53"/>
      <c r="J14" s="54"/>
      <c r="K14" s="50" t="s">
        <v>9</v>
      </c>
      <c r="L14" s="50"/>
      <c r="M14" s="50"/>
      <c r="N14" s="50"/>
      <c r="O14" s="50" t="s">
        <v>29</v>
      </c>
      <c r="P14" s="50"/>
      <c r="Q14" s="50"/>
      <c r="R14" s="50"/>
      <c r="S14" s="50"/>
      <c r="T14" s="50"/>
      <c r="U14" s="50"/>
      <c r="V14" s="50"/>
      <c r="W14" s="50" t="s">
        <v>10</v>
      </c>
      <c r="X14" s="50"/>
      <c r="Y14" s="50"/>
    </row>
    <row r="15" spans="1:29" ht="22.5" customHeight="1" x14ac:dyDescent="0.15">
      <c r="A15" s="50"/>
      <c r="B15" s="50"/>
      <c r="C15" s="50"/>
      <c r="D15" s="50"/>
      <c r="E15" s="50"/>
      <c r="F15" s="50"/>
      <c r="G15" s="50"/>
      <c r="H15" s="55"/>
      <c r="I15" s="56"/>
      <c r="J15" s="57"/>
      <c r="K15" s="50"/>
      <c r="L15" s="50"/>
      <c r="M15" s="50"/>
      <c r="N15" s="50"/>
      <c r="O15" s="50" t="s">
        <v>11</v>
      </c>
      <c r="P15" s="50"/>
      <c r="Q15" s="50" t="s">
        <v>12</v>
      </c>
      <c r="R15" s="50"/>
      <c r="S15" s="50" t="s">
        <v>13</v>
      </c>
      <c r="T15" s="50"/>
      <c r="U15" s="50" t="s">
        <v>12</v>
      </c>
      <c r="V15" s="50"/>
      <c r="W15" s="50"/>
      <c r="X15" s="50"/>
      <c r="Y15" s="50"/>
    </row>
    <row r="16" spans="1:29" ht="22.5" customHeight="1" x14ac:dyDescent="0.15">
      <c r="A16" s="84">
        <v>44551</v>
      </c>
      <c r="B16" s="85"/>
      <c r="C16" s="100" t="s">
        <v>38</v>
      </c>
      <c r="D16" s="101"/>
      <c r="E16" s="101"/>
      <c r="F16" s="101"/>
      <c r="G16" s="102"/>
      <c r="H16" s="73" t="s">
        <v>35</v>
      </c>
      <c r="I16" s="74"/>
      <c r="J16" s="75"/>
      <c r="K16" s="73" t="s">
        <v>33</v>
      </c>
      <c r="L16" s="74"/>
      <c r="M16" s="74"/>
      <c r="N16" s="75"/>
      <c r="O16" s="18">
        <v>1</v>
      </c>
      <c r="P16" s="19" t="s">
        <v>14</v>
      </c>
      <c r="Q16" s="111">
        <v>14500</v>
      </c>
      <c r="R16" s="111"/>
      <c r="S16" s="18"/>
      <c r="T16" s="19" t="s">
        <v>15</v>
      </c>
      <c r="U16" s="81"/>
      <c r="V16" s="82"/>
      <c r="W16" s="112">
        <f>O16*Q16+S16*U16</f>
        <v>14500</v>
      </c>
      <c r="X16" s="112"/>
      <c r="Y16" s="112"/>
    </row>
    <row r="17" spans="1:25" ht="22.5" customHeight="1" x14ac:dyDescent="0.15">
      <c r="A17" s="150">
        <v>44553</v>
      </c>
      <c r="B17" s="151"/>
      <c r="C17" s="103"/>
      <c r="D17" s="104"/>
      <c r="E17" s="104"/>
      <c r="F17" s="104"/>
      <c r="G17" s="105"/>
      <c r="H17" s="120" t="s">
        <v>36</v>
      </c>
      <c r="I17" s="121"/>
      <c r="J17" s="122"/>
      <c r="K17" s="65" t="s">
        <v>33</v>
      </c>
      <c r="L17" s="66"/>
      <c r="M17" s="66"/>
      <c r="N17" s="67"/>
      <c r="O17" s="12">
        <v>1</v>
      </c>
      <c r="P17" s="17" t="s">
        <v>14</v>
      </c>
      <c r="Q17" s="123">
        <v>14500</v>
      </c>
      <c r="R17" s="123"/>
      <c r="S17" s="16"/>
      <c r="T17" s="17" t="s">
        <v>15</v>
      </c>
      <c r="U17" s="123"/>
      <c r="V17" s="123"/>
      <c r="W17" s="124">
        <f t="shared" ref="W17:W30" si="0">O17*Q17+S17*U17</f>
        <v>14500</v>
      </c>
      <c r="X17" s="124"/>
      <c r="Y17" s="124"/>
    </row>
    <row r="18" spans="1:25" ht="22.5" customHeight="1" x14ac:dyDescent="0.15">
      <c r="A18" s="150">
        <v>44555</v>
      </c>
      <c r="B18" s="151"/>
      <c r="C18" s="103"/>
      <c r="D18" s="104"/>
      <c r="E18" s="104"/>
      <c r="F18" s="104"/>
      <c r="G18" s="105"/>
      <c r="H18" s="120" t="s">
        <v>36</v>
      </c>
      <c r="I18" s="121"/>
      <c r="J18" s="122"/>
      <c r="K18" s="120" t="s">
        <v>33</v>
      </c>
      <c r="L18" s="121"/>
      <c r="M18" s="121"/>
      <c r="N18" s="122"/>
      <c r="O18" s="16">
        <v>1</v>
      </c>
      <c r="P18" s="17" t="s">
        <v>14</v>
      </c>
      <c r="Q18" s="123">
        <v>14500</v>
      </c>
      <c r="R18" s="123"/>
      <c r="S18" s="16"/>
      <c r="T18" s="17" t="s">
        <v>15</v>
      </c>
      <c r="U18" s="123"/>
      <c r="V18" s="123"/>
      <c r="W18" s="124">
        <f t="shared" si="0"/>
        <v>14500</v>
      </c>
      <c r="X18" s="124"/>
      <c r="Y18" s="124"/>
    </row>
    <row r="19" spans="1:25" ht="22.5" customHeight="1" x14ac:dyDescent="0.15">
      <c r="A19" s="150">
        <v>44558</v>
      </c>
      <c r="B19" s="151"/>
      <c r="C19" s="103"/>
      <c r="D19" s="104"/>
      <c r="E19" s="104"/>
      <c r="F19" s="104"/>
      <c r="G19" s="105"/>
      <c r="H19" s="120" t="s">
        <v>36</v>
      </c>
      <c r="I19" s="121"/>
      <c r="J19" s="122"/>
      <c r="K19" s="120" t="s">
        <v>33</v>
      </c>
      <c r="L19" s="121"/>
      <c r="M19" s="121"/>
      <c r="N19" s="122"/>
      <c r="O19" s="16">
        <v>1</v>
      </c>
      <c r="P19" s="13" t="s">
        <v>14</v>
      </c>
      <c r="Q19" s="109">
        <v>14500</v>
      </c>
      <c r="R19" s="109"/>
      <c r="S19" s="12"/>
      <c r="T19" s="13" t="s">
        <v>15</v>
      </c>
      <c r="U19" s="109"/>
      <c r="V19" s="109"/>
      <c r="W19" s="110">
        <f t="shared" si="0"/>
        <v>14500</v>
      </c>
      <c r="X19" s="110"/>
      <c r="Y19" s="110"/>
    </row>
    <row r="20" spans="1:25" ht="22.5" customHeight="1" x14ac:dyDescent="0.15">
      <c r="A20" s="63">
        <v>44202</v>
      </c>
      <c r="B20" s="64"/>
      <c r="C20" s="103"/>
      <c r="D20" s="104"/>
      <c r="E20" s="104"/>
      <c r="F20" s="104"/>
      <c r="G20" s="105"/>
      <c r="H20" s="120" t="s">
        <v>40</v>
      </c>
      <c r="I20" s="121"/>
      <c r="J20" s="122"/>
      <c r="K20" s="120" t="s">
        <v>33</v>
      </c>
      <c r="L20" s="121"/>
      <c r="M20" s="121"/>
      <c r="N20" s="122"/>
      <c r="O20" s="16">
        <v>1</v>
      </c>
      <c r="P20" s="13" t="s">
        <v>14</v>
      </c>
      <c r="Q20" s="109">
        <v>14500</v>
      </c>
      <c r="R20" s="109"/>
      <c r="S20" s="12"/>
      <c r="T20" s="13" t="s">
        <v>15</v>
      </c>
      <c r="U20" s="109"/>
      <c r="V20" s="109"/>
      <c r="W20" s="110">
        <f t="shared" si="0"/>
        <v>14500</v>
      </c>
      <c r="X20" s="110"/>
      <c r="Y20" s="110"/>
    </row>
    <row r="21" spans="1:25" ht="22.5" customHeight="1" x14ac:dyDescent="0.15">
      <c r="A21" s="148">
        <v>44203</v>
      </c>
      <c r="B21" s="149"/>
      <c r="C21" s="103"/>
      <c r="D21" s="104"/>
      <c r="E21" s="104"/>
      <c r="F21" s="104"/>
      <c r="G21" s="105"/>
      <c r="H21" s="120" t="s">
        <v>35</v>
      </c>
      <c r="I21" s="121"/>
      <c r="J21" s="122"/>
      <c r="K21" s="120" t="s">
        <v>33</v>
      </c>
      <c r="L21" s="121"/>
      <c r="M21" s="121"/>
      <c r="N21" s="122"/>
      <c r="O21" s="12">
        <v>1</v>
      </c>
      <c r="P21" s="17" t="s">
        <v>14</v>
      </c>
      <c r="Q21" s="123">
        <v>19500</v>
      </c>
      <c r="R21" s="123"/>
      <c r="S21" s="16"/>
      <c r="T21" s="17" t="s">
        <v>15</v>
      </c>
      <c r="U21" s="123"/>
      <c r="V21" s="123"/>
      <c r="W21" s="124">
        <f t="shared" si="0"/>
        <v>19500</v>
      </c>
      <c r="X21" s="124"/>
      <c r="Y21" s="124"/>
    </row>
    <row r="22" spans="1:25" ht="22.5" customHeight="1" x14ac:dyDescent="0.15">
      <c r="A22" s="118"/>
      <c r="B22" s="119"/>
      <c r="C22" s="103"/>
      <c r="D22" s="104"/>
      <c r="E22" s="104"/>
      <c r="F22" s="104"/>
      <c r="G22" s="105"/>
      <c r="H22" s="120" t="s">
        <v>39</v>
      </c>
      <c r="I22" s="121"/>
      <c r="J22" s="122"/>
      <c r="K22" s="120" t="s">
        <v>33</v>
      </c>
      <c r="L22" s="121"/>
      <c r="M22" s="121"/>
      <c r="N22" s="122"/>
      <c r="O22" s="16">
        <v>1</v>
      </c>
      <c r="P22" s="17" t="s">
        <v>14</v>
      </c>
      <c r="Q22" s="123">
        <v>14500</v>
      </c>
      <c r="R22" s="123"/>
      <c r="S22" s="16"/>
      <c r="T22" s="17" t="s">
        <v>15</v>
      </c>
      <c r="U22" s="123"/>
      <c r="V22" s="123"/>
      <c r="W22" s="124">
        <f t="shared" si="0"/>
        <v>14500</v>
      </c>
      <c r="X22" s="124"/>
      <c r="Y22" s="124"/>
    </row>
    <row r="23" spans="1:25" ht="22.5" customHeight="1" x14ac:dyDescent="0.15">
      <c r="A23" s="148">
        <v>44204</v>
      </c>
      <c r="B23" s="149"/>
      <c r="C23" s="103"/>
      <c r="D23" s="104"/>
      <c r="E23" s="104"/>
      <c r="F23" s="104"/>
      <c r="G23" s="105"/>
      <c r="H23" s="120" t="s">
        <v>35</v>
      </c>
      <c r="I23" s="121"/>
      <c r="J23" s="122"/>
      <c r="K23" s="120" t="s">
        <v>33</v>
      </c>
      <c r="L23" s="121"/>
      <c r="M23" s="121"/>
      <c r="N23" s="122"/>
      <c r="O23" s="16">
        <v>1</v>
      </c>
      <c r="P23" s="13" t="s">
        <v>14</v>
      </c>
      <c r="Q23" s="109">
        <v>19500</v>
      </c>
      <c r="R23" s="109"/>
      <c r="S23" s="12"/>
      <c r="T23" s="13" t="s">
        <v>15</v>
      </c>
      <c r="U23" s="109"/>
      <c r="V23" s="109"/>
      <c r="W23" s="110">
        <f t="shared" si="0"/>
        <v>19500</v>
      </c>
      <c r="X23" s="110"/>
      <c r="Y23" s="110"/>
    </row>
    <row r="24" spans="1:25" ht="22.5" customHeight="1" x14ac:dyDescent="0.15">
      <c r="A24" s="118"/>
      <c r="B24" s="119"/>
      <c r="C24" s="103"/>
      <c r="D24" s="104"/>
      <c r="E24" s="104"/>
      <c r="F24" s="104"/>
      <c r="G24" s="105"/>
      <c r="H24" s="120" t="s">
        <v>36</v>
      </c>
      <c r="I24" s="121"/>
      <c r="J24" s="122"/>
      <c r="K24" s="120" t="s">
        <v>33</v>
      </c>
      <c r="L24" s="121"/>
      <c r="M24" s="121"/>
      <c r="N24" s="122"/>
      <c r="O24" s="16">
        <v>1</v>
      </c>
      <c r="P24" s="13" t="s">
        <v>14</v>
      </c>
      <c r="Q24" s="109">
        <v>14500</v>
      </c>
      <c r="R24" s="109"/>
      <c r="S24" s="12"/>
      <c r="T24" s="13" t="s">
        <v>15</v>
      </c>
      <c r="U24" s="109"/>
      <c r="V24" s="109"/>
      <c r="W24" s="110">
        <f t="shared" si="0"/>
        <v>14500</v>
      </c>
      <c r="X24" s="110"/>
      <c r="Y24" s="110"/>
    </row>
    <row r="25" spans="1:25" ht="22.5" customHeight="1" x14ac:dyDescent="0.15">
      <c r="A25" s="148">
        <v>44205</v>
      </c>
      <c r="B25" s="149"/>
      <c r="C25" s="103"/>
      <c r="D25" s="104"/>
      <c r="E25" s="104"/>
      <c r="F25" s="104"/>
      <c r="G25" s="105"/>
      <c r="H25" s="120" t="s">
        <v>35</v>
      </c>
      <c r="I25" s="121"/>
      <c r="J25" s="122"/>
      <c r="K25" s="120" t="s">
        <v>33</v>
      </c>
      <c r="L25" s="121"/>
      <c r="M25" s="121"/>
      <c r="N25" s="122"/>
      <c r="O25" s="16">
        <v>1</v>
      </c>
      <c r="P25" s="13" t="s">
        <v>14</v>
      </c>
      <c r="Q25" s="109">
        <v>19500</v>
      </c>
      <c r="R25" s="109"/>
      <c r="S25" s="12"/>
      <c r="T25" s="13" t="s">
        <v>15</v>
      </c>
      <c r="U25" s="109"/>
      <c r="V25" s="109"/>
      <c r="W25" s="110">
        <f t="shared" si="0"/>
        <v>19500</v>
      </c>
      <c r="X25" s="110"/>
      <c r="Y25" s="110"/>
    </row>
    <row r="26" spans="1:25" ht="22.5" customHeight="1" x14ac:dyDescent="0.15">
      <c r="A26" s="118"/>
      <c r="B26" s="119"/>
      <c r="C26" s="103"/>
      <c r="D26" s="104"/>
      <c r="E26" s="104"/>
      <c r="F26" s="104"/>
      <c r="G26" s="105"/>
      <c r="H26" s="120" t="s">
        <v>39</v>
      </c>
      <c r="I26" s="121"/>
      <c r="J26" s="122"/>
      <c r="K26" s="120" t="s">
        <v>33</v>
      </c>
      <c r="L26" s="121"/>
      <c r="M26" s="121"/>
      <c r="N26" s="122"/>
      <c r="O26" s="16">
        <v>1</v>
      </c>
      <c r="P26" s="13" t="s">
        <v>14</v>
      </c>
      <c r="Q26" s="109">
        <v>14500</v>
      </c>
      <c r="R26" s="109"/>
      <c r="S26" s="12"/>
      <c r="T26" s="13" t="s">
        <v>15</v>
      </c>
      <c r="U26" s="109"/>
      <c r="V26" s="109"/>
      <c r="W26" s="110">
        <f t="shared" si="0"/>
        <v>14500</v>
      </c>
      <c r="X26" s="110"/>
      <c r="Y26" s="110"/>
    </row>
    <row r="27" spans="1:25" ht="22.5" customHeight="1" x14ac:dyDescent="0.15">
      <c r="A27" s="63">
        <v>44207</v>
      </c>
      <c r="B27" s="64"/>
      <c r="C27" s="103"/>
      <c r="D27" s="104"/>
      <c r="E27" s="104"/>
      <c r="F27" s="104"/>
      <c r="G27" s="105"/>
      <c r="H27" s="120" t="s">
        <v>36</v>
      </c>
      <c r="I27" s="121"/>
      <c r="J27" s="122"/>
      <c r="K27" s="120" t="s">
        <v>33</v>
      </c>
      <c r="L27" s="121"/>
      <c r="M27" s="121"/>
      <c r="N27" s="122"/>
      <c r="O27" s="16">
        <v>1</v>
      </c>
      <c r="P27" s="17" t="s">
        <v>14</v>
      </c>
      <c r="Q27" s="123">
        <v>18125</v>
      </c>
      <c r="R27" s="123"/>
      <c r="S27" s="16"/>
      <c r="T27" s="17" t="s">
        <v>15</v>
      </c>
      <c r="U27" s="123"/>
      <c r="V27" s="123"/>
      <c r="W27" s="124">
        <f t="shared" si="0"/>
        <v>18125</v>
      </c>
      <c r="X27" s="124"/>
      <c r="Y27" s="124"/>
    </row>
    <row r="28" spans="1:25" ht="22.5" customHeight="1" x14ac:dyDescent="0.15">
      <c r="A28" s="63">
        <v>44208</v>
      </c>
      <c r="B28" s="64"/>
      <c r="C28" s="103"/>
      <c r="D28" s="104"/>
      <c r="E28" s="104"/>
      <c r="F28" s="104"/>
      <c r="G28" s="105"/>
      <c r="H28" s="120" t="s">
        <v>39</v>
      </c>
      <c r="I28" s="121"/>
      <c r="J28" s="122"/>
      <c r="K28" s="120" t="s">
        <v>33</v>
      </c>
      <c r="L28" s="121"/>
      <c r="M28" s="121"/>
      <c r="N28" s="122"/>
      <c r="O28" s="16">
        <v>1</v>
      </c>
      <c r="P28" s="13" t="s">
        <v>14</v>
      </c>
      <c r="Q28" s="109">
        <v>14500</v>
      </c>
      <c r="R28" s="109"/>
      <c r="S28" s="12"/>
      <c r="T28" s="13" t="s">
        <v>15</v>
      </c>
      <c r="U28" s="109"/>
      <c r="V28" s="109"/>
      <c r="W28" s="110">
        <f t="shared" si="0"/>
        <v>14500</v>
      </c>
      <c r="X28" s="110"/>
      <c r="Y28" s="110"/>
    </row>
    <row r="29" spans="1:25" ht="22.5" customHeight="1" x14ac:dyDescent="0.15">
      <c r="A29" s="63">
        <v>44210</v>
      </c>
      <c r="B29" s="64"/>
      <c r="C29" s="103"/>
      <c r="D29" s="104"/>
      <c r="E29" s="104"/>
      <c r="F29" s="104"/>
      <c r="G29" s="105"/>
      <c r="H29" s="120" t="s">
        <v>36</v>
      </c>
      <c r="I29" s="121"/>
      <c r="J29" s="122"/>
      <c r="K29" s="120" t="s">
        <v>33</v>
      </c>
      <c r="L29" s="121"/>
      <c r="M29" s="121"/>
      <c r="N29" s="122"/>
      <c r="O29" s="16">
        <v>1</v>
      </c>
      <c r="P29" s="13" t="s">
        <v>14</v>
      </c>
      <c r="Q29" s="109">
        <v>14500</v>
      </c>
      <c r="R29" s="109"/>
      <c r="S29" s="12"/>
      <c r="T29" s="13" t="s">
        <v>15</v>
      </c>
      <c r="U29" s="109"/>
      <c r="V29" s="109"/>
      <c r="W29" s="110">
        <f t="shared" si="0"/>
        <v>14500</v>
      </c>
      <c r="X29" s="110"/>
      <c r="Y29" s="110"/>
    </row>
    <row r="30" spans="1:25" ht="22.5" customHeight="1" x14ac:dyDescent="0.15">
      <c r="A30" s="63">
        <v>44211</v>
      </c>
      <c r="B30" s="64"/>
      <c r="C30" s="103"/>
      <c r="D30" s="104"/>
      <c r="E30" s="104"/>
      <c r="F30" s="104"/>
      <c r="G30" s="105"/>
      <c r="H30" s="120" t="s">
        <v>36</v>
      </c>
      <c r="I30" s="121"/>
      <c r="J30" s="122"/>
      <c r="K30" s="120" t="s">
        <v>33</v>
      </c>
      <c r="L30" s="121"/>
      <c r="M30" s="121"/>
      <c r="N30" s="122"/>
      <c r="O30" s="16">
        <v>1</v>
      </c>
      <c r="P30" s="13" t="s">
        <v>14</v>
      </c>
      <c r="Q30" s="109">
        <v>14500</v>
      </c>
      <c r="R30" s="109"/>
      <c r="S30" s="12"/>
      <c r="T30" s="13" t="s">
        <v>15</v>
      </c>
      <c r="U30" s="109"/>
      <c r="V30" s="109"/>
      <c r="W30" s="110">
        <f t="shared" si="0"/>
        <v>14500</v>
      </c>
      <c r="X30" s="110"/>
      <c r="Y30" s="110"/>
    </row>
    <row r="31" spans="1:25" ht="22.5" customHeight="1" x14ac:dyDescent="0.15">
      <c r="A31" s="63">
        <v>44212</v>
      </c>
      <c r="B31" s="64"/>
      <c r="C31" s="103"/>
      <c r="D31" s="104"/>
      <c r="E31" s="104"/>
      <c r="F31" s="104"/>
      <c r="G31" s="105"/>
      <c r="H31" s="120" t="s">
        <v>36</v>
      </c>
      <c r="I31" s="121"/>
      <c r="J31" s="122"/>
      <c r="K31" s="120" t="s">
        <v>33</v>
      </c>
      <c r="L31" s="121"/>
      <c r="M31" s="121"/>
      <c r="N31" s="122"/>
      <c r="O31" s="16">
        <v>1</v>
      </c>
      <c r="P31" s="13" t="s">
        <v>14</v>
      </c>
      <c r="Q31" s="109">
        <v>14500</v>
      </c>
      <c r="R31" s="109"/>
      <c r="S31" s="12"/>
      <c r="T31" s="13" t="s">
        <v>15</v>
      </c>
      <c r="U31" s="109"/>
      <c r="V31" s="109"/>
      <c r="W31" s="110">
        <f t="shared" ref="W31" si="1">O31*Q31+S31*U31</f>
        <v>14500</v>
      </c>
      <c r="X31" s="110"/>
      <c r="Y31" s="110"/>
    </row>
    <row r="32" spans="1:25" ht="22.5" customHeight="1" x14ac:dyDescent="0.15">
      <c r="A32" s="63">
        <v>44214</v>
      </c>
      <c r="B32" s="64"/>
      <c r="C32" s="103"/>
      <c r="D32" s="104"/>
      <c r="E32" s="104"/>
      <c r="F32" s="104"/>
      <c r="G32" s="105"/>
      <c r="H32" s="120" t="s">
        <v>36</v>
      </c>
      <c r="I32" s="121"/>
      <c r="J32" s="122"/>
      <c r="K32" s="120" t="s">
        <v>33</v>
      </c>
      <c r="L32" s="121"/>
      <c r="M32" s="121"/>
      <c r="N32" s="122"/>
      <c r="O32" s="16">
        <v>1</v>
      </c>
      <c r="P32" s="13" t="s">
        <v>14</v>
      </c>
      <c r="Q32" s="109">
        <v>14500</v>
      </c>
      <c r="R32" s="109"/>
      <c r="S32" s="12"/>
      <c r="T32" s="13" t="s">
        <v>15</v>
      </c>
      <c r="U32" s="109"/>
      <c r="V32" s="109"/>
      <c r="W32" s="110">
        <f t="shared" ref="W32:W34" si="2">O32*Q32+S32*U32</f>
        <v>14500</v>
      </c>
      <c r="X32" s="110"/>
      <c r="Y32" s="110"/>
    </row>
    <row r="33" spans="1:25" ht="22.5" customHeight="1" x14ac:dyDescent="0.15">
      <c r="A33" s="63">
        <v>44215</v>
      </c>
      <c r="B33" s="64"/>
      <c r="C33" s="103"/>
      <c r="D33" s="104"/>
      <c r="E33" s="104"/>
      <c r="F33" s="104"/>
      <c r="G33" s="105"/>
      <c r="H33" s="120" t="s">
        <v>36</v>
      </c>
      <c r="I33" s="121"/>
      <c r="J33" s="122"/>
      <c r="K33" s="120" t="s">
        <v>33</v>
      </c>
      <c r="L33" s="121"/>
      <c r="M33" s="121"/>
      <c r="N33" s="122"/>
      <c r="O33" s="16">
        <v>1</v>
      </c>
      <c r="P33" s="13" t="s">
        <v>14</v>
      </c>
      <c r="Q33" s="109">
        <v>14500</v>
      </c>
      <c r="R33" s="109"/>
      <c r="S33" s="12"/>
      <c r="T33" s="13" t="s">
        <v>15</v>
      </c>
      <c r="U33" s="109"/>
      <c r="V33" s="109"/>
      <c r="W33" s="110">
        <f t="shared" si="2"/>
        <v>14500</v>
      </c>
      <c r="X33" s="110"/>
      <c r="Y33" s="110"/>
    </row>
    <row r="34" spans="1:25" ht="22.5" customHeight="1" x14ac:dyDescent="0.15">
      <c r="A34" s="128">
        <v>44216</v>
      </c>
      <c r="B34" s="129"/>
      <c r="C34" s="106"/>
      <c r="D34" s="107"/>
      <c r="E34" s="107"/>
      <c r="F34" s="107"/>
      <c r="G34" s="108"/>
      <c r="H34" s="130" t="s">
        <v>36</v>
      </c>
      <c r="I34" s="131"/>
      <c r="J34" s="132"/>
      <c r="K34" s="55" t="s">
        <v>33</v>
      </c>
      <c r="L34" s="56"/>
      <c r="M34" s="56"/>
      <c r="N34" s="57"/>
      <c r="O34" s="25">
        <v>1</v>
      </c>
      <c r="P34" s="15" t="s">
        <v>14</v>
      </c>
      <c r="Q34" s="133">
        <v>14500</v>
      </c>
      <c r="R34" s="133"/>
      <c r="S34" s="14"/>
      <c r="T34" s="15" t="s">
        <v>15</v>
      </c>
      <c r="U34" s="133"/>
      <c r="V34" s="133"/>
      <c r="W34" s="134">
        <f t="shared" si="2"/>
        <v>14500</v>
      </c>
      <c r="X34" s="134"/>
      <c r="Y34" s="134"/>
    </row>
    <row r="35" spans="1:25" ht="22.5" customHeight="1" x14ac:dyDescent="0.15">
      <c r="T35" s="144" t="s">
        <v>16</v>
      </c>
      <c r="U35" s="144"/>
      <c r="V35" s="144"/>
      <c r="W35" s="145">
        <f>SUM(W16:W34)</f>
        <v>294125</v>
      </c>
      <c r="X35" s="146"/>
      <c r="Y35" s="146"/>
    </row>
    <row r="36" spans="1:25" ht="22.5" customHeight="1" x14ac:dyDescent="0.15">
      <c r="T36" s="144" t="s">
        <v>30</v>
      </c>
      <c r="U36" s="144"/>
      <c r="V36" s="144"/>
      <c r="W36" s="158"/>
      <c r="X36" s="159"/>
      <c r="Y36" s="160"/>
    </row>
    <row r="37" spans="1:25" ht="22.5" customHeight="1" thickBot="1" x14ac:dyDescent="0.2">
      <c r="T37" s="161" t="s">
        <v>17</v>
      </c>
      <c r="U37" s="161"/>
      <c r="V37" s="161"/>
      <c r="W37" s="162" t="s">
        <v>41</v>
      </c>
      <c r="X37" s="162"/>
      <c r="Y37" s="162"/>
    </row>
    <row r="38" spans="1:25" ht="22.5" customHeight="1" thickBot="1" x14ac:dyDescent="0.2">
      <c r="T38" s="152" t="s">
        <v>18</v>
      </c>
      <c r="U38" s="153"/>
      <c r="V38" s="154"/>
      <c r="W38" s="155">
        <f>SUM(W35:W37)</f>
        <v>294125</v>
      </c>
      <c r="X38" s="156"/>
      <c r="Y38" s="157"/>
    </row>
  </sheetData>
  <mergeCells count="147">
    <mergeCell ref="R7:Y7"/>
    <mergeCell ref="A8:C8"/>
    <mergeCell ref="D8:M8"/>
    <mergeCell ref="R8:Y8"/>
    <mergeCell ref="R9:Y9"/>
    <mergeCell ref="G10:M10"/>
    <mergeCell ref="R10:Y10"/>
    <mergeCell ref="A1:Y2"/>
    <mergeCell ref="A3:N4"/>
    <mergeCell ref="U3:Y4"/>
    <mergeCell ref="A5:N5"/>
    <mergeCell ref="A6:N6"/>
    <mergeCell ref="R6:T6"/>
    <mergeCell ref="F11:K12"/>
    <mergeCell ref="R11:Y11"/>
    <mergeCell ref="A12:B12"/>
    <mergeCell ref="R12:Y12"/>
    <mergeCell ref="A14:B15"/>
    <mergeCell ref="C14:G15"/>
    <mergeCell ref="H14:J15"/>
    <mergeCell ref="K14:N15"/>
    <mergeCell ref="O14:V14"/>
    <mergeCell ref="W14:Y15"/>
    <mergeCell ref="W16:Y16"/>
    <mergeCell ref="A17:B17"/>
    <mergeCell ref="H17:J17"/>
    <mergeCell ref="K17:N17"/>
    <mergeCell ref="Q17:R17"/>
    <mergeCell ref="U17:V17"/>
    <mergeCell ref="W17:Y17"/>
    <mergeCell ref="O15:P15"/>
    <mergeCell ref="Q15:R15"/>
    <mergeCell ref="S15:T15"/>
    <mergeCell ref="U15:V15"/>
    <mergeCell ref="A16:B16"/>
    <mergeCell ref="C16:G34"/>
    <mergeCell ref="H16:J16"/>
    <mergeCell ref="K16:N16"/>
    <mergeCell ref="Q16:R16"/>
    <mergeCell ref="U16:V16"/>
    <mergeCell ref="A31:B31"/>
    <mergeCell ref="H31:J31"/>
    <mergeCell ref="K31:N31"/>
    <mergeCell ref="Q31:R31"/>
    <mergeCell ref="U31:V31"/>
    <mergeCell ref="W31:Y31"/>
    <mergeCell ref="A19:B19"/>
    <mergeCell ref="H19:J19"/>
    <mergeCell ref="K19:N19"/>
    <mergeCell ref="Q19:R19"/>
    <mergeCell ref="U19:V19"/>
    <mergeCell ref="W19:Y19"/>
    <mergeCell ref="A18:B18"/>
    <mergeCell ref="H18:J18"/>
    <mergeCell ref="K18:N18"/>
    <mergeCell ref="Q18:R18"/>
    <mergeCell ref="U18:V18"/>
    <mergeCell ref="W18:Y18"/>
    <mergeCell ref="H23:J23"/>
    <mergeCell ref="K23:N23"/>
    <mergeCell ref="Q23:R23"/>
    <mergeCell ref="U23:V23"/>
    <mergeCell ref="W23:Y23"/>
    <mergeCell ref="A20:B20"/>
    <mergeCell ref="H20:J20"/>
    <mergeCell ref="K20:N20"/>
    <mergeCell ref="Q20:R20"/>
    <mergeCell ref="U20:V20"/>
    <mergeCell ref="W20:Y20"/>
    <mergeCell ref="H22:J22"/>
    <mergeCell ref="K22:N22"/>
    <mergeCell ref="Q22:R22"/>
    <mergeCell ref="U22:V22"/>
    <mergeCell ref="W22:Y22"/>
    <mergeCell ref="H21:J21"/>
    <mergeCell ref="K21:N21"/>
    <mergeCell ref="Q21:R21"/>
    <mergeCell ref="U21:V21"/>
    <mergeCell ref="W21:Y21"/>
    <mergeCell ref="H25:J25"/>
    <mergeCell ref="K25:N25"/>
    <mergeCell ref="Q25:R25"/>
    <mergeCell ref="U25:V25"/>
    <mergeCell ref="W25:Y25"/>
    <mergeCell ref="H24:J24"/>
    <mergeCell ref="K24:N24"/>
    <mergeCell ref="Q24:R24"/>
    <mergeCell ref="U24:V24"/>
    <mergeCell ref="W24:Y24"/>
    <mergeCell ref="U28:V28"/>
    <mergeCell ref="W28:Y28"/>
    <mergeCell ref="A27:B27"/>
    <mergeCell ref="H27:J27"/>
    <mergeCell ref="K27:N27"/>
    <mergeCell ref="Q27:R27"/>
    <mergeCell ref="U27:V27"/>
    <mergeCell ref="W27:Y27"/>
    <mergeCell ref="H26:J26"/>
    <mergeCell ref="K26:N26"/>
    <mergeCell ref="Q26:R26"/>
    <mergeCell ref="U26:V26"/>
    <mergeCell ref="W26:Y26"/>
    <mergeCell ref="T38:V38"/>
    <mergeCell ref="W38:Y38"/>
    <mergeCell ref="A21:B22"/>
    <mergeCell ref="A23:B24"/>
    <mergeCell ref="A25:B26"/>
    <mergeCell ref="A32:B32"/>
    <mergeCell ref="H32:J32"/>
    <mergeCell ref="K32:N32"/>
    <mergeCell ref="Q32:R32"/>
    <mergeCell ref="U32:V32"/>
    <mergeCell ref="T35:V35"/>
    <mergeCell ref="W35:Y35"/>
    <mergeCell ref="T36:V36"/>
    <mergeCell ref="W36:Y36"/>
    <mergeCell ref="T37:V37"/>
    <mergeCell ref="W37:Y37"/>
    <mergeCell ref="A30:B30"/>
    <mergeCell ref="H30:J30"/>
    <mergeCell ref="K30:N30"/>
    <mergeCell ref="Q30:R30"/>
    <mergeCell ref="A28:B28"/>
    <mergeCell ref="H28:J28"/>
    <mergeCell ref="K28:N28"/>
    <mergeCell ref="Q28:R28"/>
    <mergeCell ref="U30:V30"/>
    <mergeCell ref="W30:Y30"/>
    <mergeCell ref="A29:B29"/>
    <mergeCell ref="H29:J29"/>
    <mergeCell ref="A34:B34"/>
    <mergeCell ref="H34:J34"/>
    <mergeCell ref="K34:N34"/>
    <mergeCell ref="Q34:R34"/>
    <mergeCell ref="U34:V34"/>
    <mergeCell ref="W34:Y34"/>
    <mergeCell ref="W32:Y32"/>
    <mergeCell ref="A33:B33"/>
    <mergeCell ref="H33:J33"/>
    <mergeCell ref="K33:N33"/>
    <mergeCell ref="Q33:R33"/>
    <mergeCell ref="U33:V33"/>
    <mergeCell ref="W33:Y33"/>
    <mergeCell ref="K29:N29"/>
    <mergeCell ref="Q29:R29"/>
    <mergeCell ref="U29:V29"/>
    <mergeCell ref="W29:Y29"/>
  </mergeCells>
  <phoneticPr fontId="3"/>
  <pageMargins left="0.31" right="0.21" top="0.68" bottom="0.1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9"/>
  <sheetViews>
    <sheetView workbookViewId="0">
      <selection activeCell="H28" sqref="H28:J28"/>
    </sheetView>
  </sheetViews>
  <sheetFormatPr defaultColWidth="4" defaultRowHeight="13.5" x14ac:dyDescent="0.15"/>
  <cols>
    <col min="1" max="1" width="5.125" style="1" customWidth="1"/>
    <col min="2" max="4" width="4" style="1"/>
    <col min="5" max="5" width="2.125" style="1" customWidth="1"/>
    <col min="6" max="8" width="4" style="1"/>
    <col min="9" max="9" width="2.5" style="1" customWidth="1"/>
    <col min="10" max="17" width="4" style="1"/>
    <col min="18" max="18" width="5.125" style="1" customWidth="1"/>
    <col min="19" max="248" width="4" style="1"/>
    <col min="249" max="249" width="1.625" style="1" customWidth="1"/>
    <col min="250" max="504" width="4" style="1"/>
    <col min="505" max="505" width="1.625" style="1" customWidth="1"/>
    <col min="506" max="760" width="4" style="1"/>
    <col min="761" max="761" width="1.625" style="1" customWidth="1"/>
    <col min="762" max="1016" width="4" style="1"/>
    <col min="1017" max="1017" width="1.625" style="1" customWidth="1"/>
    <col min="1018" max="1272" width="4" style="1"/>
    <col min="1273" max="1273" width="1.625" style="1" customWidth="1"/>
    <col min="1274" max="1528" width="4" style="1"/>
    <col min="1529" max="1529" width="1.625" style="1" customWidth="1"/>
    <col min="1530" max="1784" width="4" style="1"/>
    <col min="1785" max="1785" width="1.625" style="1" customWidth="1"/>
    <col min="1786" max="2040" width="4" style="1"/>
    <col min="2041" max="2041" width="1.625" style="1" customWidth="1"/>
    <col min="2042" max="2296" width="4" style="1"/>
    <col min="2297" max="2297" width="1.625" style="1" customWidth="1"/>
    <col min="2298" max="2552" width="4" style="1"/>
    <col min="2553" max="2553" width="1.625" style="1" customWidth="1"/>
    <col min="2554" max="2808" width="4" style="1"/>
    <col min="2809" max="2809" width="1.625" style="1" customWidth="1"/>
    <col min="2810" max="3064" width="4" style="1"/>
    <col min="3065" max="3065" width="1.625" style="1" customWidth="1"/>
    <col min="3066" max="3320" width="4" style="1"/>
    <col min="3321" max="3321" width="1.625" style="1" customWidth="1"/>
    <col min="3322" max="3576" width="4" style="1"/>
    <col min="3577" max="3577" width="1.625" style="1" customWidth="1"/>
    <col min="3578" max="3832" width="4" style="1"/>
    <col min="3833" max="3833" width="1.625" style="1" customWidth="1"/>
    <col min="3834" max="4088" width="4" style="1"/>
    <col min="4089" max="4089" width="1.625" style="1" customWidth="1"/>
    <col min="4090" max="4344" width="4" style="1"/>
    <col min="4345" max="4345" width="1.625" style="1" customWidth="1"/>
    <col min="4346" max="4600" width="4" style="1"/>
    <col min="4601" max="4601" width="1.625" style="1" customWidth="1"/>
    <col min="4602" max="4856" width="4" style="1"/>
    <col min="4857" max="4857" width="1.625" style="1" customWidth="1"/>
    <col min="4858" max="5112" width="4" style="1"/>
    <col min="5113" max="5113" width="1.625" style="1" customWidth="1"/>
    <col min="5114" max="5368" width="4" style="1"/>
    <col min="5369" max="5369" width="1.625" style="1" customWidth="1"/>
    <col min="5370" max="5624" width="4" style="1"/>
    <col min="5625" max="5625" width="1.625" style="1" customWidth="1"/>
    <col min="5626" max="5880" width="4" style="1"/>
    <col min="5881" max="5881" width="1.625" style="1" customWidth="1"/>
    <col min="5882" max="6136" width="4" style="1"/>
    <col min="6137" max="6137" width="1.625" style="1" customWidth="1"/>
    <col min="6138" max="6392" width="4" style="1"/>
    <col min="6393" max="6393" width="1.625" style="1" customWidth="1"/>
    <col min="6394" max="6648" width="4" style="1"/>
    <col min="6649" max="6649" width="1.625" style="1" customWidth="1"/>
    <col min="6650" max="6904" width="4" style="1"/>
    <col min="6905" max="6905" width="1.625" style="1" customWidth="1"/>
    <col min="6906" max="7160" width="4" style="1"/>
    <col min="7161" max="7161" width="1.625" style="1" customWidth="1"/>
    <col min="7162" max="7416" width="4" style="1"/>
    <col min="7417" max="7417" width="1.625" style="1" customWidth="1"/>
    <col min="7418" max="7672" width="4" style="1"/>
    <col min="7673" max="7673" width="1.625" style="1" customWidth="1"/>
    <col min="7674" max="7928" width="4" style="1"/>
    <col min="7929" max="7929" width="1.625" style="1" customWidth="1"/>
    <col min="7930" max="8184" width="4" style="1"/>
    <col min="8185" max="8185" width="1.625" style="1" customWidth="1"/>
    <col min="8186" max="8440" width="4" style="1"/>
    <col min="8441" max="8441" width="1.625" style="1" customWidth="1"/>
    <col min="8442" max="8696" width="4" style="1"/>
    <col min="8697" max="8697" width="1.625" style="1" customWidth="1"/>
    <col min="8698" max="8952" width="4" style="1"/>
    <col min="8953" max="8953" width="1.625" style="1" customWidth="1"/>
    <col min="8954" max="9208" width="4" style="1"/>
    <col min="9209" max="9209" width="1.625" style="1" customWidth="1"/>
    <col min="9210" max="9464" width="4" style="1"/>
    <col min="9465" max="9465" width="1.625" style="1" customWidth="1"/>
    <col min="9466" max="9720" width="4" style="1"/>
    <col min="9721" max="9721" width="1.625" style="1" customWidth="1"/>
    <col min="9722" max="9976" width="4" style="1"/>
    <col min="9977" max="9977" width="1.625" style="1" customWidth="1"/>
    <col min="9978" max="10232" width="4" style="1"/>
    <col min="10233" max="10233" width="1.625" style="1" customWidth="1"/>
    <col min="10234" max="10488" width="4" style="1"/>
    <col min="10489" max="10489" width="1.625" style="1" customWidth="1"/>
    <col min="10490" max="10744" width="4" style="1"/>
    <col min="10745" max="10745" width="1.625" style="1" customWidth="1"/>
    <col min="10746" max="11000" width="4" style="1"/>
    <col min="11001" max="11001" width="1.625" style="1" customWidth="1"/>
    <col min="11002" max="11256" width="4" style="1"/>
    <col min="11257" max="11257" width="1.625" style="1" customWidth="1"/>
    <col min="11258" max="11512" width="4" style="1"/>
    <col min="11513" max="11513" width="1.625" style="1" customWidth="1"/>
    <col min="11514" max="11768" width="4" style="1"/>
    <col min="11769" max="11769" width="1.625" style="1" customWidth="1"/>
    <col min="11770" max="12024" width="4" style="1"/>
    <col min="12025" max="12025" width="1.625" style="1" customWidth="1"/>
    <col min="12026" max="12280" width="4" style="1"/>
    <col min="12281" max="12281" width="1.625" style="1" customWidth="1"/>
    <col min="12282" max="12536" width="4" style="1"/>
    <col min="12537" max="12537" width="1.625" style="1" customWidth="1"/>
    <col min="12538" max="12792" width="4" style="1"/>
    <col min="12793" max="12793" width="1.625" style="1" customWidth="1"/>
    <col min="12794" max="13048" width="4" style="1"/>
    <col min="13049" max="13049" width="1.625" style="1" customWidth="1"/>
    <col min="13050" max="13304" width="4" style="1"/>
    <col min="13305" max="13305" width="1.625" style="1" customWidth="1"/>
    <col min="13306" max="13560" width="4" style="1"/>
    <col min="13561" max="13561" width="1.625" style="1" customWidth="1"/>
    <col min="13562" max="13816" width="4" style="1"/>
    <col min="13817" max="13817" width="1.625" style="1" customWidth="1"/>
    <col min="13818" max="14072" width="4" style="1"/>
    <col min="14073" max="14073" width="1.625" style="1" customWidth="1"/>
    <col min="14074" max="14328" width="4" style="1"/>
    <col min="14329" max="14329" width="1.625" style="1" customWidth="1"/>
    <col min="14330" max="14584" width="4" style="1"/>
    <col min="14585" max="14585" width="1.625" style="1" customWidth="1"/>
    <col min="14586" max="14840" width="4" style="1"/>
    <col min="14841" max="14841" width="1.625" style="1" customWidth="1"/>
    <col min="14842" max="15096" width="4" style="1"/>
    <col min="15097" max="15097" width="1.625" style="1" customWidth="1"/>
    <col min="15098" max="15352" width="4" style="1"/>
    <col min="15353" max="15353" width="1.625" style="1" customWidth="1"/>
    <col min="15354" max="15608" width="4" style="1"/>
    <col min="15609" max="15609" width="1.625" style="1" customWidth="1"/>
    <col min="15610" max="15864" width="4" style="1"/>
    <col min="15865" max="15865" width="1.625" style="1" customWidth="1"/>
    <col min="15866" max="16120" width="4" style="1"/>
    <col min="16121" max="16121" width="1.625" style="1" customWidth="1"/>
    <col min="16122" max="16384" width="4" style="1"/>
  </cols>
  <sheetData>
    <row r="1" spans="1:29" ht="22.5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2"/>
      <c r="AA1" s="2"/>
      <c r="AB1" s="2"/>
    </row>
    <row r="2" spans="1:29" ht="22.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3"/>
      <c r="AA2" s="4"/>
      <c r="AB2" s="4"/>
      <c r="AC2" s="4"/>
    </row>
    <row r="3" spans="1:29" ht="18.7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U3" s="78">
        <v>44185</v>
      </c>
      <c r="V3" s="78"/>
      <c r="W3" s="78"/>
      <c r="X3" s="78"/>
      <c r="Y3" s="78"/>
    </row>
    <row r="4" spans="1:29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U4" s="78"/>
      <c r="V4" s="78"/>
      <c r="W4" s="78"/>
      <c r="X4" s="78"/>
      <c r="Y4" s="78"/>
    </row>
    <row r="5" spans="1:29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1:29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R6" s="80" t="s">
        <v>21</v>
      </c>
      <c r="S6" s="80"/>
      <c r="T6" s="80"/>
    </row>
    <row r="7" spans="1:29" ht="22.5" customHeight="1" x14ac:dyDescent="0.15">
      <c r="R7" s="80" t="s">
        <v>22</v>
      </c>
      <c r="S7" s="80"/>
      <c r="T7" s="80"/>
      <c r="U7" s="80"/>
      <c r="V7" s="80"/>
      <c r="W7" s="80"/>
      <c r="X7" s="80"/>
      <c r="Y7" s="80"/>
    </row>
    <row r="8" spans="1:29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R8" s="164" t="s">
        <v>23</v>
      </c>
      <c r="S8" s="164"/>
      <c r="T8" s="164"/>
      <c r="U8" s="164"/>
      <c r="V8" s="164"/>
      <c r="W8" s="164"/>
      <c r="X8" s="164"/>
      <c r="Y8" s="164"/>
    </row>
    <row r="9" spans="1:29" ht="13.5" customHeight="1" x14ac:dyDescent="0.15">
      <c r="R9" s="80" t="s">
        <v>27</v>
      </c>
      <c r="S9" s="80"/>
      <c r="T9" s="80"/>
      <c r="U9" s="80"/>
      <c r="V9" s="80"/>
      <c r="W9" s="80"/>
      <c r="X9" s="80"/>
      <c r="Y9" s="80"/>
    </row>
    <row r="10" spans="1:29" ht="22.5" customHeight="1" x14ac:dyDescent="0.15">
      <c r="A10" s="23"/>
      <c r="B10" s="23"/>
      <c r="C10" s="5"/>
      <c r="D10" s="6"/>
      <c r="E10" s="6"/>
      <c r="F10" s="7">
        <v>12</v>
      </c>
      <c r="G10" s="97" t="s">
        <v>5</v>
      </c>
      <c r="H10" s="97"/>
      <c r="I10" s="97"/>
      <c r="J10" s="97"/>
      <c r="K10" s="97"/>
      <c r="L10" s="97"/>
      <c r="M10" s="97"/>
      <c r="N10" s="5"/>
      <c r="O10" s="5"/>
      <c r="P10" s="5"/>
      <c r="Q10" s="5"/>
      <c r="R10" s="80" t="s">
        <v>24</v>
      </c>
      <c r="S10" s="80"/>
      <c r="T10" s="80"/>
      <c r="U10" s="80"/>
      <c r="V10" s="80"/>
      <c r="W10" s="80"/>
      <c r="X10" s="80"/>
      <c r="Y10" s="80"/>
    </row>
    <row r="11" spans="1:29" ht="22.5" customHeight="1" x14ac:dyDescent="0.15">
      <c r="A11" s="23"/>
      <c r="B11" s="23"/>
      <c r="C11" s="5"/>
      <c r="D11" s="8"/>
      <c r="E11" s="8"/>
      <c r="F11" s="95">
        <f>W39</f>
        <v>319000</v>
      </c>
      <c r="G11" s="95"/>
      <c r="H11" s="95"/>
      <c r="I11" s="95"/>
      <c r="J11" s="95"/>
      <c r="K11" s="95"/>
      <c r="L11" s="8"/>
      <c r="M11" s="8"/>
      <c r="N11" s="5"/>
      <c r="O11" s="5"/>
      <c r="P11" s="5"/>
      <c r="Q11" s="5"/>
      <c r="R11" s="80" t="s">
        <v>25</v>
      </c>
      <c r="S11" s="80"/>
      <c r="T11" s="80"/>
      <c r="U11" s="80"/>
      <c r="V11" s="80"/>
      <c r="W11" s="80"/>
      <c r="X11" s="80"/>
      <c r="Y11" s="80"/>
    </row>
    <row r="12" spans="1:29" ht="22.5" customHeight="1" thickBot="1" x14ac:dyDescent="0.2">
      <c r="A12" s="93" t="s">
        <v>6</v>
      </c>
      <c r="B12" s="93"/>
      <c r="C12" s="5"/>
      <c r="D12" s="8"/>
      <c r="E12" s="8"/>
      <c r="F12" s="163"/>
      <c r="G12" s="163"/>
      <c r="H12" s="163"/>
      <c r="I12" s="163"/>
      <c r="J12" s="163"/>
      <c r="K12" s="163"/>
      <c r="L12" s="8"/>
      <c r="M12" s="8"/>
      <c r="N12" s="5"/>
      <c r="O12" s="5"/>
      <c r="P12" s="5"/>
      <c r="Q12" s="5"/>
      <c r="R12" s="94" t="s">
        <v>26</v>
      </c>
      <c r="S12" s="86"/>
      <c r="T12" s="86"/>
      <c r="U12" s="86"/>
      <c r="V12" s="86"/>
      <c r="W12" s="86"/>
      <c r="X12" s="86"/>
      <c r="Y12" s="86"/>
    </row>
    <row r="13" spans="1:29" ht="6" customHeight="1" thickTop="1" x14ac:dyDescent="0.15">
      <c r="A13" s="23"/>
      <c r="B13" s="23"/>
      <c r="C13" s="5"/>
      <c r="D13" s="9"/>
      <c r="E13" s="9"/>
      <c r="F13" s="9"/>
      <c r="G13" s="9"/>
      <c r="H13" s="10"/>
      <c r="I13" s="10"/>
      <c r="J13" s="10"/>
      <c r="K13" s="9"/>
      <c r="L13" s="9"/>
      <c r="M13" s="9"/>
      <c r="N13" s="5"/>
      <c r="O13" s="5"/>
      <c r="P13" s="5"/>
      <c r="Q13" s="5"/>
      <c r="R13" s="11"/>
      <c r="S13" s="11"/>
      <c r="T13" s="11"/>
      <c r="U13" s="11"/>
      <c r="V13" s="11"/>
      <c r="W13" s="24"/>
      <c r="X13" s="24"/>
      <c r="Y13" s="24"/>
    </row>
    <row r="14" spans="1:29" ht="22.5" customHeight="1" x14ac:dyDescent="0.15">
      <c r="A14" s="50" t="s">
        <v>7</v>
      </c>
      <c r="B14" s="50"/>
      <c r="C14" s="50" t="s">
        <v>8</v>
      </c>
      <c r="D14" s="50"/>
      <c r="E14" s="50"/>
      <c r="F14" s="50"/>
      <c r="G14" s="50"/>
      <c r="H14" s="52" t="s">
        <v>19</v>
      </c>
      <c r="I14" s="53"/>
      <c r="J14" s="54"/>
      <c r="K14" s="50" t="s">
        <v>9</v>
      </c>
      <c r="L14" s="50"/>
      <c r="M14" s="50"/>
      <c r="N14" s="50"/>
      <c r="O14" s="50" t="s">
        <v>29</v>
      </c>
      <c r="P14" s="50"/>
      <c r="Q14" s="50"/>
      <c r="R14" s="50"/>
      <c r="S14" s="50"/>
      <c r="T14" s="50"/>
      <c r="U14" s="50"/>
      <c r="V14" s="50"/>
      <c r="W14" s="50" t="s">
        <v>10</v>
      </c>
      <c r="X14" s="50"/>
      <c r="Y14" s="50"/>
    </row>
    <row r="15" spans="1:29" ht="22.5" customHeight="1" x14ac:dyDescent="0.15">
      <c r="A15" s="50"/>
      <c r="B15" s="50"/>
      <c r="C15" s="50"/>
      <c r="D15" s="50"/>
      <c r="E15" s="50"/>
      <c r="F15" s="50"/>
      <c r="G15" s="50"/>
      <c r="H15" s="55"/>
      <c r="I15" s="56"/>
      <c r="J15" s="57"/>
      <c r="K15" s="50"/>
      <c r="L15" s="50"/>
      <c r="M15" s="50"/>
      <c r="N15" s="50"/>
      <c r="O15" s="50" t="s">
        <v>11</v>
      </c>
      <c r="P15" s="50"/>
      <c r="Q15" s="50" t="s">
        <v>12</v>
      </c>
      <c r="R15" s="50"/>
      <c r="S15" s="50" t="s">
        <v>13</v>
      </c>
      <c r="T15" s="50"/>
      <c r="U15" s="50" t="s">
        <v>12</v>
      </c>
      <c r="V15" s="50"/>
      <c r="W15" s="50"/>
      <c r="X15" s="50"/>
      <c r="Y15" s="50"/>
    </row>
    <row r="16" spans="1:29" ht="22.5" customHeight="1" x14ac:dyDescent="0.15">
      <c r="A16" s="84">
        <v>44159</v>
      </c>
      <c r="B16" s="85"/>
      <c r="C16" s="165" t="s">
        <v>34</v>
      </c>
      <c r="D16" s="166"/>
      <c r="E16" s="166"/>
      <c r="F16" s="166"/>
      <c r="G16" s="167"/>
      <c r="H16" s="73" t="s">
        <v>35</v>
      </c>
      <c r="I16" s="74"/>
      <c r="J16" s="75"/>
      <c r="K16" s="73" t="s">
        <v>31</v>
      </c>
      <c r="L16" s="74"/>
      <c r="M16" s="74"/>
      <c r="N16" s="75"/>
      <c r="O16" s="18">
        <v>1</v>
      </c>
      <c r="P16" s="19" t="s">
        <v>14</v>
      </c>
      <c r="Q16" s="111">
        <v>14500</v>
      </c>
      <c r="R16" s="111"/>
      <c r="S16" s="18"/>
      <c r="T16" s="19" t="s">
        <v>15</v>
      </c>
      <c r="U16" s="81"/>
      <c r="V16" s="82"/>
      <c r="W16" s="112">
        <f>O16*Q16+S16*U16</f>
        <v>14500</v>
      </c>
      <c r="X16" s="112"/>
      <c r="Y16" s="112"/>
    </row>
    <row r="17" spans="1:25" ht="22.5" customHeight="1" x14ac:dyDescent="0.15">
      <c r="A17" s="150">
        <v>44160</v>
      </c>
      <c r="B17" s="151"/>
      <c r="C17" s="168"/>
      <c r="D17" s="169"/>
      <c r="E17" s="169"/>
      <c r="F17" s="169"/>
      <c r="G17" s="170"/>
      <c r="H17" s="120" t="s">
        <v>36</v>
      </c>
      <c r="I17" s="121"/>
      <c r="J17" s="122"/>
      <c r="K17" s="120" t="s">
        <v>31</v>
      </c>
      <c r="L17" s="121"/>
      <c r="M17" s="121"/>
      <c r="N17" s="122"/>
      <c r="O17" s="12">
        <v>1</v>
      </c>
      <c r="P17" s="17" t="s">
        <v>14</v>
      </c>
      <c r="Q17" s="123">
        <v>14500</v>
      </c>
      <c r="R17" s="123"/>
      <c r="S17" s="16"/>
      <c r="T17" s="17" t="s">
        <v>15</v>
      </c>
      <c r="U17" s="123"/>
      <c r="V17" s="123"/>
      <c r="W17" s="124">
        <f t="shared" ref="W17:W21" si="0">O17*Q17+S17*U17</f>
        <v>14500</v>
      </c>
      <c r="X17" s="124"/>
      <c r="Y17" s="124"/>
    </row>
    <row r="18" spans="1:25" ht="22.5" customHeight="1" x14ac:dyDescent="0.15">
      <c r="A18" s="150">
        <v>44161</v>
      </c>
      <c r="B18" s="151"/>
      <c r="C18" s="168"/>
      <c r="D18" s="169"/>
      <c r="E18" s="169"/>
      <c r="F18" s="169"/>
      <c r="G18" s="170"/>
      <c r="H18" s="120" t="s">
        <v>36</v>
      </c>
      <c r="I18" s="121"/>
      <c r="J18" s="122"/>
      <c r="K18" s="120" t="s">
        <v>31</v>
      </c>
      <c r="L18" s="121"/>
      <c r="M18" s="121"/>
      <c r="N18" s="122"/>
      <c r="O18" s="16">
        <v>1</v>
      </c>
      <c r="P18" s="17" t="s">
        <v>14</v>
      </c>
      <c r="Q18" s="123">
        <v>14500</v>
      </c>
      <c r="R18" s="123"/>
      <c r="S18" s="16"/>
      <c r="T18" s="17" t="s">
        <v>15</v>
      </c>
      <c r="U18" s="123"/>
      <c r="V18" s="123"/>
      <c r="W18" s="124">
        <f t="shared" si="0"/>
        <v>14500</v>
      </c>
      <c r="X18" s="124"/>
      <c r="Y18" s="124"/>
    </row>
    <row r="19" spans="1:25" ht="22.5" customHeight="1" x14ac:dyDescent="0.15">
      <c r="A19" s="150">
        <v>44162</v>
      </c>
      <c r="B19" s="151"/>
      <c r="C19" s="168"/>
      <c r="D19" s="169"/>
      <c r="E19" s="169"/>
      <c r="F19" s="169"/>
      <c r="G19" s="170"/>
      <c r="H19" s="120" t="s">
        <v>36</v>
      </c>
      <c r="I19" s="121"/>
      <c r="J19" s="122"/>
      <c r="K19" s="120" t="s">
        <v>31</v>
      </c>
      <c r="L19" s="121"/>
      <c r="M19" s="121"/>
      <c r="N19" s="122"/>
      <c r="O19" s="16">
        <v>1</v>
      </c>
      <c r="P19" s="13" t="s">
        <v>14</v>
      </c>
      <c r="Q19" s="109">
        <v>14500</v>
      </c>
      <c r="R19" s="109"/>
      <c r="S19" s="12"/>
      <c r="T19" s="13" t="s">
        <v>15</v>
      </c>
      <c r="U19" s="109"/>
      <c r="V19" s="109"/>
      <c r="W19" s="110">
        <f t="shared" si="0"/>
        <v>14500</v>
      </c>
      <c r="X19" s="110"/>
      <c r="Y19" s="110"/>
    </row>
    <row r="20" spans="1:25" ht="22.5" customHeight="1" x14ac:dyDescent="0.15">
      <c r="A20" s="63">
        <v>44165</v>
      </c>
      <c r="B20" s="64"/>
      <c r="C20" s="168"/>
      <c r="D20" s="169"/>
      <c r="E20" s="169"/>
      <c r="F20" s="169"/>
      <c r="G20" s="170"/>
      <c r="H20" s="120" t="s">
        <v>36</v>
      </c>
      <c r="I20" s="121"/>
      <c r="J20" s="122"/>
      <c r="K20" s="120" t="s">
        <v>31</v>
      </c>
      <c r="L20" s="121"/>
      <c r="M20" s="121"/>
      <c r="N20" s="122"/>
      <c r="O20" s="16">
        <v>1</v>
      </c>
      <c r="P20" s="13" t="s">
        <v>14</v>
      </c>
      <c r="Q20" s="109">
        <v>14500</v>
      </c>
      <c r="R20" s="109"/>
      <c r="S20" s="12"/>
      <c r="T20" s="13" t="s">
        <v>15</v>
      </c>
      <c r="U20" s="109"/>
      <c r="V20" s="109"/>
      <c r="W20" s="110">
        <f t="shared" si="0"/>
        <v>14500</v>
      </c>
      <c r="X20" s="110"/>
      <c r="Y20" s="110"/>
    </row>
    <row r="21" spans="1:25" ht="22.5" customHeight="1" x14ac:dyDescent="0.15">
      <c r="A21" s="63">
        <v>44166</v>
      </c>
      <c r="B21" s="64"/>
      <c r="C21" s="168"/>
      <c r="D21" s="169"/>
      <c r="E21" s="169"/>
      <c r="F21" s="169"/>
      <c r="G21" s="170"/>
      <c r="H21" s="120" t="s">
        <v>36</v>
      </c>
      <c r="I21" s="121"/>
      <c r="J21" s="122"/>
      <c r="K21" s="120" t="s">
        <v>31</v>
      </c>
      <c r="L21" s="121"/>
      <c r="M21" s="121"/>
      <c r="N21" s="122"/>
      <c r="O21" s="16">
        <v>1</v>
      </c>
      <c r="P21" s="13" t="s">
        <v>14</v>
      </c>
      <c r="Q21" s="109">
        <v>14500</v>
      </c>
      <c r="R21" s="109"/>
      <c r="S21" s="12"/>
      <c r="T21" s="13" t="s">
        <v>15</v>
      </c>
      <c r="U21" s="109"/>
      <c r="V21" s="109"/>
      <c r="W21" s="110">
        <f t="shared" si="0"/>
        <v>14500</v>
      </c>
      <c r="X21" s="110"/>
      <c r="Y21" s="110"/>
    </row>
    <row r="22" spans="1:25" ht="22.5" customHeight="1" x14ac:dyDescent="0.15">
      <c r="A22" s="63">
        <v>44167</v>
      </c>
      <c r="B22" s="64"/>
      <c r="C22" s="168"/>
      <c r="D22" s="169"/>
      <c r="E22" s="169"/>
      <c r="F22" s="169"/>
      <c r="G22" s="170"/>
      <c r="H22" s="120" t="s">
        <v>36</v>
      </c>
      <c r="I22" s="121"/>
      <c r="J22" s="122"/>
      <c r="K22" s="120" t="s">
        <v>31</v>
      </c>
      <c r="L22" s="121"/>
      <c r="M22" s="121"/>
      <c r="N22" s="122"/>
      <c r="O22" s="12">
        <v>1</v>
      </c>
      <c r="P22" s="17" t="s">
        <v>14</v>
      </c>
      <c r="Q22" s="123">
        <v>14500</v>
      </c>
      <c r="R22" s="123"/>
      <c r="S22" s="16"/>
      <c r="T22" s="17" t="s">
        <v>15</v>
      </c>
      <c r="U22" s="123"/>
      <c r="V22" s="123"/>
      <c r="W22" s="124">
        <f t="shared" ref="W22:W35" si="1">O22*Q22+S22*U22</f>
        <v>14500</v>
      </c>
      <c r="X22" s="124"/>
      <c r="Y22" s="124"/>
    </row>
    <row r="23" spans="1:25" ht="22.5" customHeight="1" x14ac:dyDescent="0.15">
      <c r="A23" s="63">
        <v>44168</v>
      </c>
      <c r="B23" s="64"/>
      <c r="C23" s="168"/>
      <c r="D23" s="169"/>
      <c r="E23" s="169"/>
      <c r="F23" s="169"/>
      <c r="G23" s="170"/>
      <c r="H23" s="120" t="s">
        <v>36</v>
      </c>
      <c r="I23" s="121"/>
      <c r="J23" s="122"/>
      <c r="K23" s="120" t="s">
        <v>31</v>
      </c>
      <c r="L23" s="121"/>
      <c r="M23" s="121"/>
      <c r="N23" s="122"/>
      <c r="O23" s="16">
        <v>1</v>
      </c>
      <c r="P23" s="17" t="s">
        <v>14</v>
      </c>
      <c r="Q23" s="123">
        <v>14500</v>
      </c>
      <c r="R23" s="123"/>
      <c r="S23" s="16"/>
      <c r="T23" s="17" t="s">
        <v>15</v>
      </c>
      <c r="U23" s="123"/>
      <c r="V23" s="123"/>
      <c r="W23" s="124">
        <f t="shared" ref="W23:W27" si="2">O23*Q23+S23*U23</f>
        <v>14500</v>
      </c>
      <c r="X23" s="124"/>
      <c r="Y23" s="124"/>
    </row>
    <row r="24" spans="1:25" ht="22.5" customHeight="1" x14ac:dyDescent="0.15">
      <c r="A24" s="63">
        <v>44169</v>
      </c>
      <c r="B24" s="64"/>
      <c r="C24" s="168"/>
      <c r="D24" s="169"/>
      <c r="E24" s="169"/>
      <c r="F24" s="169"/>
      <c r="G24" s="170"/>
      <c r="H24" s="120" t="s">
        <v>36</v>
      </c>
      <c r="I24" s="121"/>
      <c r="J24" s="122"/>
      <c r="K24" s="120" t="s">
        <v>31</v>
      </c>
      <c r="L24" s="121"/>
      <c r="M24" s="121"/>
      <c r="N24" s="122"/>
      <c r="O24" s="16">
        <v>1</v>
      </c>
      <c r="P24" s="13" t="s">
        <v>14</v>
      </c>
      <c r="Q24" s="109">
        <v>14500</v>
      </c>
      <c r="R24" s="109"/>
      <c r="S24" s="12"/>
      <c r="T24" s="13" t="s">
        <v>15</v>
      </c>
      <c r="U24" s="109"/>
      <c r="V24" s="109"/>
      <c r="W24" s="110">
        <f t="shared" si="2"/>
        <v>14500</v>
      </c>
      <c r="X24" s="110"/>
      <c r="Y24" s="110"/>
    </row>
    <row r="25" spans="1:25" ht="22.5" customHeight="1" x14ac:dyDescent="0.15">
      <c r="A25" s="63">
        <v>44172</v>
      </c>
      <c r="B25" s="64"/>
      <c r="C25" s="168"/>
      <c r="D25" s="169"/>
      <c r="E25" s="169"/>
      <c r="F25" s="169"/>
      <c r="G25" s="170"/>
      <c r="H25" s="120" t="s">
        <v>36</v>
      </c>
      <c r="I25" s="121"/>
      <c r="J25" s="122"/>
      <c r="K25" s="120" t="s">
        <v>31</v>
      </c>
      <c r="L25" s="121"/>
      <c r="M25" s="121"/>
      <c r="N25" s="122"/>
      <c r="O25" s="16">
        <v>1</v>
      </c>
      <c r="P25" s="13" t="s">
        <v>14</v>
      </c>
      <c r="Q25" s="109">
        <v>14500</v>
      </c>
      <c r="R25" s="109"/>
      <c r="S25" s="12"/>
      <c r="T25" s="13" t="s">
        <v>15</v>
      </c>
      <c r="U25" s="109"/>
      <c r="V25" s="109"/>
      <c r="W25" s="110">
        <f t="shared" si="2"/>
        <v>14500</v>
      </c>
      <c r="X25" s="110"/>
      <c r="Y25" s="110"/>
    </row>
    <row r="26" spans="1:25" ht="22.5" customHeight="1" x14ac:dyDescent="0.15">
      <c r="A26" s="63">
        <v>44173</v>
      </c>
      <c r="B26" s="64"/>
      <c r="C26" s="168"/>
      <c r="D26" s="169"/>
      <c r="E26" s="169"/>
      <c r="F26" s="169"/>
      <c r="G26" s="170"/>
      <c r="H26" s="120" t="s">
        <v>36</v>
      </c>
      <c r="I26" s="121"/>
      <c r="J26" s="122"/>
      <c r="K26" s="120" t="s">
        <v>31</v>
      </c>
      <c r="L26" s="121"/>
      <c r="M26" s="121"/>
      <c r="N26" s="122"/>
      <c r="O26" s="16">
        <v>1</v>
      </c>
      <c r="P26" s="13" t="s">
        <v>14</v>
      </c>
      <c r="Q26" s="109">
        <v>14500</v>
      </c>
      <c r="R26" s="109"/>
      <c r="S26" s="12"/>
      <c r="T26" s="13" t="s">
        <v>15</v>
      </c>
      <c r="U26" s="109"/>
      <c r="V26" s="109"/>
      <c r="W26" s="110">
        <f t="shared" si="2"/>
        <v>14500</v>
      </c>
      <c r="X26" s="110"/>
      <c r="Y26" s="110"/>
    </row>
    <row r="27" spans="1:25" ht="22.5" customHeight="1" x14ac:dyDescent="0.15">
      <c r="A27" s="63">
        <v>44174</v>
      </c>
      <c r="B27" s="64"/>
      <c r="C27" s="168"/>
      <c r="D27" s="169"/>
      <c r="E27" s="169"/>
      <c r="F27" s="169"/>
      <c r="G27" s="170"/>
      <c r="H27" s="120" t="s">
        <v>37</v>
      </c>
      <c r="I27" s="121"/>
      <c r="J27" s="122"/>
      <c r="K27" s="120" t="s">
        <v>31</v>
      </c>
      <c r="L27" s="121"/>
      <c r="M27" s="121"/>
      <c r="N27" s="122"/>
      <c r="O27" s="16">
        <v>1</v>
      </c>
      <c r="P27" s="13" t="s">
        <v>14</v>
      </c>
      <c r="Q27" s="109">
        <v>14500</v>
      </c>
      <c r="R27" s="109"/>
      <c r="S27" s="12"/>
      <c r="T27" s="13" t="s">
        <v>15</v>
      </c>
      <c r="U27" s="109"/>
      <c r="V27" s="109"/>
      <c r="W27" s="110">
        <f t="shared" si="2"/>
        <v>14500</v>
      </c>
      <c r="X27" s="110"/>
      <c r="Y27" s="110"/>
    </row>
    <row r="28" spans="1:25" ht="22.5" customHeight="1" x14ac:dyDescent="0.15">
      <c r="A28" s="63">
        <v>44175</v>
      </c>
      <c r="B28" s="64"/>
      <c r="C28" s="168"/>
      <c r="D28" s="169"/>
      <c r="E28" s="169"/>
      <c r="F28" s="169"/>
      <c r="G28" s="170"/>
      <c r="H28" s="120" t="s">
        <v>36</v>
      </c>
      <c r="I28" s="121"/>
      <c r="J28" s="122"/>
      <c r="K28" s="120" t="s">
        <v>31</v>
      </c>
      <c r="L28" s="121"/>
      <c r="M28" s="121"/>
      <c r="N28" s="122"/>
      <c r="O28" s="16">
        <v>1</v>
      </c>
      <c r="P28" s="17" t="s">
        <v>14</v>
      </c>
      <c r="Q28" s="123">
        <v>14500</v>
      </c>
      <c r="R28" s="123"/>
      <c r="S28" s="16"/>
      <c r="T28" s="17" t="s">
        <v>15</v>
      </c>
      <c r="U28" s="123"/>
      <c r="V28" s="123"/>
      <c r="W28" s="124">
        <f t="shared" si="1"/>
        <v>14500</v>
      </c>
      <c r="X28" s="124"/>
      <c r="Y28" s="124"/>
    </row>
    <row r="29" spans="1:25" ht="22.5" customHeight="1" x14ac:dyDescent="0.15">
      <c r="A29" s="63">
        <v>44176</v>
      </c>
      <c r="B29" s="64"/>
      <c r="C29" s="168"/>
      <c r="D29" s="169"/>
      <c r="E29" s="169"/>
      <c r="F29" s="169"/>
      <c r="G29" s="170"/>
      <c r="H29" s="120" t="s">
        <v>36</v>
      </c>
      <c r="I29" s="121"/>
      <c r="J29" s="122"/>
      <c r="K29" s="120" t="s">
        <v>31</v>
      </c>
      <c r="L29" s="121"/>
      <c r="M29" s="121"/>
      <c r="N29" s="122"/>
      <c r="O29" s="16">
        <v>1</v>
      </c>
      <c r="P29" s="13" t="s">
        <v>14</v>
      </c>
      <c r="Q29" s="109">
        <v>14500</v>
      </c>
      <c r="R29" s="109"/>
      <c r="S29" s="12"/>
      <c r="T29" s="13" t="s">
        <v>15</v>
      </c>
      <c r="U29" s="109"/>
      <c r="V29" s="109"/>
      <c r="W29" s="110">
        <f t="shared" si="1"/>
        <v>14500</v>
      </c>
      <c r="X29" s="110"/>
      <c r="Y29" s="110"/>
    </row>
    <row r="30" spans="1:25" ht="22.5" customHeight="1" x14ac:dyDescent="0.15">
      <c r="A30" s="63">
        <v>44177</v>
      </c>
      <c r="B30" s="64"/>
      <c r="C30" s="168"/>
      <c r="D30" s="169"/>
      <c r="E30" s="169"/>
      <c r="F30" s="169"/>
      <c r="G30" s="170"/>
      <c r="H30" s="120" t="s">
        <v>36</v>
      </c>
      <c r="I30" s="121"/>
      <c r="J30" s="122"/>
      <c r="K30" s="120" t="s">
        <v>31</v>
      </c>
      <c r="L30" s="121"/>
      <c r="M30" s="121"/>
      <c r="N30" s="122"/>
      <c r="O30" s="16">
        <v>1</v>
      </c>
      <c r="P30" s="13" t="s">
        <v>14</v>
      </c>
      <c r="Q30" s="109">
        <v>14500</v>
      </c>
      <c r="R30" s="109"/>
      <c r="S30" s="12"/>
      <c r="T30" s="13" t="s">
        <v>15</v>
      </c>
      <c r="U30" s="109"/>
      <c r="V30" s="109"/>
      <c r="W30" s="110">
        <f t="shared" ref="W30:W31" si="3">O30*Q30+S30*U30</f>
        <v>14500</v>
      </c>
      <c r="X30" s="110"/>
      <c r="Y30" s="110"/>
    </row>
    <row r="31" spans="1:25" ht="22.5" customHeight="1" x14ac:dyDescent="0.15">
      <c r="A31" s="63">
        <v>44179</v>
      </c>
      <c r="B31" s="64"/>
      <c r="C31" s="168"/>
      <c r="D31" s="169"/>
      <c r="E31" s="169"/>
      <c r="F31" s="169"/>
      <c r="G31" s="170"/>
      <c r="H31" s="120" t="s">
        <v>36</v>
      </c>
      <c r="I31" s="121"/>
      <c r="J31" s="122"/>
      <c r="K31" s="120" t="s">
        <v>31</v>
      </c>
      <c r="L31" s="121"/>
      <c r="M31" s="121"/>
      <c r="N31" s="122"/>
      <c r="O31" s="16">
        <v>1</v>
      </c>
      <c r="P31" s="13" t="s">
        <v>14</v>
      </c>
      <c r="Q31" s="109">
        <v>14500</v>
      </c>
      <c r="R31" s="109"/>
      <c r="S31" s="12"/>
      <c r="T31" s="13" t="s">
        <v>15</v>
      </c>
      <c r="U31" s="109"/>
      <c r="V31" s="109"/>
      <c r="W31" s="110">
        <f t="shared" si="3"/>
        <v>14500</v>
      </c>
      <c r="X31" s="110"/>
      <c r="Y31" s="110"/>
    </row>
    <row r="32" spans="1:25" ht="22.5" customHeight="1" x14ac:dyDescent="0.15">
      <c r="A32" s="63">
        <v>44180</v>
      </c>
      <c r="B32" s="64"/>
      <c r="C32" s="168"/>
      <c r="D32" s="169"/>
      <c r="E32" s="169"/>
      <c r="F32" s="169"/>
      <c r="G32" s="170"/>
      <c r="H32" s="120" t="s">
        <v>36</v>
      </c>
      <c r="I32" s="121"/>
      <c r="J32" s="122"/>
      <c r="K32" s="120" t="s">
        <v>31</v>
      </c>
      <c r="L32" s="121"/>
      <c r="M32" s="121"/>
      <c r="N32" s="122"/>
      <c r="O32" s="16">
        <v>1</v>
      </c>
      <c r="P32" s="13" t="s">
        <v>14</v>
      </c>
      <c r="Q32" s="109">
        <v>14500</v>
      </c>
      <c r="R32" s="109"/>
      <c r="S32" s="12"/>
      <c r="T32" s="13" t="s">
        <v>15</v>
      </c>
      <c r="U32" s="109"/>
      <c r="V32" s="109"/>
      <c r="W32" s="110">
        <f t="shared" si="1"/>
        <v>14500</v>
      </c>
      <c r="X32" s="110"/>
      <c r="Y32" s="110"/>
    </row>
    <row r="33" spans="1:25" ht="22.5" customHeight="1" x14ac:dyDescent="0.15">
      <c r="A33" s="63">
        <v>44181</v>
      </c>
      <c r="B33" s="64"/>
      <c r="C33" s="168"/>
      <c r="D33" s="169"/>
      <c r="E33" s="169"/>
      <c r="F33" s="169"/>
      <c r="G33" s="170"/>
      <c r="H33" s="120" t="s">
        <v>36</v>
      </c>
      <c r="I33" s="121"/>
      <c r="J33" s="122"/>
      <c r="K33" s="120" t="s">
        <v>31</v>
      </c>
      <c r="L33" s="121"/>
      <c r="M33" s="121"/>
      <c r="N33" s="122"/>
      <c r="O33" s="16">
        <v>1</v>
      </c>
      <c r="P33" s="13" t="s">
        <v>14</v>
      </c>
      <c r="Q33" s="109">
        <v>14500</v>
      </c>
      <c r="R33" s="109"/>
      <c r="S33" s="12"/>
      <c r="T33" s="13" t="s">
        <v>15</v>
      </c>
      <c r="U33" s="109"/>
      <c r="V33" s="109"/>
      <c r="W33" s="110">
        <f t="shared" si="1"/>
        <v>14500</v>
      </c>
      <c r="X33" s="110"/>
      <c r="Y33" s="110"/>
    </row>
    <row r="34" spans="1:25" ht="22.5" customHeight="1" x14ac:dyDescent="0.15">
      <c r="A34" s="63">
        <v>44182</v>
      </c>
      <c r="B34" s="64"/>
      <c r="C34" s="168"/>
      <c r="D34" s="169"/>
      <c r="E34" s="169"/>
      <c r="F34" s="169"/>
      <c r="G34" s="170"/>
      <c r="H34" s="120" t="s">
        <v>36</v>
      </c>
      <c r="I34" s="121"/>
      <c r="J34" s="122"/>
      <c r="K34" s="120" t="s">
        <v>31</v>
      </c>
      <c r="L34" s="121"/>
      <c r="M34" s="121"/>
      <c r="N34" s="122"/>
      <c r="O34" s="16">
        <v>1</v>
      </c>
      <c r="P34" s="13" t="s">
        <v>14</v>
      </c>
      <c r="Q34" s="109">
        <v>14500</v>
      </c>
      <c r="R34" s="109"/>
      <c r="S34" s="12"/>
      <c r="T34" s="13" t="s">
        <v>15</v>
      </c>
      <c r="U34" s="109"/>
      <c r="V34" s="109"/>
      <c r="W34" s="110">
        <f t="shared" si="1"/>
        <v>14500</v>
      </c>
      <c r="X34" s="110"/>
      <c r="Y34" s="110"/>
    </row>
    <row r="35" spans="1:25" ht="22.5" customHeight="1" x14ac:dyDescent="0.15">
      <c r="A35" s="128">
        <v>44183</v>
      </c>
      <c r="B35" s="129"/>
      <c r="C35" s="171"/>
      <c r="D35" s="172"/>
      <c r="E35" s="172"/>
      <c r="F35" s="172"/>
      <c r="G35" s="173"/>
      <c r="H35" s="130" t="s">
        <v>35</v>
      </c>
      <c r="I35" s="131"/>
      <c r="J35" s="132"/>
      <c r="K35" s="55" t="s">
        <v>31</v>
      </c>
      <c r="L35" s="56"/>
      <c r="M35" s="56"/>
      <c r="N35" s="57"/>
      <c r="O35" s="25">
        <v>1</v>
      </c>
      <c r="P35" s="15" t="s">
        <v>14</v>
      </c>
      <c r="Q35" s="133">
        <v>14500</v>
      </c>
      <c r="R35" s="133"/>
      <c r="S35" s="14"/>
      <c r="T35" s="15" t="s">
        <v>15</v>
      </c>
      <c r="U35" s="133"/>
      <c r="V35" s="133"/>
      <c r="W35" s="134">
        <f t="shared" si="1"/>
        <v>14500</v>
      </c>
      <c r="X35" s="134"/>
      <c r="Y35" s="134"/>
    </row>
    <row r="36" spans="1:25" ht="22.5" customHeight="1" x14ac:dyDescent="0.15">
      <c r="T36" s="144" t="s">
        <v>16</v>
      </c>
      <c r="U36" s="144"/>
      <c r="V36" s="144"/>
      <c r="W36" s="145">
        <f>SUM(W16:W35)</f>
        <v>290000</v>
      </c>
      <c r="X36" s="146"/>
      <c r="Y36" s="146"/>
    </row>
    <row r="37" spans="1:25" ht="22.5" customHeight="1" x14ac:dyDescent="0.15">
      <c r="T37" s="144" t="s">
        <v>30</v>
      </c>
      <c r="U37" s="144"/>
      <c r="V37" s="144"/>
      <c r="W37" s="158"/>
      <c r="X37" s="159"/>
      <c r="Y37" s="160"/>
    </row>
    <row r="38" spans="1:25" ht="22.5" customHeight="1" thickBot="1" x14ac:dyDescent="0.2">
      <c r="T38" s="161" t="s">
        <v>17</v>
      </c>
      <c r="U38" s="161"/>
      <c r="V38" s="161"/>
      <c r="W38" s="162">
        <f>W36*0.1</f>
        <v>29000</v>
      </c>
      <c r="X38" s="162"/>
      <c r="Y38" s="162"/>
    </row>
    <row r="39" spans="1:25" ht="22.5" customHeight="1" thickBot="1" x14ac:dyDescent="0.2">
      <c r="T39" s="152" t="s">
        <v>18</v>
      </c>
      <c r="U39" s="153"/>
      <c r="V39" s="154"/>
      <c r="W39" s="155">
        <f>SUM(W36:W38)</f>
        <v>319000</v>
      </c>
      <c r="X39" s="156"/>
      <c r="Y39" s="157"/>
    </row>
  </sheetData>
  <mergeCells count="156">
    <mergeCell ref="A3:N4"/>
    <mergeCell ref="A5:N5"/>
    <mergeCell ref="A6:N6"/>
    <mergeCell ref="U3:Y4"/>
    <mergeCell ref="A1:Y2"/>
    <mergeCell ref="A12:B12"/>
    <mergeCell ref="A14:B15"/>
    <mergeCell ref="C14:G15"/>
    <mergeCell ref="H14:J15"/>
    <mergeCell ref="K14:N15"/>
    <mergeCell ref="O14:V14"/>
    <mergeCell ref="W14:Y15"/>
    <mergeCell ref="O15:P15"/>
    <mergeCell ref="Q15:R15"/>
    <mergeCell ref="S15:T15"/>
    <mergeCell ref="U15:V15"/>
    <mergeCell ref="R6:T6"/>
    <mergeCell ref="R7:Y7"/>
    <mergeCell ref="R8:Y8"/>
    <mergeCell ref="R9:Y9"/>
    <mergeCell ref="R10:Y10"/>
    <mergeCell ref="R11:Y11"/>
    <mergeCell ref="R12:Y12"/>
    <mergeCell ref="F11:K12"/>
    <mergeCell ref="A28:B28"/>
    <mergeCell ref="H28:J28"/>
    <mergeCell ref="K28:N28"/>
    <mergeCell ref="Q28:R28"/>
    <mergeCell ref="U28:V28"/>
    <mergeCell ref="A22:B22"/>
    <mergeCell ref="H22:J22"/>
    <mergeCell ref="K22:N22"/>
    <mergeCell ref="Q22:R22"/>
    <mergeCell ref="U22:V22"/>
    <mergeCell ref="A23:B23"/>
    <mergeCell ref="H23:J23"/>
    <mergeCell ref="K23:N23"/>
    <mergeCell ref="A24:B24"/>
    <mergeCell ref="H24:J24"/>
    <mergeCell ref="K24:N24"/>
    <mergeCell ref="A25:B25"/>
    <mergeCell ref="H25:J25"/>
    <mergeCell ref="A32:B32"/>
    <mergeCell ref="H32:J32"/>
    <mergeCell ref="K32:N32"/>
    <mergeCell ref="Q32:R32"/>
    <mergeCell ref="U32:V32"/>
    <mergeCell ref="W32:Y32"/>
    <mergeCell ref="A30:B30"/>
    <mergeCell ref="H30:J30"/>
    <mergeCell ref="K30:N30"/>
    <mergeCell ref="A31:B31"/>
    <mergeCell ref="H31:J31"/>
    <mergeCell ref="K31:N31"/>
    <mergeCell ref="U31:V31"/>
    <mergeCell ref="W31:Y31"/>
    <mergeCell ref="C16:G35"/>
    <mergeCell ref="W35:Y35"/>
    <mergeCell ref="H29:J29"/>
    <mergeCell ref="K29:N29"/>
    <mergeCell ref="Q29:R29"/>
    <mergeCell ref="U29:V29"/>
    <mergeCell ref="W29:Y29"/>
    <mergeCell ref="W22:Y22"/>
    <mergeCell ref="W28:Y28"/>
    <mergeCell ref="K18:N18"/>
    <mergeCell ref="A16:B16"/>
    <mergeCell ref="H16:J16"/>
    <mergeCell ref="K16:N16"/>
    <mergeCell ref="Q16:R16"/>
    <mergeCell ref="U16:V16"/>
    <mergeCell ref="W16:Y16"/>
    <mergeCell ref="W34:Y34"/>
    <mergeCell ref="A35:B35"/>
    <mergeCell ref="H35:J35"/>
    <mergeCell ref="K35:N35"/>
    <mergeCell ref="Q35:R35"/>
    <mergeCell ref="U35:V35"/>
    <mergeCell ref="W33:Y33"/>
    <mergeCell ref="A34:B34"/>
    <mergeCell ref="H34:J34"/>
    <mergeCell ref="K34:N34"/>
    <mergeCell ref="Q34:R34"/>
    <mergeCell ref="U34:V34"/>
    <mergeCell ref="A33:B33"/>
    <mergeCell ref="H33:J33"/>
    <mergeCell ref="K33:N33"/>
    <mergeCell ref="Q33:R33"/>
    <mergeCell ref="U33:V33"/>
    <mergeCell ref="A29:B29"/>
    <mergeCell ref="A8:C8"/>
    <mergeCell ref="D8:M8"/>
    <mergeCell ref="G10:M10"/>
    <mergeCell ref="T36:V36"/>
    <mergeCell ref="W36:Y36"/>
    <mergeCell ref="T37:V37"/>
    <mergeCell ref="W37:Y37"/>
    <mergeCell ref="T38:V38"/>
    <mergeCell ref="W38:Y38"/>
    <mergeCell ref="K25:N25"/>
    <mergeCell ref="A26:B26"/>
    <mergeCell ref="H26:J26"/>
    <mergeCell ref="K26:N26"/>
    <mergeCell ref="A27:B27"/>
    <mergeCell ref="H27:J27"/>
    <mergeCell ref="K27:N27"/>
    <mergeCell ref="A17:B17"/>
    <mergeCell ref="H17:J17"/>
    <mergeCell ref="K17:N17"/>
    <mergeCell ref="Q17:R17"/>
    <mergeCell ref="U17:V17"/>
    <mergeCell ref="W17:Y17"/>
    <mergeCell ref="A18:B18"/>
    <mergeCell ref="H18:J18"/>
    <mergeCell ref="T39:V39"/>
    <mergeCell ref="W39:Y39"/>
    <mergeCell ref="Q23:R23"/>
    <mergeCell ref="U23:V23"/>
    <mergeCell ref="W23:Y23"/>
    <mergeCell ref="Q24:R24"/>
    <mergeCell ref="U24:V24"/>
    <mergeCell ref="W24:Y24"/>
    <mergeCell ref="Q30:R30"/>
    <mergeCell ref="U30:V30"/>
    <mergeCell ref="W30:Y30"/>
    <mergeCell ref="Q31:R31"/>
    <mergeCell ref="Q25:R25"/>
    <mergeCell ref="U25:V25"/>
    <mergeCell ref="W25:Y25"/>
    <mergeCell ref="Q26:R26"/>
    <mergeCell ref="U26:V26"/>
    <mergeCell ref="W26:Y26"/>
    <mergeCell ref="Q27:R27"/>
    <mergeCell ref="U27:V27"/>
    <mergeCell ref="W27:Y27"/>
    <mergeCell ref="Q18:R18"/>
    <mergeCell ref="U18:V18"/>
    <mergeCell ref="W18:Y18"/>
    <mergeCell ref="A19:B19"/>
    <mergeCell ref="H19:J19"/>
    <mergeCell ref="K19:N19"/>
    <mergeCell ref="Q19:R19"/>
    <mergeCell ref="U19:V19"/>
    <mergeCell ref="W19:Y19"/>
    <mergeCell ref="A20:B20"/>
    <mergeCell ref="H20:J20"/>
    <mergeCell ref="K20:N20"/>
    <mergeCell ref="Q20:R20"/>
    <mergeCell ref="U20:V20"/>
    <mergeCell ref="W20:Y20"/>
    <mergeCell ref="A21:B21"/>
    <mergeCell ref="H21:J21"/>
    <mergeCell ref="K21:N21"/>
    <mergeCell ref="Q21:R21"/>
    <mergeCell ref="U21:V21"/>
    <mergeCell ref="W21:Y21"/>
  </mergeCells>
  <phoneticPr fontId="3"/>
  <pageMargins left="0.31" right="0.21" top="0.55000000000000004" bottom="0.16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7D1B-A8B1-42A0-8B75-25DB31C677AA}">
  <dimension ref="A1:BC28"/>
  <sheetViews>
    <sheetView workbookViewId="0">
      <selection activeCell="X24" sqref="X24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51" width="4" style="1"/>
    <col min="52" max="53" width="5.5" style="1" bestFit="1" customWidth="1"/>
    <col min="54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55" ht="22.5" customHeight="1" x14ac:dyDescent="0.15">
      <c r="L1" s="174" t="s">
        <v>0</v>
      </c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AD1" s="78">
        <v>44459</v>
      </c>
      <c r="AE1" s="78"/>
      <c r="AF1" s="78"/>
      <c r="AG1" s="78"/>
      <c r="AH1" s="78"/>
      <c r="AI1" s="2"/>
      <c r="AJ1" s="2"/>
      <c r="AK1" s="2"/>
    </row>
    <row r="2" spans="1:55" ht="22.5" customHeight="1" x14ac:dyDescent="0.15">
      <c r="B2" s="20"/>
      <c r="C2" s="20"/>
      <c r="D2" s="20"/>
      <c r="E2" s="20"/>
      <c r="F2" s="20"/>
      <c r="G2" s="20"/>
      <c r="H2" s="20"/>
      <c r="I2" s="20"/>
      <c r="J2" s="20"/>
      <c r="K2" s="20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3"/>
      <c r="AJ2" s="4"/>
      <c r="AK2" s="4"/>
      <c r="AL2" s="4"/>
    </row>
    <row r="3" spans="1:55" ht="18.7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5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55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BA5" s="1">
        <v>2000</v>
      </c>
    </row>
    <row r="6" spans="1:55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Z6" s="80" t="s">
        <v>21</v>
      </c>
      <c r="AA6" s="80"/>
      <c r="AB6" s="80"/>
      <c r="BA6" s="1">
        <v>2000</v>
      </c>
      <c r="BC6" s="1">
        <v>100</v>
      </c>
    </row>
    <row r="7" spans="1:55" ht="22.5" customHeight="1" x14ac:dyDescent="0.15">
      <c r="S7" s="5"/>
      <c r="T7" s="5"/>
      <c r="U7" s="5"/>
      <c r="V7" s="5"/>
      <c r="W7" s="5"/>
      <c r="X7" s="5"/>
      <c r="Y7" s="5"/>
      <c r="Z7" s="80" t="s">
        <v>22</v>
      </c>
      <c r="AA7" s="80"/>
      <c r="AB7" s="80"/>
      <c r="AC7" s="80"/>
      <c r="AD7" s="80"/>
      <c r="AE7" s="80"/>
      <c r="AF7" s="80"/>
      <c r="AG7" s="80"/>
      <c r="AH7" s="5"/>
    </row>
    <row r="8" spans="1:5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N8" s="91"/>
      <c r="S8" s="5"/>
      <c r="T8" s="5"/>
      <c r="U8" s="5"/>
      <c r="V8" s="5"/>
      <c r="W8" s="5"/>
      <c r="X8" s="5"/>
      <c r="Y8" s="5"/>
      <c r="Z8" s="164" t="s">
        <v>23</v>
      </c>
      <c r="AA8" s="164"/>
      <c r="AB8" s="164"/>
      <c r="AC8" s="164"/>
      <c r="AD8" s="164"/>
      <c r="AE8" s="164"/>
      <c r="AF8" s="164"/>
      <c r="AG8" s="164"/>
      <c r="AH8" s="5"/>
      <c r="AZ8" s="1">
        <v>5000</v>
      </c>
    </row>
    <row r="9" spans="1:55" ht="13.5" customHeight="1" x14ac:dyDescent="0.15">
      <c r="S9" s="5"/>
      <c r="T9" s="5"/>
      <c r="U9" s="5"/>
      <c r="V9" s="5"/>
      <c r="W9" s="5"/>
      <c r="X9" s="5"/>
      <c r="Y9" s="5"/>
      <c r="Z9" s="80" t="s">
        <v>27</v>
      </c>
      <c r="AA9" s="80"/>
      <c r="AB9" s="80"/>
      <c r="AC9" s="80"/>
      <c r="AD9" s="80"/>
      <c r="AE9" s="80"/>
      <c r="AF9" s="80"/>
      <c r="AG9" s="80"/>
      <c r="AH9" s="5"/>
    </row>
    <row r="10" spans="1:55" ht="22.5" customHeight="1" x14ac:dyDescent="0.15">
      <c r="A10" s="43"/>
      <c r="B10" s="43"/>
      <c r="C10" s="5"/>
      <c r="D10" s="6"/>
      <c r="E10" s="6"/>
      <c r="F10" s="6"/>
      <c r="G10" s="7">
        <v>9</v>
      </c>
      <c r="H10" s="97" t="s">
        <v>5</v>
      </c>
      <c r="I10" s="97"/>
      <c r="J10" s="97"/>
      <c r="K10" s="97"/>
      <c r="L10" s="97"/>
      <c r="M10" s="97"/>
      <c r="N10" s="9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80" t="s">
        <v>24</v>
      </c>
      <c r="AA10" s="80"/>
      <c r="AB10" s="80"/>
      <c r="AC10" s="80"/>
      <c r="AD10" s="80"/>
      <c r="AE10" s="80"/>
      <c r="AF10" s="80"/>
      <c r="AG10" s="80"/>
      <c r="AH10" s="5"/>
    </row>
    <row r="11" spans="1:55" ht="22.5" customHeight="1" x14ac:dyDescent="0.15">
      <c r="A11" s="43"/>
      <c r="B11" s="43"/>
      <c r="C11" s="5"/>
      <c r="D11" s="8"/>
      <c r="E11" s="8"/>
      <c r="F11" s="8"/>
      <c r="G11" s="95">
        <f>AF28</f>
        <v>95700</v>
      </c>
      <c r="H11" s="95"/>
      <c r="I11" s="95"/>
      <c r="J11" s="95"/>
      <c r="K11" s="95"/>
      <c r="L11" s="95"/>
      <c r="M11" s="8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80" t="s">
        <v>25</v>
      </c>
      <c r="AA11" s="80"/>
      <c r="AB11" s="80"/>
      <c r="AC11" s="80"/>
      <c r="AD11" s="80"/>
      <c r="AE11" s="80"/>
      <c r="AF11" s="80"/>
      <c r="AG11" s="80"/>
      <c r="AH11" s="5"/>
    </row>
    <row r="12" spans="1:55" ht="22.5" customHeight="1" thickBot="1" x14ac:dyDescent="0.2">
      <c r="A12" s="93" t="s">
        <v>6</v>
      </c>
      <c r="B12" s="93"/>
      <c r="C12" s="5"/>
      <c r="D12" s="8"/>
      <c r="E12" s="8"/>
      <c r="F12" s="8"/>
      <c r="G12" s="163"/>
      <c r="H12" s="163"/>
      <c r="I12" s="163"/>
      <c r="J12" s="163"/>
      <c r="K12" s="163"/>
      <c r="L12" s="163"/>
      <c r="M12" s="8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94" t="s">
        <v>26</v>
      </c>
      <c r="AA12" s="86"/>
      <c r="AB12" s="86"/>
      <c r="AC12" s="86"/>
      <c r="AD12" s="86"/>
      <c r="AE12" s="86"/>
      <c r="AF12" s="86"/>
      <c r="AG12" s="86"/>
      <c r="AH12" s="5"/>
    </row>
    <row r="13" spans="1:55" ht="6" customHeight="1" thickTop="1" x14ac:dyDescent="0.15">
      <c r="A13" s="43"/>
      <c r="B13" s="43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11"/>
      <c r="Y13" s="11"/>
      <c r="Z13" s="42"/>
      <c r="AA13" s="42"/>
      <c r="AB13" s="42"/>
      <c r="AC13" s="42"/>
      <c r="AD13" s="42"/>
      <c r="AE13" s="42"/>
      <c r="AF13" s="42"/>
      <c r="AG13" s="42"/>
      <c r="AH13" s="42"/>
    </row>
    <row r="14" spans="1:55" ht="21.75" customHeight="1" x14ac:dyDescent="0.15">
      <c r="A14" s="50" t="s">
        <v>7</v>
      </c>
      <c r="B14" s="50"/>
      <c r="C14" s="50" t="s">
        <v>8</v>
      </c>
      <c r="D14" s="50"/>
      <c r="E14" s="50"/>
      <c r="F14" s="50"/>
      <c r="G14" s="50"/>
      <c r="H14" s="50"/>
      <c r="I14" s="52" t="s">
        <v>19</v>
      </c>
      <c r="J14" s="53"/>
      <c r="K14" s="54"/>
      <c r="L14" s="50" t="s">
        <v>9</v>
      </c>
      <c r="M14" s="50"/>
      <c r="N14" s="50"/>
      <c r="O14" s="50"/>
      <c r="P14" s="50" t="s">
        <v>28</v>
      </c>
      <c r="Q14" s="50"/>
      <c r="R14" s="50"/>
      <c r="S14" s="50"/>
      <c r="T14" s="50"/>
      <c r="U14" s="50"/>
      <c r="V14" s="50"/>
      <c r="W14" s="50"/>
      <c r="X14" s="50" t="s">
        <v>29</v>
      </c>
      <c r="Y14" s="50"/>
      <c r="Z14" s="50"/>
      <c r="AA14" s="50"/>
      <c r="AB14" s="50"/>
      <c r="AC14" s="50"/>
      <c r="AD14" s="50"/>
      <c r="AE14" s="50"/>
      <c r="AF14" s="50" t="s">
        <v>10</v>
      </c>
      <c r="AG14" s="50"/>
      <c r="AH14" s="50"/>
    </row>
    <row r="15" spans="1:55" ht="21.75" customHeight="1" x14ac:dyDescent="0.15">
      <c r="A15" s="50"/>
      <c r="B15" s="50"/>
      <c r="C15" s="50"/>
      <c r="D15" s="50"/>
      <c r="E15" s="50"/>
      <c r="F15" s="50"/>
      <c r="G15" s="50"/>
      <c r="H15" s="50"/>
      <c r="I15" s="55"/>
      <c r="J15" s="56"/>
      <c r="K15" s="57"/>
      <c r="L15" s="50"/>
      <c r="M15" s="50"/>
      <c r="N15" s="50"/>
      <c r="O15" s="50"/>
      <c r="P15" s="50" t="s">
        <v>11</v>
      </c>
      <c r="Q15" s="50"/>
      <c r="R15" s="50" t="s">
        <v>12</v>
      </c>
      <c r="S15" s="50"/>
      <c r="T15" s="50" t="s">
        <v>13</v>
      </c>
      <c r="U15" s="50"/>
      <c r="V15" s="50" t="s">
        <v>12</v>
      </c>
      <c r="W15" s="50"/>
      <c r="X15" s="50" t="s">
        <v>11</v>
      </c>
      <c r="Y15" s="50"/>
      <c r="Z15" s="50" t="s">
        <v>12</v>
      </c>
      <c r="AA15" s="50"/>
      <c r="AB15" s="50" t="s">
        <v>13</v>
      </c>
      <c r="AC15" s="50"/>
      <c r="AD15" s="50" t="s">
        <v>12</v>
      </c>
      <c r="AE15" s="50"/>
      <c r="AF15" s="50"/>
      <c r="AG15" s="50"/>
      <c r="AH15" s="50"/>
    </row>
    <row r="16" spans="1:55" ht="21.75" customHeight="1" x14ac:dyDescent="0.15">
      <c r="A16" s="175">
        <v>44431</v>
      </c>
      <c r="B16" s="176"/>
      <c r="C16" s="165" t="s">
        <v>65</v>
      </c>
      <c r="D16" s="166"/>
      <c r="E16" s="166"/>
      <c r="F16" s="166"/>
      <c r="G16" s="166"/>
      <c r="H16" s="167"/>
      <c r="I16" s="73" t="s">
        <v>66</v>
      </c>
      <c r="J16" s="74"/>
      <c r="K16" s="75"/>
      <c r="L16" s="73" t="s">
        <v>33</v>
      </c>
      <c r="M16" s="74"/>
      <c r="N16" s="74"/>
      <c r="O16" s="75"/>
      <c r="P16" s="18">
        <v>1</v>
      </c>
      <c r="Q16" s="19" t="s">
        <v>14</v>
      </c>
      <c r="R16" s="111">
        <v>14500</v>
      </c>
      <c r="S16" s="111"/>
      <c r="T16" s="18"/>
      <c r="U16" s="19" t="s">
        <v>15</v>
      </c>
      <c r="V16" s="111"/>
      <c r="W16" s="111"/>
      <c r="X16" s="18"/>
      <c r="Y16" s="19" t="s">
        <v>14</v>
      </c>
      <c r="Z16" s="111"/>
      <c r="AA16" s="111"/>
      <c r="AB16" s="18"/>
      <c r="AC16" s="19" t="s">
        <v>15</v>
      </c>
      <c r="AD16" s="111"/>
      <c r="AE16" s="111"/>
      <c r="AF16" s="112">
        <f t="shared" ref="AF16:AF25" si="0">P16*R16+T16*V16</f>
        <v>14500</v>
      </c>
      <c r="AG16" s="112"/>
      <c r="AH16" s="112"/>
    </row>
    <row r="17" spans="1:34" ht="21.75" customHeight="1" x14ac:dyDescent="0.15">
      <c r="A17" s="63">
        <v>44433</v>
      </c>
      <c r="B17" s="64"/>
      <c r="C17" s="168"/>
      <c r="D17" s="169"/>
      <c r="E17" s="169"/>
      <c r="F17" s="169"/>
      <c r="G17" s="169"/>
      <c r="H17" s="170"/>
      <c r="I17" s="65" t="s">
        <v>66</v>
      </c>
      <c r="J17" s="66"/>
      <c r="K17" s="67"/>
      <c r="L17" s="65" t="s">
        <v>33</v>
      </c>
      <c r="M17" s="66"/>
      <c r="N17" s="66"/>
      <c r="O17" s="67"/>
      <c r="P17" s="16">
        <v>1</v>
      </c>
      <c r="Q17" s="17" t="s">
        <v>14</v>
      </c>
      <c r="R17" s="123">
        <v>14500</v>
      </c>
      <c r="S17" s="123"/>
      <c r="T17" s="16"/>
      <c r="U17" s="17" t="s">
        <v>15</v>
      </c>
      <c r="V17" s="123"/>
      <c r="W17" s="123"/>
      <c r="X17" s="16"/>
      <c r="Y17" s="17" t="s">
        <v>14</v>
      </c>
      <c r="Z17" s="123"/>
      <c r="AA17" s="123"/>
      <c r="AB17" s="16"/>
      <c r="AC17" s="17" t="s">
        <v>15</v>
      </c>
      <c r="AD17" s="123"/>
      <c r="AE17" s="123"/>
      <c r="AF17" s="124">
        <f t="shared" si="0"/>
        <v>14500</v>
      </c>
      <c r="AG17" s="124"/>
      <c r="AH17" s="124"/>
    </row>
    <row r="18" spans="1:34" ht="21.75" customHeight="1" x14ac:dyDescent="0.15">
      <c r="A18" s="128">
        <v>44434</v>
      </c>
      <c r="B18" s="129"/>
      <c r="C18" s="171"/>
      <c r="D18" s="172"/>
      <c r="E18" s="172"/>
      <c r="F18" s="172"/>
      <c r="G18" s="172"/>
      <c r="H18" s="173"/>
      <c r="I18" s="130" t="s">
        <v>66</v>
      </c>
      <c r="J18" s="131"/>
      <c r="K18" s="132"/>
      <c r="L18" s="130" t="s">
        <v>33</v>
      </c>
      <c r="M18" s="131"/>
      <c r="N18" s="131"/>
      <c r="O18" s="132"/>
      <c r="P18" s="14">
        <v>1</v>
      </c>
      <c r="Q18" s="15" t="s">
        <v>14</v>
      </c>
      <c r="R18" s="133">
        <v>14500</v>
      </c>
      <c r="S18" s="133"/>
      <c r="T18" s="14"/>
      <c r="U18" s="15" t="s">
        <v>15</v>
      </c>
      <c r="V18" s="133"/>
      <c r="W18" s="133"/>
      <c r="X18" s="14"/>
      <c r="Y18" s="15" t="s">
        <v>14</v>
      </c>
      <c r="Z18" s="133"/>
      <c r="AA18" s="133"/>
      <c r="AB18" s="14"/>
      <c r="AC18" s="15" t="s">
        <v>15</v>
      </c>
      <c r="AD18" s="133"/>
      <c r="AE18" s="133"/>
      <c r="AF18" s="134">
        <f t="shared" si="0"/>
        <v>14500</v>
      </c>
      <c r="AG18" s="134"/>
      <c r="AH18" s="134"/>
    </row>
    <row r="19" spans="1:34" ht="21.75" customHeight="1" x14ac:dyDescent="0.15">
      <c r="A19" s="84">
        <v>44440</v>
      </c>
      <c r="B19" s="85"/>
      <c r="C19" s="165" t="s">
        <v>61</v>
      </c>
      <c r="D19" s="166"/>
      <c r="E19" s="166"/>
      <c r="F19" s="166"/>
      <c r="G19" s="166"/>
      <c r="H19" s="167"/>
      <c r="I19" s="73" t="s">
        <v>36</v>
      </c>
      <c r="J19" s="74"/>
      <c r="K19" s="75"/>
      <c r="L19" s="73" t="s">
        <v>33</v>
      </c>
      <c r="M19" s="74"/>
      <c r="N19" s="74"/>
      <c r="O19" s="75"/>
      <c r="P19" s="18">
        <v>1</v>
      </c>
      <c r="Q19" s="19" t="s">
        <v>14</v>
      </c>
      <c r="R19" s="111">
        <v>14500</v>
      </c>
      <c r="S19" s="111"/>
      <c r="T19" s="18"/>
      <c r="U19" s="19" t="s">
        <v>15</v>
      </c>
      <c r="V19" s="111"/>
      <c r="W19" s="111"/>
      <c r="X19" s="18"/>
      <c r="Y19" s="19" t="s">
        <v>14</v>
      </c>
      <c r="Z19" s="111"/>
      <c r="AA19" s="111"/>
      <c r="AB19" s="18"/>
      <c r="AC19" s="19" t="s">
        <v>15</v>
      </c>
      <c r="AD19" s="111"/>
      <c r="AE19" s="111"/>
      <c r="AF19" s="112">
        <f t="shared" si="0"/>
        <v>14500</v>
      </c>
      <c r="AG19" s="112"/>
      <c r="AH19" s="112"/>
    </row>
    <row r="20" spans="1:34" ht="21.75" customHeight="1" x14ac:dyDescent="0.15">
      <c r="A20" s="150">
        <v>44442</v>
      </c>
      <c r="B20" s="151"/>
      <c r="C20" s="168"/>
      <c r="D20" s="169"/>
      <c r="E20" s="169"/>
      <c r="F20" s="169"/>
      <c r="G20" s="169"/>
      <c r="H20" s="170"/>
      <c r="I20" s="65" t="s">
        <v>67</v>
      </c>
      <c r="J20" s="66"/>
      <c r="K20" s="67"/>
      <c r="L20" s="65" t="s">
        <v>33</v>
      </c>
      <c r="M20" s="66"/>
      <c r="N20" s="66"/>
      <c r="O20" s="67"/>
      <c r="P20" s="12">
        <v>1</v>
      </c>
      <c r="Q20" s="13" t="s">
        <v>14</v>
      </c>
      <c r="R20" s="109">
        <v>14500</v>
      </c>
      <c r="S20" s="109"/>
      <c r="T20" s="12"/>
      <c r="U20" s="13" t="s">
        <v>15</v>
      </c>
      <c r="V20" s="109"/>
      <c r="W20" s="109"/>
      <c r="X20" s="12"/>
      <c r="Y20" s="13" t="s">
        <v>14</v>
      </c>
      <c r="Z20" s="109"/>
      <c r="AA20" s="109"/>
      <c r="AB20" s="12"/>
      <c r="AC20" s="13" t="s">
        <v>15</v>
      </c>
      <c r="AD20" s="109"/>
      <c r="AE20" s="109"/>
      <c r="AF20" s="110">
        <f t="shared" si="0"/>
        <v>14500</v>
      </c>
      <c r="AG20" s="110"/>
      <c r="AH20" s="110"/>
    </row>
    <row r="21" spans="1:34" ht="21.75" customHeight="1" x14ac:dyDescent="0.15">
      <c r="A21" s="180">
        <v>44443</v>
      </c>
      <c r="B21" s="181"/>
      <c r="C21" s="171"/>
      <c r="D21" s="172"/>
      <c r="E21" s="172"/>
      <c r="F21" s="172"/>
      <c r="G21" s="172"/>
      <c r="H21" s="173"/>
      <c r="I21" s="130" t="s">
        <v>36</v>
      </c>
      <c r="J21" s="131"/>
      <c r="K21" s="132"/>
      <c r="L21" s="130" t="s">
        <v>33</v>
      </c>
      <c r="M21" s="131"/>
      <c r="N21" s="131"/>
      <c r="O21" s="132"/>
      <c r="P21" s="14">
        <v>1</v>
      </c>
      <c r="Q21" s="15" t="s">
        <v>14</v>
      </c>
      <c r="R21" s="133">
        <v>14500</v>
      </c>
      <c r="S21" s="133"/>
      <c r="T21" s="14"/>
      <c r="U21" s="15" t="s">
        <v>15</v>
      </c>
      <c r="V21" s="133"/>
      <c r="W21" s="133"/>
      <c r="X21" s="14"/>
      <c r="Y21" s="41" t="s">
        <v>14</v>
      </c>
      <c r="Z21" s="133"/>
      <c r="AA21" s="133"/>
      <c r="AB21" s="14"/>
      <c r="AC21" s="15" t="s">
        <v>15</v>
      </c>
      <c r="AD21" s="133"/>
      <c r="AE21" s="133"/>
      <c r="AF21" s="134">
        <f t="shared" si="0"/>
        <v>14500</v>
      </c>
      <c r="AG21" s="134"/>
      <c r="AH21" s="134"/>
    </row>
    <row r="22" spans="1:34" ht="21.75" customHeight="1" x14ac:dyDescent="0.15">
      <c r="A22" s="150"/>
      <c r="B22" s="151"/>
      <c r="C22" s="177"/>
      <c r="D22" s="178"/>
      <c r="E22" s="178"/>
      <c r="F22" s="178"/>
      <c r="G22" s="178"/>
      <c r="H22" s="179"/>
      <c r="I22" s="120"/>
      <c r="J22" s="121"/>
      <c r="K22" s="122"/>
      <c r="L22" s="120"/>
      <c r="M22" s="121"/>
      <c r="N22" s="121"/>
      <c r="O22" s="122"/>
      <c r="P22" s="16"/>
      <c r="Q22" s="17" t="s">
        <v>14</v>
      </c>
      <c r="R22" s="123"/>
      <c r="S22" s="123"/>
      <c r="T22" s="16"/>
      <c r="U22" s="17" t="s">
        <v>15</v>
      </c>
      <c r="V22" s="123"/>
      <c r="W22" s="123"/>
      <c r="X22" s="16"/>
      <c r="Y22" s="17" t="s">
        <v>14</v>
      </c>
      <c r="Z22" s="123"/>
      <c r="AA22" s="123"/>
      <c r="AB22" s="16"/>
      <c r="AC22" s="17" t="s">
        <v>15</v>
      </c>
      <c r="AD22" s="123"/>
      <c r="AE22" s="123"/>
      <c r="AF22" s="124">
        <f t="shared" si="0"/>
        <v>0</v>
      </c>
      <c r="AG22" s="124"/>
      <c r="AH22" s="124"/>
    </row>
    <row r="23" spans="1:34" ht="21.75" customHeight="1" x14ac:dyDescent="0.15">
      <c r="A23" s="195"/>
      <c r="B23" s="196"/>
      <c r="C23" s="188"/>
      <c r="D23" s="189"/>
      <c r="E23" s="189"/>
      <c r="F23" s="189"/>
      <c r="G23" s="189"/>
      <c r="H23" s="190"/>
      <c r="I23" s="65"/>
      <c r="J23" s="66"/>
      <c r="K23" s="67"/>
      <c r="L23" s="65"/>
      <c r="M23" s="66"/>
      <c r="N23" s="66"/>
      <c r="O23" s="67"/>
      <c r="P23" s="12"/>
      <c r="Q23" s="13" t="s">
        <v>14</v>
      </c>
      <c r="R23" s="109"/>
      <c r="S23" s="109"/>
      <c r="T23" s="12"/>
      <c r="U23" s="13" t="s">
        <v>15</v>
      </c>
      <c r="V23" s="109"/>
      <c r="W23" s="109"/>
      <c r="X23" s="12"/>
      <c r="Y23" s="13" t="s">
        <v>14</v>
      </c>
      <c r="Z23" s="109"/>
      <c r="AA23" s="109"/>
      <c r="AB23" s="12"/>
      <c r="AC23" s="13" t="s">
        <v>15</v>
      </c>
      <c r="AD23" s="109"/>
      <c r="AE23" s="109"/>
      <c r="AF23" s="110">
        <f t="shared" si="0"/>
        <v>0</v>
      </c>
      <c r="AG23" s="110"/>
      <c r="AH23" s="110"/>
    </row>
    <row r="24" spans="1:34" ht="21.75" customHeight="1" x14ac:dyDescent="0.15">
      <c r="A24" s="150"/>
      <c r="B24" s="151"/>
      <c r="C24" s="188"/>
      <c r="D24" s="189"/>
      <c r="E24" s="189"/>
      <c r="F24" s="189"/>
      <c r="G24" s="189"/>
      <c r="H24" s="190"/>
      <c r="I24" s="65"/>
      <c r="J24" s="66"/>
      <c r="K24" s="67"/>
      <c r="L24" s="65"/>
      <c r="M24" s="66"/>
      <c r="N24" s="66"/>
      <c r="O24" s="67"/>
      <c r="P24" s="12"/>
      <c r="Q24" s="13" t="s">
        <v>68</v>
      </c>
      <c r="R24" s="109"/>
      <c r="S24" s="109"/>
      <c r="T24" s="12"/>
      <c r="U24" s="13" t="s">
        <v>15</v>
      </c>
      <c r="V24" s="109"/>
      <c r="W24" s="109"/>
      <c r="X24" s="12"/>
      <c r="Y24" s="17" t="s">
        <v>14</v>
      </c>
      <c r="Z24" s="109"/>
      <c r="AA24" s="109"/>
      <c r="AB24" s="12"/>
      <c r="AC24" s="13" t="s">
        <v>15</v>
      </c>
      <c r="AD24" s="109"/>
      <c r="AE24" s="109"/>
      <c r="AF24" s="110">
        <f t="shared" si="0"/>
        <v>0</v>
      </c>
      <c r="AG24" s="110"/>
      <c r="AH24" s="110"/>
    </row>
    <row r="25" spans="1:34" ht="21.75" customHeight="1" x14ac:dyDescent="0.15">
      <c r="A25" s="128"/>
      <c r="B25" s="129"/>
      <c r="C25" s="191"/>
      <c r="D25" s="192"/>
      <c r="E25" s="192"/>
      <c r="F25" s="192"/>
      <c r="G25" s="192"/>
      <c r="H25" s="193"/>
      <c r="I25" s="130"/>
      <c r="J25" s="131"/>
      <c r="K25" s="132"/>
      <c r="L25" s="130"/>
      <c r="M25" s="131"/>
      <c r="N25" s="131"/>
      <c r="O25" s="132"/>
      <c r="P25" s="14"/>
      <c r="Q25" s="15" t="s">
        <v>14</v>
      </c>
      <c r="R25" s="133"/>
      <c r="S25" s="133"/>
      <c r="T25" s="14"/>
      <c r="U25" s="15" t="s">
        <v>15</v>
      </c>
      <c r="V25" s="133"/>
      <c r="W25" s="133"/>
      <c r="X25" s="14"/>
      <c r="Y25" s="41" t="s">
        <v>14</v>
      </c>
      <c r="Z25" s="133"/>
      <c r="AA25" s="133"/>
      <c r="AB25" s="14"/>
      <c r="AC25" s="15" t="s">
        <v>15</v>
      </c>
      <c r="AD25" s="133"/>
      <c r="AE25" s="133"/>
      <c r="AF25" s="134">
        <f t="shared" si="0"/>
        <v>0</v>
      </c>
      <c r="AG25" s="134"/>
      <c r="AH25" s="134"/>
    </row>
    <row r="26" spans="1:34" ht="21.75" customHeight="1" x14ac:dyDescent="0.15">
      <c r="AC26" s="144" t="s">
        <v>16</v>
      </c>
      <c r="AD26" s="144"/>
      <c r="AE26" s="144"/>
      <c r="AF26" s="145">
        <f>SUM(AF16:AF25)</f>
        <v>87000</v>
      </c>
      <c r="AG26" s="146"/>
      <c r="AH26" s="146"/>
    </row>
    <row r="27" spans="1:34" ht="21.75" customHeight="1" thickBot="1" x14ac:dyDescent="0.2">
      <c r="A27" s="194" t="s">
        <v>20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AC27" s="161" t="s">
        <v>17</v>
      </c>
      <c r="AD27" s="161"/>
      <c r="AE27" s="161"/>
      <c r="AF27" s="162">
        <f>AF26*0.1</f>
        <v>8700</v>
      </c>
      <c r="AG27" s="162"/>
      <c r="AH27" s="162"/>
    </row>
    <row r="28" spans="1:34" ht="21.75" customHeight="1" thickBot="1" x14ac:dyDescent="0.2">
      <c r="AC28" s="182" t="s">
        <v>18</v>
      </c>
      <c r="AD28" s="183"/>
      <c r="AE28" s="184"/>
      <c r="AF28" s="185">
        <f>SUM(AF26:AF27)</f>
        <v>95700</v>
      </c>
      <c r="AG28" s="186"/>
      <c r="AH28" s="187"/>
    </row>
  </sheetData>
  <mergeCells count="125">
    <mergeCell ref="AC26:AE26"/>
    <mergeCell ref="AF26:AH26"/>
    <mergeCell ref="A27:N27"/>
    <mergeCell ref="AC27:AE27"/>
    <mergeCell ref="AF27:AH27"/>
    <mergeCell ref="AD22:AE22"/>
    <mergeCell ref="AF22:AH22"/>
    <mergeCell ref="A23:B23"/>
    <mergeCell ref="I23:K23"/>
    <mergeCell ref="L23:O23"/>
    <mergeCell ref="R23:S23"/>
    <mergeCell ref="V23:W23"/>
    <mergeCell ref="Z23:AA23"/>
    <mergeCell ref="AD23:AE23"/>
    <mergeCell ref="AF23:AH23"/>
    <mergeCell ref="A22:B22"/>
    <mergeCell ref="I22:K22"/>
    <mergeCell ref="L22:O22"/>
    <mergeCell ref="R22:S22"/>
    <mergeCell ref="V22:W22"/>
    <mergeCell ref="Z22:AA22"/>
    <mergeCell ref="AD21:AE21"/>
    <mergeCell ref="AF21:AH21"/>
    <mergeCell ref="C19:H21"/>
    <mergeCell ref="AC28:AE28"/>
    <mergeCell ref="AF28:AH28"/>
    <mergeCell ref="AD24:AE24"/>
    <mergeCell ref="AF24:AH24"/>
    <mergeCell ref="A25:B25"/>
    <mergeCell ref="I25:K25"/>
    <mergeCell ref="L25:O25"/>
    <mergeCell ref="R25:S25"/>
    <mergeCell ref="V25:W25"/>
    <mergeCell ref="Z25:AA25"/>
    <mergeCell ref="AD25:AE25"/>
    <mergeCell ref="AF25:AH25"/>
    <mergeCell ref="A24:B24"/>
    <mergeCell ref="I24:K24"/>
    <mergeCell ref="L24:O24"/>
    <mergeCell ref="R24:S24"/>
    <mergeCell ref="V24:W24"/>
    <mergeCell ref="Z24:AA24"/>
    <mergeCell ref="C23:H23"/>
    <mergeCell ref="C24:H24"/>
    <mergeCell ref="C25:H25"/>
    <mergeCell ref="AF17:AH17"/>
    <mergeCell ref="C22:H22"/>
    <mergeCell ref="V19:W19"/>
    <mergeCell ref="Z19:AA19"/>
    <mergeCell ref="AD19:AE19"/>
    <mergeCell ref="AF19:AH19"/>
    <mergeCell ref="A20:B20"/>
    <mergeCell ref="I20:K20"/>
    <mergeCell ref="L20:O20"/>
    <mergeCell ref="R20:S20"/>
    <mergeCell ref="V20:W20"/>
    <mergeCell ref="Z20:AA20"/>
    <mergeCell ref="A19:B19"/>
    <mergeCell ref="I19:K19"/>
    <mergeCell ref="L19:O19"/>
    <mergeCell ref="R19:S19"/>
    <mergeCell ref="AD20:AE20"/>
    <mergeCell ref="AF20:AH20"/>
    <mergeCell ref="A21:B21"/>
    <mergeCell ref="I21:K21"/>
    <mergeCell ref="L21:O21"/>
    <mergeCell ref="R21:S21"/>
    <mergeCell ref="V21:W21"/>
    <mergeCell ref="Z21:AA21"/>
    <mergeCell ref="A18:B18"/>
    <mergeCell ref="I18:K18"/>
    <mergeCell ref="L18:O18"/>
    <mergeCell ref="R18:S18"/>
    <mergeCell ref="V18:W18"/>
    <mergeCell ref="Z18:AA18"/>
    <mergeCell ref="AD18:AE18"/>
    <mergeCell ref="AF18:AH18"/>
    <mergeCell ref="C16:H18"/>
    <mergeCell ref="Z16:AA16"/>
    <mergeCell ref="AD16:AE16"/>
    <mergeCell ref="AF16:AH16"/>
    <mergeCell ref="A17:B17"/>
    <mergeCell ref="I17:K17"/>
    <mergeCell ref="L17:O17"/>
    <mergeCell ref="R17:S17"/>
    <mergeCell ref="V17:W17"/>
    <mergeCell ref="Z17:AA17"/>
    <mergeCell ref="AD17:AE17"/>
    <mergeCell ref="A16:B16"/>
    <mergeCell ref="I16:K16"/>
    <mergeCell ref="L16:O16"/>
    <mergeCell ref="R16:S16"/>
    <mergeCell ref="V16:W1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L1:W2"/>
    <mergeCell ref="AD1:AH1"/>
    <mergeCell ref="A3:O4"/>
    <mergeCell ref="A5:O5"/>
    <mergeCell ref="A6:O6"/>
    <mergeCell ref="Z6:AB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6241-E64D-467F-97AC-E8401ABF3325}">
  <dimension ref="A1:BC25"/>
  <sheetViews>
    <sheetView tabSelected="1" workbookViewId="0">
      <selection activeCell="A19" sqref="A19:B19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51" width="4" style="1"/>
    <col min="52" max="53" width="5.5" style="1" bestFit="1" customWidth="1"/>
    <col min="54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55" ht="22.5" customHeight="1" x14ac:dyDescent="0.15">
      <c r="J1" s="51" t="s">
        <v>0</v>
      </c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AD1" s="78">
        <v>44671</v>
      </c>
      <c r="AE1" s="78"/>
      <c r="AF1" s="78"/>
      <c r="AG1" s="78"/>
      <c r="AH1" s="78"/>
      <c r="AI1" s="2"/>
      <c r="AJ1" s="2"/>
      <c r="AK1" s="2"/>
    </row>
    <row r="2" spans="1:55" ht="38.25" customHeight="1" x14ac:dyDescent="0.15">
      <c r="B2" s="20"/>
      <c r="C2" s="20"/>
      <c r="D2" s="20"/>
      <c r="E2" s="20"/>
      <c r="F2" s="20"/>
      <c r="G2" s="20"/>
      <c r="H2" s="20"/>
      <c r="I2" s="20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20"/>
      <c r="AA2" s="20"/>
      <c r="AB2" s="20"/>
      <c r="AC2" s="20"/>
      <c r="AD2" s="20"/>
      <c r="AE2" s="20"/>
      <c r="AF2" s="20"/>
      <c r="AG2" s="20"/>
      <c r="AH2" s="20"/>
      <c r="AI2" s="3"/>
      <c r="AJ2" s="4"/>
      <c r="AK2" s="4"/>
      <c r="AL2" s="4"/>
    </row>
    <row r="3" spans="1:55" ht="18.7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5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55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BA5" s="1">
        <v>2000</v>
      </c>
    </row>
    <row r="6" spans="1:55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Z6" s="80" t="s">
        <v>21</v>
      </c>
      <c r="AA6" s="80"/>
      <c r="AB6" s="80"/>
      <c r="BA6" s="1">
        <v>2000</v>
      </c>
      <c r="BC6" s="1">
        <v>100</v>
      </c>
    </row>
    <row r="7" spans="1:55" ht="22.5" customHeight="1" x14ac:dyDescent="0.15">
      <c r="S7" s="5"/>
      <c r="T7" s="5"/>
      <c r="U7" s="5"/>
      <c r="V7" s="5"/>
      <c r="W7" s="5"/>
      <c r="X7" s="5"/>
      <c r="Y7" s="5"/>
      <c r="Z7" s="80" t="s">
        <v>22</v>
      </c>
      <c r="AA7" s="80"/>
      <c r="AB7" s="80"/>
      <c r="AC7" s="80"/>
      <c r="AD7" s="80"/>
      <c r="AE7" s="80"/>
      <c r="AF7" s="80"/>
      <c r="AG7" s="80"/>
      <c r="AH7" s="5"/>
    </row>
    <row r="8" spans="1:5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N8" s="91"/>
      <c r="S8" s="5"/>
      <c r="T8" s="5"/>
      <c r="U8" s="5"/>
      <c r="V8" s="5"/>
      <c r="W8" s="5"/>
      <c r="X8" s="5"/>
      <c r="Y8" s="5"/>
      <c r="Z8" s="164" t="s">
        <v>23</v>
      </c>
      <c r="AA8" s="164"/>
      <c r="AB8" s="164"/>
      <c r="AC8" s="164"/>
      <c r="AD8" s="164"/>
      <c r="AE8" s="164"/>
      <c r="AF8" s="164"/>
      <c r="AG8" s="164"/>
      <c r="AH8" s="5"/>
      <c r="AZ8" s="1">
        <v>5000</v>
      </c>
    </row>
    <row r="9" spans="1:55" ht="13.5" customHeight="1" x14ac:dyDescent="0.15">
      <c r="S9" s="5"/>
      <c r="T9" s="5"/>
      <c r="U9" s="5"/>
      <c r="V9" s="5"/>
      <c r="W9" s="5"/>
      <c r="X9" s="5"/>
      <c r="Y9" s="5"/>
      <c r="Z9" s="80" t="s">
        <v>27</v>
      </c>
      <c r="AA9" s="80"/>
      <c r="AB9" s="80"/>
      <c r="AC9" s="80"/>
      <c r="AD9" s="80"/>
      <c r="AE9" s="80"/>
      <c r="AF9" s="80"/>
      <c r="AG9" s="80"/>
      <c r="AH9" s="5"/>
    </row>
    <row r="10" spans="1:55" ht="22.5" customHeight="1" x14ac:dyDescent="0.15">
      <c r="A10" s="49"/>
      <c r="B10" s="49"/>
      <c r="C10" s="5"/>
      <c r="D10" s="6"/>
      <c r="E10" s="6"/>
      <c r="F10" s="6"/>
      <c r="G10" s="7">
        <v>4</v>
      </c>
      <c r="H10" s="97" t="s">
        <v>5</v>
      </c>
      <c r="I10" s="97"/>
      <c r="J10" s="97"/>
      <c r="K10" s="97"/>
      <c r="L10" s="97"/>
      <c r="M10" s="97"/>
      <c r="N10" s="9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80" t="s">
        <v>24</v>
      </c>
      <c r="AA10" s="80"/>
      <c r="AB10" s="80"/>
      <c r="AC10" s="80"/>
      <c r="AD10" s="80"/>
      <c r="AE10" s="80"/>
      <c r="AF10" s="80"/>
      <c r="AG10" s="80"/>
      <c r="AH10" s="5"/>
    </row>
    <row r="11" spans="1:55" ht="22.5" customHeight="1" x14ac:dyDescent="0.15">
      <c r="A11" s="49"/>
      <c r="B11" s="49"/>
      <c r="C11" s="5"/>
      <c r="D11" s="8"/>
      <c r="E11" s="8"/>
      <c r="F11" s="8"/>
      <c r="G11" s="95">
        <f>AF25</f>
        <v>31900</v>
      </c>
      <c r="H11" s="95"/>
      <c r="I11" s="95"/>
      <c r="J11" s="95"/>
      <c r="K11" s="95"/>
      <c r="L11" s="95"/>
      <c r="M11" s="8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80" t="s">
        <v>25</v>
      </c>
      <c r="AA11" s="80"/>
      <c r="AB11" s="80"/>
      <c r="AC11" s="80"/>
      <c r="AD11" s="80"/>
      <c r="AE11" s="80"/>
      <c r="AF11" s="80"/>
      <c r="AG11" s="80"/>
      <c r="AH11" s="5"/>
    </row>
    <row r="12" spans="1:55" ht="22.5" customHeight="1" thickBot="1" x14ac:dyDescent="0.2">
      <c r="A12" s="93" t="s">
        <v>6</v>
      </c>
      <c r="B12" s="93"/>
      <c r="C12" s="5"/>
      <c r="D12" s="8"/>
      <c r="E12" s="8"/>
      <c r="F12" s="8"/>
      <c r="G12" s="163"/>
      <c r="H12" s="163"/>
      <c r="I12" s="163"/>
      <c r="J12" s="163"/>
      <c r="K12" s="163"/>
      <c r="L12" s="163"/>
      <c r="M12" s="8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94" t="s">
        <v>26</v>
      </c>
      <c r="AA12" s="86"/>
      <c r="AB12" s="86"/>
      <c r="AC12" s="86"/>
      <c r="AD12" s="86"/>
      <c r="AE12" s="86"/>
      <c r="AF12" s="86"/>
      <c r="AG12" s="86"/>
      <c r="AH12" s="5"/>
    </row>
    <row r="13" spans="1:55" ht="6" customHeight="1" thickTop="1" x14ac:dyDescent="0.15">
      <c r="A13" s="49"/>
      <c r="B13" s="49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11"/>
      <c r="Y13" s="11"/>
      <c r="Z13" s="48"/>
      <c r="AA13" s="48"/>
      <c r="AB13" s="48"/>
      <c r="AC13" s="48"/>
      <c r="AD13" s="48"/>
      <c r="AE13" s="48"/>
      <c r="AF13" s="48"/>
      <c r="AG13" s="48"/>
      <c r="AH13" s="48"/>
    </row>
    <row r="14" spans="1:55" ht="21.75" customHeight="1" x14ac:dyDescent="0.15">
      <c r="A14" s="50" t="s">
        <v>7</v>
      </c>
      <c r="B14" s="50"/>
      <c r="C14" s="50" t="s">
        <v>8</v>
      </c>
      <c r="D14" s="50"/>
      <c r="E14" s="50"/>
      <c r="F14" s="50"/>
      <c r="G14" s="50"/>
      <c r="H14" s="50"/>
      <c r="I14" s="52" t="s">
        <v>19</v>
      </c>
      <c r="J14" s="53"/>
      <c r="K14" s="54"/>
      <c r="L14" s="50" t="s">
        <v>9</v>
      </c>
      <c r="M14" s="50"/>
      <c r="N14" s="50"/>
      <c r="O14" s="50"/>
      <c r="P14" s="50" t="s">
        <v>28</v>
      </c>
      <c r="Q14" s="50"/>
      <c r="R14" s="50"/>
      <c r="S14" s="50"/>
      <c r="T14" s="50"/>
      <c r="U14" s="50"/>
      <c r="V14" s="50"/>
      <c r="W14" s="50"/>
      <c r="X14" s="50" t="s">
        <v>29</v>
      </c>
      <c r="Y14" s="50"/>
      <c r="Z14" s="50"/>
      <c r="AA14" s="50"/>
      <c r="AB14" s="50"/>
      <c r="AC14" s="50"/>
      <c r="AD14" s="50"/>
      <c r="AE14" s="50"/>
      <c r="AF14" s="50" t="s">
        <v>10</v>
      </c>
      <c r="AG14" s="50"/>
      <c r="AH14" s="50"/>
    </row>
    <row r="15" spans="1:55" ht="21.75" customHeight="1" x14ac:dyDescent="0.15">
      <c r="A15" s="50"/>
      <c r="B15" s="50"/>
      <c r="C15" s="50"/>
      <c r="D15" s="50"/>
      <c r="E15" s="50"/>
      <c r="F15" s="50"/>
      <c r="G15" s="50"/>
      <c r="H15" s="50"/>
      <c r="I15" s="55"/>
      <c r="J15" s="56"/>
      <c r="K15" s="57"/>
      <c r="L15" s="50"/>
      <c r="M15" s="50"/>
      <c r="N15" s="50"/>
      <c r="O15" s="50"/>
      <c r="P15" s="50" t="s">
        <v>11</v>
      </c>
      <c r="Q15" s="50"/>
      <c r="R15" s="50" t="s">
        <v>12</v>
      </c>
      <c r="S15" s="50"/>
      <c r="T15" s="50" t="s">
        <v>13</v>
      </c>
      <c r="U15" s="50"/>
      <c r="V15" s="50" t="s">
        <v>12</v>
      </c>
      <c r="W15" s="50"/>
      <c r="X15" s="50" t="s">
        <v>11</v>
      </c>
      <c r="Y15" s="50"/>
      <c r="Z15" s="50" t="s">
        <v>12</v>
      </c>
      <c r="AA15" s="50"/>
      <c r="AB15" s="50" t="s">
        <v>13</v>
      </c>
      <c r="AC15" s="50"/>
      <c r="AD15" s="50" t="s">
        <v>12</v>
      </c>
      <c r="AE15" s="50"/>
      <c r="AF15" s="50"/>
      <c r="AG15" s="50"/>
      <c r="AH15" s="50"/>
    </row>
    <row r="16" spans="1:55" ht="21.75" customHeight="1" x14ac:dyDescent="0.15">
      <c r="A16" s="84">
        <v>44650</v>
      </c>
      <c r="B16" s="85"/>
      <c r="C16" s="203" t="s">
        <v>61</v>
      </c>
      <c r="D16" s="204"/>
      <c r="E16" s="204"/>
      <c r="F16" s="204"/>
      <c r="G16" s="204"/>
      <c r="H16" s="205"/>
      <c r="I16" s="73" t="s">
        <v>36</v>
      </c>
      <c r="J16" s="74"/>
      <c r="K16" s="75"/>
      <c r="L16" s="73" t="s">
        <v>31</v>
      </c>
      <c r="M16" s="74"/>
      <c r="N16" s="74"/>
      <c r="O16" s="75"/>
      <c r="P16" s="18">
        <v>1</v>
      </c>
      <c r="Q16" s="19" t="s">
        <v>14</v>
      </c>
      <c r="R16" s="111">
        <v>14500</v>
      </c>
      <c r="S16" s="111"/>
      <c r="T16" s="18"/>
      <c r="U16" s="19" t="s">
        <v>15</v>
      </c>
      <c r="V16" s="111"/>
      <c r="W16" s="111"/>
      <c r="X16" s="18"/>
      <c r="Y16" s="19" t="s">
        <v>14</v>
      </c>
      <c r="Z16" s="111"/>
      <c r="AA16" s="111"/>
      <c r="AB16" s="18"/>
      <c r="AC16" s="19" t="s">
        <v>15</v>
      </c>
      <c r="AD16" s="111"/>
      <c r="AE16" s="111"/>
      <c r="AF16" s="112">
        <f t="shared" ref="AF16:AF22" si="0">P16*R16+T16*V16</f>
        <v>14500</v>
      </c>
      <c r="AG16" s="112"/>
      <c r="AH16" s="112"/>
    </row>
    <row r="17" spans="1:34" ht="21.75" customHeight="1" x14ac:dyDescent="0.15">
      <c r="A17" s="195">
        <v>44651</v>
      </c>
      <c r="B17" s="196"/>
      <c r="C17" s="200" t="s">
        <v>61</v>
      </c>
      <c r="D17" s="201"/>
      <c r="E17" s="201"/>
      <c r="F17" s="201"/>
      <c r="G17" s="201"/>
      <c r="H17" s="202"/>
      <c r="I17" s="65" t="s">
        <v>36</v>
      </c>
      <c r="J17" s="66"/>
      <c r="K17" s="67"/>
      <c r="L17" s="65" t="s">
        <v>69</v>
      </c>
      <c r="M17" s="66"/>
      <c r="N17" s="66"/>
      <c r="O17" s="67"/>
      <c r="P17" s="12">
        <v>1</v>
      </c>
      <c r="Q17" s="13" t="s">
        <v>14</v>
      </c>
      <c r="R17" s="109">
        <v>14500</v>
      </c>
      <c r="S17" s="109"/>
      <c r="T17" s="12"/>
      <c r="U17" s="13" t="s">
        <v>15</v>
      </c>
      <c r="V17" s="109"/>
      <c r="W17" s="109"/>
      <c r="X17" s="12"/>
      <c r="Y17" s="13" t="s">
        <v>14</v>
      </c>
      <c r="Z17" s="109"/>
      <c r="AA17" s="109"/>
      <c r="AB17" s="12"/>
      <c r="AC17" s="13" t="s">
        <v>15</v>
      </c>
      <c r="AD17" s="109"/>
      <c r="AE17" s="109"/>
      <c r="AF17" s="110">
        <f t="shared" si="0"/>
        <v>14500</v>
      </c>
      <c r="AG17" s="110"/>
      <c r="AH17" s="110"/>
    </row>
    <row r="18" spans="1:34" ht="21.75" customHeight="1" x14ac:dyDescent="0.15">
      <c r="A18" s="195"/>
      <c r="B18" s="196"/>
      <c r="C18" s="188"/>
      <c r="D18" s="189"/>
      <c r="E18" s="189"/>
      <c r="F18" s="189"/>
      <c r="G18" s="189"/>
      <c r="H18" s="190"/>
      <c r="I18" s="65"/>
      <c r="J18" s="66"/>
      <c r="K18" s="67"/>
      <c r="L18" s="65"/>
      <c r="M18" s="66"/>
      <c r="N18" s="66"/>
      <c r="O18" s="67"/>
      <c r="P18" s="12"/>
      <c r="Q18" s="13" t="s">
        <v>14</v>
      </c>
      <c r="R18" s="109"/>
      <c r="S18" s="109"/>
      <c r="T18" s="12"/>
      <c r="U18" s="13" t="s">
        <v>15</v>
      </c>
      <c r="V18" s="109"/>
      <c r="W18" s="109"/>
      <c r="X18" s="12"/>
      <c r="Y18" s="13" t="s">
        <v>14</v>
      </c>
      <c r="Z18" s="109"/>
      <c r="AA18" s="109"/>
      <c r="AB18" s="12"/>
      <c r="AC18" s="13" t="s">
        <v>15</v>
      </c>
      <c r="AD18" s="109"/>
      <c r="AE18" s="109"/>
      <c r="AF18" s="110">
        <f t="shared" si="0"/>
        <v>0</v>
      </c>
      <c r="AG18" s="110"/>
      <c r="AH18" s="110"/>
    </row>
    <row r="19" spans="1:34" ht="21.75" customHeight="1" x14ac:dyDescent="0.15">
      <c r="A19" s="150"/>
      <c r="B19" s="151"/>
      <c r="C19" s="197"/>
      <c r="D19" s="198"/>
      <c r="E19" s="198"/>
      <c r="F19" s="198"/>
      <c r="G19" s="198"/>
      <c r="H19" s="199"/>
      <c r="I19" s="120"/>
      <c r="J19" s="121"/>
      <c r="K19" s="122"/>
      <c r="L19" s="120"/>
      <c r="M19" s="121"/>
      <c r="N19" s="121"/>
      <c r="O19" s="122"/>
      <c r="P19" s="16"/>
      <c r="Q19" s="17" t="s">
        <v>14</v>
      </c>
      <c r="R19" s="123"/>
      <c r="S19" s="123"/>
      <c r="T19" s="16"/>
      <c r="U19" s="17" t="s">
        <v>15</v>
      </c>
      <c r="V19" s="123"/>
      <c r="W19" s="123"/>
      <c r="X19" s="16"/>
      <c r="Y19" s="17" t="s">
        <v>14</v>
      </c>
      <c r="Z19" s="123"/>
      <c r="AA19" s="123"/>
      <c r="AB19" s="16"/>
      <c r="AC19" s="17" t="s">
        <v>15</v>
      </c>
      <c r="AD19" s="123"/>
      <c r="AE19" s="123"/>
      <c r="AF19" s="124">
        <f t="shared" si="0"/>
        <v>0</v>
      </c>
      <c r="AG19" s="124"/>
      <c r="AH19" s="124"/>
    </row>
    <row r="20" spans="1:34" ht="21.75" customHeight="1" x14ac:dyDescent="0.15">
      <c r="A20" s="195"/>
      <c r="B20" s="196"/>
      <c r="C20" s="188"/>
      <c r="D20" s="189"/>
      <c r="E20" s="189"/>
      <c r="F20" s="189"/>
      <c r="G20" s="189"/>
      <c r="H20" s="190"/>
      <c r="I20" s="65"/>
      <c r="J20" s="66"/>
      <c r="K20" s="67"/>
      <c r="L20" s="65"/>
      <c r="M20" s="66"/>
      <c r="N20" s="66"/>
      <c r="O20" s="67"/>
      <c r="P20" s="12"/>
      <c r="Q20" s="13" t="s">
        <v>14</v>
      </c>
      <c r="R20" s="109"/>
      <c r="S20" s="109"/>
      <c r="T20" s="12"/>
      <c r="U20" s="13" t="s">
        <v>15</v>
      </c>
      <c r="V20" s="109"/>
      <c r="W20" s="109"/>
      <c r="X20" s="12"/>
      <c r="Y20" s="13" t="s">
        <v>14</v>
      </c>
      <c r="Z20" s="109"/>
      <c r="AA20" s="109"/>
      <c r="AB20" s="12"/>
      <c r="AC20" s="13" t="s">
        <v>15</v>
      </c>
      <c r="AD20" s="109"/>
      <c r="AE20" s="109"/>
      <c r="AF20" s="110">
        <f t="shared" si="0"/>
        <v>0</v>
      </c>
      <c r="AG20" s="110"/>
      <c r="AH20" s="110"/>
    </row>
    <row r="21" spans="1:34" ht="21.75" customHeight="1" x14ac:dyDescent="0.15">
      <c r="A21" s="150"/>
      <c r="B21" s="151"/>
      <c r="C21" s="188"/>
      <c r="D21" s="189"/>
      <c r="E21" s="189"/>
      <c r="F21" s="189"/>
      <c r="G21" s="189"/>
      <c r="H21" s="190"/>
      <c r="I21" s="65"/>
      <c r="J21" s="66"/>
      <c r="K21" s="67"/>
      <c r="L21" s="65"/>
      <c r="M21" s="66"/>
      <c r="N21" s="66"/>
      <c r="O21" s="67"/>
      <c r="P21" s="12"/>
      <c r="Q21" s="13" t="s">
        <v>68</v>
      </c>
      <c r="R21" s="109"/>
      <c r="S21" s="109"/>
      <c r="T21" s="12"/>
      <c r="U21" s="13" t="s">
        <v>15</v>
      </c>
      <c r="V21" s="109"/>
      <c r="W21" s="109"/>
      <c r="X21" s="12"/>
      <c r="Y21" s="17" t="s">
        <v>14</v>
      </c>
      <c r="Z21" s="109"/>
      <c r="AA21" s="109"/>
      <c r="AB21" s="12"/>
      <c r="AC21" s="13" t="s">
        <v>15</v>
      </c>
      <c r="AD21" s="109"/>
      <c r="AE21" s="109"/>
      <c r="AF21" s="110">
        <f t="shared" si="0"/>
        <v>0</v>
      </c>
      <c r="AG21" s="110"/>
      <c r="AH21" s="110"/>
    </row>
    <row r="22" spans="1:34" ht="21.75" customHeight="1" x14ac:dyDescent="0.15">
      <c r="A22" s="128"/>
      <c r="B22" s="129"/>
      <c r="C22" s="191"/>
      <c r="D22" s="192"/>
      <c r="E22" s="192"/>
      <c r="F22" s="192"/>
      <c r="G22" s="192"/>
      <c r="H22" s="193"/>
      <c r="I22" s="130"/>
      <c r="J22" s="131"/>
      <c r="K22" s="132"/>
      <c r="L22" s="130"/>
      <c r="M22" s="131"/>
      <c r="N22" s="131"/>
      <c r="O22" s="132"/>
      <c r="P22" s="14"/>
      <c r="Q22" s="15" t="s">
        <v>14</v>
      </c>
      <c r="R22" s="133"/>
      <c r="S22" s="133"/>
      <c r="T22" s="14"/>
      <c r="U22" s="15" t="s">
        <v>15</v>
      </c>
      <c r="V22" s="133"/>
      <c r="W22" s="133"/>
      <c r="X22" s="14"/>
      <c r="Y22" s="41" t="s">
        <v>14</v>
      </c>
      <c r="Z22" s="133"/>
      <c r="AA22" s="133"/>
      <c r="AB22" s="14"/>
      <c r="AC22" s="15" t="s">
        <v>15</v>
      </c>
      <c r="AD22" s="133"/>
      <c r="AE22" s="133"/>
      <c r="AF22" s="134">
        <f t="shared" si="0"/>
        <v>0</v>
      </c>
      <c r="AG22" s="134"/>
      <c r="AH22" s="134"/>
    </row>
    <row r="23" spans="1:34" ht="21.75" customHeight="1" x14ac:dyDescent="0.15">
      <c r="AC23" s="144" t="s">
        <v>16</v>
      </c>
      <c r="AD23" s="144"/>
      <c r="AE23" s="144"/>
      <c r="AF23" s="145">
        <f>SUM(AF16:AF22)</f>
        <v>29000</v>
      </c>
      <c r="AG23" s="146"/>
      <c r="AH23" s="146"/>
    </row>
    <row r="24" spans="1:34" ht="21.75" customHeight="1" thickBot="1" x14ac:dyDescent="0.2">
      <c r="A24" s="194" t="s">
        <v>20</v>
      </c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AC24" s="161" t="s">
        <v>17</v>
      </c>
      <c r="AD24" s="161"/>
      <c r="AE24" s="161"/>
      <c r="AF24" s="162">
        <f>AF23*0.1</f>
        <v>2900</v>
      </c>
      <c r="AG24" s="162"/>
      <c r="AH24" s="162"/>
    </row>
    <row r="25" spans="1:34" ht="21.75" customHeight="1" thickBot="1" x14ac:dyDescent="0.2">
      <c r="AC25" s="182" t="s">
        <v>18</v>
      </c>
      <c r="AD25" s="183"/>
      <c r="AE25" s="184"/>
      <c r="AF25" s="185">
        <f>SUM(AF23:AF24)</f>
        <v>31900</v>
      </c>
      <c r="AG25" s="186"/>
      <c r="AH25" s="187"/>
    </row>
  </sheetData>
  <mergeCells count="102">
    <mergeCell ref="Z7:AG7"/>
    <mergeCell ref="A8:C8"/>
    <mergeCell ref="D8:N8"/>
    <mergeCell ref="Z8:AG8"/>
    <mergeCell ref="Z9:AG9"/>
    <mergeCell ref="H10:N10"/>
    <mergeCell ref="Z10:AG10"/>
    <mergeCell ref="J1:Y2"/>
    <mergeCell ref="AD1:AH1"/>
    <mergeCell ref="A3:O4"/>
    <mergeCell ref="A5:O5"/>
    <mergeCell ref="A6:O6"/>
    <mergeCell ref="Z6:AB6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C25:AE25"/>
    <mergeCell ref="AF25:AH25"/>
    <mergeCell ref="AF22:AH22"/>
    <mergeCell ref="AC23:AE23"/>
    <mergeCell ref="AF23:AH23"/>
    <mergeCell ref="A24:N24"/>
    <mergeCell ref="AC24:AE24"/>
    <mergeCell ref="AF24:AH24"/>
    <mergeCell ref="AD21:AE21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</mergeCells>
  <phoneticPr fontId="3"/>
  <pageMargins left="0.7" right="0.7" top="0.86" bottom="0.16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B221-E241-4BCD-8C60-ED61999293E2}">
  <dimension ref="A1:BC25"/>
  <sheetViews>
    <sheetView workbookViewId="0">
      <selection activeCell="AD2" sqref="AD2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51" width="4" style="1"/>
    <col min="52" max="53" width="5.5" style="1" bestFit="1" customWidth="1"/>
    <col min="54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55" ht="22.5" customHeight="1" x14ac:dyDescent="0.15">
      <c r="J1" s="51" t="s">
        <v>0</v>
      </c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AD1" s="78">
        <v>44520</v>
      </c>
      <c r="AE1" s="78"/>
      <c r="AF1" s="78"/>
      <c r="AG1" s="78"/>
      <c r="AH1" s="78"/>
      <c r="AI1" s="2"/>
      <c r="AJ1" s="2"/>
      <c r="AK1" s="2"/>
    </row>
    <row r="2" spans="1:55" ht="38.25" customHeight="1" x14ac:dyDescent="0.15">
      <c r="B2" s="20"/>
      <c r="C2" s="20"/>
      <c r="D2" s="20"/>
      <c r="E2" s="20"/>
      <c r="F2" s="20"/>
      <c r="G2" s="20"/>
      <c r="H2" s="20"/>
      <c r="I2" s="20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20"/>
      <c r="AA2" s="20"/>
      <c r="AB2" s="20"/>
      <c r="AC2" s="20"/>
      <c r="AD2" s="20"/>
      <c r="AE2" s="20"/>
      <c r="AF2" s="20"/>
      <c r="AG2" s="20"/>
      <c r="AH2" s="20"/>
      <c r="AI2" s="3"/>
      <c r="AJ2" s="4"/>
      <c r="AK2" s="4"/>
      <c r="AL2" s="4"/>
    </row>
    <row r="3" spans="1:55" ht="18.7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5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55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BA5" s="1">
        <v>2000</v>
      </c>
    </row>
    <row r="6" spans="1:55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Z6" s="80" t="s">
        <v>21</v>
      </c>
      <c r="AA6" s="80"/>
      <c r="AB6" s="80"/>
      <c r="BA6" s="1">
        <v>2000</v>
      </c>
      <c r="BC6" s="1">
        <v>100</v>
      </c>
    </row>
    <row r="7" spans="1:55" ht="22.5" customHeight="1" x14ac:dyDescent="0.15">
      <c r="S7" s="5"/>
      <c r="T7" s="5"/>
      <c r="U7" s="5"/>
      <c r="V7" s="5"/>
      <c r="W7" s="5"/>
      <c r="X7" s="5"/>
      <c r="Y7" s="5"/>
      <c r="Z7" s="80" t="s">
        <v>22</v>
      </c>
      <c r="AA7" s="80"/>
      <c r="AB7" s="80"/>
      <c r="AC7" s="80"/>
      <c r="AD7" s="80"/>
      <c r="AE7" s="80"/>
      <c r="AF7" s="80"/>
      <c r="AG7" s="80"/>
      <c r="AH7" s="5"/>
    </row>
    <row r="8" spans="1:5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N8" s="91"/>
      <c r="S8" s="5"/>
      <c r="T8" s="5"/>
      <c r="U8" s="5"/>
      <c r="V8" s="5"/>
      <c r="W8" s="5"/>
      <c r="X8" s="5"/>
      <c r="Y8" s="5"/>
      <c r="Z8" s="164" t="s">
        <v>23</v>
      </c>
      <c r="AA8" s="164"/>
      <c r="AB8" s="164"/>
      <c r="AC8" s="164"/>
      <c r="AD8" s="164"/>
      <c r="AE8" s="164"/>
      <c r="AF8" s="164"/>
      <c r="AG8" s="164"/>
      <c r="AH8" s="5"/>
      <c r="AZ8" s="1">
        <v>5000</v>
      </c>
    </row>
    <row r="9" spans="1:55" ht="13.5" customHeight="1" x14ac:dyDescent="0.15">
      <c r="S9" s="5"/>
      <c r="T9" s="5"/>
      <c r="U9" s="5"/>
      <c r="V9" s="5"/>
      <c r="W9" s="5"/>
      <c r="X9" s="5"/>
      <c r="Y9" s="5"/>
      <c r="Z9" s="80" t="s">
        <v>27</v>
      </c>
      <c r="AA9" s="80"/>
      <c r="AB9" s="80"/>
      <c r="AC9" s="80"/>
      <c r="AD9" s="80"/>
      <c r="AE9" s="80"/>
      <c r="AF9" s="80"/>
      <c r="AG9" s="80"/>
      <c r="AH9" s="5"/>
    </row>
    <row r="10" spans="1:55" ht="22.5" customHeight="1" x14ac:dyDescent="0.15">
      <c r="A10" s="47"/>
      <c r="B10" s="47"/>
      <c r="C10" s="5"/>
      <c r="D10" s="6"/>
      <c r="E10" s="6"/>
      <c r="F10" s="6"/>
      <c r="G10" s="7">
        <v>11</v>
      </c>
      <c r="H10" s="97" t="s">
        <v>5</v>
      </c>
      <c r="I10" s="97"/>
      <c r="J10" s="97"/>
      <c r="K10" s="97"/>
      <c r="L10" s="97"/>
      <c r="M10" s="97"/>
      <c r="N10" s="9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80" t="s">
        <v>24</v>
      </c>
      <c r="AA10" s="80"/>
      <c r="AB10" s="80"/>
      <c r="AC10" s="80"/>
      <c r="AD10" s="80"/>
      <c r="AE10" s="80"/>
      <c r="AF10" s="80"/>
      <c r="AG10" s="80"/>
      <c r="AH10" s="5"/>
    </row>
    <row r="11" spans="1:55" ht="22.5" customHeight="1" x14ac:dyDescent="0.15">
      <c r="A11" s="47"/>
      <c r="B11" s="47"/>
      <c r="C11" s="5"/>
      <c r="D11" s="8"/>
      <c r="E11" s="8"/>
      <c r="F11" s="8"/>
      <c r="G11" s="95">
        <f>AF25</f>
        <v>15950</v>
      </c>
      <c r="H11" s="95"/>
      <c r="I11" s="95"/>
      <c r="J11" s="95"/>
      <c r="K11" s="95"/>
      <c r="L11" s="95"/>
      <c r="M11" s="8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80" t="s">
        <v>25</v>
      </c>
      <c r="AA11" s="80"/>
      <c r="AB11" s="80"/>
      <c r="AC11" s="80"/>
      <c r="AD11" s="80"/>
      <c r="AE11" s="80"/>
      <c r="AF11" s="80"/>
      <c r="AG11" s="80"/>
      <c r="AH11" s="5"/>
    </row>
    <row r="12" spans="1:55" ht="22.5" customHeight="1" thickBot="1" x14ac:dyDescent="0.2">
      <c r="A12" s="93" t="s">
        <v>6</v>
      </c>
      <c r="B12" s="93"/>
      <c r="C12" s="5"/>
      <c r="D12" s="8"/>
      <c r="E12" s="8"/>
      <c r="F12" s="8"/>
      <c r="G12" s="163"/>
      <c r="H12" s="163"/>
      <c r="I12" s="163"/>
      <c r="J12" s="163"/>
      <c r="K12" s="163"/>
      <c r="L12" s="163"/>
      <c r="M12" s="8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94" t="s">
        <v>26</v>
      </c>
      <c r="AA12" s="86"/>
      <c r="AB12" s="86"/>
      <c r="AC12" s="86"/>
      <c r="AD12" s="86"/>
      <c r="AE12" s="86"/>
      <c r="AF12" s="86"/>
      <c r="AG12" s="86"/>
      <c r="AH12" s="5"/>
    </row>
    <row r="13" spans="1:55" ht="6" customHeight="1" thickTop="1" x14ac:dyDescent="0.15">
      <c r="A13" s="47"/>
      <c r="B13" s="47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11"/>
      <c r="Y13" s="11"/>
      <c r="Z13" s="46"/>
      <c r="AA13" s="46"/>
      <c r="AB13" s="46"/>
      <c r="AC13" s="46"/>
      <c r="AD13" s="46"/>
      <c r="AE13" s="46"/>
      <c r="AF13" s="46"/>
      <c r="AG13" s="46"/>
      <c r="AH13" s="46"/>
    </row>
    <row r="14" spans="1:55" ht="21.75" customHeight="1" x14ac:dyDescent="0.15">
      <c r="A14" s="50" t="s">
        <v>7</v>
      </c>
      <c r="B14" s="50"/>
      <c r="C14" s="50" t="s">
        <v>8</v>
      </c>
      <c r="D14" s="50"/>
      <c r="E14" s="50"/>
      <c r="F14" s="50"/>
      <c r="G14" s="50"/>
      <c r="H14" s="50"/>
      <c r="I14" s="52" t="s">
        <v>19</v>
      </c>
      <c r="J14" s="53"/>
      <c r="K14" s="54"/>
      <c r="L14" s="50" t="s">
        <v>9</v>
      </c>
      <c r="M14" s="50"/>
      <c r="N14" s="50"/>
      <c r="O14" s="50"/>
      <c r="P14" s="50" t="s">
        <v>28</v>
      </c>
      <c r="Q14" s="50"/>
      <c r="R14" s="50"/>
      <c r="S14" s="50"/>
      <c r="T14" s="50"/>
      <c r="U14" s="50"/>
      <c r="V14" s="50"/>
      <c r="W14" s="50"/>
      <c r="X14" s="50" t="s">
        <v>29</v>
      </c>
      <c r="Y14" s="50"/>
      <c r="Z14" s="50"/>
      <c r="AA14" s="50"/>
      <c r="AB14" s="50"/>
      <c r="AC14" s="50"/>
      <c r="AD14" s="50"/>
      <c r="AE14" s="50"/>
      <c r="AF14" s="50" t="s">
        <v>10</v>
      </c>
      <c r="AG14" s="50"/>
      <c r="AH14" s="50"/>
    </row>
    <row r="15" spans="1:55" ht="21.75" customHeight="1" x14ac:dyDescent="0.15">
      <c r="A15" s="50"/>
      <c r="B15" s="50"/>
      <c r="C15" s="50"/>
      <c r="D15" s="50"/>
      <c r="E15" s="50"/>
      <c r="F15" s="50"/>
      <c r="G15" s="50"/>
      <c r="H15" s="50"/>
      <c r="I15" s="55"/>
      <c r="J15" s="56"/>
      <c r="K15" s="57"/>
      <c r="L15" s="50"/>
      <c r="M15" s="50"/>
      <c r="N15" s="50"/>
      <c r="O15" s="50"/>
      <c r="P15" s="50" t="s">
        <v>11</v>
      </c>
      <c r="Q15" s="50"/>
      <c r="R15" s="50" t="s">
        <v>12</v>
      </c>
      <c r="S15" s="50"/>
      <c r="T15" s="50" t="s">
        <v>13</v>
      </c>
      <c r="U15" s="50"/>
      <c r="V15" s="50" t="s">
        <v>12</v>
      </c>
      <c r="W15" s="50"/>
      <c r="X15" s="50" t="s">
        <v>11</v>
      </c>
      <c r="Y15" s="50"/>
      <c r="Z15" s="50" t="s">
        <v>12</v>
      </c>
      <c r="AA15" s="50"/>
      <c r="AB15" s="50" t="s">
        <v>13</v>
      </c>
      <c r="AC15" s="50"/>
      <c r="AD15" s="50" t="s">
        <v>12</v>
      </c>
      <c r="AE15" s="50"/>
      <c r="AF15" s="50"/>
      <c r="AG15" s="50"/>
      <c r="AH15" s="50"/>
    </row>
    <row r="16" spans="1:55" ht="21.75" customHeight="1" x14ac:dyDescent="0.15">
      <c r="A16" s="84">
        <v>44506</v>
      </c>
      <c r="B16" s="85"/>
      <c r="C16" s="203" t="s">
        <v>61</v>
      </c>
      <c r="D16" s="204"/>
      <c r="E16" s="204"/>
      <c r="F16" s="204"/>
      <c r="G16" s="204"/>
      <c r="H16" s="205"/>
      <c r="I16" s="73" t="s">
        <v>36</v>
      </c>
      <c r="J16" s="74"/>
      <c r="K16" s="75"/>
      <c r="L16" s="73" t="s">
        <v>31</v>
      </c>
      <c r="M16" s="74"/>
      <c r="N16" s="74"/>
      <c r="O16" s="75"/>
      <c r="P16" s="18">
        <v>1</v>
      </c>
      <c r="Q16" s="19" t="s">
        <v>14</v>
      </c>
      <c r="R16" s="111">
        <v>14500</v>
      </c>
      <c r="S16" s="111"/>
      <c r="T16" s="18"/>
      <c r="U16" s="19" t="s">
        <v>15</v>
      </c>
      <c r="V16" s="111"/>
      <c r="W16" s="111"/>
      <c r="X16" s="18"/>
      <c r="Y16" s="19" t="s">
        <v>14</v>
      </c>
      <c r="Z16" s="111"/>
      <c r="AA16" s="111"/>
      <c r="AB16" s="18"/>
      <c r="AC16" s="19" t="s">
        <v>15</v>
      </c>
      <c r="AD16" s="111"/>
      <c r="AE16" s="111"/>
      <c r="AF16" s="112">
        <f t="shared" ref="AF16:AF22" si="0">P16*R16+T16*V16</f>
        <v>14500</v>
      </c>
      <c r="AG16" s="112"/>
      <c r="AH16" s="112"/>
    </row>
    <row r="17" spans="1:34" ht="21.75" customHeight="1" x14ac:dyDescent="0.15">
      <c r="A17" s="195"/>
      <c r="B17" s="196"/>
      <c r="C17" s="188"/>
      <c r="D17" s="189"/>
      <c r="E17" s="189"/>
      <c r="F17" s="189"/>
      <c r="G17" s="189"/>
      <c r="H17" s="190"/>
      <c r="I17" s="65"/>
      <c r="J17" s="66"/>
      <c r="K17" s="67"/>
      <c r="L17" s="65"/>
      <c r="M17" s="66"/>
      <c r="N17" s="66"/>
      <c r="O17" s="67"/>
      <c r="P17" s="12"/>
      <c r="Q17" s="13" t="s">
        <v>14</v>
      </c>
      <c r="R17" s="109"/>
      <c r="S17" s="109"/>
      <c r="T17" s="12"/>
      <c r="U17" s="13" t="s">
        <v>15</v>
      </c>
      <c r="V17" s="109"/>
      <c r="W17" s="109"/>
      <c r="X17" s="12"/>
      <c r="Y17" s="13" t="s">
        <v>14</v>
      </c>
      <c r="Z17" s="109"/>
      <c r="AA17" s="109"/>
      <c r="AB17" s="12"/>
      <c r="AC17" s="13" t="s">
        <v>15</v>
      </c>
      <c r="AD17" s="109"/>
      <c r="AE17" s="109"/>
      <c r="AF17" s="110">
        <f t="shared" si="0"/>
        <v>0</v>
      </c>
      <c r="AG17" s="110"/>
      <c r="AH17" s="110"/>
    </row>
    <row r="18" spans="1:34" ht="21.75" customHeight="1" x14ac:dyDescent="0.15">
      <c r="A18" s="195"/>
      <c r="B18" s="196"/>
      <c r="C18" s="188"/>
      <c r="D18" s="189"/>
      <c r="E18" s="189"/>
      <c r="F18" s="189"/>
      <c r="G18" s="189"/>
      <c r="H18" s="190"/>
      <c r="I18" s="65"/>
      <c r="J18" s="66"/>
      <c r="K18" s="67"/>
      <c r="L18" s="65"/>
      <c r="M18" s="66"/>
      <c r="N18" s="66"/>
      <c r="O18" s="67"/>
      <c r="P18" s="12"/>
      <c r="Q18" s="13" t="s">
        <v>14</v>
      </c>
      <c r="R18" s="109"/>
      <c r="S18" s="109"/>
      <c r="T18" s="12"/>
      <c r="U18" s="13" t="s">
        <v>15</v>
      </c>
      <c r="V18" s="109"/>
      <c r="W18" s="109"/>
      <c r="X18" s="12"/>
      <c r="Y18" s="13" t="s">
        <v>14</v>
      </c>
      <c r="Z18" s="109"/>
      <c r="AA18" s="109"/>
      <c r="AB18" s="12"/>
      <c r="AC18" s="13" t="s">
        <v>15</v>
      </c>
      <c r="AD18" s="109"/>
      <c r="AE18" s="109"/>
      <c r="AF18" s="110">
        <f t="shared" si="0"/>
        <v>0</v>
      </c>
      <c r="AG18" s="110"/>
      <c r="AH18" s="110"/>
    </row>
    <row r="19" spans="1:34" ht="21.75" customHeight="1" x14ac:dyDescent="0.15">
      <c r="A19" s="150"/>
      <c r="B19" s="151"/>
      <c r="C19" s="197"/>
      <c r="D19" s="198"/>
      <c r="E19" s="198"/>
      <c r="F19" s="198"/>
      <c r="G19" s="198"/>
      <c r="H19" s="199"/>
      <c r="I19" s="120"/>
      <c r="J19" s="121"/>
      <c r="K19" s="122"/>
      <c r="L19" s="120"/>
      <c r="M19" s="121"/>
      <c r="N19" s="121"/>
      <c r="O19" s="122"/>
      <c r="P19" s="16"/>
      <c r="Q19" s="17" t="s">
        <v>14</v>
      </c>
      <c r="R19" s="123"/>
      <c r="S19" s="123"/>
      <c r="T19" s="16"/>
      <c r="U19" s="17" t="s">
        <v>15</v>
      </c>
      <c r="V19" s="123"/>
      <c r="W19" s="123"/>
      <c r="X19" s="16"/>
      <c r="Y19" s="17" t="s">
        <v>14</v>
      </c>
      <c r="Z19" s="123"/>
      <c r="AA19" s="123"/>
      <c r="AB19" s="16"/>
      <c r="AC19" s="17" t="s">
        <v>15</v>
      </c>
      <c r="AD19" s="123"/>
      <c r="AE19" s="123"/>
      <c r="AF19" s="124">
        <f t="shared" si="0"/>
        <v>0</v>
      </c>
      <c r="AG19" s="124"/>
      <c r="AH19" s="124"/>
    </row>
    <row r="20" spans="1:34" ht="21.75" customHeight="1" x14ac:dyDescent="0.15">
      <c r="A20" s="195"/>
      <c r="B20" s="196"/>
      <c r="C20" s="188"/>
      <c r="D20" s="189"/>
      <c r="E20" s="189"/>
      <c r="F20" s="189"/>
      <c r="G20" s="189"/>
      <c r="H20" s="190"/>
      <c r="I20" s="65"/>
      <c r="J20" s="66"/>
      <c r="K20" s="67"/>
      <c r="L20" s="65"/>
      <c r="M20" s="66"/>
      <c r="N20" s="66"/>
      <c r="O20" s="67"/>
      <c r="P20" s="12"/>
      <c r="Q20" s="13" t="s">
        <v>14</v>
      </c>
      <c r="R20" s="109"/>
      <c r="S20" s="109"/>
      <c r="T20" s="12"/>
      <c r="U20" s="13" t="s">
        <v>15</v>
      </c>
      <c r="V20" s="109"/>
      <c r="W20" s="109"/>
      <c r="X20" s="12"/>
      <c r="Y20" s="13" t="s">
        <v>14</v>
      </c>
      <c r="Z20" s="109"/>
      <c r="AA20" s="109"/>
      <c r="AB20" s="12"/>
      <c r="AC20" s="13" t="s">
        <v>15</v>
      </c>
      <c r="AD20" s="109"/>
      <c r="AE20" s="109"/>
      <c r="AF20" s="110">
        <f t="shared" si="0"/>
        <v>0</v>
      </c>
      <c r="AG20" s="110"/>
      <c r="AH20" s="110"/>
    </row>
    <row r="21" spans="1:34" ht="21.75" customHeight="1" x14ac:dyDescent="0.15">
      <c r="A21" s="150"/>
      <c r="B21" s="151"/>
      <c r="C21" s="188"/>
      <c r="D21" s="189"/>
      <c r="E21" s="189"/>
      <c r="F21" s="189"/>
      <c r="G21" s="189"/>
      <c r="H21" s="190"/>
      <c r="I21" s="65"/>
      <c r="J21" s="66"/>
      <c r="K21" s="67"/>
      <c r="L21" s="65"/>
      <c r="M21" s="66"/>
      <c r="N21" s="66"/>
      <c r="O21" s="67"/>
      <c r="P21" s="12"/>
      <c r="Q21" s="13" t="s">
        <v>68</v>
      </c>
      <c r="R21" s="109"/>
      <c r="S21" s="109"/>
      <c r="T21" s="12"/>
      <c r="U21" s="13" t="s">
        <v>15</v>
      </c>
      <c r="V21" s="109"/>
      <c r="W21" s="109"/>
      <c r="X21" s="12"/>
      <c r="Y21" s="17" t="s">
        <v>14</v>
      </c>
      <c r="Z21" s="109"/>
      <c r="AA21" s="109"/>
      <c r="AB21" s="12"/>
      <c r="AC21" s="13" t="s">
        <v>15</v>
      </c>
      <c r="AD21" s="109"/>
      <c r="AE21" s="109"/>
      <c r="AF21" s="110">
        <f t="shared" si="0"/>
        <v>0</v>
      </c>
      <c r="AG21" s="110"/>
      <c r="AH21" s="110"/>
    </row>
    <row r="22" spans="1:34" ht="21.75" customHeight="1" x14ac:dyDescent="0.15">
      <c r="A22" s="128"/>
      <c r="B22" s="129"/>
      <c r="C22" s="191"/>
      <c r="D22" s="192"/>
      <c r="E22" s="192"/>
      <c r="F22" s="192"/>
      <c r="G22" s="192"/>
      <c r="H22" s="193"/>
      <c r="I22" s="130"/>
      <c r="J22" s="131"/>
      <c r="K22" s="132"/>
      <c r="L22" s="130"/>
      <c r="M22" s="131"/>
      <c r="N22" s="131"/>
      <c r="O22" s="132"/>
      <c r="P22" s="14"/>
      <c r="Q22" s="15" t="s">
        <v>14</v>
      </c>
      <c r="R22" s="133"/>
      <c r="S22" s="133"/>
      <c r="T22" s="14"/>
      <c r="U22" s="15" t="s">
        <v>15</v>
      </c>
      <c r="V22" s="133"/>
      <c r="W22" s="133"/>
      <c r="X22" s="14"/>
      <c r="Y22" s="41" t="s">
        <v>14</v>
      </c>
      <c r="Z22" s="133"/>
      <c r="AA22" s="133"/>
      <c r="AB22" s="14"/>
      <c r="AC22" s="15" t="s">
        <v>15</v>
      </c>
      <c r="AD22" s="133"/>
      <c r="AE22" s="133"/>
      <c r="AF22" s="134">
        <f t="shared" si="0"/>
        <v>0</v>
      </c>
      <c r="AG22" s="134"/>
      <c r="AH22" s="134"/>
    </row>
    <row r="23" spans="1:34" ht="21.75" customHeight="1" x14ac:dyDescent="0.15">
      <c r="AC23" s="144" t="s">
        <v>16</v>
      </c>
      <c r="AD23" s="144"/>
      <c r="AE23" s="144"/>
      <c r="AF23" s="145">
        <f>SUM(AF16:AF22)</f>
        <v>14500</v>
      </c>
      <c r="AG23" s="146"/>
      <c r="AH23" s="146"/>
    </row>
    <row r="24" spans="1:34" ht="21.75" customHeight="1" thickBot="1" x14ac:dyDescent="0.2">
      <c r="A24" s="194" t="s">
        <v>20</v>
      </c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AC24" s="161" t="s">
        <v>17</v>
      </c>
      <c r="AD24" s="161"/>
      <c r="AE24" s="161"/>
      <c r="AF24" s="162">
        <f>AF23*0.1</f>
        <v>1450</v>
      </c>
      <c r="AG24" s="162"/>
      <c r="AH24" s="162"/>
    </row>
    <row r="25" spans="1:34" ht="21.75" customHeight="1" thickBot="1" x14ac:dyDescent="0.2">
      <c r="AC25" s="182" t="s">
        <v>18</v>
      </c>
      <c r="AD25" s="183"/>
      <c r="AE25" s="184"/>
      <c r="AF25" s="185">
        <f>SUM(AF23:AF24)</f>
        <v>15950</v>
      </c>
      <c r="AG25" s="186"/>
      <c r="AH25" s="187"/>
    </row>
  </sheetData>
  <mergeCells count="102">
    <mergeCell ref="AC25:AE25"/>
    <mergeCell ref="AF25:AH25"/>
    <mergeCell ref="AF22:AH22"/>
    <mergeCell ref="AC23:AE23"/>
    <mergeCell ref="AF23:AH23"/>
    <mergeCell ref="A24:N24"/>
    <mergeCell ref="AC24:AE24"/>
    <mergeCell ref="AF24:AH24"/>
    <mergeCell ref="AD21:AE21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  <mergeCell ref="Z20:AA20"/>
    <mergeCell ref="AD20:AE20"/>
    <mergeCell ref="AF20:AH20"/>
    <mergeCell ref="A21:B21"/>
    <mergeCell ref="C21:H21"/>
    <mergeCell ref="I21:K21"/>
    <mergeCell ref="L21:O21"/>
    <mergeCell ref="R21:S21"/>
    <mergeCell ref="V21:W21"/>
    <mergeCell ref="Z21:AA21"/>
    <mergeCell ref="A20:B20"/>
    <mergeCell ref="C20:H20"/>
    <mergeCell ref="I20:K20"/>
    <mergeCell ref="L20:O20"/>
    <mergeCell ref="R20:S20"/>
    <mergeCell ref="V20:W20"/>
    <mergeCell ref="A19:B19"/>
    <mergeCell ref="C19:H19"/>
    <mergeCell ref="I19:K19"/>
    <mergeCell ref="L19:O19"/>
    <mergeCell ref="R19:S19"/>
    <mergeCell ref="V19:W19"/>
    <mergeCell ref="Z19:AA19"/>
    <mergeCell ref="AD19:AE19"/>
    <mergeCell ref="AF19:AH19"/>
    <mergeCell ref="A18:B18"/>
    <mergeCell ref="C18:H18"/>
    <mergeCell ref="I18:K18"/>
    <mergeCell ref="L18:O18"/>
    <mergeCell ref="R18:S18"/>
    <mergeCell ref="V18:W18"/>
    <mergeCell ref="Z18:AA18"/>
    <mergeCell ref="AD18:AE18"/>
    <mergeCell ref="AF18:AH18"/>
    <mergeCell ref="Z16:AA16"/>
    <mergeCell ref="AD16:AE16"/>
    <mergeCell ref="AF16:AH16"/>
    <mergeCell ref="A17:B17"/>
    <mergeCell ref="C17:H17"/>
    <mergeCell ref="I17:K17"/>
    <mergeCell ref="L17:O17"/>
    <mergeCell ref="R17:S17"/>
    <mergeCell ref="V17:W17"/>
    <mergeCell ref="Z17:AA17"/>
    <mergeCell ref="A16:B16"/>
    <mergeCell ref="C16:H16"/>
    <mergeCell ref="I16:K16"/>
    <mergeCell ref="L16:O16"/>
    <mergeCell ref="R16:S16"/>
    <mergeCell ref="V16:W16"/>
    <mergeCell ref="AD17:AE17"/>
    <mergeCell ref="AF17:AH17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7:AG7"/>
    <mergeCell ref="A8:C8"/>
    <mergeCell ref="D8:N8"/>
    <mergeCell ref="Z8:AG8"/>
    <mergeCell ref="Z9:AG9"/>
    <mergeCell ref="H10:N10"/>
    <mergeCell ref="Z10:AG10"/>
    <mergeCell ref="J1:Y2"/>
    <mergeCell ref="AD1:AH1"/>
    <mergeCell ref="A3:O4"/>
    <mergeCell ref="A5:O5"/>
    <mergeCell ref="A6:O6"/>
    <mergeCell ref="Z6:AB6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C1771-E01F-4D0B-9676-7A1FD4FA6533}">
  <dimension ref="A1:BC25"/>
  <sheetViews>
    <sheetView workbookViewId="0">
      <selection activeCell="J1" sqref="J1:Y2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51" width="4" style="1"/>
    <col min="52" max="53" width="5.5" style="1" bestFit="1" customWidth="1"/>
    <col min="54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55" ht="22.5" customHeight="1" x14ac:dyDescent="0.15">
      <c r="J1" s="51" t="s">
        <v>0</v>
      </c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AD1" s="78">
        <v>44489</v>
      </c>
      <c r="AE1" s="78"/>
      <c r="AF1" s="78"/>
      <c r="AG1" s="78"/>
      <c r="AH1" s="78"/>
      <c r="AI1" s="2"/>
      <c r="AJ1" s="2"/>
      <c r="AK1" s="2"/>
    </row>
    <row r="2" spans="1:55" ht="38.25" customHeight="1" x14ac:dyDescent="0.15">
      <c r="B2" s="20"/>
      <c r="C2" s="20"/>
      <c r="D2" s="20"/>
      <c r="E2" s="20"/>
      <c r="F2" s="20"/>
      <c r="G2" s="20"/>
      <c r="H2" s="20"/>
      <c r="I2" s="20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20"/>
      <c r="AA2" s="20"/>
      <c r="AB2" s="20"/>
      <c r="AC2" s="20"/>
      <c r="AD2" s="20"/>
      <c r="AE2" s="20"/>
      <c r="AF2" s="20"/>
      <c r="AG2" s="20"/>
      <c r="AH2" s="20"/>
      <c r="AI2" s="3"/>
      <c r="AJ2" s="4"/>
      <c r="AK2" s="4"/>
      <c r="AL2" s="4"/>
    </row>
    <row r="3" spans="1:55" ht="18.7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5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55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BA5" s="1">
        <v>2000</v>
      </c>
    </row>
    <row r="6" spans="1:55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Z6" s="80" t="s">
        <v>21</v>
      </c>
      <c r="AA6" s="80"/>
      <c r="AB6" s="80"/>
      <c r="BA6" s="1">
        <v>2000</v>
      </c>
      <c r="BC6" s="1">
        <v>100</v>
      </c>
    </row>
    <row r="7" spans="1:55" ht="22.5" customHeight="1" x14ac:dyDescent="0.15">
      <c r="S7" s="5"/>
      <c r="T7" s="5"/>
      <c r="U7" s="5"/>
      <c r="V7" s="5"/>
      <c r="W7" s="5"/>
      <c r="X7" s="5"/>
      <c r="Y7" s="5"/>
      <c r="Z7" s="80" t="s">
        <v>22</v>
      </c>
      <c r="AA7" s="80"/>
      <c r="AB7" s="80"/>
      <c r="AC7" s="80"/>
      <c r="AD7" s="80"/>
      <c r="AE7" s="80"/>
      <c r="AF7" s="80"/>
      <c r="AG7" s="80"/>
      <c r="AH7" s="5"/>
    </row>
    <row r="8" spans="1:5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N8" s="91"/>
      <c r="S8" s="5"/>
      <c r="T8" s="5"/>
      <c r="U8" s="5"/>
      <c r="V8" s="5"/>
      <c r="W8" s="5"/>
      <c r="X8" s="5"/>
      <c r="Y8" s="5"/>
      <c r="Z8" s="164" t="s">
        <v>23</v>
      </c>
      <c r="AA8" s="164"/>
      <c r="AB8" s="164"/>
      <c r="AC8" s="164"/>
      <c r="AD8" s="164"/>
      <c r="AE8" s="164"/>
      <c r="AF8" s="164"/>
      <c r="AG8" s="164"/>
      <c r="AH8" s="5"/>
      <c r="AZ8" s="1">
        <v>5000</v>
      </c>
    </row>
    <row r="9" spans="1:55" ht="13.5" customHeight="1" x14ac:dyDescent="0.15">
      <c r="S9" s="5"/>
      <c r="T9" s="5"/>
      <c r="U9" s="5"/>
      <c r="V9" s="5"/>
      <c r="W9" s="5"/>
      <c r="X9" s="5"/>
      <c r="Y9" s="5"/>
      <c r="Z9" s="80" t="s">
        <v>27</v>
      </c>
      <c r="AA9" s="80"/>
      <c r="AB9" s="80"/>
      <c r="AC9" s="80"/>
      <c r="AD9" s="80"/>
      <c r="AE9" s="80"/>
      <c r="AF9" s="80"/>
      <c r="AG9" s="80"/>
      <c r="AH9" s="5"/>
    </row>
    <row r="10" spans="1:55" ht="22.5" customHeight="1" x14ac:dyDescent="0.15">
      <c r="A10" s="45"/>
      <c r="B10" s="45"/>
      <c r="C10" s="5"/>
      <c r="D10" s="6"/>
      <c r="E10" s="6"/>
      <c r="F10" s="6"/>
      <c r="G10" s="7">
        <v>10</v>
      </c>
      <c r="H10" s="97" t="s">
        <v>5</v>
      </c>
      <c r="I10" s="97"/>
      <c r="J10" s="97"/>
      <c r="K10" s="97"/>
      <c r="L10" s="97"/>
      <c r="M10" s="97"/>
      <c r="N10" s="9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80" t="s">
        <v>24</v>
      </c>
      <c r="AA10" s="80"/>
      <c r="AB10" s="80"/>
      <c r="AC10" s="80"/>
      <c r="AD10" s="80"/>
      <c r="AE10" s="80"/>
      <c r="AF10" s="80"/>
      <c r="AG10" s="80"/>
      <c r="AH10" s="5"/>
    </row>
    <row r="11" spans="1:55" ht="22.5" customHeight="1" x14ac:dyDescent="0.15">
      <c r="A11" s="45"/>
      <c r="B11" s="45"/>
      <c r="C11" s="5"/>
      <c r="D11" s="8"/>
      <c r="E11" s="8"/>
      <c r="F11" s="8"/>
      <c r="G11" s="95">
        <f>AF25</f>
        <v>15950</v>
      </c>
      <c r="H11" s="95"/>
      <c r="I11" s="95"/>
      <c r="J11" s="95"/>
      <c r="K11" s="95"/>
      <c r="L11" s="95"/>
      <c r="M11" s="8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80" t="s">
        <v>25</v>
      </c>
      <c r="AA11" s="80"/>
      <c r="AB11" s="80"/>
      <c r="AC11" s="80"/>
      <c r="AD11" s="80"/>
      <c r="AE11" s="80"/>
      <c r="AF11" s="80"/>
      <c r="AG11" s="80"/>
      <c r="AH11" s="5"/>
    </row>
    <row r="12" spans="1:55" ht="22.5" customHeight="1" thickBot="1" x14ac:dyDescent="0.2">
      <c r="A12" s="93" t="s">
        <v>6</v>
      </c>
      <c r="B12" s="93"/>
      <c r="C12" s="5"/>
      <c r="D12" s="8"/>
      <c r="E12" s="8"/>
      <c r="F12" s="8"/>
      <c r="G12" s="163"/>
      <c r="H12" s="163"/>
      <c r="I12" s="163"/>
      <c r="J12" s="163"/>
      <c r="K12" s="163"/>
      <c r="L12" s="163"/>
      <c r="M12" s="8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94" t="s">
        <v>26</v>
      </c>
      <c r="AA12" s="86"/>
      <c r="AB12" s="86"/>
      <c r="AC12" s="86"/>
      <c r="AD12" s="86"/>
      <c r="AE12" s="86"/>
      <c r="AF12" s="86"/>
      <c r="AG12" s="86"/>
      <c r="AH12" s="5"/>
    </row>
    <row r="13" spans="1:55" ht="6" customHeight="1" thickTop="1" x14ac:dyDescent="0.15">
      <c r="A13" s="45"/>
      <c r="B13" s="45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11"/>
      <c r="Y13" s="11"/>
      <c r="Z13" s="44"/>
      <c r="AA13" s="44"/>
      <c r="AB13" s="44"/>
      <c r="AC13" s="44"/>
      <c r="AD13" s="44"/>
      <c r="AE13" s="44"/>
      <c r="AF13" s="44"/>
      <c r="AG13" s="44"/>
      <c r="AH13" s="44"/>
    </row>
    <row r="14" spans="1:55" ht="21.75" customHeight="1" x14ac:dyDescent="0.15">
      <c r="A14" s="50" t="s">
        <v>7</v>
      </c>
      <c r="B14" s="50"/>
      <c r="C14" s="50" t="s">
        <v>8</v>
      </c>
      <c r="D14" s="50"/>
      <c r="E14" s="50"/>
      <c r="F14" s="50"/>
      <c r="G14" s="50"/>
      <c r="H14" s="50"/>
      <c r="I14" s="52" t="s">
        <v>19</v>
      </c>
      <c r="J14" s="53"/>
      <c r="K14" s="54"/>
      <c r="L14" s="50" t="s">
        <v>9</v>
      </c>
      <c r="M14" s="50"/>
      <c r="N14" s="50"/>
      <c r="O14" s="50"/>
      <c r="P14" s="50" t="s">
        <v>28</v>
      </c>
      <c r="Q14" s="50"/>
      <c r="R14" s="50"/>
      <c r="S14" s="50"/>
      <c r="T14" s="50"/>
      <c r="U14" s="50"/>
      <c r="V14" s="50"/>
      <c r="W14" s="50"/>
      <c r="X14" s="50" t="s">
        <v>29</v>
      </c>
      <c r="Y14" s="50"/>
      <c r="Z14" s="50"/>
      <c r="AA14" s="50"/>
      <c r="AB14" s="50"/>
      <c r="AC14" s="50"/>
      <c r="AD14" s="50"/>
      <c r="AE14" s="50"/>
      <c r="AF14" s="50" t="s">
        <v>10</v>
      </c>
      <c r="AG14" s="50"/>
      <c r="AH14" s="50"/>
    </row>
    <row r="15" spans="1:55" ht="21.75" customHeight="1" x14ac:dyDescent="0.15">
      <c r="A15" s="50"/>
      <c r="B15" s="50"/>
      <c r="C15" s="50"/>
      <c r="D15" s="50"/>
      <c r="E15" s="50"/>
      <c r="F15" s="50"/>
      <c r="G15" s="50"/>
      <c r="H15" s="50"/>
      <c r="I15" s="55"/>
      <c r="J15" s="56"/>
      <c r="K15" s="57"/>
      <c r="L15" s="50"/>
      <c r="M15" s="50"/>
      <c r="N15" s="50"/>
      <c r="O15" s="50"/>
      <c r="P15" s="50" t="s">
        <v>11</v>
      </c>
      <c r="Q15" s="50"/>
      <c r="R15" s="50" t="s">
        <v>12</v>
      </c>
      <c r="S15" s="50"/>
      <c r="T15" s="50" t="s">
        <v>13</v>
      </c>
      <c r="U15" s="50"/>
      <c r="V15" s="50" t="s">
        <v>12</v>
      </c>
      <c r="W15" s="50"/>
      <c r="X15" s="50" t="s">
        <v>11</v>
      </c>
      <c r="Y15" s="50"/>
      <c r="Z15" s="50" t="s">
        <v>12</v>
      </c>
      <c r="AA15" s="50"/>
      <c r="AB15" s="50" t="s">
        <v>13</v>
      </c>
      <c r="AC15" s="50"/>
      <c r="AD15" s="50" t="s">
        <v>12</v>
      </c>
      <c r="AE15" s="50"/>
      <c r="AF15" s="50"/>
      <c r="AG15" s="50"/>
      <c r="AH15" s="50"/>
    </row>
    <row r="16" spans="1:55" ht="21.75" customHeight="1" x14ac:dyDescent="0.15">
      <c r="A16" s="84">
        <v>44460</v>
      </c>
      <c r="B16" s="85"/>
      <c r="C16" s="203" t="s">
        <v>61</v>
      </c>
      <c r="D16" s="204"/>
      <c r="E16" s="204"/>
      <c r="F16" s="204"/>
      <c r="G16" s="204"/>
      <c r="H16" s="205"/>
      <c r="I16" s="73" t="s">
        <v>36</v>
      </c>
      <c r="J16" s="74"/>
      <c r="K16" s="75"/>
      <c r="L16" s="73" t="s">
        <v>33</v>
      </c>
      <c r="M16" s="74"/>
      <c r="N16" s="74"/>
      <c r="O16" s="75"/>
      <c r="P16" s="18">
        <v>1</v>
      </c>
      <c r="Q16" s="19" t="s">
        <v>14</v>
      </c>
      <c r="R16" s="111">
        <v>14500</v>
      </c>
      <c r="S16" s="111"/>
      <c r="T16" s="18"/>
      <c r="U16" s="19" t="s">
        <v>15</v>
      </c>
      <c r="V16" s="111"/>
      <c r="W16" s="111"/>
      <c r="X16" s="18"/>
      <c r="Y16" s="19" t="s">
        <v>14</v>
      </c>
      <c r="Z16" s="111"/>
      <c r="AA16" s="111"/>
      <c r="AB16" s="18"/>
      <c r="AC16" s="19" t="s">
        <v>15</v>
      </c>
      <c r="AD16" s="111"/>
      <c r="AE16" s="111"/>
      <c r="AF16" s="112">
        <f t="shared" ref="AF16:AF22" si="0">P16*R16+T16*V16</f>
        <v>14500</v>
      </c>
      <c r="AG16" s="112"/>
      <c r="AH16" s="112"/>
    </row>
    <row r="17" spans="1:34" ht="21.75" customHeight="1" x14ac:dyDescent="0.15">
      <c r="A17" s="195"/>
      <c r="B17" s="196"/>
      <c r="C17" s="188"/>
      <c r="D17" s="189"/>
      <c r="E17" s="189"/>
      <c r="F17" s="189"/>
      <c r="G17" s="189"/>
      <c r="H17" s="190"/>
      <c r="I17" s="65"/>
      <c r="J17" s="66"/>
      <c r="K17" s="67"/>
      <c r="L17" s="65"/>
      <c r="M17" s="66"/>
      <c r="N17" s="66"/>
      <c r="O17" s="67"/>
      <c r="P17" s="12"/>
      <c r="Q17" s="13" t="s">
        <v>14</v>
      </c>
      <c r="R17" s="109"/>
      <c r="S17" s="109"/>
      <c r="T17" s="12"/>
      <c r="U17" s="13" t="s">
        <v>15</v>
      </c>
      <c r="V17" s="109"/>
      <c r="W17" s="109"/>
      <c r="X17" s="12"/>
      <c r="Y17" s="13" t="s">
        <v>14</v>
      </c>
      <c r="Z17" s="109"/>
      <c r="AA17" s="109"/>
      <c r="AB17" s="12"/>
      <c r="AC17" s="13" t="s">
        <v>15</v>
      </c>
      <c r="AD17" s="109"/>
      <c r="AE17" s="109"/>
      <c r="AF17" s="110">
        <f t="shared" si="0"/>
        <v>0</v>
      </c>
      <c r="AG17" s="110"/>
      <c r="AH17" s="110"/>
    </row>
    <row r="18" spans="1:34" ht="21.75" customHeight="1" x14ac:dyDescent="0.15">
      <c r="A18" s="195"/>
      <c r="B18" s="196"/>
      <c r="C18" s="188"/>
      <c r="D18" s="189"/>
      <c r="E18" s="189"/>
      <c r="F18" s="189"/>
      <c r="G18" s="189"/>
      <c r="H18" s="190"/>
      <c r="I18" s="65"/>
      <c r="J18" s="66"/>
      <c r="K18" s="67"/>
      <c r="L18" s="65"/>
      <c r="M18" s="66"/>
      <c r="N18" s="66"/>
      <c r="O18" s="67"/>
      <c r="P18" s="12"/>
      <c r="Q18" s="13" t="s">
        <v>14</v>
      </c>
      <c r="R18" s="109"/>
      <c r="S18" s="109"/>
      <c r="T18" s="12"/>
      <c r="U18" s="13" t="s">
        <v>15</v>
      </c>
      <c r="V18" s="109"/>
      <c r="W18" s="109"/>
      <c r="X18" s="12"/>
      <c r="Y18" s="13" t="s">
        <v>14</v>
      </c>
      <c r="Z18" s="109"/>
      <c r="AA18" s="109"/>
      <c r="AB18" s="12"/>
      <c r="AC18" s="13" t="s">
        <v>15</v>
      </c>
      <c r="AD18" s="109"/>
      <c r="AE18" s="109"/>
      <c r="AF18" s="110">
        <f t="shared" si="0"/>
        <v>0</v>
      </c>
      <c r="AG18" s="110"/>
      <c r="AH18" s="110"/>
    </row>
    <row r="19" spans="1:34" ht="21.75" customHeight="1" x14ac:dyDescent="0.15">
      <c r="A19" s="150"/>
      <c r="B19" s="151"/>
      <c r="C19" s="197"/>
      <c r="D19" s="198"/>
      <c r="E19" s="198"/>
      <c r="F19" s="198"/>
      <c r="G19" s="198"/>
      <c r="H19" s="199"/>
      <c r="I19" s="120"/>
      <c r="J19" s="121"/>
      <c r="K19" s="122"/>
      <c r="L19" s="120"/>
      <c r="M19" s="121"/>
      <c r="N19" s="121"/>
      <c r="O19" s="122"/>
      <c r="P19" s="16"/>
      <c r="Q19" s="17" t="s">
        <v>14</v>
      </c>
      <c r="R19" s="123"/>
      <c r="S19" s="123"/>
      <c r="T19" s="16"/>
      <c r="U19" s="17" t="s">
        <v>15</v>
      </c>
      <c r="V19" s="123"/>
      <c r="W19" s="123"/>
      <c r="X19" s="16"/>
      <c r="Y19" s="17" t="s">
        <v>14</v>
      </c>
      <c r="Z19" s="123"/>
      <c r="AA19" s="123"/>
      <c r="AB19" s="16"/>
      <c r="AC19" s="17" t="s">
        <v>15</v>
      </c>
      <c r="AD19" s="123"/>
      <c r="AE19" s="123"/>
      <c r="AF19" s="124">
        <f t="shared" si="0"/>
        <v>0</v>
      </c>
      <c r="AG19" s="124"/>
      <c r="AH19" s="124"/>
    </row>
    <row r="20" spans="1:34" ht="21.75" customHeight="1" x14ac:dyDescent="0.15">
      <c r="A20" s="195"/>
      <c r="B20" s="196"/>
      <c r="C20" s="188"/>
      <c r="D20" s="189"/>
      <c r="E20" s="189"/>
      <c r="F20" s="189"/>
      <c r="G20" s="189"/>
      <c r="H20" s="190"/>
      <c r="I20" s="65"/>
      <c r="J20" s="66"/>
      <c r="K20" s="67"/>
      <c r="L20" s="65"/>
      <c r="M20" s="66"/>
      <c r="N20" s="66"/>
      <c r="O20" s="67"/>
      <c r="P20" s="12"/>
      <c r="Q20" s="13" t="s">
        <v>14</v>
      </c>
      <c r="R20" s="109"/>
      <c r="S20" s="109"/>
      <c r="T20" s="12"/>
      <c r="U20" s="13" t="s">
        <v>15</v>
      </c>
      <c r="V20" s="109"/>
      <c r="W20" s="109"/>
      <c r="X20" s="12"/>
      <c r="Y20" s="13" t="s">
        <v>14</v>
      </c>
      <c r="Z20" s="109"/>
      <c r="AA20" s="109"/>
      <c r="AB20" s="12"/>
      <c r="AC20" s="13" t="s">
        <v>15</v>
      </c>
      <c r="AD20" s="109"/>
      <c r="AE20" s="109"/>
      <c r="AF20" s="110">
        <f t="shared" si="0"/>
        <v>0</v>
      </c>
      <c r="AG20" s="110"/>
      <c r="AH20" s="110"/>
    </row>
    <row r="21" spans="1:34" ht="21.75" customHeight="1" x14ac:dyDescent="0.15">
      <c r="A21" s="150"/>
      <c r="B21" s="151"/>
      <c r="C21" s="188"/>
      <c r="D21" s="189"/>
      <c r="E21" s="189"/>
      <c r="F21" s="189"/>
      <c r="G21" s="189"/>
      <c r="H21" s="190"/>
      <c r="I21" s="65"/>
      <c r="J21" s="66"/>
      <c r="K21" s="67"/>
      <c r="L21" s="65"/>
      <c r="M21" s="66"/>
      <c r="N21" s="66"/>
      <c r="O21" s="67"/>
      <c r="P21" s="12"/>
      <c r="Q21" s="13" t="s">
        <v>68</v>
      </c>
      <c r="R21" s="109"/>
      <c r="S21" s="109"/>
      <c r="T21" s="12"/>
      <c r="U21" s="13" t="s">
        <v>15</v>
      </c>
      <c r="V21" s="109"/>
      <c r="W21" s="109"/>
      <c r="X21" s="12"/>
      <c r="Y21" s="17" t="s">
        <v>14</v>
      </c>
      <c r="Z21" s="109"/>
      <c r="AA21" s="109"/>
      <c r="AB21" s="12"/>
      <c r="AC21" s="13" t="s">
        <v>15</v>
      </c>
      <c r="AD21" s="109"/>
      <c r="AE21" s="109"/>
      <c r="AF21" s="110">
        <f t="shared" si="0"/>
        <v>0</v>
      </c>
      <c r="AG21" s="110"/>
      <c r="AH21" s="110"/>
    </row>
    <row r="22" spans="1:34" ht="21.75" customHeight="1" x14ac:dyDescent="0.15">
      <c r="A22" s="128"/>
      <c r="B22" s="129"/>
      <c r="C22" s="191"/>
      <c r="D22" s="192"/>
      <c r="E22" s="192"/>
      <c r="F22" s="192"/>
      <c r="G22" s="192"/>
      <c r="H22" s="193"/>
      <c r="I22" s="130"/>
      <c r="J22" s="131"/>
      <c r="K22" s="132"/>
      <c r="L22" s="130"/>
      <c r="M22" s="131"/>
      <c r="N22" s="131"/>
      <c r="O22" s="132"/>
      <c r="P22" s="14"/>
      <c r="Q22" s="15" t="s">
        <v>14</v>
      </c>
      <c r="R22" s="133"/>
      <c r="S22" s="133"/>
      <c r="T22" s="14"/>
      <c r="U22" s="15" t="s">
        <v>15</v>
      </c>
      <c r="V22" s="133"/>
      <c r="W22" s="133"/>
      <c r="X22" s="14"/>
      <c r="Y22" s="41" t="s">
        <v>14</v>
      </c>
      <c r="Z22" s="133"/>
      <c r="AA22" s="133"/>
      <c r="AB22" s="14"/>
      <c r="AC22" s="15" t="s">
        <v>15</v>
      </c>
      <c r="AD22" s="133"/>
      <c r="AE22" s="133"/>
      <c r="AF22" s="134">
        <f t="shared" si="0"/>
        <v>0</v>
      </c>
      <c r="AG22" s="134"/>
      <c r="AH22" s="134"/>
    </row>
    <row r="23" spans="1:34" ht="21.75" customHeight="1" x14ac:dyDescent="0.15">
      <c r="AC23" s="144" t="s">
        <v>16</v>
      </c>
      <c r="AD23" s="144"/>
      <c r="AE23" s="144"/>
      <c r="AF23" s="145">
        <f>SUM(AF16:AF22)</f>
        <v>14500</v>
      </c>
      <c r="AG23" s="146"/>
      <c r="AH23" s="146"/>
    </row>
    <row r="24" spans="1:34" ht="21.75" customHeight="1" thickBot="1" x14ac:dyDescent="0.2">
      <c r="A24" s="194" t="s">
        <v>20</v>
      </c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AC24" s="161" t="s">
        <v>17</v>
      </c>
      <c r="AD24" s="161"/>
      <c r="AE24" s="161"/>
      <c r="AF24" s="162">
        <f>AF23*0.1</f>
        <v>1450</v>
      </c>
      <c r="AG24" s="162"/>
      <c r="AH24" s="162"/>
    </row>
    <row r="25" spans="1:34" ht="21.75" customHeight="1" thickBot="1" x14ac:dyDescent="0.2">
      <c r="AC25" s="182" t="s">
        <v>18</v>
      </c>
      <c r="AD25" s="183"/>
      <c r="AE25" s="184"/>
      <c r="AF25" s="185">
        <f>SUM(AF23:AF24)</f>
        <v>15950</v>
      </c>
      <c r="AG25" s="186"/>
      <c r="AH25" s="187"/>
    </row>
  </sheetData>
  <mergeCells count="102">
    <mergeCell ref="Z7:AG7"/>
    <mergeCell ref="A8:C8"/>
    <mergeCell ref="D8:N8"/>
    <mergeCell ref="Z8:AG8"/>
    <mergeCell ref="Z9:AG9"/>
    <mergeCell ref="H10:N10"/>
    <mergeCell ref="Z10:AG10"/>
    <mergeCell ref="AD1:AH1"/>
    <mergeCell ref="A3:O4"/>
    <mergeCell ref="A5:O5"/>
    <mergeCell ref="A6:O6"/>
    <mergeCell ref="Z6:AB6"/>
    <mergeCell ref="J1:Y2"/>
    <mergeCell ref="G11:L12"/>
    <mergeCell ref="Z11:AG11"/>
    <mergeCell ref="A12:B12"/>
    <mergeCell ref="Z12:AG12"/>
    <mergeCell ref="A14:B15"/>
    <mergeCell ref="C14:H15"/>
    <mergeCell ref="I14:K15"/>
    <mergeCell ref="L14:O15"/>
    <mergeCell ref="P14:W14"/>
    <mergeCell ref="X14:AE14"/>
    <mergeCell ref="AF14:AH15"/>
    <mergeCell ref="P15:Q15"/>
    <mergeCell ref="R15:S15"/>
    <mergeCell ref="T15:U15"/>
    <mergeCell ref="V15:W15"/>
    <mergeCell ref="X15:Y15"/>
    <mergeCell ref="Z15:AA15"/>
    <mergeCell ref="AB15:AC15"/>
    <mergeCell ref="AD15:AE15"/>
    <mergeCell ref="Z16:AA16"/>
    <mergeCell ref="AD16:AE16"/>
    <mergeCell ref="AF16:AH16"/>
    <mergeCell ref="A17:B17"/>
    <mergeCell ref="I17:K17"/>
    <mergeCell ref="L17:O17"/>
    <mergeCell ref="R17:S17"/>
    <mergeCell ref="V17:W17"/>
    <mergeCell ref="Z17:AA17"/>
    <mergeCell ref="AD17:AE17"/>
    <mergeCell ref="A16:B16"/>
    <mergeCell ref="I16:K16"/>
    <mergeCell ref="L16:O16"/>
    <mergeCell ref="R16:S16"/>
    <mergeCell ref="V16:W16"/>
    <mergeCell ref="C16:H16"/>
    <mergeCell ref="AF17:AH17"/>
    <mergeCell ref="A18:B18"/>
    <mergeCell ref="I18:K18"/>
    <mergeCell ref="L18:O18"/>
    <mergeCell ref="R18:S18"/>
    <mergeCell ref="V18:W18"/>
    <mergeCell ref="Z18:AA18"/>
    <mergeCell ref="AD18:AE18"/>
    <mergeCell ref="AF18:AH18"/>
    <mergeCell ref="C17:H17"/>
    <mergeCell ref="C18:H18"/>
    <mergeCell ref="AC23:AE23"/>
    <mergeCell ref="Z19:AA19"/>
    <mergeCell ref="AD19:AE19"/>
    <mergeCell ref="AF19:AH19"/>
    <mergeCell ref="A20:B20"/>
    <mergeCell ref="C20:H20"/>
    <mergeCell ref="I20:K20"/>
    <mergeCell ref="L20:O20"/>
    <mergeCell ref="R20:S20"/>
    <mergeCell ref="V20:W20"/>
    <mergeCell ref="Z20:AA20"/>
    <mergeCell ref="A19:B19"/>
    <mergeCell ref="C19:H19"/>
    <mergeCell ref="I19:K19"/>
    <mergeCell ref="L19:O19"/>
    <mergeCell ref="R19:S19"/>
    <mergeCell ref="V19:W19"/>
    <mergeCell ref="AD20:AE20"/>
    <mergeCell ref="AF20:AH20"/>
    <mergeCell ref="AF23:AH23"/>
    <mergeCell ref="A24:N24"/>
    <mergeCell ref="AC24:AE24"/>
    <mergeCell ref="AF24:AH24"/>
    <mergeCell ref="AC25:AE25"/>
    <mergeCell ref="AF25:AH25"/>
    <mergeCell ref="AF21:AH21"/>
    <mergeCell ref="A22:B22"/>
    <mergeCell ref="C22:H22"/>
    <mergeCell ref="I22:K22"/>
    <mergeCell ref="L22:O22"/>
    <mergeCell ref="R22:S22"/>
    <mergeCell ref="V22:W22"/>
    <mergeCell ref="Z22:AA22"/>
    <mergeCell ref="AD22:AE22"/>
    <mergeCell ref="AF22:AH22"/>
    <mergeCell ref="A21:B21"/>
    <mergeCell ref="C21:H21"/>
    <mergeCell ref="I21:K21"/>
    <mergeCell ref="L21:O21"/>
    <mergeCell ref="R21:S21"/>
    <mergeCell ref="V21:W21"/>
    <mergeCell ref="Z21:AA21"/>
    <mergeCell ref="AD21:AE21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28"/>
  <sheetViews>
    <sheetView workbookViewId="0">
      <selection activeCell="I23" sqref="I23:K25"/>
    </sheetView>
  </sheetViews>
  <sheetFormatPr defaultColWidth="4" defaultRowHeight="13.5" x14ac:dyDescent="0.15"/>
  <cols>
    <col min="1" max="5" width="4" style="1"/>
    <col min="6" max="6" width="2.125" style="1" customWidth="1"/>
    <col min="7" max="9" width="4" style="1"/>
    <col min="10" max="10" width="2.5" style="1" customWidth="1"/>
    <col min="11" max="18" width="4" style="1"/>
    <col min="19" max="19" width="5.125" style="1" customWidth="1"/>
    <col min="20" max="51" width="4" style="1"/>
    <col min="52" max="53" width="5.5" style="1" bestFit="1" customWidth="1"/>
    <col min="54" max="257" width="4" style="1"/>
    <col min="258" max="258" width="1.625" style="1" customWidth="1"/>
    <col min="259" max="513" width="4" style="1"/>
    <col min="514" max="514" width="1.625" style="1" customWidth="1"/>
    <col min="515" max="769" width="4" style="1"/>
    <col min="770" max="770" width="1.625" style="1" customWidth="1"/>
    <col min="771" max="1025" width="4" style="1"/>
    <col min="1026" max="1026" width="1.625" style="1" customWidth="1"/>
    <col min="1027" max="1281" width="4" style="1"/>
    <col min="1282" max="1282" width="1.625" style="1" customWidth="1"/>
    <col min="1283" max="1537" width="4" style="1"/>
    <col min="1538" max="1538" width="1.625" style="1" customWidth="1"/>
    <col min="1539" max="1793" width="4" style="1"/>
    <col min="1794" max="1794" width="1.625" style="1" customWidth="1"/>
    <col min="1795" max="2049" width="4" style="1"/>
    <col min="2050" max="2050" width="1.625" style="1" customWidth="1"/>
    <col min="2051" max="2305" width="4" style="1"/>
    <col min="2306" max="2306" width="1.625" style="1" customWidth="1"/>
    <col min="2307" max="2561" width="4" style="1"/>
    <col min="2562" max="2562" width="1.625" style="1" customWidth="1"/>
    <col min="2563" max="2817" width="4" style="1"/>
    <col min="2818" max="2818" width="1.625" style="1" customWidth="1"/>
    <col min="2819" max="3073" width="4" style="1"/>
    <col min="3074" max="3074" width="1.625" style="1" customWidth="1"/>
    <col min="3075" max="3329" width="4" style="1"/>
    <col min="3330" max="3330" width="1.625" style="1" customWidth="1"/>
    <col min="3331" max="3585" width="4" style="1"/>
    <col min="3586" max="3586" width="1.625" style="1" customWidth="1"/>
    <col min="3587" max="3841" width="4" style="1"/>
    <col min="3842" max="3842" width="1.625" style="1" customWidth="1"/>
    <col min="3843" max="4097" width="4" style="1"/>
    <col min="4098" max="4098" width="1.625" style="1" customWidth="1"/>
    <col min="4099" max="4353" width="4" style="1"/>
    <col min="4354" max="4354" width="1.625" style="1" customWidth="1"/>
    <col min="4355" max="4609" width="4" style="1"/>
    <col min="4610" max="4610" width="1.625" style="1" customWidth="1"/>
    <col min="4611" max="4865" width="4" style="1"/>
    <col min="4866" max="4866" width="1.625" style="1" customWidth="1"/>
    <col min="4867" max="5121" width="4" style="1"/>
    <col min="5122" max="5122" width="1.625" style="1" customWidth="1"/>
    <col min="5123" max="5377" width="4" style="1"/>
    <col min="5378" max="5378" width="1.625" style="1" customWidth="1"/>
    <col min="5379" max="5633" width="4" style="1"/>
    <col min="5634" max="5634" width="1.625" style="1" customWidth="1"/>
    <col min="5635" max="5889" width="4" style="1"/>
    <col min="5890" max="5890" width="1.625" style="1" customWidth="1"/>
    <col min="5891" max="6145" width="4" style="1"/>
    <col min="6146" max="6146" width="1.625" style="1" customWidth="1"/>
    <col min="6147" max="6401" width="4" style="1"/>
    <col min="6402" max="6402" width="1.625" style="1" customWidth="1"/>
    <col min="6403" max="6657" width="4" style="1"/>
    <col min="6658" max="6658" width="1.625" style="1" customWidth="1"/>
    <col min="6659" max="6913" width="4" style="1"/>
    <col min="6914" max="6914" width="1.625" style="1" customWidth="1"/>
    <col min="6915" max="7169" width="4" style="1"/>
    <col min="7170" max="7170" width="1.625" style="1" customWidth="1"/>
    <col min="7171" max="7425" width="4" style="1"/>
    <col min="7426" max="7426" width="1.625" style="1" customWidth="1"/>
    <col min="7427" max="7681" width="4" style="1"/>
    <col min="7682" max="7682" width="1.625" style="1" customWidth="1"/>
    <col min="7683" max="7937" width="4" style="1"/>
    <col min="7938" max="7938" width="1.625" style="1" customWidth="1"/>
    <col min="7939" max="8193" width="4" style="1"/>
    <col min="8194" max="8194" width="1.625" style="1" customWidth="1"/>
    <col min="8195" max="8449" width="4" style="1"/>
    <col min="8450" max="8450" width="1.625" style="1" customWidth="1"/>
    <col min="8451" max="8705" width="4" style="1"/>
    <col min="8706" max="8706" width="1.625" style="1" customWidth="1"/>
    <col min="8707" max="8961" width="4" style="1"/>
    <col min="8962" max="8962" width="1.625" style="1" customWidth="1"/>
    <col min="8963" max="9217" width="4" style="1"/>
    <col min="9218" max="9218" width="1.625" style="1" customWidth="1"/>
    <col min="9219" max="9473" width="4" style="1"/>
    <col min="9474" max="9474" width="1.625" style="1" customWidth="1"/>
    <col min="9475" max="9729" width="4" style="1"/>
    <col min="9730" max="9730" width="1.625" style="1" customWidth="1"/>
    <col min="9731" max="9985" width="4" style="1"/>
    <col min="9986" max="9986" width="1.625" style="1" customWidth="1"/>
    <col min="9987" max="10241" width="4" style="1"/>
    <col min="10242" max="10242" width="1.625" style="1" customWidth="1"/>
    <col min="10243" max="10497" width="4" style="1"/>
    <col min="10498" max="10498" width="1.625" style="1" customWidth="1"/>
    <col min="10499" max="10753" width="4" style="1"/>
    <col min="10754" max="10754" width="1.625" style="1" customWidth="1"/>
    <col min="10755" max="11009" width="4" style="1"/>
    <col min="11010" max="11010" width="1.625" style="1" customWidth="1"/>
    <col min="11011" max="11265" width="4" style="1"/>
    <col min="11266" max="11266" width="1.625" style="1" customWidth="1"/>
    <col min="11267" max="11521" width="4" style="1"/>
    <col min="11522" max="11522" width="1.625" style="1" customWidth="1"/>
    <col min="11523" max="11777" width="4" style="1"/>
    <col min="11778" max="11778" width="1.625" style="1" customWidth="1"/>
    <col min="11779" max="12033" width="4" style="1"/>
    <col min="12034" max="12034" width="1.625" style="1" customWidth="1"/>
    <col min="12035" max="12289" width="4" style="1"/>
    <col min="12290" max="12290" width="1.625" style="1" customWidth="1"/>
    <col min="12291" max="12545" width="4" style="1"/>
    <col min="12546" max="12546" width="1.625" style="1" customWidth="1"/>
    <col min="12547" max="12801" width="4" style="1"/>
    <col min="12802" max="12802" width="1.625" style="1" customWidth="1"/>
    <col min="12803" max="13057" width="4" style="1"/>
    <col min="13058" max="13058" width="1.625" style="1" customWidth="1"/>
    <col min="13059" max="13313" width="4" style="1"/>
    <col min="13314" max="13314" width="1.625" style="1" customWidth="1"/>
    <col min="13315" max="13569" width="4" style="1"/>
    <col min="13570" max="13570" width="1.625" style="1" customWidth="1"/>
    <col min="13571" max="13825" width="4" style="1"/>
    <col min="13826" max="13826" width="1.625" style="1" customWidth="1"/>
    <col min="13827" max="14081" width="4" style="1"/>
    <col min="14082" max="14082" width="1.625" style="1" customWidth="1"/>
    <col min="14083" max="14337" width="4" style="1"/>
    <col min="14338" max="14338" width="1.625" style="1" customWidth="1"/>
    <col min="14339" max="14593" width="4" style="1"/>
    <col min="14594" max="14594" width="1.625" style="1" customWidth="1"/>
    <col min="14595" max="14849" width="4" style="1"/>
    <col min="14850" max="14850" width="1.625" style="1" customWidth="1"/>
    <col min="14851" max="15105" width="4" style="1"/>
    <col min="15106" max="15106" width="1.625" style="1" customWidth="1"/>
    <col min="15107" max="15361" width="4" style="1"/>
    <col min="15362" max="15362" width="1.625" style="1" customWidth="1"/>
    <col min="15363" max="15617" width="4" style="1"/>
    <col min="15618" max="15618" width="1.625" style="1" customWidth="1"/>
    <col min="15619" max="15873" width="4" style="1"/>
    <col min="15874" max="15874" width="1.625" style="1" customWidth="1"/>
    <col min="15875" max="16129" width="4" style="1"/>
    <col min="16130" max="16130" width="1.625" style="1" customWidth="1"/>
    <col min="16131" max="16384" width="4" style="1"/>
  </cols>
  <sheetData>
    <row r="1" spans="1:55" ht="22.5" customHeight="1" x14ac:dyDescent="0.15">
      <c r="L1" s="174" t="s">
        <v>0</v>
      </c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AD1" s="78">
        <v>44367</v>
      </c>
      <c r="AE1" s="78"/>
      <c r="AF1" s="78"/>
      <c r="AG1" s="78"/>
      <c r="AH1" s="78"/>
      <c r="AI1" s="2"/>
      <c r="AJ1" s="2"/>
      <c r="AK1" s="2"/>
    </row>
    <row r="2" spans="1:55" ht="22.5" customHeight="1" x14ac:dyDescent="0.15">
      <c r="B2" s="20"/>
      <c r="C2" s="20"/>
      <c r="D2" s="20"/>
      <c r="E2" s="20"/>
      <c r="F2" s="20"/>
      <c r="G2" s="20"/>
      <c r="H2" s="20"/>
      <c r="I2" s="20"/>
      <c r="J2" s="20"/>
      <c r="K2" s="20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3"/>
      <c r="AJ2" s="4"/>
      <c r="AK2" s="4"/>
      <c r="AL2" s="4"/>
    </row>
    <row r="3" spans="1:55" ht="18.75" customHeight="1" x14ac:dyDescent="0.15">
      <c r="A3" s="76" t="s">
        <v>32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55" ht="22.5" customHeight="1" thickBot="1" x14ac:dyDescent="0.2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55" ht="22.5" customHeight="1" x14ac:dyDescent="0.1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BA5" s="1">
        <v>2000</v>
      </c>
    </row>
    <row r="6" spans="1:55" ht="22.5" customHeight="1" x14ac:dyDescent="0.1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Z6" s="80" t="s">
        <v>21</v>
      </c>
      <c r="AA6" s="80"/>
      <c r="AB6" s="80"/>
      <c r="BA6" s="1">
        <v>2000</v>
      </c>
      <c r="BC6" s="1">
        <v>100</v>
      </c>
    </row>
    <row r="7" spans="1:55" ht="22.5" customHeight="1" x14ac:dyDescent="0.15">
      <c r="S7" s="5"/>
      <c r="T7" s="5"/>
      <c r="U7" s="5"/>
      <c r="V7" s="5"/>
      <c r="W7" s="5"/>
      <c r="X7" s="5"/>
      <c r="Y7" s="5"/>
      <c r="Z7" s="80" t="s">
        <v>22</v>
      </c>
      <c r="AA7" s="80"/>
      <c r="AB7" s="80"/>
      <c r="AC7" s="80"/>
      <c r="AD7" s="80"/>
      <c r="AE7" s="80"/>
      <c r="AF7" s="80"/>
      <c r="AG7" s="80"/>
      <c r="AH7" s="5"/>
    </row>
    <row r="8" spans="1:5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N8" s="91"/>
      <c r="S8" s="5"/>
      <c r="T8" s="5"/>
      <c r="U8" s="5"/>
      <c r="V8" s="5"/>
      <c r="W8" s="5"/>
      <c r="X8" s="5"/>
      <c r="Y8" s="5"/>
      <c r="Z8" s="164" t="s">
        <v>23</v>
      </c>
      <c r="AA8" s="164"/>
      <c r="AB8" s="164"/>
      <c r="AC8" s="164"/>
      <c r="AD8" s="164"/>
      <c r="AE8" s="164"/>
      <c r="AF8" s="164"/>
      <c r="AG8" s="164"/>
      <c r="AH8" s="5"/>
      <c r="AZ8" s="1">
        <v>5000</v>
      </c>
    </row>
    <row r="9" spans="1:55" ht="13.5" customHeight="1" x14ac:dyDescent="0.15">
      <c r="S9" s="5"/>
      <c r="T9" s="5"/>
      <c r="U9" s="5"/>
      <c r="V9" s="5"/>
      <c r="W9" s="5"/>
      <c r="X9" s="5"/>
      <c r="Y9" s="5"/>
      <c r="Z9" s="80" t="s">
        <v>27</v>
      </c>
      <c r="AA9" s="80"/>
      <c r="AB9" s="80"/>
      <c r="AC9" s="80"/>
      <c r="AD9" s="80"/>
      <c r="AE9" s="80"/>
      <c r="AF9" s="80"/>
      <c r="AG9" s="80"/>
      <c r="AH9" s="5"/>
    </row>
    <row r="10" spans="1:55" ht="22.5" customHeight="1" x14ac:dyDescent="0.15">
      <c r="A10" s="22"/>
      <c r="B10" s="22"/>
      <c r="C10" s="5"/>
      <c r="D10" s="6"/>
      <c r="E10" s="6"/>
      <c r="F10" s="6"/>
      <c r="G10" s="7">
        <v>6</v>
      </c>
      <c r="H10" s="97" t="s">
        <v>5</v>
      </c>
      <c r="I10" s="97"/>
      <c r="J10" s="97"/>
      <c r="K10" s="97"/>
      <c r="L10" s="97"/>
      <c r="M10" s="97"/>
      <c r="N10" s="9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80" t="s">
        <v>24</v>
      </c>
      <c r="AA10" s="80"/>
      <c r="AB10" s="80"/>
      <c r="AC10" s="80"/>
      <c r="AD10" s="80"/>
      <c r="AE10" s="80"/>
      <c r="AF10" s="80"/>
      <c r="AG10" s="80"/>
      <c r="AH10" s="5"/>
    </row>
    <row r="11" spans="1:55" ht="22.5" customHeight="1" x14ac:dyDescent="0.15">
      <c r="A11" s="22"/>
      <c r="B11" s="22"/>
      <c r="C11" s="5"/>
      <c r="D11" s="8"/>
      <c r="E11" s="8"/>
      <c r="F11" s="8"/>
      <c r="G11" s="95">
        <f>AF28</f>
        <v>303050</v>
      </c>
      <c r="H11" s="95"/>
      <c r="I11" s="95"/>
      <c r="J11" s="95"/>
      <c r="K11" s="95"/>
      <c r="L11" s="95"/>
      <c r="M11" s="8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80" t="s">
        <v>25</v>
      </c>
      <c r="AA11" s="80"/>
      <c r="AB11" s="80"/>
      <c r="AC11" s="80"/>
      <c r="AD11" s="80"/>
      <c r="AE11" s="80"/>
      <c r="AF11" s="80"/>
      <c r="AG11" s="80"/>
      <c r="AH11" s="5"/>
    </row>
    <row r="12" spans="1:55" ht="22.5" customHeight="1" thickBot="1" x14ac:dyDescent="0.2">
      <c r="A12" s="93" t="s">
        <v>6</v>
      </c>
      <c r="B12" s="93"/>
      <c r="C12" s="5"/>
      <c r="D12" s="8"/>
      <c r="E12" s="8"/>
      <c r="F12" s="8"/>
      <c r="G12" s="163"/>
      <c r="H12" s="163"/>
      <c r="I12" s="163"/>
      <c r="J12" s="163"/>
      <c r="K12" s="163"/>
      <c r="L12" s="163"/>
      <c r="M12" s="8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94" t="s">
        <v>26</v>
      </c>
      <c r="AA12" s="86"/>
      <c r="AB12" s="86"/>
      <c r="AC12" s="86"/>
      <c r="AD12" s="86"/>
      <c r="AE12" s="86"/>
      <c r="AF12" s="86"/>
      <c r="AG12" s="86"/>
      <c r="AH12" s="5"/>
    </row>
    <row r="13" spans="1:55" ht="6" customHeight="1" thickTop="1" x14ac:dyDescent="0.15">
      <c r="A13" s="22"/>
      <c r="B13" s="22"/>
      <c r="C13" s="5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5"/>
      <c r="P13" s="5"/>
      <c r="Q13" s="5"/>
      <c r="R13" s="5"/>
      <c r="S13" s="11"/>
      <c r="T13" s="11"/>
      <c r="U13" s="11"/>
      <c r="V13" s="11"/>
      <c r="W13" s="11"/>
      <c r="X13" s="11"/>
      <c r="Y13" s="1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55" ht="21.75" customHeight="1" x14ac:dyDescent="0.15">
      <c r="A14" s="50" t="s">
        <v>7</v>
      </c>
      <c r="B14" s="50"/>
      <c r="C14" s="50" t="s">
        <v>8</v>
      </c>
      <c r="D14" s="50"/>
      <c r="E14" s="50"/>
      <c r="F14" s="50"/>
      <c r="G14" s="50"/>
      <c r="H14" s="50"/>
      <c r="I14" s="52" t="s">
        <v>19</v>
      </c>
      <c r="J14" s="53"/>
      <c r="K14" s="54"/>
      <c r="L14" s="50" t="s">
        <v>9</v>
      </c>
      <c r="M14" s="50"/>
      <c r="N14" s="50"/>
      <c r="O14" s="50"/>
      <c r="P14" s="50" t="s">
        <v>28</v>
      </c>
      <c r="Q14" s="50"/>
      <c r="R14" s="50"/>
      <c r="S14" s="50"/>
      <c r="T14" s="50"/>
      <c r="U14" s="50"/>
      <c r="V14" s="50"/>
      <c r="W14" s="50"/>
      <c r="X14" s="50" t="s">
        <v>29</v>
      </c>
      <c r="Y14" s="50"/>
      <c r="Z14" s="50"/>
      <c r="AA14" s="50"/>
      <c r="AB14" s="50"/>
      <c r="AC14" s="50"/>
      <c r="AD14" s="50"/>
      <c r="AE14" s="50"/>
      <c r="AF14" s="50" t="s">
        <v>10</v>
      </c>
      <c r="AG14" s="50"/>
      <c r="AH14" s="50"/>
    </row>
    <row r="15" spans="1:55" ht="21.75" customHeight="1" x14ac:dyDescent="0.15">
      <c r="A15" s="50"/>
      <c r="B15" s="50"/>
      <c r="C15" s="50"/>
      <c r="D15" s="50"/>
      <c r="E15" s="50"/>
      <c r="F15" s="50"/>
      <c r="G15" s="50"/>
      <c r="H15" s="50"/>
      <c r="I15" s="55"/>
      <c r="J15" s="56"/>
      <c r="K15" s="57"/>
      <c r="L15" s="50"/>
      <c r="M15" s="50"/>
      <c r="N15" s="50"/>
      <c r="O15" s="50"/>
      <c r="P15" s="50" t="s">
        <v>11</v>
      </c>
      <c r="Q15" s="50"/>
      <c r="R15" s="50" t="s">
        <v>12</v>
      </c>
      <c r="S15" s="50"/>
      <c r="T15" s="50" t="s">
        <v>13</v>
      </c>
      <c r="U15" s="50"/>
      <c r="V15" s="50" t="s">
        <v>12</v>
      </c>
      <c r="W15" s="50"/>
      <c r="X15" s="50" t="s">
        <v>11</v>
      </c>
      <c r="Y15" s="50"/>
      <c r="Z15" s="50" t="s">
        <v>12</v>
      </c>
      <c r="AA15" s="50"/>
      <c r="AB15" s="50" t="s">
        <v>13</v>
      </c>
      <c r="AC15" s="50"/>
      <c r="AD15" s="50" t="s">
        <v>12</v>
      </c>
      <c r="AE15" s="50"/>
      <c r="AF15" s="50"/>
      <c r="AG15" s="50"/>
      <c r="AH15" s="50"/>
    </row>
    <row r="16" spans="1:55" ht="21.75" customHeight="1" x14ac:dyDescent="0.15">
      <c r="A16" s="175">
        <v>44345</v>
      </c>
      <c r="B16" s="176"/>
      <c r="C16" s="165" t="s">
        <v>61</v>
      </c>
      <c r="D16" s="166"/>
      <c r="E16" s="166"/>
      <c r="F16" s="166"/>
      <c r="G16" s="166"/>
      <c r="H16" s="167"/>
      <c r="I16" s="73" t="s">
        <v>62</v>
      </c>
      <c r="J16" s="74"/>
      <c r="K16" s="75"/>
      <c r="L16" s="73" t="s">
        <v>33</v>
      </c>
      <c r="M16" s="74"/>
      <c r="N16" s="74"/>
      <c r="O16" s="75"/>
      <c r="P16" s="18">
        <v>2</v>
      </c>
      <c r="Q16" s="19" t="s">
        <v>14</v>
      </c>
      <c r="R16" s="111">
        <v>14500</v>
      </c>
      <c r="S16" s="111"/>
      <c r="T16" s="18"/>
      <c r="U16" s="19" t="s">
        <v>15</v>
      </c>
      <c r="V16" s="111"/>
      <c r="W16" s="111"/>
      <c r="X16" s="18"/>
      <c r="Y16" s="19" t="s">
        <v>14</v>
      </c>
      <c r="Z16" s="111"/>
      <c r="AA16" s="111"/>
      <c r="AB16" s="18"/>
      <c r="AC16" s="19" t="s">
        <v>15</v>
      </c>
      <c r="AD16" s="111"/>
      <c r="AE16" s="111"/>
      <c r="AF16" s="112">
        <f t="shared" ref="AF16" si="0">P16*R16+T16*V16</f>
        <v>29000</v>
      </c>
      <c r="AG16" s="112"/>
      <c r="AH16" s="112"/>
    </row>
    <row r="17" spans="1:34" ht="21.75" customHeight="1" x14ac:dyDescent="0.15">
      <c r="A17" s="63">
        <v>44347</v>
      </c>
      <c r="B17" s="64"/>
      <c r="C17" s="168"/>
      <c r="D17" s="169"/>
      <c r="E17" s="169"/>
      <c r="F17" s="169"/>
      <c r="G17" s="169"/>
      <c r="H17" s="170"/>
      <c r="I17" s="65" t="s">
        <v>63</v>
      </c>
      <c r="J17" s="66"/>
      <c r="K17" s="67"/>
      <c r="L17" s="65" t="s">
        <v>33</v>
      </c>
      <c r="M17" s="66"/>
      <c r="N17" s="66"/>
      <c r="O17" s="67"/>
      <c r="P17" s="16">
        <v>2</v>
      </c>
      <c r="Q17" s="17" t="s">
        <v>14</v>
      </c>
      <c r="R17" s="123">
        <v>14500</v>
      </c>
      <c r="S17" s="123"/>
      <c r="T17" s="16"/>
      <c r="U17" s="17" t="s">
        <v>15</v>
      </c>
      <c r="V17" s="123"/>
      <c r="W17" s="123"/>
      <c r="X17" s="16"/>
      <c r="Y17" s="17" t="s">
        <v>14</v>
      </c>
      <c r="Z17" s="123"/>
      <c r="AA17" s="123"/>
      <c r="AB17" s="16"/>
      <c r="AC17" s="17" t="s">
        <v>15</v>
      </c>
      <c r="AD17" s="123"/>
      <c r="AE17" s="123"/>
      <c r="AF17" s="124">
        <f t="shared" ref="AF17:AF24" si="1">P17*R17+T17*V17</f>
        <v>29000</v>
      </c>
      <c r="AG17" s="124"/>
      <c r="AH17" s="124"/>
    </row>
    <row r="18" spans="1:34" ht="21.75" customHeight="1" x14ac:dyDescent="0.15">
      <c r="A18" s="63">
        <v>44348</v>
      </c>
      <c r="B18" s="64"/>
      <c r="C18" s="168"/>
      <c r="D18" s="169"/>
      <c r="E18" s="169"/>
      <c r="F18" s="169"/>
      <c r="G18" s="169"/>
      <c r="H18" s="170"/>
      <c r="I18" s="65" t="s">
        <v>62</v>
      </c>
      <c r="J18" s="66"/>
      <c r="K18" s="67"/>
      <c r="L18" s="65" t="s">
        <v>33</v>
      </c>
      <c r="M18" s="66"/>
      <c r="N18" s="66"/>
      <c r="O18" s="67"/>
      <c r="P18" s="12">
        <v>2</v>
      </c>
      <c r="Q18" s="13" t="s">
        <v>14</v>
      </c>
      <c r="R18" s="109">
        <v>14500</v>
      </c>
      <c r="S18" s="109"/>
      <c r="T18" s="12"/>
      <c r="U18" s="13" t="s">
        <v>15</v>
      </c>
      <c r="V18" s="109"/>
      <c r="W18" s="109"/>
      <c r="X18" s="12"/>
      <c r="Y18" s="13" t="s">
        <v>14</v>
      </c>
      <c r="Z18" s="109"/>
      <c r="AA18" s="109"/>
      <c r="AB18" s="12"/>
      <c r="AC18" s="13" t="s">
        <v>15</v>
      </c>
      <c r="AD18" s="109"/>
      <c r="AE18" s="109"/>
      <c r="AF18" s="110">
        <f t="shared" si="1"/>
        <v>29000</v>
      </c>
      <c r="AG18" s="110"/>
      <c r="AH18" s="110"/>
    </row>
    <row r="19" spans="1:34" ht="21.75" customHeight="1" x14ac:dyDescent="0.15">
      <c r="A19" s="63">
        <v>44352</v>
      </c>
      <c r="B19" s="64"/>
      <c r="C19" s="168"/>
      <c r="D19" s="169"/>
      <c r="E19" s="169"/>
      <c r="F19" s="169"/>
      <c r="G19" s="169"/>
      <c r="H19" s="170"/>
      <c r="I19" s="65" t="s">
        <v>36</v>
      </c>
      <c r="J19" s="66"/>
      <c r="K19" s="67"/>
      <c r="L19" s="65" t="s">
        <v>33</v>
      </c>
      <c r="M19" s="66"/>
      <c r="N19" s="66"/>
      <c r="O19" s="67"/>
      <c r="P19" s="12">
        <v>1</v>
      </c>
      <c r="Q19" s="13" t="s">
        <v>14</v>
      </c>
      <c r="R19" s="109">
        <v>14500</v>
      </c>
      <c r="S19" s="109"/>
      <c r="T19" s="12"/>
      <c r="U19" s="13" t="s">
        <v>15</v>
      </c>
      <c r="V19" s="109"/>
      <c r="W19" s="109"/>
      <c r="X19" s="12"/>
      <c r="Y19" s="13" t="s">
        <v>14</v>
      </c>
      <c r="Z19" s="109"/>
      <c r="AA19" s="109"/>
      <c r="AB19" s="12"/>
      <c r="AC19" s="13" t="s">
        <v>15</v>
      </c>
      <c r="AD19" s="109"/>
      <c r="AE19" s="109"/>
      <c r="AF19" s="110">
        <f t="shared" si="1"/>
        <v>14500</v>
      </c>
      <c r="AG19" s="110"/>
      <c r="AH19" s="110"/>
    </row>
    <row r="20" spans="1:34" ht="21.75" customHeight="1" x14ac:dyDescent="0.15">
      <c r="A20" s="150">
        <v>44355</v>
      </c>
      <c r="B20" s="151"/>
      <c r="C20" s="168"/>
      <c r="D20" s="169"/>
      <c r="E20" s="169"/>
      <c r="F20" s="169"/>
      <c r="G20" s="169"/>
      <c r="H20" s="170"/>
      <c r="I20" s="65" t="s">
        <v>62</v>
      </c>
      <c r="J20" s="66"/>
      <c r="K20" s="67"/>
      <c r="L20" s="65" t="s">
        <v>33</v>
      </c>
      <c r="M20" s="66"/>
      <c r="N20" s="66"/>
      <c r="O20" s="67"/>
      <c r="P20" s="12">
        <v>2</v>
      </c>
      <c r="Q20" s="13" t="s">
        <v>14</v>
      </c>
      <c r="R20" s="109">
        <v>14500</v>
      </c>
      <c r="S20" s="109"/>
      <c r="T20" s="12"/>
      <c r="U20" s="13" t="s">
        <v>15</v>
      </c>
      <c r="V20" s="109"/>
      <c r="W20" s="109"/>
      <c r="X20" s="12"/>
      <c r="Y20" s="13" t="s">
        <v>14</v>
      </c>
      <c r="Z20" s="109"/>
      <c r="AA20" s="109"/>
      <c r="AB20" s="12"/>
      <c r="AC20" s="13" t="s">
        <v>15</v>
      </c>
      <c r="AD20" s="109"/>
      <c r="AE20" s="109"/>
      <c r="AF20" s="110">
        <f t="shared" si="1"/>
        <v>29000</v>
      </c>
      <c r="AG20" s="110"/>
      <c r="AH20" s="110"/>
    </row>
    <row r="21" spans="1:34" ht="21.75" customHeight="1" x14ac:dyDescent="0.15">
      <c r="A21" s="150">
        <v>44356</v>
      </c>
      <c r="B21" s="151"/>
      <c r="C21" s="168"/>
      <c r="D21" s="169"/>
      <c r="E21" s="169"/>
      <c r="F21" s="169"/>
      <c r="G21" s="169"/>
      <c r="H21" s="170"/>
      <c r="I21" s="65" t="s">
        <v>64</v>
      </c>
      <c r="J21" s="66"/>
      <c r="K21" s="67"/>
      <c r="L21" s="65" t="s">
        <v>33</v>
      </c>
      <c r="M21" s="66"/>
      <c r="N21" s="66"/>
      <c r="O21" s="67"/>
      <c r="P21" s="12">
        <v>2</v>
      </c>
      <c r="Q21" s="13" t="s">
        <v>14</v>
      </c>
      <c r="R21" s="109">
        <v>14500</v>
      </c>
      <c r="S21" s="109"/>
      <c r="T21" s="12"/>
      <c r="U21" s="13" t="s">
        <v>15</v>
      </c>
      <c r="V21" s="109"/>
      <c r="W21" s="109"/>
      <c r="X21" s="12"/>
      <c r="Y21" s="17" t="s">
        <v>14</v>
      </c>
      <c r="Z21" s="109"/>
      <c r="AA21" s="109"/>
      <c r="AB21" s="12"/>
      <c r="AC21" s="13" t="s">
        <v>15</v>
      </c>
      <c r="AD21" s="109"/>
      <c r="AE21" s="109"/>
      <c r="AF21" s="110">
        <f t="shared" ref="AF21:AF22" si="2">P21*R21+T21*V21</f>
        <v>29000</v>
      </c>
      <c r="AG21" s="110"/>
      <c r="AH21" s="110"/>
    </row>
    <row r="22" spans="1:34" ht="21.75" customHeight="1" x14ac:dyDescent="0.15">
      <c r="A22" s="150">
        <v>44357</v>
      </c>
      <c r="B22" s="151"/>
      <c r="C22" s="168"/>
      <c r="D22" s="169"/>
      <c r="E22" s="169"/>
      <c r="F22" s="169"/>
      <c r="G22" s="169"/>
      <c r="H22" s="170"/>
      <c r="I22" s="65" t="s">
        <v>36</v>
      </c>
      <c r="J22" s="66"/>
      <c r="K22" s="67"/>
      <c r="L22" s="65" t="s">
        <v>33</v>
      </c>
      <c r="M22" s="66"/>
      <c r="N22" s="66"/>
      <c r="O22" s="67"/>
      <c r="P22" s="12">
        <v>2</v>
      </c>
      <c r="Q22" s="13" t="s">
        <v>14</v>
      </c>
      <c r="R22" s="109">
        <v>14500</v>
      </c>
      <c r="S22" s="109"/>
      <c r="T22" s="12"/>
      <c r="U22" s="13" t="s">
        <v>15</v>
      </c>
      <c r="V22" s="109"/>
      <c r="W22" s="109"/>
      <c r="X22" s="12"/>
      <c r="Y22" s="17" t="s">
        <v>14</v>
      </c>
      <c r="Z22" s="109"/>
      <c r="AA22" s="109"/>
      <c r="AB22" s="12"/>
      <c r="AC22" s="13" t="s">
        <v>15</v>
      </c>
      <c r="AD22" s="109"/>
      <c r="AE22" s="109"/>
      <c r="AF22" s="110">
        <f t="shared" si="2"/>
        <v>29000</v>
      </c>
      <c r="AG22" s="110"/>
      <c r="AH22" s="110"/>
    </row>
    <row r="23" spans="1:34" ht="21.75" customHeight="1" x14ac:dyDescent="0.15">
      <c r="A23" s="195">
        <v>44358</v>
      </c>
      <c r="B23" s="196"/>
      <c r="C23" s="168"/>
      <c r="D23" s="169"/>
      <c r="E23" s="169"/>
      <c r="F23" s="169"/>
      <c r="G23" s="169"/>
      <c r="H23" s="170"/>
      <c r="I23" s="65" t="s">
        <v>36</v>
      </c>
      <c r="J23" s="66"/>
      <c r="K23" s="67"/>
      <c r="L23" s="65" t="s">
        <v>33</v>
      </c>
      <c r="M23" s="66"/>
      <c r="N23" s="66"/>
      <c r="O23" s="67"/>
      <c r="P23" s="12">
        <v>2</v>
      </c>
      <c r="Q23" s="13" t="s">
        <v>14</v>
      </c>
      <c r="R23" s="109">
        <v>14500</v>
      </c>
      <c r="S23" s="109"/>
      <c r="T23" s="12"/>
      <c r="U23" s="13" t="s">
        <v>15</v>
      </c>
      <c r="V23" s="109"/>
      <c r="W23" s="109"/>
      <c r="X23" s="12"/>
      <c r="Y23" s="13" t="s">
        <v>14</v>
      </c>
      <c r="Z23" s="109"/>
      <c r="AA23" s="109"/>
      <c r="AB23" s="12"/>
      <c r="AC23" s="13" t="s">
        <v>15</v>
      </c>
      <c r="AD23" s="109"/>
      <c r="AE23" s="109"/>
      <c r="AF23" s="110">
        <f t="shared" si="1"/>
        <v>29000</v>
      </c>
      <c r="AG23" s="110"/>
      <c r="AH23" s="110"/>
    </row>
    <row r="24" spans="1:34" ht="21.75" customHeight="1" x14ac:dyDescent="0.15">
      <c r="A24" s="150">
        <v>44359</v>
      </c>
      <c r="B24" s="151"/>
      <c r="C24" s="168"/>
      <c r="D24" s="169"/>
      <c r="E24" s="169"/>
      <c r="F24" s="169"/>
      <c r="G24" s="169"/>
      <c r="H24" s="170"/>
      <c r="I24" s="65" t="s">
        <v>36</v>
      </c>
      <c r="J24" s="66"/>
      <c r="K24" s="67"/>
      <c r="L24" s="65" t="s">
        <v>33</v>
      </c>
      <c r="M24" s="66"/>
      <c r="N24" s="66"/>
      <c r="O24" s="67"/>
      <c r="P24" s="12">
        <v>2</v>
      </c>
      <c r="Q24" s="13" t="s">
        <v>14</v>
      </c>
      <c r="R24" s="109">
        <v>14500</v>
      </c>
      <c r="S24" s="109"/>
      <c r="T24" s="12"/>
      <c r="U24" s="13" t="s">
        <v>15</v>
      </c>
      <c r="V24" s="109"/>
      <c r="W24" s="109"/>
      <c r="X24" s="12"/>
      <c r="Y24" s="17" t="s">
        <v>14</v>
      </c>
      <c r="Z24" s="109"/>
      <c r="AA24" s="109"/>
      <c r="AB24" s="12"/>
      <c r="AC24" s="13" t="s">
        <v>15</v>
      </c>
      <c r="AD24" s="109"/>
      <c r="AE24" s="109"/>
      <c r="AF24" s="110">
        <f t="shared" si="1"/>
        <v>29000</v>
      </c>
      <c r="AG24" s="110"/>
      <c r="AH24" s="110"/>
    </row>
    <row r="25" spans="1:34" ht="21.75" customHeight="1" x14ac:dyDescent="0.15">
      <c r="A25" s="128">
        <v>44362</v>
      </c>
      <c r="B25" s="129"/>
      <c r="C25" s="171"/>
      <c r="D25" s="172"/>
      <c r="E25" s="172"/>
      <c r="F25" s="172"/>
      <c r="G25" s="172"/>
      <c r="H25" s="173"/>
      <c r="I25" s="130" t="s">
        <v>36</v>
      </c>
      <c r="J25" s="131"/>
      <c r="K25" s="132"/>
      <c r="L25" s="130" t="s">
        <v>33</v>
      </c>
      <c r="M25" s="131"/>
      <c r="N25" s="131"/>
      <c r="O25" s="132"/>
      <c r="P25" s="14">
        <v>2</v>
      </c>
      <c r="Q25" s="15" t="s">
        <v>14</v>
      </c>
      <c r="R25" s="133">
        <v>14500</v>
      </c>
      <c r="S25" s="133"/>
      <c r="T25" s="14"/>
      <c r="U25" s="15" t="s">
        <v>15</v>
      </c>
      <c r="V25" s="133"/>
      <c r="W25" s="133"/>
      <c r="X25" s="14"/>
      <c r="Y25" s="41" t="s">
        <v>14</v>
      </c>
      <c r="Z25" s="133"/>
      <c r="AA25" s="133"/>
      <c r="AB25" s="14"/>
      <c r="AC25" s="15" t="s">
        <v>15</v>
      </c>
      <c r="AD25" s="133"/>
      <c r="AE25" s="133"/>
      <c r="AF25" s="134">
        <f t="shared" ref="AF25" si="3">P25*R25+T25*V25</f>
        <v>29000</v>
      </c>
      <c r="AG25" s="134"/>
      <c r="AH25" s="134"/>
    </row>
    <row r="26" spans="1:34" ht="21.75" customHeight="1" x14ac:dyDescent="0.15">
      <c r="AC26" s="144" t="s">
        <v>16</v>
      </c>
      <c r="AD26" s="144"/>
      <c r="AE26" s="144"/>
      <c r="AF26" s="145">
        <f>SUM(AF16:AF25)</f>
        <v>275500</v>
      </c>
      <c r="AG26" s="146"/>
      <c r="AH26" s="146"/>
    </row>
    <row r="27" spans="1:34" ht="21.75" customHeight="1" thickBot="1" x14ac:dyDescent="0.2">
      <c r="A27" s="194" t="s">
        <v>20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AC27" s="161" t="s">
        <v>17</v>
      </c>
      <c r="AD27" s="161"/>
      <c r="AE27" s="161"/>
      <c r="AF27" s="162">
        <f>AF26*0.1</f>
        <v>27550</v>
      </c>
      <c r="AG27" s="162"/>
      <c r="AH27" s="162"/>
    </row>
    <row r="28" spans="1:34" ht="21.75" customHeight="1" thickBot="1" x14ac:dyDescent="0.2">
      <c r="AC28" s="182" t="s">
        <v>18</v>
      </c>
      <c r="AD28" s="183"/>
      <c r="AE28" s="184"/>
      <c r="AF28" s="185">
        <f>SUM(AF26:AF27)</f>
        <v>303050</v>
      </c>
      <c r="AG28" s="186"/>
      <c r="AH28" s="187"/>
    </row>
  </sheetData>
  <mergeCells count="120">
    <mergeCell ref="AD22:AE22"/>
    <mergeCell ref="AF22:AH22"/>
    <mergeCell ref="C16:H25"/>
    <mergeCell ref="A21:B21"/>
    <mergeCell ref="I21:K21"/>
    <mergeCell ref="L21:O21"/>
    <mergeCell ref="R21:S21"/>
    <mergeCell ref="V21:W21"/>
    <mergeCell ref="Z21:AA21"/>
    <mergeCell ref="AD21:AE21"/>
    <mergeCell ref="AF21:AH21"/>
    <mergeCell ref="AD23:AE23"/>
    <mergeCell ref="AF23:AH23"/>
    <mergeCell ref="A24:B24"/>
    <mergeCell ref="I24:K24"/>
    <mergeCell ref="L24:O24"/>
    <mergeCell ref="R24:S24"/>
    <mergeCell ref="V24:W24"/>
    <mergeCell ref="AD20:AE20"/>
    <mergeCell ref="AF20:AH20"/>
    <mergeCell ref="AD19:AE19"/>
    <mergeCell ref="A23:B23"/>
    <mergeCell ref="I23:K23"/>
    <mergeCell ref="L23:O23"/>
    <mergeCell ref="R15:S15"/>
    <mergeCell ref="T15:U15"/>
    <mergeCell ref="V15:W15"/>
    <mergeCell ref="X15:Y15"/>
    <mergeCell ref="Z15:AA15"/>
    <mergeCell ref="AB15:AC15"/>
    <mergeCell ref="A22:B22"/>
    <mergeCell ref="I22:K22"/>
    <mergeCell ref="L22:O22"/>
    <mergeCell ref="R22:S22"/>
    <mergeCell ref="V22:W22"/>
    <mergeCell ref="Z22:AA22"/>
    <mergeCell ref="L20:O20"/>
    <mergeCell ref="R20:S20"/>
    <mergeCell ref="V20:W20"/>
    <mergeCell ref="Z20:AA20"/>
    <mergeCell ref="A19:B19"/>
    <mergeCell ref="I19:K19"/>
    <mergeCell ref="L19:O19"/>
    <mergeCell ref="R19:S19"/>
    <mergeCell ref="V19:W19"/>
    <mergeCell ref="Z19:AA19"/>
    <mergeCell ref="L1:W2"/>
    <mergeCell ref="AD1:AH1"/>
    <mergeCell ref="A3:O4"/>
    <mergeCell ref="A5:O5"/>
    <mergeCell ref="A6:O6"/>
    <mergeCell ref="Z6:AB6"/>
    <mergeCell ref="G11:L12"/>
    <mergeCell ref="Z11:AG11"/>
    <mergeCell ref="A12:B12"/>
    <mergeCell ref="Z12:AG12"/>
    <mergeCell ref="Z7:AG7"/>
    <mergeCell ref="A8:C8"/>
    <mergeCell ref="D8:N8"/>
    <mergeCell ref="Z8:AG8"/>
    <mergeCell ref="Z9:AG9"/>
    <mergeCell ref="H10:N10"/>
    <mergeCell ref="Z10:AG10"/>
    <mergeCell ref="AD15:AE15"/>
    <mergeCell ref="Z16:AA16"/>
    <mergeCell ref="AD16:AE16"/>
    <mergeCell ref="AF16:AH16"/>
    <mergeCell ref="A18:B18"/>
    <mergeCell ref="I18:K18"/>
    <mergeCell ref="L18:O18"/>
    <mergeCell ref="R18:S18"/>
    <mergeCell ref="V18:W18"/>
    <mergeCell ref="Z18:AA18"/>
    <mergeCell ref="A16:B16"/>
    <mergeCell ref="I16:K16"/>
    <mergeCell ref="L16:O16"/>
    <mergeCell ref="R16:S16"/>
    <mergeCell ref="V16:W16"/>
    <mergeCell ref="AF18:AH18"/>
    <mergeCell ref="A14:B15"/>
    <mergeCell ref="C14:H15"/>
    <mergeCell ref="I14:K15"/>
    <mergeCell ref="L14:O15"/>
    <mergeCell ref="P14:W14"/>
    <mergeCell ref="X14:AE14"/>
    <mergeCell ref="AF14:AH15"/>
    <mergeCell ref="P15:Q15"/>
    <mergeCell ref="AC28:AE28"/>
    <mergeCell ref="AF28:AH28"/>
    <mergeCell ref="A17:B17"/>
    <mergeCell ref="I17:K17"/>
    <mergeCell ref="L17:O17"/>
    <mergeCell ref="R17:S17"/>
    <mergeCell ref="AC26:AE26"/>
    <mergeCell ref="AF26:AH26"/>
    <mergeCell ref="Z25:AA25"/>
    <mergeCell ref="AD25:AE25"/>
    <mergeCell ref="AF25:AH25"/>
    <mergeCell ref="V17:W17"/>
    <mergeCell ref="Z17:AA17"/>
    <mergeCell ref="AD17:AE17"/>
    <mergeCell ref="AF17:AH17"/>
    <mergeCell ref="A25:B25"/>
    <mergeCell ref="I25:K25"/>
    <mergeCell ref="L25:O25"/>
    <mergeCell ref="R25:S25"/>
    <mergeCell ref="V25:W25"/>
    <mergeCell ref="AD18:AE18"/>
    <mergeCell ref="AF19:AH19"/>
    <mergeCell ref="A20:B20"/>
    <mergeCell ref="I20:K20"/>
    <mergeCell ref="R23:S23"/>
    <mergeCell ref="V23:W23"/>
    <mergeCell ref="Z23:AA23"/>
    <mergeCell ref="A27:N27"/>
    <mergeCell ref="AC27:AE27"/>
    <mergeCell ref="AF27:AH27"/>
    <mergeCell ref="Z24:AA24"/>
    <mergeCell ref="AD24:AE24"/>
    <mergeCell ref="AF24:AH24"/>
  </mergeCells>
  <phoneticPr fontId="3"/>
  <pageMargins left="0.7" right="0.7" top="0.55000000000000004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3</vt:lpstr>
      <vt:lpstr>2</vt:lpstr>
      <vt:lpstr>1</vt:lpstr>
      <vt:lpstr>12</vt:lpstr>
      <vt:lpstr>9</vt:lpstr>
      <vt:lpstr>4</vt:lpstr>
      <vt:lpstr>11</vt:lpstr>
      <vt:lpstr>10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2022-04-16T11:08:09Z</dcterms:modified>
</cp:coreProperties>
</file>