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codeName="ThisWorkbook" defaultThemeVersion="124226"/>
  <xr:revisionPtr revIDLastSave="0" documentId="13_ncr:1_{DD7B2D94-8A1A-4764-9F41-3B570A17F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5.9" sheetId="71" r:id="rId1"/>
    <sheet name="R5.8" sheetId="70" r:id="rId2"/>
    <sheet name="R5.6" sheetId="63" r:id="rId3"/>
    <sheet name="R5.5" sheetId="69" r:id="rId4"/>
    <sheet name="R4.５" sheetId="56" r:id="rId5"/>
    <sheet name="R4.４" sheetId="55" r:id="rId6"/>
    <sheet name="R4.10" sheetId="61" r:id="rId7"/>
    <sheet name="R4.11" sheetId="67" r:id="rId8"/>
    <sheet name="R4.12" sheetId="68" r:id="rId9"/>
    <sheet name="R4.2" sheetId="65" r:id="rId10"/>
    <sheet name="R4.1" sheetId="54" r:id="rId11"/>
    <sheet name="R3.10" sheetId="64" r:id="rId12"/>
    <sheet name="R3.9" sheetId="59" r:id="rId13"/>
    <sheet name="R3.8" sheetId="50" r:id="rId14"/>
    <sheet name="R2.12" sheetId="62" r:id="rId15"/>
    <sheet name="R2.11" sheetId="52" r:id="rId16"/>
    <sheet name="Sheet1" sheetId="66" r:id="rId17"/>
  </sheets>
  <calcPr calcId="191029"/>
</workbook>
</file>

<file path=xl/calcChain.xml><?xml version="1.0" encoding="utf-8"?>
<calcChain xmlns="http://schemas.openxmlformats.org/spreadsheetml/2006/main">
  <c r="AC19" i="71" l="1"/>
  <c r="AC22" i="71"/>
  <c r="AC23" i="71"/>
  <c r="AC24" i="71"/>
  <c r="AC18" i="71"/>
  <c r="AC14" i="71"/>
  <c r="AC17" i="71"/>
  <c r="AC16" i="71"/>
  <c r="AC21" i="71"/>
  <c r="AC20" i="71"/>
  <c r="AC17" i="70"/>
  <c r="AC18" i="70"/>
  <c r="AC16" i="70"/>
  <c r="AC15" i="70"/>
  <c r="AC14" i="70"/>
  <c r="AA20" i="69"/>
  <c r="AA19" i="69"/>
  <c r="AA18" i="69"/>
  <c r="AA17" i="69"/>
  <c r="AA16" i="69"/>
  <c r="AA15" i="69"/>
  <c r="AA14" i="69"/>
  <c r="AA19" i="68"/>
  <c r="AA18" i="68"/>
  <c r="AA17" i="68"/>
  <c r="AA16" i="68"/>
  <c r="AA15" i="68"/>
  <c r="AA14" i="68"/>
  <c r="AA14" i="67"/>
  <c r="AA19" i="67"/>
  <c r="AA18" i="67"/>
  <c r="AA17" i="67"/>
  <c r="AA16" i="67"/>
  <c r="AA15" i="67"/>
  <c r="C8" i="66"/>
  <c r="AC16" i="63"/>
  <c r="AC15" i="63"/>
  <c r="AC14" i="63"/>
  <c r="AC25" i="71" l="1"/>
  <c r="AC26" i="71" s="1"/>
  <c r="AC27" i="71" s="1"/>
  <c r="E9" i="71" s="1"/>
  <c r="AC19" i="70"/>
  <c r="AC20" i="70" s="1"/>
  <c r="AC21" i="70" s="1"/>
  <c r="E9" i="70" s="1"/>
  <c r="AA21" i="69"/>
  <c r="AA22" i="69" s="1"/>
  <c r="F9" i="69" s="1"/>
  <c r="AA20" i="68"/>
  <c r="AA21" i="68" s="1"/>
  <c r="AA22" i="68" s="1"/>
  <c r="F9" i="68" s="1"/>
  <c r="AA20" i="67"/>
  <c r="AC18" i="56"/>
  <c r="AC17" i="56"/>
  <c r="AC16" i="56"/>
  <c r="AC15" i="56"/>
  <c r="AC14" i="56"/>
  <c r="AC18" i="55"/>
  <c r="AC22" i="65"/>
  <c r="AC21" i="65"/>
  <c r="AC20" i="65"/>
  <c r="AC19" i="65"/>
  <c r="AC18" i="65"/>
  <c r="AC17" i="65"/>
  <c r="AC16" i="65"/>
  <c r="AC15" i="65"/>
  <c r="AC14" i="65"/>
  <c r="U24" i="64"/>
  <c r="U23" i="64"/>
  <c r="U26" i="64"/>
  <c r="U25" i="64"/>
  <c r="U22" i="64"/>
  <c r="U21" i="64"/>
  <c r="U20" i="64"/>
  <c r="U19" i="64"/>
  <c r="U18" i="64"/>
  <c r="U17" i="64"/>
  <c r="U16" i="64"/>
  <c r="U15" i="64"/>
  <c r="U14" i="64"/>
  <c r="U27" i="64" s="1"/>
  <c r="U18" i="59"/>
  <c r="U24" i="59"/>
  <c r="U16" i="59"/>
  <c r="U17" i="59"/>
  <c r="U23" i="59"/>
  <c r="U22" i="59"/>
  <c r="U21" i="59"/>
  <c r="U20" i="59"/>
  <c r="U19" i="59"/>
  <c r="U15" i="59"/>
  <c r="AB24" i="50"/>
  <c r="AB23" i="50"/>
  <c r="AB22" i="50"/>
  <c r="AB21" i="50"/>
  <c r="AB20" i="50"/>
  <c r="AB19" i="50"/>
  <c r="AB18" i="50"/>
  <c r="AB17" i="50"/>
  <c r="AB16" i="50"/>
  <c r="AB15" i="50"/>
  <c r="AB14" i="50"/>
  <c r="AB13" i="50"/>
  <c r="AA22" i="67" l="1"/>
  <c r="F9" i="67" s="1"/>
  <c r="AA21" i="67"/>
  <c r="AC23" i="65"/>
  <c r="AC24" i="65" s="1"/>
  <c r="AC25" i="65" s="1"/>
  <c r="E9" i="65" s="1"/>
  <c r="U28" i="64"/>
  <c r="U29" i="64" s="1"/>
  <c r="E9" i="64" s="1"/>
  <c r="AC19" i="63"/>
  <c r="AC18" i="63"/>
  <c r="AC17" i="63"/>
  <c r="AC20" i="63" l="1"/>
  <c r="AC21" i="63" s="1"/>
  <c r="AC22" i="63" s="1"/>
  <c r="E9" i="63" s="1"/>
  <c r="AC19" i="62" l="1"/>
  <c r="AC24" i="62" l="1"/>
  <c r="AC23" i="62"/>
  <c r="AC22" i="62"/>
  <c r="AC21" i="62"/>
  <c r="AC20" i="62"/>
  <c r="AC18" i="62"/>
  <c r="AC17" i="62"/>
  <c r="AC16" i="62"/>
  <c r="AC15" i="62"/>
  <c r="AC14" i="62"/>
  <c r="AC25" i="62" l="1"/>
  <c r="AC26" i="62"/>
  <c r="AC27" i="62" s="1"/>
  <c r="E9" i="62" s="1"/>
  <c r="AC25" i="52"/>
  <c r="AC24" i="52"/>
  <c r="AC23" i="52"/>
  <c r="AC22" i="52"/>
  <c r="AC21" i="52"/>
  <c r="AC20" i="52"/>
  <c r="AA19" i="61" l="1"/>
  <c r="AA18" i="61"/>
  <c r="AA17" i="61"/>
  <c r="AA16" i="61"/>
  <c r="AA15" i="61"/>
  <c r="AA14" i="61"/>
  <c r="AA20" i="61" l="1"/>
  <c r="AA21" i="61" s="1"/>
  <c r="AA22" i="61" s="1"/>
  <c r="F9" i="61" s="1"/>
  <c r="U14" i="59" l="1"/>
  <c r="U29" i="59"/>
  <c r="U28" i="59"/>
  <c r="U27" i="59"/>
  <c r="U26" i="59"/>
  <c r="U25" i="59"/>
  <c r="U30" i="59" l="1"/>
  <c r="U31" i="59" s="1"/>
  <c r="U32" i="59" l="1"/>
  <c r="E9" i="59" s="1"/>
  <c r="AC13" i="56"/>
  <c r="AC19" i="56" s="1"/>
  <c r="AC15" i="55" l="1"/>
  <c r="AC20" i="56" l="1"/>
  <c r="AC21" i="56" s="1"/>
  <c r="E8" i="56" s="1"/>
  <c r="AC21" i="55"/>
  <c r="AC20" i="55"/>
  <c r="AC19" i="55"/>
  <c r="AC14" i="55"/>
  <c r="AC17" i="55"/>
  <c r="AC16" i="55" l="1"/>
  <c r="AC23" i="55" l="1"/>
  <c r="AC22" i="55"/>
  <c r="AC24" i="55"/>
  <c r="E9" i="55" s="1"/>
  <c r="AC22" i="54" l="1"/>
  <c r="AC21" i="54"/>
  <c r="AC20" i="54"/>
  <c r="AC19" i="54"/>
  <c r="AC18" i="54"/>
  <c r="AC17" i="54"/>
  <c r="AC16" i="54"/>
  <c r="AC15" i="54"/>
  <c r="AC14" i="54"/>
  <c r="AC23" i="54" l="1"/>
  <c r="AC24" i="54" s="1"/>
  <c r="AC25" i="54" l="1"/>
  <c r="E9" i="54" s="1"/>
  <c r="AC19" i="52"/>
  <c r="AC18" i="52"/>
  <c r="AC17" i="52"/>
  <c r="AC16" i="52"/>
  <c r="AC15" i="52"/>
  <c r="AC14" i="52"/>
  <c r="AC26" i="52" l="1"/>
  <c r="AC27" i="52" s="1"/>
  <c r="AC28" i="52" l="1"/>
  <c r="E9" i="52" s="1"/>
  <c r="AB12" i="50" l="1"/>
  <c r="AB25" i="50" s="1"/>
  <c r="AB26" i="50" l="1"/>
  <c r="AB27" i="50" s="1"/>
  <c r="D8" i="50" s="1"/>
</calcChain>
</file>

<file path=xl/sharedStrings.xml><?xml version="1.0" encoding="utf-8"?>
<sst xmlns="http://schemas.openxmlformats.org/spreadsheetml/2006/main" count="1165" uniqueCount="101">
  <si>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4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</si>
  <si>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4"/>
  </si>
  <si>
    <t>名称</t>
    <rPh sb="0" eb="2">
      <t>メイショウ</t>
    </rPh>
    <phoneticPr fontId="4"/>
  </si>
  <si>
    <t>人員</t>
    <rPh sb="0" eb="2">
      <t>ジンイン</t>
    </rPh>
    <phoneticPr fontId="4"/>
  </si>
  <si>
    <t>残業</t>
    <rPh sb="0" eb="2">
      <t>ザンギョウ</t>
    </rPh>
    <phoneticPr fontId="4"/>
  </si>
  <si>
    <t>単価</t>
    <rPh sb="0" eb="2">
      <t>タンカ</t>
    </rPh>
    <phoneticPr fontId="4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</si>
  <si>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4"/>
  </si>
  <si>
    <t>内訳</t>
    <rPh sb="0" eb="2">
      <t>ウチワケ</t>
    </rPh>
    <phoneticPr fontId="4"/>
  </si>
  <si>
    <t>日付</t>
    <rPh sb="0" eb="2">
      <t>ヒヅケ</t>
    </rPh>
    <phoneticPr fontId="4"/>
  </si>
  <si>
    <t>場所</t>
    <rPh sb="0" eb="2">
      <t>バショ</t>
    </rPh>
    <phoneticPr fontId="4"/>
  </si>
  <si>
    <t>時間</t>
    <rPh sb="0" eb="2">
      <t>ジカン</t>
    </rPh>
    <phoneticPr fontId="4"/>
  </si>
  <si>
    <t>日勤</t>
    <rPh sb="0" eb="2">
      <t>ニッキン</t>
    </rPh>
    <phoneticPr fontId="4"/>
  </si>
  <si>
    <t>合計</t>
    <rPh sb="0" eb="2">
      <t>ゴウケイ</t>
    </rPh>
    <phoneticPr fontId="4"/>
  </si>
  <si>
    <t>名</t>
    <rPh sb="0" eb="1">
      <t>メイ</t>
    </rPh>
    <phoneticPr fontId="4"/>
  </si>
  <si>
    <t>Ｈ</t>
    <phoneticPr fontId="4"/>
  </si>
  <si>
    <t>小　計</t>
    <rPh sb="0" eb="1">
      <t>ショウ</t>
    </rPh>
    <rPh sb="2" eb="3">
      <t>ケイ</t>
    </rPh>
    <phoneticPr fontId="4"/>
  </si>
  <si>
    <t>消費税</t>
    <rPh sb="0" eb="3">
      <t>ショウヒゼイ</t>
    </rPh>
    <phoneticPr fontId="4"/>
  </si>
  <si>
    <t>総合計</t>
    <rPh sb="0" eb="3">
      <t>ソウゴウケイ</t>
    </rPh>
    <phoneticPr fontId="4"/>
  </si>
  <si>
    <t>交　通　誘　導　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4"/>
  </si>
  <si>
    <t>夜勤</t>
    <rPh sb="0" eb="2">
      <t>ヤキン</t>
    </rPh>
    <phoneticPr fontId="4"/>
  </si>
  <si>
    <t>株式会社 岡崎組　御中</t>
    <rPh sb="0" eb="4">
      <t>カブシキガイシャ</t>
    </rPh>
    <rPh sb="5" eb="8">
      <t>オカザキグミ</t>
    </rPh>
    <rPh sb="9" eb="11">
      <t>オンチュウ</t>
    </rPh>
    <phoneticPr fontId="4"/>
  </si>
  <si>
    <t>兵庫県加西市北条町北条1121</t>
    <rPh sb="0" eb="11">
      <t>ヒョウゴケンカサイシホウジョウチョウホウジョウ</t>
    </rPh>
    <phoneticPr fontId="4"/>
  </si>
  <si>
    <t>有限会社ミキライフサービス</t>
    <rPh sb="0" eb="4">
      <t>ユウゲンガイシャ</t>
    </rPh>
    <phoneticPr fontId="4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</si>
  <si>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4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</si>
  <si>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4"/>
  </si>
  <si>
    <t>675-2312</t>
    <phoneticPr fontId="4"/>
  </si>
  <si>
    <t>TEL070-20-7223//FAX0790-20-7224</t>
    <phoneticPr fontId="4"/>
  </si>
  <si>
    <t>2級資格保持者</t>
    <rPh sb="1" eb="2">
      <t>キュウ</t>
    </rPh>
    <rPh sb="2" eb="4">
      <t>シカク</t>
    </rPh>
    <rPh sb="4" eb="7">
      <t>ホジシャ</t>
    </rPh>
    <phoneticPr fontId="4"/>
  </si>
  <si>
    <t>TEL070-20-7223FAX0790-20-7224</t>
    <phoneticPr fontId="4"/>
  </si>
  <si>
    <t>普通口座：7　6　5　0　3　4　8</t>
    <rPh sb="0" eb="2">
      <t>フツウ</t>
    </rPh>
    <rPh sb="2" eb="4">
      <t>コウザ</t>
    </rPh>
    <phoneticPr fontId="4"/>
  </si>
  <si>
    <t>一般警備員</t>
    <rPh sb="0" eb="2">
      <t>イッパン</t>
    </rPh>
    <rPh sb="2" eb="5">
      <t>ケイビイン</t>
    </rPh>
    <phoneticPr fontId="4"/>
  </si>
  <si>
    <t>09:00～17:00</t>
    <phoneticPr fontId="3"/>
  </si>
  <si>
    <t>6月度御請求金額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</si>
  <si>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日</t>
    <rPh sb="0" eb="1">
      <t>ヒ</t>
    </rPh>
    <phoneticPr fontId="4"/>
  </si>
  <si>
    <t>08:00～17:00</t>
    <phoneticPr fontId="3"/>
  </si>
  <si>
    <t>8月度御請求金額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</si>
  <si>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11月度御請求金額</t>
    <rPh sb="2" eb="3">
      <t>ガツ</t>
    </rPh>
    <rPh sb="3" eb="4">
      <t>ド</t>
    </rPh>
    <rPh sb="4" eb="7">
      <t>ゴセイキュウ</t>
    </rPh>
    <rPh sb="7" eb="9">
      <t>キンガク</t>
    </rPh>
    <phoneticPr fontId="4"/>
  </si>
  <si>
    <t>12月度御請求金額</t>
    <rPh sb="2" eb="3">
      <t>ガツ</t>
    </rPh>
    <rPh sb="3" eb="4">
      <t>ド</t>
    </rPh>
    <rPh sb="4" eb="7">
      <t>ゴセイキュウ</t>
    </rPh>
    <rPh sb="7" eb="9">
      <t>キンガク</t>
    </rPh>
    <phoneticPr fontId="4"/>
  </si>
  <si>
    <t>08:30～17:00</t>
    <phoneticPr fontId="3"/>
  </si>
  <si>
    <t>TEL0790-20-7223FAX0790-20-7224</t>
    <phoneticPr fontId="4"/>
  </si>
  <si>
    <t>3月度御請求金額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</si>
  <si>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09:00～17:00</t>
    <phoneticPr fontId="3"/>
  </si>
  <si>
    <t>9月度御請求金額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</si>
  <si>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有資格者</t>
    <rPh sb="0" eb="4">
      <t>ユウシカクシャ</t>
    </rPh>
    <phoneticPr fontId="4"/>
  </si>
  <si>
    <t>一般警備員</t>
    <rPh sb="0" eb="5">
      <t>イッパンケイビイン</t>
    </rPh>
    <phoneticPr fontId="4"/>
  </si>
  <si>
    <t>08:00～17:00</t>
    <phoneticPr fontId="4"/>
  </si>
  <si>
    <t>09:00～12:00</t>
    <phoneticPr fontId="3"/>
  </si>
  <si>
    <t>姫路市青山3丁目　　　　　　　　　　　　　　　白鳥1号線道路補修工事</t>
    <rPh sb="0" eb="3">
      <t>ヒメジシ</t>
    </rPh>
    <rPh sb="3" eb="5">
      <t>アオヤマ</t>
    </rPh>
    <rPh sb="6" eb="8">
      <t>チョウメ</t>
    </rPh>
    <rPh sb="23" eb="25">
      <t>ハクチョウ</t>
    </rPh>
    <rPh sb="26" eb="28">
      <t>ゴウセン</t>
    </rPh>
    <rPh sb="28" eb="30">
      <t>ドウロ</t>
    </rPh>
    <rPh sb="30" eb="32">
      <t>ホシュウ</t>
    </rPh>
    <rPh sb="32" eb="34">
      <t>コウジ</t>
    </rPh>
    <phoneticPr fontId="3"/>
  </si>
  <si>
    <t>姫路市林田町</t>
    <rPh sb="0" eb="5">
      <t>ヒメジシハヤシダ</t>
    </rPh>
    <rPh sb="5" eb="6">
      <t>チョウ</t>
    </rPh>
    <phoneticPr fontId="3"/>
  </si>
  <si>
    <t>姫路市林田町</t>
    <rPh sb="0" eb="6">
      <t>ヒメジシハヤシダチョウ</t>
    </rPh>
    <phoneticPr fontId="3"/>
  </si>
  <si>
    <t>姫路市緑台</t>
    <rPh sb="0" eb="5">
      <t>ヒメジシミドリダイ</t>
    </rPh>
    <phoneticPr fontId="3"/>
  </si>
  <si>
    <t>姫路市町坪</t>
    <rPh sb="0" eb="3">
      <t>ヒメジシ</t>
    </rPh>
    <rPh sb="3" eb="5">
      <t>チョウノツボ</t>
    </rPh>
    <phoneticPr fontId="3"/>
  </si>
  <si>
    <t>姫路市飾磨区清水</t>
    <rPh sb="0" eb="6">
      <t>ヒメジシシカマク</t>
    </rPh>
    <rPh sb="6" eb="8">
      <t>シミズ</t>
    </rPh>
    <phoneticPr fontId="3"/>
  </si>
  <si>
    <t>09:00～17:00</t>
    <phoneticPr fontId="4"/>
  </si>
  <si>
    <t>08:30～17:00</t>
    <phoneticPr fontId="4"/>
  </si>
  <si>
    <t>雨天中止</t>
    <rPh sb="0" eb="4">
      <t>ウテンチュウシ</t>
    </rPh>
    <phoneticPr fontId="4"/>
  </si>
  <si>
    <t>※日祝は、1.25増しでのご請求となります</t>
    <rPh sb="1" eb="2">
      <t>ヒ</t>
    </rPh>
    <rPh sb="2" eb="3">
      <t>シュク</t>
    </rPh>
    <rPh sb="9" eb="10">
      <t>マ</t>
    </rPh>
    <rPh sb="14" eb="16">
      <t>セイキュウ</t>
    </rPh>
    <phoneticPr fontId="3"/>
  </si>
  <si>
    <t>姫路市白浜町寺家</t>
    <rPh sb="0" eb="3">
      <t>ヒメジシ</t>
    </rPh>
    <rPh sb="3" eb="6">
      <t>シラハマチョウ</t>
    </rPh>
    <rPh sb="6" eb="8">
      <t>ジケ</t>
    </rPh>
    <phoneticPr fontId="3"/>
  </si>
  <si>
    <t>姫路市飾磨区清水</t>
    <rPh sb="0" eb="3">
      <t>ヒメジシ</t>
    </rPh>
    <rPh sb="3" eb="6">
      <t>シカマク</t>
    </rPh>
    <rPh sb="6" eb="8">
      <t>シミズ</t>
    </rPh>
    <phoneticPr fontId="3"/>
  </si>
  <si>
    <t>姫路市木場</t>
    <rPh sb="0" eb="3">
      <t>ヒメジシ</t>
    </rPh>
    <rPh sb="3" eb="5">
      <t>キバ</t>
    </rPh>
    <phoneticPr fontId="3"/>
  </si>
  <si>
    <t>揖保郡太子町　　　　　　　　2級配置路線（179号線）</t>
    <rPh sb="0" eb="6">
      <t>イボグンタイシチョウ</t>
    </rPh>
    <rPh sb="15" eb="18">
      <t>キュウハイチ</t>
    </rPh>
    <rPh sb="18" eb="20">
      <t>ロセン</t>
    </rPh>
    <rPh sb="24" eb="26">
      <t>ゴウセン</t>
    </rPh>
    <phoneticPr fontId="3"/>
  </si>
  <si>
    <t>1月度御請求金額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</si>
  <si>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姫路市安富町皆河　　　　　　　　　　　　　　農道舗装改良工事</t>
    <rPh sb="0" eb="3">
      <t>ヒメジシ</t>
    </rPh>
    <rPh sb="3" eb="6">
      <t>ヤストミチョウ</t>
    </rPh>
    <rPh sb="6" eb="8">
      <t>ミナカワ</t>
    </rPh>
    <rPh sb="22" eb="24">
      <t>ノウドウ</t>
    </rPh>
    <rPh sb="24" eb="26">
      <t>ホソウ</t>
    </rPh>
    <rPh sb="26" eb="28">
      <t>カイリョウ</t>
    </rPh>
    <rPh sb="28" eb="30">
      <t>コウジ</t>
    </rPh>
    <phoneticPr fontId="3"/>
  </si>
  <si>
    <t>2月度御請求金額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</si>
  <si>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姫路市安富町狭戸</t>
    <rPh sb="0" eb="3">
      <t>ヒメジシ</t>
    </rPh>
    <rPh sb="3" eb="6">
      <t>ヤストミチョウ</t>
    </rPh>
    <rPh sb="6" eb="7">
      <t>セマ</t>
    </rPh>
    <rPh sb="7" eb="8">
      <t>ト</t>
    </rPh>
    <phoneticPr fontId="3"/>
  </si>
  <si>
    <t>姫路市安富町名坂</t>
    <rPh sb="0" eb="3">
      <t>ヒメジシ</t>
    </rPh>
    <rPh sb="3" eb="6">
      <t>ヤストミチョウ</t>
    </rPh>
    <rPh sb="6" eb="8">
      <t>ナサカ</t>
    </rPh>
    <phoneticPr fontId="3"/>
  </si>
  <si>
    <t>高砂市阿弥陀町（西山班）</t>
    <rPh sb="0" eb="3">
      <t>タカサゴシ</t>
    </rPh>
    <rPh sb="3" eb="7">
      <t>アミダチョウ</t>
    </rPh>
    <rPh sb="8" eb="10">
      <t>ニシヤマ</t>
    </rPh>
    <rPh sb="10" eb="11">
      <t>ハン</t>
    </rPh>
    <phoneticPr fontId="3"/>
  </si>
  <si>
    <t>姫路市林田町中構</t>
    <rPh sb="0" eb="3">
      <t>ヒメジシ</t>
    </rPh>
    <rPh sb="3" eb="6">
      <t>ハヤシダチョウ</t>
    </rPh>
    <rPh sb="6" eb="7">
      <t>チュウ</t>
    </rPh>
    <rPh sb="7" eb="8">
      <t>カマエ</t>
    </rPh>
    <phoneticPr fontId="3"/>
  </si>
  <si>
    <t>姫路市書写</t>
    <rPh sb="0" eb="3">
      <t>ヒメジシ</t>
    </rPh>
    <rPh sb="3" eb="5">
      <t>ショシャ</t>
    </rPh>
    <phoneticPr fontId="3"/>
  </si>
  <si>
    <t>５月度御請求金額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</si>
  <si>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姫路市飾磨区阿成植木</t>
    <rPh sb="0" eb="6">
      <t>ヒメジシシカマク</t>
    </rPh>
    <rPh sb="6" eb="10">
      <t>アナセ</t>
    </rPh>
    <phoneticPr fontId="3"/>
  </si>
  <si>
    <t>姫路市梅ヶ谷町</t>
    <rPh sb="0" eb="7">
      <t>ヒメジシウメガダニチョウ</t>
    </rPh>
    <phoneticPr fontId="3"/>
  </si>
  <si>
    <t>扶蘇興業</t>
    <rPh sb="0" eb="4">
      <t>フソコウギョウ</t>
    </rPh>
    <phoneticPr fontId="3"/>
  </si>
  <si>
    <t>前田建設</t>
    <rPh sb="0" eb="4">
      <t>マエダケンセツ</t>
    </rPh>
    <phoneticPr fontId="3"/>
  </si>
  <si>
    <t>秋元建設</t>
    <rPh sb="0" eb="2">
      <t>アキモト</t>
    </rPh>
    <rPh sb="2" eb="4">
      <t>ケンセツ</t>
    </rPh>
    <phoneticPr fontId="3"/>
  </si>
  <si>
    <t>日伸</t>
    <rPh sb="0" eb="2">
      <t>ニッシン</t>
    </rPh>
    <phoneticPr fontId="3"/>
  </si>
  <si>
    <t>岡崎組</t>
    <rPh sb="0" eb="3">
      <t>オカザキグミ</t>
    </rPh>
    <phoneticPr fontId="3"/>
  </si>
  <si>
    <t>岸建工</t>
    <rPh sb="0" eb="3">
      <t>キシケンコウ</t>
    </rPh>
    <phoneticPr fontId="3"/>
  </si>
  <si>
    <t>株式会社ＣＳＩＬｅａｄ</t>
    <rPh sb="0" eb="4">
      <t>カブシキガイシャ</t>
    </rPh>
    <phoneticPr fontId="4"/>
  </si>
  <si>
    <t>姫路信用金庫：加西支店</t>
    <rPh sb="0" eb="6">
      <t>ヒメジシンヨウキンコ</t>
    </rPh>
    <rPh sb="7" eb="11">
      <t>カサイシテン</t>
    </rPh>
    <phoneticPr fontId="4"/>
  </si>
  <si>
    <t>普通口座：０１４５４５９</t>
    <rPh sb="0" eb="2">
      <t>フツウ</t>
    </rPh>
    <rPh sb="2" eb="4">
      <t>コウザ</t>
    </rPh>
    <phoneticPr fontId="4"/>
  </si>
  <si>
    <t>10月度御請求金額</t>
    <rPh sb="2" eb="3">
      <t>ガツ</t>
    </rPh>
    <rPh sb="3" eb="4">
      <t>ド</t>
    </rPh>
    <rPh sb="4" eb="7">
      <t>ゴセイキュウ</t>
    </rPh>
    <rPh sb="7" eb="9">
      <t>キンガク</t>
    </rPh>
    <phoneticPr fontId="4"/>
  </si>
  <si>
    <t>姫路市八代本町</t>
    <rPh sb="0" eb="3">
      <t>ヒメジシ</t>
    </rPh>
    <rPh sb="3" eb="5">
      <t>ヤツシロ</t>
    </rPh>
    <rPh sb="5" eb="7">
      <t>ホンマチ</t>
    </rPh>
    <phoneticPr fontId="3"/>
  </si>
  <si>
    <t>姫路市下寺町</t>
    <rPh sb="0" eb="3">
      <t>ヒメジシ</t>
    </rPh>
    <rPh sb="3" eb="6">
      <t>シモデラマチ</t>
    </rPh>
    <phoneticPr fontId="3"/>
  </si>
  <si>
    <t>宍粟市山崎町</t>
    <rPh sb="0" eb="6">
      <t>シソウシヤマサキチョウ</t>
    </rPh>
    <phoneticPr fontId="3"/>
  </si>
  <si>
    <t>09:00～18：30</t>
    <phoneticPr fontId="3"/>
  </si>
  <si>
    <t>姫路市河間町</t>
    <rPh sb="0" eb="2">
      <t>ヒメジ</t>
    </rPh>
    <rPh sb="2" eb="3">
      <t>シ</t>
    </rPh>
    <rPh sb="3" eb="6">
      <t>コバサマチョウ</t>
    </rPh>
    <phoneticPr fontId="3"/>
  </si>
  <si>
    <t>三木市別所町石野</t>
    <rPh sb="0" eb="3">
      <t>ミキシ</t>
    </rPh>
    <rPh sb="3" eb="6">
      <t>ベッショチョウ</t>
    </rPh>
    <rPh sb="6" eb="8">
      <t>イシノ</t>
    </rPh>
    <phoneticPr fontId="3"/>
  </si>
  <si>
    <t>5月度御請求金額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</si>
  <si>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高砂市北浜北脇地内</t>
    <rPh sb="0" eb="3">
      <t>タカサゴシ</t>
    </rPh>
    <rPh sb="3" eb="5">
      <t>キタハマ</t>
    </rPh>
    <rPh sb="5" eb="7">
      <t>キタワキ</t>
    </rPh>
    <rPh sb="7" eb="9">
      <t>チナイ</t>
    </rPh>
    <phoneticPr fontId="3"/>
  </si>
  <si>
    <t>姫路市別所町　　　　　別所2丁目</t>
    <rPh sb="0" eb="3">
      <t>ヒメジシ</t>
    </rPh>
    <rPh sb="3" eb="6">
      <t>ベッショチョウ</t>
    </rPh>
    <rPh sb="11" eb="13">
      <t>ベッショ</t>
    </rPh>
    <rPh sb="14" eb="16">
      <t>チョウメ</t>
    </rPh>
    <phoneticPr fontId="3"/>
  </si>
  <si>
    <t>姫路市飾磨区蓼野</t>
    <rPh sb="0" eb="3">
      <t>ヒメジシ</t>
    </rPh>
    <rPh sb="3" eb="6">
      <t>シカマク</t>
    </rPh>
    <rPh sb="6" eb="8">
      <t>タデノ</t>
    </rPh>
    <phoneticPr fontId="3"/>
  </si>
  <si>
    <t>09:00～17:00</t>
    <phoneticPr fontId="3"/>
  </si>
  <si>
    <t>姫路市飾磨区東町唐端新</t>
    <rPh sb="0" eb="3">
      <t>ヒメジシ</t>
    </rPh>
    <rPh sb="3" eb="6">
      <t>シカマク</t>
    </rPh>
    <rPh sb="6" eb="7">
      <t>ヒガシ</t>
    </rPh>
    <rPh sb="7" eb="8">
      <t>チョウ</t>
    </rPh>
    <rPh sb="8" eb="9">
      <t>カラ</t>
    </rPh>
    <rPh sb="9" eb="10">
      <t>ハシ</t>
    </rPh>
    <rPh sb="10" eb="11">
      <t>アラタ</t>
    </rPh>
    <phoneticPr fontId="3"/>
  </si>
  <si>
    <t>姫路市山田町南山田市内</t>
    <rPh sb="0" eb="3">
      <t>ヒメジシ</t>
    </rPh>
    <rPh sb="3" eb="5">
      <t>ヤマダ</t>
    </rPh>
    <rPh sb="5" eb="6">
      <t>チョウ</t>
    </rPh>
    <rPh sb="6" eb="9">
      <t>ミナミヤマダ</t>
    </rPh>
    <rPh sb="9" eb="11">
      <t>シナイ</t>
    </rPh>
    <phoneticPr fontId="3"/>
  </si>
  <si>
    <t>姫路市飾磨区妻鹿北区</t>
    <rPh sb="0" eb="3">
      <t>ヒメジシ</t>
    </rPh>
    <rPh sb="6" eb="7">
      <t>ツマ</t>
    </rPh>
    <rPh sb="7" eb="8">
      <t>シカ</t>
    </rPh>
    <rPh sb="8" eb="10">
      <t>キタク</t>
    </rPh>
    <phoneticPr fontId="3"/>
  </si>
  <si>
    <t>姫路市広畑区
西夢前台7-85</t>
    <rPh sb="0" eb="3">
      <t>ヒメジシ</t>
    </rPh>
    <rPh sb="3" eb="5">
      <t>ヒロハタ</t>
    </rPh>
    <rPh sb="5" eb="6">
      <t>ク</t>
    </rPh>
    <rPh sb="7" eb="8">
      <t>ニシ</t>
    </rPh>
    <rPh sb="8" eb="10">
      <t>ユメサキ</t>
    </rPh>
    <rPh sb="10" eb="11">
      <t>ダイ</t>
    </rPh>
    <phoneticPr fontId="3"/>
  </si>
  <si>
    <t>揖保郡太子町原</t>
    <rPh sb="0" eb="6">
      <t>イボグンタイシチョウ</t>
    </rPh>
    <rPh sb="6" eb="7">
      <t>ハラ</t>
    </rPh>
    <phoneticPr fontId="3"/>
  </si>
  <si>
    <t>姫路市飾東町唐端新</t>
    <rPh sb="0" eb="3">
      <t>ヒメジシ</t>
    </rPh>
    <rPh sb="3" eb="5">
      <t>シキトウ</t>
    </rPh>
    <rPh sb="5" eb="6">
      <t>チョウ</t>
    </rPh>
    <rPh sb="6" eb="7">
      <t>カラ</t>
    </rPh>
    <rPh sb="7" eb="8">
      <t>ハシ</t>
    </rPh>
    <rPh sb="8" eb="9">
      <t>アラタ</t>
    </rPh>
    <phoneticPr fontId="3"/>
  </si>
  <si>
    <t>09:00～16:00</t>
    <phoneticPr fontId="3"/>
  </si>
  <si>
    <t>加古川市加古川町
溝之口572</t>
    <rPh sb="0" eb="4">
      <t>カコガワシ</t>
    </rPh>
    <rPh sb="4" eb="7">
      <t>カコガワ</t>
    </rPh>
    <rPh sb="7" eb="8">
      <t>チョウ</t>
    </rPh>
    <rPh sb="9" eb="10">
      <t>ミゾ</t>
    </rPh>
    <rPh sb="10" eb="11">
      <t>ノ</t>
    </rPh>
    <rPh sb="11" eb="12">
      <t>クチ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</si>
</sst>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[$¥-411]#,##0;\-[$¥-411]#,##0"/>
    <numFmt numFmtId="183" formatCode="h:mm;@"/>
  </numFmts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b/>
      <sz val="20"/>
      <color theme="1"/>
      <name val="HGS教科書体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28"/>
      <color theme="1"/>
      <name val="HGS教科書体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2" fillId="0" borderId="0"/>
  </cellStyleXfs>
  <cellXfs count="273">
    <xf numFmtId="0" fontId="0" fillId="0" borderId="0" xfId="0"/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6" fontId="10" fillId="0" borderId="0" xfId="0" applyNumberFormat="1" applyFont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6" fontId="10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12" fillId="0" borderId="0" xfId="0" applyFont="1"/>
    <xf numFmtId="0" fontId="7" fillId="0" borderId="0" xfId="0" applyFont="1" applyAlignment="1">
      <alignment horizontal="left"/>
    </xf>
    <xf numFmtId="0" fontId="7" fillId="0" borderId="1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6" fontId="10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12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6" fontId="7" fillId="0" borderId="27" xfId="0" applyNumberFormat="1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6" fontId="7" fillId="0" borderId="12" xfId="1" applyFont="1" applyBorder="1" applyAlignment="1">
      <alignment horizontal="center" vertical="center"/>
    </xf>
    <xf numFmtId="6" fontId="7" fillId="0" borderId="12" xfId="1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6" fontId="7" fillId="0" borderId="12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8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6" fontId="7" fillId="0" borderId="4" xfId="1" applyFont="1" applyBorder="1" applyAlignment="1">
      <alignment horizontal="right" vertical="center"/>
    </xf>
    <xf numFmtId="56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6" fontId="7" fillId="0" borderId="5" xfId="1" applyFont="1" applyBorder="1" applyAlignment="1">
      <alignment horizontal="center" vertical="center"/>
    </xf>
    <xf numFmtId="6" fontId="7" fillId="0" borderId="6" xfId="1" applyFont="1" applyBorder="1" applyAlignment="1">
      <alignment horizontal="center" vertical="center"/>
    </xf>
    <xf numFmtId="56" fontId="7" fillId="4" borderId="12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6" fontId="10" fillId="0" borderId="0" xfId="0" applyNumberFormat="1" applyFont="1" applyAlignment="1">
      <alignment horizontal="center"/>
    </xf>
    <xf numFmtId="6" fontId="10" fillId="0" borderId="32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5" fillId="0" borderId="0" xfId="2" applyFont="1" applyAlignment="1">
      <alignment horizontal="right"/>
    </xf>
    <xf numFmtId="0" fontId="6" fillId="0" borderId="2" xfId="2" applyFont="1" applyBorder="1" applyAlignment="1">
      <alignment horizontal="distributed"/>
    </xf>
    <xf numFmtId="0" fontId="12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/>
    </xf>
    <xf numFmtId="0" fontId="9" fillId="0" borderId="1" xfId="0" applyFont="1" applyBorder="1" applyAlignment="1">
      <alignment horizontal="distributed"/>
    </xf>
    <xf numFmtId="0" fontId="5" fillId="0" borderId="22" xfId="2" applyFont="1" applyBorder="1" applyAlignment="1">
      <alignment horizontal="center"/>
    </xf>
    <xf numFmtId="0" fontId="7" fillId="0" borderId="9" xfId="0" applyFont="1" applyBorder="1" applyAlignment="1">
      <alignment horizontal="left" vertical="center"/>
    </xf>
    <xf numFmtId="6" fontId="7" fillId="0" borderId="23" xfId="1" applyFont="1" applyBorder="1" applyAlignment="1">
      <alignment horizontal="right" vertical="center"/>
    </xf>
    <xf numFmtId="56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6" fontId="7" fillId="0" borderId="8" xfId="1" applyFont="1" applyBorder="1" applyAlignment="1">
      <alignment horizontal="center" vertical="center"/>
    </xf>
    <xf numFmtId="6" fontId="7" fillId="0" borderId="25" xfId="1" applyFont="1" applyBorder="1" applyAlignment="1">
      <alignment horizontal="center" vertical="center"/>
    </xf>
    <xf numFmtId="6" fontId="7" fillId="0" borderId="9" xfId="1" applyFont="1" applyBorder="1" applyAlignment="1">
      <alignment horizontal="center" vertical="center"/>
    </xf>
    <xf numFmtId="6" fontId="7" fillId="0" borderId="9" xfId="1" applyFont="1" applyBorder="1" applyAlignment="1">
      <alignment horizontal="right" vertical="center"/>
    </xf>
    <xf numFmtId="6" fontId="7" fillId="0" borderId="23" xfId="1" applyFont="1" applyBorder="1" applyAlignment="1">
      <alignment horizontal="center" vertical="center"/>
    </xf>
    <xf numFmtId="56" fontId="7" fillId="0" borderId="2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6" fontId="7" fillId="0" borderId="13" xfId="1" applyFont="1" applyBorder="1" applyAlignment="1">
      <alignment horizontal="center" vertical="center"/>
    </xf>
    <xf numFmtId="6" fontId="7" fillId="0" borderId="24" xfId="1" applyFont="1" applyBorder="1" applyAlignment="1">
      <alignment horizontal="center" vertical="center"/>
    </xf>
    <xf numFmtId="6" fontId="7" fillId="0" borderId="10" xfId="1" applyFont="1" applyBorder="1" applyAlignment="1">
      <alignment horizontal="center" vertical="center"/>
    </xf>
    <xf numFmtId="6" fontId="7" fillId="0" borderId="10" xfId="1" applyFont="1" applyBorder="1" applyAlignment="1">
      <alignment horizontal="right" vertical="center"/>
    </xf>
    <xf numFmtId="56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6" fontId="7" fillId="0" borderId="20" xfId="1" applyFont="1" applyBorder="1" applyAlignment="1">
      <alignment horizontal="center" vertical="center"/>
    </xf>
    <xf numFmtId="6" fontId="7" fillId="0" borderId="26" xfId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6" fontId="20" fillId="0" borderId="0" xfId="0" applyNumberFormat="1" applyFont="1" applyAlignment="1">
      <alignment horizontal="center"/>
    </xf>
    <xf numFmtId="6" fontId="20" fillId="0" borderId="32" xfId="0" applyNumberFormat="1" applyFont="1" applyBorder="1" applyAlignment="1">
      <alignment horizontal="center"/>
    </xf>
    <xf numFmtId="6" fontId="7" fillId="0" borderId="34" xfId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11" xfId="0" applyFont="1" applyFill="1" applyBorder="1" applyAlignment="1">
      <alignment horizontal="center" vertical="center" wrapText="1" shrinkToFit="1"/>
    </xf>
    <xf numFmtId="0" fontId="7" fillId="4" borderId="30" xfId="0" applyFont="1" applyFill="1" applyBorder="1" applyAlignment="1">
      <alignment horizontal="center" vertical="center" wrapText="1" shrinkToFit="1"/>
    </xf>
    <xf numFmtId="0" fontId="7" fillId="4" borderId="7" xfId="0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 shrinkToFit="1"/>
    </xf>
    <xf numFmtId="0" fontId="7" fillId="4" borderId="19" xfId="0" applyFont="1" applyFill="1" applyBorder="1" applyAlignment="1">
      <alignment horizontal="center" vertical="center" wrapText="1" shrinkToFit="1"/>
    </xf>
    <xf numFmtId="56" fontId="7" fillId="4" borderId="10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56" fontId="7" fillId="4" borderId="23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56" fontId="7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31" xfId="0" applyFont="1" applyBorder="1" applyAlignment="1">
      <alignment horizontal="left" vertical="center" shrinkToFit="1"/>
    </xf>
    <xf numFmtId="6" fontId="7" fillId="0" borderId="14" xfId="1" applyFont="1" applyBorder="1" applyAlignment="1">
      <alignment horizontal="center" vertical="center"/>
    </xf>
    <xf numFmtId="6" fontId="7" fillId="0" borderId="31" xfId="1" applyFont="1" applyBorder="1" applyAlignment="1">
      <alignment horizontal="center" vertical="center"/>
    </xf>
    <xf numFmtId="6" fontId="7" fillId="0" borderId="33" xfId="1" applyFont="1" applyBorder="1" applyAlignment="1">
      <alignment horizontal="center" vertical="center"/>
    </xf>
    <xf numFmtId="6" fontId="7" fillId="0" borderId="33" xfId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20" fontId="7" fillId="0" borderId="12" xfId="0" applyNumberFormat="1" applyFont="1" applyBorder="1" applyAlignment="1">
      <alignment horizontal="center" vertical="center"/>
    </xf>
    <xf numFmtId="56" fontId="7" fillId="0" borderId="14" xfId="0" applyNumberFormat="1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176" fontId="7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56" fontId="7" fillId="0" borderId="3" xfId="0" applyNumberFormat="1" applyFont="1" applyBorder="1" applyAlignment="1">
      <alignment horizontal="center" vertical="center"/>
    </xf>
    <xf numFmtId="56" fontId="7" fillId="0" borderId="30" xfId="0" applyNumberFormat="1" applyFont="1" applyBorder="1" applyAlignment="1">
      <alignment horizontal="center" vertical="center"/>
    </xf>
    <xf numFmtId="56" fontId="7" fillId="0" borderId="7" xfId="0" applyNumberFormat="1" applyFont="1" applyBorder="1" applyAlignment="1">
      <alignment horizontal="center" vertical="center"/>
    </xf>
    <xf numFmtId="56" fontId="7" fillId="0" borderId="19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30" xfId="0" applyFont="1" applyFill="1" applyBorder="1" applyAlignment="1">
      <alignment horizontal="left" vertical="center" wrapText="1"/>
    </xf>
    <xf numFmtId="0" fontId="7" fillId="4" borderId="35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6" fontId="11" fillId="0" borderId="27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6" fontId="7" fillId="0" borderId="34" xfId="1" applyFont="1" applyBorder="1" applyAlignment="1">
      <alignment horizontal="right" vertical="center"/>
    </xf>
    <xf numFmtId="20" fontId="7" fillId="0" borderId="23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30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20" fontId="7" fillId="0" borderId="10" xfId="0" applyNumberFormat="1" applyFont="1" applyBorder="1" applyAlignment="1">
      <alignment horizontal="center" vertical="center"/>
    </xf>
    <xf numFmtId="56" fontId="7" fillId="3" borderId="12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6" fontId="7" fillId="3" borderId="34" xfId="1" applyFont="1" applyFill="1" applyBorder="1" applyAlignment="1">
      <alignment horizontal="center" vertical="center"/>
    </xf>
    <xf numFmtId="6" fontId="7" fillId="3" borderId="34" xfId="1" applyFont="1" applyFill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6" fontId="10" fillId="0" borderId="0" xfId="0" applyNumberFormat="1" applyFont="1" applyAlignment="1">
      <alignment horizontal="center" vertical="center"/>
    </xf>
    <xf numFmtId="6" fontId="10" fillId="0" borderId="2" xfId="0" applyNumberFormat="1" applyFont="1" applyBorder="1" applyAlignment="1">
      <alignment horizontal="center" vertical="center"/>
    </xf>
    <xf numFmtId="56" fontId="7" fillId="2" borderId="23" xfId="0" applyNumberFormat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6" fontId="5" fillId="2" borderId="8" xfId="1" applyFont="1" applyFill="1" applyBorder="1" applyAlignment="1">
      <alignment horizontal="center" vertical="center"/>
    </xf>
    <xf numFmtId="6" fontId="5" fillId="2" borderId="25" xfId="1" applyFont="1" applyFill="1" applyBorder="1" applyAlignment="1">
      <alignment horizontal="center" vertical="center"/>
    </xf>
    <xf numFmtId="6" fontId="5" fillId="2" borderId="9" xfId="1" applyFont="1" applyFill="1" applyBorder="1" applyAlignment="1">
      <alignment horizontal="center" vertical="center"/>
    </xf>
    <xf numFmtId="6" fontId="5" fillId="2" borderId="9" xfId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30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6" fontId="7" fillId="0" borderId="3" xfId="1" applyFont="1" applyBorder="1" applyAlignment="1">
      <alignment horizontal="center" vertical="center"/>
    </xf>
    <xf numFmtId="6" fontId="7" fillId="0" borderId="30" xfId="1" applyFont="1" applyBorder="1" applyAlignment="1">
      <alignment horizontal="center" vertical="center"/>
    </xf>
    <xf numFmtId="6" fontId="7" fillId="0" borderId="7" xfId="1" applyFont="1" applyBorder="1" applyAlignment="1">
      <alignment horizontal="center" vertical="center"/>
    </xf>
    <xf numFmtId="6" fontId="7" fillId="0" borderId="19" xfId="1" applyFont="1" applyBorder="1" applyAlignment="1">
      <alignment horizontal="center" vertical="center"/>
    </xf>
    <xf numFmtId="6" fontId="7" fillId="0" borderId="11" xfId="1" applyFont="1" applyBorder="1" applyAlignment="1">
      <alignment horizontal="center" vertical="center"/>
    </xf>
    <xf numFmtId="6" fontId="7" fillId="0" borderId="2" xfId="1" applyFont="1" applyBorder="1" applyAlignment="1">
      <alignment horizontal="center" vertical="center"/>
    </xf>
    <xf numFmtId="18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8</xdr:row>
      <xdr:rowOff>219075</xdr:rowOff>
    </xdr:from>
    <xdr:to>
      <xdr:col>10</xdr:col>
      <xdr:colOff>38100</xdr:colOff>
      <xdr:row>8</xdr:row>
      <xdr:rowOff>219075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1647825" y="2390775"/>
          <a:ext cx="15716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FD86-225A-4698-8B65-EE8381F9146C}">
  <dimension ref="A1:AI27"/>
  <sheetViews>
    <sheetView tabSelected="1" workbookViewId="0">
      <selection activeCell="AC20" sqref="AC20:AE20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74" t="s">
        <v>6</v>
      </c>
      <c r="L1" s="74"/>
      <c r="M1" s="74"/>
      <c r="N1" s="74"/>
      <c r="O1" s="74"/>
      <c r="P1" s="74"/>
      <c r="Q1" s="74"/>
      <c r="R1" s="74"/>
      <c r="S1" s="74"/>
      <c r="T1" s="74"/>
      <c r="U1" s="74"/>
      <c r="AB1" s="75">
        <v>45189</v>
      </c>
      <c r="AC1" s="75"/>
      <c r="AD1" s="75"/>
      <c r="AE1" s="75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21"/>
      <c r="W2" s="21"/>
      <c r="X2" s="21"/>
      <c r="Y2" s="21"/>
      <c r="Z2" s="21"/>
      <c r="AA2" s="21"/>
      <c r="AB2" s="21"/>
      <c r="AC2" s="21"/>
      <c r="AD2" s="21"/>
      <c r="AE2" s="21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3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78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39</v>
      </c>
      <c r="Y7" s="66"/>
      <c r="Z7" s="66"/>
      <c r="AA7" s="66"/>
      <c r="AB7" s="66"/>
      <c r="AC7" s="66"/>
      <c r="AD7" s="66"/>
      <c r="AE7" s="66"/>
    </row>
    <row r="8" spans="1:35" ht="22.5" customHeight="1" x14ac:dyDescent="0.15">
      <c r="A8" s="17"/>
      <c r="B8" s="17"/>
      <c r="E8" s="73" t="s">
        <v>42</v>
      </c>
      <c r="F8" s="73"/>
      <c r="G8" s="73"/>
      <c r="H8" s="73"/>
      <c r="I8" s="73"/>
      <c r="J8" s="73"/>
      <c r="K8" s="73"/>
      <c r="L8" s="16"/>
      <c r="M8" s="16"/>
      <c r="X8" s="66" t="s">
        <v>23</v>
      </c>
      <c r="Y8" s="66"/>
      <c r="Z8" s="66"/>
      <c r="AA8" s="66"/>
      <c r="AB8" s="66"/>
      <c r="AC8" s="66"/>
      <c r="AD8" s="66"/>
      <c r="AE8" s="66"/>
    </row>
    <row r="9" spans="1:35" ht="22.5" customHeight="1" x14ac:dyDescent="0.3">
      <c r="A9" s="17"/>
      <c r="B9" s="17"/>
      <c r="E9" s="64">
        <f>AC27</f>
        <v>191400</v>
      </c>
      <c r="F9" s="64"/>
      <c r="G9" s="64"/>
      <c r="H9" s="64"/>
      <c r="I9" s="64"/>
      <c r="J9" s="64"/>
      <c r="K9" s="64"/>
      <c r="L9" s="14"/>
      <c r="M9" s="11"/>
      <c r="X9" s="66" t="s">
        <v>79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80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7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27</v>
      </c>
      <c r="N12" s="47"/>
      <c r="O12" s="47"/>
      <c r="P12" s="47"/>
      <c r="Q12" s="47"/>
      <c r="R12" s="47"/>
      <c r="S12" s="47"/>
      <c r="T12" s="47"/>
      <c r="U12" s="47" t="s">
        <v>30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7" customHeight="1" x14ac:dyDescent="0.1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62" t="s">
        <v>3</v>
      </c>
      <c r="N13" s="63"/>
      <c r="O13" s="51" t="s">
        <v>5</v>
      </c>
      <c r="P13" s="51"/>
      <c r="Q13" s="51" t="s">
        <v>4</v>
      </c>
      <c r="R13" s="51"/>
      <c r="S13" s="51" t="s">
        <v>5</v>
      </c>
      <c r="T13" s="51"/>
      <c r="U13" s="51" t="s">
        <v>3</v>
      </c>
      <c r="V13" s="51"/>
      <c r="W13" s="51" t="s">
        <v>5</v>
      </c>
      <c r="X13" s="51"/>
      <c r="Y13" s="51" t="s">
        <v>4</v>
      </c>
      <c r="Z13" s="51"/>
      <c r="AA13" s="51" t="s">
        <v>5</v>
      </c>
      <c r="AB13" s="51"/>
      <c r="AC13" s="51"/>
      <c r="AD13" s="51"/>
      <c r="AE13" s="51"/>
    </row>
    <row r="14" spans="1:35" ht="32.25" customHeight="1" x14ac:dyDescent="0.15">
      <c r="A14" s="190">
        <v>45147</v>
      </c>
      <c r="B14" s="191"/>
      <c r="C14" s="172" t="s">
        <v>96</v>
      </c>
      <c r="D14" s="140"/>
      <c r="E14" s="140"/>
      <c r="F14" s="140"/>
      <c r="G14" s="140"/>
      <c r="H14" s="63"/>
      <c r="I14" s="62" t="s">
        <v>31</v>
      </c>
      <c r="J14" s="140"/>
      <c r="K14" s="140"/>
      <c r="L14" s="63"/>
      <c r="M14" s="62"/>
      <c r="N14" s="63" t="s">
        <v>13</v>
      </c>
      <c r="O14" s="265"/>
      <c r="P14" s="266"/>
      <c r="Q14" s="62"/>
      <c r="R14" s="63" t="s">
        <v>14</v>
      </c>
      <c r="S14" s="265"/>
      <c r="T14" s="266"/>
      <c r="U14" s="62">
        <v>1</v>
      </c>
      <c r="V14" s="63" t="s">
        <v>13</v>
      </c>
      <c r="W14" s="265">
        <v>14500</v>
      </c>
      <c r="X14" s="266"/>
      <c r="Y14" s="62"/>
      <c r="Z14" s="63" t="s">
        <v>14</v>
      </c>
      <c r="AA14" s="265"/>
      <c r="AB14" s="266"/>
      <c r="AC14" s="265">
        <f>M14*O14+U14*W14</f>
        <v>14500</v>
      </c>
      <c r="AD14" s="269"/>
      <c r="AE14" s="266"/>
    </row>
    <row r="15" spans="1:35" ht="32.25" customHeight="1" x14ac:dyDescent="0.15">
      <c r="A15" s="192"/>
      <c r="B15" s="193"/>
      <c r="C15" s="141"/>
      <c r="D15" s="142"/>
      <c r="E15" s="142"/>
      <c r="F15" s="142"/>
      <c r="G15" s="142"/>
      <c r="H15" s="143"/>
      <c r="I15" s="141"/>
      <c r="J15" s="142"/>
      <c r="K15" s="142"/>
      <c r="L15" s="143"/>
      <c r="M15" s="141"/>
      <c r="N15" s="143"/>
      <c r="O15" s="267"/>
      <c r="P15" s="268"/>
      <c r="Q15" s="141"/>
      <c r="R15" s="143"/>
      <c r="S15" s="267"/>
      <c r="T15" s="268"/>
      <c r="U15" s="141"/>
      <c r="V15" s="143"/>
      <c r="W15" s="267"/>
      <c r="X15" s="268"/>
      <c r="Y15" s="141"/>
      <c r="Z15" s="143"/>
      <c r="AA15" s="267"/>
      <c r="AB15" s="268"/>
      <c r="AC15" s="267"/>
      <c r="AD15" s="270"/>
      <c r="AE15" s="268"/>
    </row>
    <row r="16" spans="1:35" ht="32.25" customHeight="1" x14ac:dyDescent="0.15">
      <c r="A16" s="53">
        <v>45161</v>
      </c>
      <c r="B16" s="47"/>
      <c r="C16" s="47" t="s">
        <v>97</v>
      </c>
      <c r="D16" s="47"/>
      <c r="E16" s="47"/>
      <c r="F16" s="47"/>
      <c r="G16" s="47"/>
      <c r="H16" s="47"/>
      <c r="I16" s="47" t="s">
        <v>31</v>
      </c>
      <c r="J16" s="47"/>
      <c r="K16" s="47"/>
      <c r="L16" s="47"/>
      <c r="M16" s="24"/>
      <c r="N16" s="25" t="s">
        <v>13</v>
      </c>
      <c r="O16" s="55"/>
      <c r="P16" s="56"/>
      <c r="Q16" s="24"/>
      <c r="R16" s="25" t="s">
        <v>14</v>
      </c>
      <c r="S16" s="43"/>
      <c r="T16" s="43"/>
      <c r="U16" s="24">
        <v>2</v>
      </c>
      <c r="V16" s="25" t="s">
        <v>13</v>
      </c>
      <c r="W16" s="43">
        <v>14500</v>
      </c>
      <c r="X16" s="43"/>
      <c r="Y16" s="24"/>
      <c r="Z16" s="25" t="s">
        <v>14</v>
      </c>
      <c r="AA16" s="43"/>
      <c r="AB16" s="43"/>
      <c r="AC16" s="44">
        <f>M16*O16+Q16*S16+W16*U16</f>
        <v>29000</v>
      </c>
      <c r="AD16" s="44"/>
      <c r="AE16" s="44"/>
    </row>
    <row r="17" spans="1:31" ht="32.25" customHeight="1" x14ac:dyDescent="0.15">
      <c r="A17" s="53">
        <v>45162</v>
      </c>
      <c r="B17" s="47"/>
      <c r="C17" s="47" t="s">
        <v>98</v>
      </c>
      <c r="D17" s="47"/>
      <c r="E17" s="47"/>
      <c r="F17" s="47"/>
      <c r="G17" s="47"/>
      <c r="H17" s="47"/>
      <c r="I17" s="47" t="s">
        <v>31</v>
      </c>
      <c r="J17" s="47"/>
      <c r="K17" s="47"/>
      <c r="L17" s="47"/>
      <c r="M17" s="24"/>
      <c r="N17" s="25" t="s">
        <v>13</v>
      </c>
      <c r="O17" s="55"/>
      <c r="P17" s="56"/>
      <c r="Q17" s="24"/>
      <c r="R17" s="25" t="s">
        <v>14</v>
      </c>
      <c r="S17" s="43"/>
      <c r="T17" s="43"/>
      <c r="U17" s="24">
        <v>2</v>
      </c>
      <c r="V17" s="25" t="s">
        <v>13</v>
      </c>
      <c r="W17" s="43">
        <v>14500</v>
      </c>
      <c r="X17" s="43"/>
      <c r="Y17" s="24"/>
      <c r="Z17" s="25" t="s">
        <v>14</v>
      </c>
      <c r="AA17" s="43"/>
      <c r="AB17" s="43"/>
      <c r="AC17" s="44">
        <f>M17*O17+Q17*S17+U17*W17</f>
        <v>29000</v>
      </c>
      <c r="AD17" s="44"/>
      <c r="AE17" s="44"/>
    </row>
    <row r="18" spans="1:31" ht="32.25" customHeight="1" x14ac:dyDescent="0.15">
      <c r="A18" s="53">
        <v>45166</v>
      </c>
      <c r="B18" s="47"/>
      <c r="C18" s="54" t="s">
        <v>94</v>
      </c>
      <c r="D18" s="54"/>
      <c r="E18" s="54"/>
      <c r="F18" s="54"/>
      <c r="G18" s="54"/>
      <c r="H18" s="54"/>
      <c r="I18" s="47" t="s">
        <v>31</v>
      </c>
      <c r="J18" s="47"/>
      <c r="K18" s="47"/>
      <c r="L18" s="47"/>
      <c r="M18" s="24"/>
      <c r="N18" s="25" t="s">
        <v>13</v>
      </c>
      <c r="O18" s="55"/>
      <c r="P18" s="56"/>
      <c r="Q18" s="24"/>
      <c r="R18" s="25" t="s">
        <v>14</v>
      </c>
      <c r="S18" s="43"/>
      <c r="T18" s="43"/>
      <c r="U18" s="24">
        <v>1</v>
      </c>
      <c r="V18" s="25" t="s">
        <v>13</v>
      </c>
      <c r="W18" s="43">
        <v>14500</v>
      </c>
      <c r="X18" s="43"/>
      <c r="Y18" s="24"/>
      <c r="Z18" s="25" t="s">
        <v>14</v>
      </c>
      <c r="AA18" s="43"/>
      <c r="AB18" s="43"/>
      <c r="AC18" s="44">
        <f>M18*O18+Q18*S18+U18*W18</f>
        <v>14500</v>
      </c>
      <c r="AD18" s="44"/>
      <c r="AE18" s="44"/>
    </row>
    <row r="19" spans="1:31" ht="32.25" customHeight="1" x14ac:dyDescent="0.15">
      <c r="A19" s="53">
        <v>45167</v>
      </c>
      <c r="B19" s="47"/>
      <c r="C19" s="54" t="s">
        <v>94</v>
      </c>
      <c r="D19" s="54"/>
      <c r="E19" s="54"/>
      <c r="F19" s="54"/>
      <c r="G19" s="54"/>
      <c r="H19" s="54"/>
      <c r="I19" s="271" t="s">
        <v>31</v>
      </c>
      <c r="J19" s="271"/>
      <c r="K19" s="271"/>
      <c r="L19" s="271"/>
      <c r="M19" s="24"/>
      <c r="N19" s="25" t="s">
        <v>13</v>
      </c>
      <c r="O19" s="55"/>
      <c r="P19" s="56"/>
      <c r="Q19" s="24"/>
      <c r="R19" s="25" t="s">
        <v>14</v>
      </c>
      <c r="S19" s="43"/>
      <c r="T19" s="43"/>
      <c r="U19" s="24">
        <v>1</v>
      </c>
      <c r="V19" s="25" t="s">
        <v>13</v>
      </c>
      <c r="W19" s="43">
        <v>14500</v>
      </c>
      <c r="X19" s="43"/>
      <c r="Y19" s="24"/>
      <c r="Z19" s="25" t="s">
        <v>14</v>
      </c>
      <c r="AA19" s="43"/>
      <c r="AB19" s="43"/>
      <c r="AC19" s="44">
        <f>M19*O19+Q19*S19+W19*U19</f>
        <v>14500</v>
      </c>
      <c r="AD19" s="44"/>
      <c r="AE19" s="44"/>
    </row>
    <row r="20" spans="1:31" ht="32.25" customHeight="1" x14ac:dyDescent="0.15">
      <c r="A20" s="57">
        <v>45168</v>
      </c>
      <c r="B20" s="58"/>
      <c r="C20" s="47" t="s">
        <v>95</v>
      </c>
      <c r="D20" s="47"/>
      <c r="E20" s="47"/>
      <c r="F20" s="47"/>
      <c r="G20" s="47"/>
      <c r="H20" s="47"/>
      <c r="I20" s="47" t="s">
        <v>31</v>
      </c>
      <c r="J20" s="47"/>
      <c r="K20" s="47"/>
      <c r="L20" s="47"/>
      <c r="M20" s="24"/>
      <c r="N20" s="25" t="s">
        <v>13</v>
      </c>
      <c r="O20" s="55"/>
      <c r="P20" s="56"/>
      <c r="Q20" s="24"/>
      <c r="R20" s="25" t="s">
        <v>14</v>
      </c>
      <c r="S20" s="43"/>
      <c r="T20" s="43"/>
      <c r="U20" s="24">
        <v>1</v>
      </c>
      <c r="V20" s="25" t="s">
        <v>13</v>
      </c>
      <c r="W20" s="43">
        <v>14500</v>
      </c>
      <c r="X20" s="43"/>
      <c r="Y20" s="24"/>
      <c r="Z20" s="25" t="s">
        <v>14</v>
      </c>
      <c r="AA20" s="43"/>
      <c r="AB20" s="43"/>
      <c r="AC20" s="44">
        <f>M20*O20+Q20*S20+U20*W20</f>
        <v>14500</v>
      </c>
      <c r="AD20" s="44"/>
      <c r="AE20" s="44"/>
    </row>
    <row r="21" spans="1:31" ht="32.25" customHeight="1" x14ac:dyDescent="0.15">
      <c r="A21" s="53">
        <v>45173</v>
      </c>
      <c r="B21" s="47"/>
      <c r="C21" s="54" t="s">
        <v>94</v>
      </c>
      <c r="D21" s="54"/>
      <c r="E21" s="54"/>
      <c r="F21" s="54"/>
      <c r="G21" s="54"/>
      <c r="H21" s="54"/>
      <c r="I21" s="47" t="s">
        <v>31</v>
      </c>
      <c r="J21" s="47"/>
      <c r="K21" s="47"/>
      <c r="L21" s="47"/>
      <c r="M21" s="24"/>
      <c r="N21" s="25" t="s">
        <v>13</v>
      </c>
      <c r="O21" s="55"/>
      <c r="P21" s="56"/>
      <c r="Q21" s="24"/>
      <c r="R21" s="25" t="s">
        <v>14</v>
      </c>
      <c r="S21" s="43"/>
      <c r="T21" s="43"/>
      <c r="U21" s="24">
        <v>1</v>
      </c>
      <c r="V21" s="25" t="s">
        <v>13</v>
      </c>
      <c r="W21" s="43">
        <v>14500</v>
      </c>
      <c r="X21" s="43"/>
      <c r="Y21" s="24"/>
      <c r="Z21" s="25" t="s">
        <v>14</v>
      </c>
      <c r="AA21" s="43"/>
      <c r="AB21" s="43"/>
      <c r="AC21" s="44">
        <f>M21*O21+Q21*S21+W21*U21</f>
        <v>14500</v>
      </c>
      <c r="AD21" s="44"/>
      <c r="AE21" s="44"/>
    </row>
    <row r="22" spans="1:31" ht="32.25" customHeight="1" x14ac:dyDescent="0.15">
      <c r="A22" s="53">
        <v>45174</v>
      </c>
      <c r="B22" s="47"/>
      <c r="C22" s="54" t="s">
        <v>94</v>
      </c>
      <c r="D22" s="54"/>
      <c r="E22" s="54"/>
      <c r="F22" s="54"/>
      <c r="G22" s="54"/>
      <c r="H22" s="54"/>
      <c r="I22" s="47" t="s">
        <v>31</v>
      </c>
      <c r="J22" s="47"/>
      <c r="K22" s="47"/>
      <c r="L22" s="47"/>
      <c r="M22" s="24"/>
      <c r="N22" s="25" t="s">
        <v>13</v>
      </c>
      <c r="O22" s="55"/>
      <c r="P22" s="56"/>
      <c r="Q22" s="24"/>
      <c r="R22" s="25" t="s">
        <v>14</v>
      </c>
      <c r="S22" s="43"/>
      <c r="T22" s="43"/>
      <c r="U22" s="24">
        <v>1</v>
      </c>
      <c r="V22" s="25" t="s">
        <v>13</v>
      </c>
      <c r="W22" s="43">
        <v>14500</v>
      </c>
      <c r="X22" s="43"/>
      <c r="Y22" s="24"/>
      <c r="Z22" s="25" t="s">
        <v>14</v>
      </c>
      <c r="AA22" s="43"/>
      <c r="AB22" s="43"/>
      <c r="AC22" s="44">
        <f t="shared" ref="AC22:AC24" si="0">M22*O22+Q22*S22+W22*U22</f>
        <v>14500</v>
      </c>
      <c r="AD22" s="44"/>
      <c r="AE22" s="44"/>
    </row>
    <row r="23" spans="1:31" ht="32.25" customHeight="1" x14ac:dyDescent="0.15">
      <c r="A23" s="190">
        <v>45176</v>
      </c>
      <c r="B23" s="191"/>
      <c r="C23" s="54" t="s">
        <v>94</v>
      </c>
      <c r="D23" s="54"/>
      <c r="E23" s="54"/>
      <c r="F23" s="54"/>
      <c r="G23" s="54"/>
      <c r="H23" s="54"/>
      <c r="I23" s="47" t="s">
        <v>31</v>
      </c>
      <c r="J23" s="47"/>
      <c r="K23" s="47"/>
      <c r="L23" s="47"/>
      <c r="M23" s="24"/>
      <c r="N23" s="25" t="s">
        <v>13</v>
      </c>
      <c r="O23" s="55"/>
      <c r="P23" s="56"/>
      <c r="Q23" s="24"/>
      <c r="R23" s="25" t="s">
        <v>14</v>
      </c>
      <c r="S23" s="43"/>
      <c r="T23" s="43"/>
      <c r="U23" s="24">
        <v>1</v>
      </c>
      <c r="V23" s="25" t="s">
        <v>13</v>
      </c>
      <c r="W23" s="43">
        <v>14500</v>
      </c>
      <c r="X23" s="43"/>
      <c r="Y23" s="24"/>
      <c r="Z23" s="25" t="s">
        <v>14</v>
      </c>
      <c r="AA23" s="43"/>
      <c r="AB23" s="43"/>
      <c r="AC23" s="44">
        <f t="shared" si="0"/>
        <v>14500</v>
      </c>
      <c r="AD23" s="44"/>
      <c r="AE23" s="44"/>
    </row>
    <row r="24" spans="1:31" ht="32.25" customHeight="1" x14ac:dyDescent="0.15">
      <c r="A24" s="192"/>
      <c r="B24" s="193"/>
      <c r="C24" s="272" t="s">
        <v>100</v>
      </c>
      <c r="D24" s="47"/>
      <c r="E24" s="47"/>
      <c r="F24" s="47"/>
      <c r="G24" s="47"/>
      <c r="H24" s="47"/>
      <c r="I24" s="47" t="s">
        <v>99</v>
      </c>
      <c r="J24" s="47"/>
      <c r="K24" s="47"/>
      <c r="L24" s="47"/>
      <c r="M24" s="24"/>
      <c r="N24" s="25" t="s">
        <v>13</v>
      </c>
      <c r="O24" s="55"/>
      <c r="P24" s="56"/>
      <c r="Q24" s="24"/>
      <c r="R24" s="25" t="s">
        <v>14</v>
      </c>
      <c r="S24" s="43"/>
      <c r="T24" s="43"/>
      <c r="U24" s="24">
        <v>1</v>
      </c>
      <c r="V24" s="25" t="s">
        <v>13</v>
      </c>
      <c r="W24" s="43">
        <v>14500</v>
      </c>
      <c r="X24" s="43"/>
      <c r="Y24" s="24"/>
      <c r="Z24" s="25" t="s">
        <v>14</v>
      </c>
      <c r="AA24" s="43"/>
      <c r="AB24" s="43"/>
      <c r="AC24" s="44">
        <f t="shared" si="0"/>
        <v>14500</v>
      </c>
      <c r="AD24" s="44"/>
      <c r="AE24" s="44"/>
    </row>
    <row r="25" spans="1:31" ht="27" customHeight="1" x14ac:dyDescent="0.1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6"/>
      <c r="Z25" s="47" t="s">
        <v>15</v>
      </c>
      <c r="AA25" s="47"/>
      <c r="AB25" s="47"/>
      <c r="AC25" s="48">
        <f>SUM(AC14:AC24)</f>
        <v>174000</v>
      </c>
      <c r="AD25" s="49"/>
      <c r="AE25" s="49"/>
    </row>
    <row r="26" spans="1:31" ht="27" customHeight="1" thickBo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50"/>
      <c r="Z26" s="51" t="s">
        <v>16</v>
      </c>
      <c r="AA26" s="51"/>
      <c r="AB26" s="51"/>
      <c r="AC26" s="52">
        <f>AC25*0.1</f>
        <v>17400</v>
      </c>
      <c r="AD26" s="52"/>
      <c r="AE26" s="52"/>
    </row>
    <row r="27" spans="1:31" ht="27" customHeight="1" thickBo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6"/>
      <c r="Z27" s="37" t="s">
        <v>17</v>
      </c>
      <c r="AA27" s="38"/>
      <c r="AB27" s="39"/>
      <c r="AC27" s="40">
        <f>SUM(AC25:AC26)</f>
        <v>191400</v>
      </c>
      <c r="AD27" s="41"/>
      <c r="AE27" s="42"/>
    </row>
  </sheetData>
  <mergeCells count="127">
    <mergeCell ref="W23:X23"/>
    <mergeCell ref="AA23:AB23"/>
    <mergeCell ref="AC23:AE23"/>
    <mergeCell ref="A22:B22"/>
    <mergeCell ref="C22:H22"/>
    <mergeCell ref="I22:L22"/>
    <mergeCell ref="O22:P22"/>
    <mergeCell ref="S22:T22"/>
    <mergeCell ref="W22:X22"/>
    <mergeCell ref="AA22:AB22"/>
    <mergeCell ref="AC22:AE22"/>
    <mergeCell ref="A23:B24"/>
    <mergeCell ref="C23:H23"/>
    <mergeCell ref="I23:L23"/>
    <mergeCell ref="O23:P23"/>
    <mergeCell ref="S23:T23"/>
    <mergeCell ref="W18:X18"/>
    <mergeCell ref="AA18:AB18"/>
    <mergeCell ref="AC18:AE18"/>
    <mergeCell ref="A19:B19"/>
    <mergeCell ref="C19:H19"/>
    <mergeCell ref="I19:L19"/>
    <mergeCell ref="O19:P19"/>
    <mergeCell ref="S19:T19"/>
    <mergeCell ref="W19:X19"/>
    <mergeCell ref="AA19:AB19"/>
    <mergeCell ref="AC19:AE19"/>
    <mergeCell ref="A18:B18"/>
    <mergeCell ref="C18:H18"/>
    <mergeCell ref="I18:L18"/>
    <mergeCell ref="O18:P18"/>
    <mergeCell ref="S18:T18"/>
    <mergeCell ref="AA16:AB16"/>
    <mergeCell ref="AC16:AE16"/>
    <mergeCell ref="A14:B15"/>
    <mergeCell ref="I14:L15"/>
    <mergeCell ref="M14:M15"/>
    <mergeCell ref="N14:N15"/>
    <mergeCell ref="O14:P15"/>
    <mergeCell ref="R14:R15"/>
    <mergeCell ref="Q14:Q15"/>
    <mergeCell ref="S14:T15"/>
    <mergeCell ref="U14:U15"/>
    <mergeCell ref="V14:V15"/>
    <mergeCell ref="W14:X15"/>
    <mergeCell ref="Y14:Y15"/>
    <mergeCell ref="Z14:Z15"/>
    <mergeCell ref="AA14:AB15"/>
    <mergeCell ref="C14:H15"/>
    <mergeCell ref="AC14:AE15"/>
    <mergeCell ref="E8:K8"/>
    <mergeCell ref="X8:AE8"/>
    <mergeCell ref="K1:U2"/>
    <mergeCell ref="AB1:AE1"/>
    <mergeCell ref="A3:M4"/>
    <mergeCell ref="X4:Z4"/>
    <mergeCell ref="A5:M5"/>
    <mergeCell ref="X5:AE5"/>
    <mergeCell ref="A6:M6"/>
    <mergeCell ref="X6:AE6"/>
    <mergeCell ref="A7:B7"/>
    <mergeCell ref="C7:M7"/>
    <mergeCell ref="X7:AE7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M13:N13"/>
    <mergeCell ref="O13:P13"/>
    <mergeCell ref="Q13:R13"/>
    <mergeCell ref="S13:T13"/>
    <mergeCell ref="U13:V13"/>
    <mergeCell ref="W13:X13"/>
    <mergeCell ref="W20:X20"/>
    <mergeCell ref="A17:B17"/>
    <mergeCell ref="C17:H17"/>
    <mergeCell ref="I17:L17"/>
    <mergeCell ref="O17:P17"/>
    <mergeCell ref="S17:T17"/>
    <mergeCell ref="W17:X17"/>
    <mergeCell ref="AA17:AB17"/>
    <mergeCell ref="AC17:AE17"/>
    <mergeCell ref="A16:B16"/>
    <mergeCell ref="C16:H16"/>
    <mergeCell ref="I16:L16"/>
    <mergeCell ref="O16:P16"/>
    <mergeCell ref="S16:T16"/>
    <mergeCell ref="W16:X16"/>
    <mergeCell ref="W24:X24"/>
    <mergeCell ref="AA20:AB20"/>
    <mergeCell ref="AC20:AE20"/>
    <mergeCell ref="A21:B21"/>
    <mergeCell ref="C21:H21"/>
    <mergeCell ref="I21:L21"/>
    <mergeCell ref="O21:P21"/>
    <mergeCell ref="S21:T21"/>
    <mergeCell ref="W21:X21"/>
    <mergeCell ref="AA21:AB21"/>
    <mergeCell ref="AC21:AE21"/>
    <mergeCell ref="A20:B20"/>
    <mergeCell ref="C20:H20"/>
    <mergeCell ref="I20:L20"/>
    <mergeCell ref="O20:P20"/>
    <mergeCell ref="S20:T20"/>
    <mergeCell ref="A27:Y27"/>
    <mergeCell ref="Z27:AB27"/>
    <mergeCell ref="AC27:AE27"/>
    <mergeCell ref="AA24:AB24"/>
    <mergeCell ref="AC24:AE24"/>
    <mergeCell ref="A25:Y25"/>
    <mergeCell ref="Z25:AB25"/>
    <mergeCell ref="AC25:AE25"/>
    <mergeCell ref="A26:Y26"/>
    <mergeCell ref="Z26:AB26"/>
    <mergeCell ref="AC26:AE26"/>
    <mergeCell ref="C24:H24"/>
    <mergeCell ref="I24:L24"/>
    <mergeCell ref="O24:P24"/>
    <mergeCell ref="S24:T24"/>
  </mergeCells>
  <phoneticPr fontId="3"/>
  <pageMargins left="0.89" right="0.7" top="0.69" bottom="0.1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43F06-4C5D-45CE-89D1-DEFDC495A963}">
  <dimension ref="A1:AI21"/>
  <sheetViews>
    <sheetView workbookViewId="0">
      <selection activeCell="A15" sqref="A15:XFD15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74" t="s">
        <v>6</v>
      </c>
      <c r="L1" s="74"/>
      <c r="M1" s="74"/>
      <c r="N1" s="74"/>
      <c r="O1" s="74"/>
      <c r="P1" s="74"/>
      <c r="Q1" s="74"/>
      <c r="R1" s="74"/>
      <c r="S1" s="74"/>
      <c r="T1" s="74"/>
      <c r="U1" s="74"/>
      <c r="AB1" s="75">
        <v>45158</v>
      </c>
      <c r="AC1" s="75"/>
      <c r="AD1" s="75"/>
      <c r="AE1" s="75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21"/>
      <c r="W2" s="21"/>
      <c r="X2" s="21"/>
      <c r="Y2" s="21"/>
      <c r="Z2" s="21"/>
      <c r="AA2" s="21"/>
      <c r="AB2" s="21"/>
      <c r="AC2" s="21"/>
      <c r="AD2" s="21"/>
      <c r="AE2" s="21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3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78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39</v>
      </c>
      <c r="Y7" s="66"/>
      <c r="Z7" s="66"/>
      <c r="AA7" s="66"/>
      <c r="AB7" s="66"/>
      <c r="AC7" s="66"/>
      <c r="AD7" s="66"/>
      <c r="AE7" s="66"/>
    </row>
    <row r="8" spans="1:35" ht="22.5" customHeight="1" x14ac:dyDescent="0.15">
      <c r="A8" s="17"/>
      <c r="B8" s="17"/>
      <c r="E8" s="73" t="s">
        <v>35</v>
      </c>
      <c r="F8" s="73"/>
      <c r="G8" s="73"/>
      <c r="H8" s="73"/>
      <c r="I8" s="73"/>
      <c r="J8" s="73"/>
      <c r="K8" s="73"/>
      <c r="L8" s="16"/>
      <c r="M8" s="16"/>
      <c r="X8" s="66" t="s">
        <v>23</v>
      </c>
      <c r="Y8" s="66"/>
      <c r="Z8" s="66"/>
      <c r="AA8" s="66"/>
      <c r="AB8" s="66"/>
      <c r="AC8" s="66"/>
      <c r="AD8" s="66"/>
      <c r="AE8" s="66"/>
    </row>
    <row r="9" spans="1:35" ht="22.5" customHeight="1" x14ac:dyDescent="0.3">
      <c r="A9" s="17"/>
      <c r="B9" s="17"/>
      <c r="E9" s="64">
        <f>AC21</f>
        <v>63800</v>
      </c>
      <c r="F9" s="64"/>
      <c r="G9" s="64"/>
      <c r="H9" s="64"/>
      <c r="I9" s="64"/>
      <c r="J9" s="64"/>
      <c r="K9" s="64"/>
      <c r="L9" s="14"/>
      <c r="M9" s="11"/>
      <c r="X9" s="66" t="s">
        <v>79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80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7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27</v>
      </c>
      <c r="N12" s="47"/>
      <c r="O12" s="47"/>
      <c r="P12" s="47"/>
      <c r="Q12" s="47"/>
      <c r="R12" s="47"/>
      <c r="S12" s="47"/>
      <c r="T12" s="47"/>
      <c r="U12" s="47" t="s">
        <v>30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7" customHeight="1" x14ac:dyDescent="0.1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62" t="s">
        <v>3</v>
      </c>
      <c r="N13" s="63"/>
      <c r="O13" s="51" t="s">
        <v>5</v>
      </c>
      <c r="P13" s="51"/>
      <c r="Q13" s="51" t="s">
        <v>4</v>
      </c>
      <c r="R13" s="51"/>
      <c r="S13" s="51" t="s">
        <v>5</v>
      </c>
      <c r="T13" s="51"/>
      <c r="U13" s="51" t="s">
        <v>3</v>
      </c>
      <c r="V13" s="51"/>
      <c r="W13" s="51" t="s">
        <v>5</v>
      </c>
      <c r="X13" s="51"/>
      <c r="Y13" s="51" t="s">
        <v>4</v>
      </c>
      <c r="Z13" s="51"/>
      <c r="AA13" s="51" t="s">
        <v>5</v>
      </c>
      <c r="AB13" s="51"/>
      <c r="AC13" s="51"/>
      <c r="AD13" s="51"/>
      <c r="AE13" s="51"/>
    </row>
    <row r="14" spans="1:35" ht="32.25" customHeight="1" x14ac:dyDescent="0.15">
      <c r="A14" s="53">
        <v>45162</v>
      </c>
      <c r="B14" s="47"/>
      <c r="C14" s="59" t="s">
        <v>93</v>
      </c>
      <c r="D14" s="60"/>
      <c r="E14" s="60"/>
      <c r="F14" s="60"/>
      <c r="G14" s="60"/>
      <c r="H14" s="61"/>
      <c r="I14" s="47" t="s">
        <v>31</v>
      </c>
      <c r="J14" s="47"/>
      <c r="K14" s="47"/>
      <c r="L14" s="47"/>
      <c r="M14" s="24"/>
      <c r="N14" s="25" t="s">
        <v>13</v>
      </c>
      <c r="O14" s="55"/>
      <c r="P14" s="56"/>
      <c r="Q14" s="24"/>
      <c r="R14" s="25" t="s">
        <v>14</v>
      </c>
      <c r="S14" s="43"/>
      <c r="T14" s="43"/>
      <c r="U14" s="24">
        <v>2</v>
      </c>
      <c r="V14" s="25" t="s">
        <v>13</v>
      </c>
      <c r="W14" s="43">
        <v>14500</v>
      </c>
      <c r="X14" s="43"/>
      <c r="Y14" s="24"/>
      <c r="Z14" s="25" t="s">
        <v>14</v>
      </c>
      <c r="AA14" s="43"/>
      <c r="AB14" s="43"/>
      <c r="AC14" s="44">
        <f>M14*O14+U14*W14</f>
        <v>29000</v>
      </c>
      <c r="AD14" s="44"/>
      <c r="AE14" s="44"/>
    </row>
    <row r="15" spans="1:35" ht="32.25" customHeight="1" x14ac:dyDescent="0.15">
      <c r="A15" s="53">
        <v>45166</v>
      </c>
      <c r="B15" s="47"/>
      <c r="C15" s="54" t="s">
        <v>94</v>
      </c>
      <c r="D15" s="54"/>
      <c r="E15" s="54"/>
      <c r="F15" s="54"/>
      <c r="G15" s="54"/>
      <c r="H15" s="54"/>
      <c r="I15" s="47" t="s">
        <v>92</v>
      </c>
      <c r="J15" s="47"/>
      <c r="K15" s="47"/>
      <c r="L15" s="47"/>
      <c r="M15" s="24"/>
      <c r="N15" s="25" t="s">
        <v>13</v>
      </c>
      <c r="O15" s="55"/>
      <c r="P15" s="56"/>
      <c r="Q15" s="24"/>
      <c r="R15" s="25" t="s">
        <v>14</v>
      </c>
      <c r="S15" s="43"/>
      <c r="T15" s="43"/>
      <c r="U15" s="24">
        <v>1</v>
      </c>
      <c r="V15" s="25" t="s">
        <v>13</v>
      </c>
      <c r="W15" s="43">
        <v>14500</v>
      </c>
      <c r="X15" s="43"/>
      <c r="Y15" s="24"/>
      <c r="Z15" s="25" t="s">
        <v>14</v>
      </c>
      <c r="AA15" s="43"/>
      <c r="AB15" s="43"/>
      <c r="AC15" s="44">
        <f>M15*O15+Q15*S15+U15*W15</f>
        <v>14500</v>
      </c>
      <c r="AD15" s="44"/>
      <c r="AE15" s="44"/>
    </row>
    <row r="16" spans="1:35" ht="32.25" customHeight="1" x14ac:dyDescent="0.15">
      <c r="A16" s="57">
        <v>45168</v>
      </c>
      <c r="B16" s="58"/>
      <c r="C16" s="54" t="s">
        <v>95</v>
      </c>
      <c r="D16" s="54"/>
      <c r="E16" s="54"/>
      <c r="F16" s="54"/>
      <c r="G16" s="54"/>
      <c r="H16" s="54"/>
      <c r="I16" s="47" t="s">
        <v>92</v>
      </c>
      <c r="J16" s="47"/>
      <c r="K16" s="47"/>
      <c r="L16" s="47"/>
      <c r="M16" s="24"/>
      <c r="N16" s="25" t="s">
        <v>13</v>
      </c>
      <c r="O16" s="55"/>
      <c r="P16" s="56"/>
      <c r="Q16" s="24"/>
      <c r="R16" s="25" t="s">
        <v>14</v>
      </c>
      <c r="S16" s="43"/>
      <c r="T16" s="43"/>
      <c r="U16" s="24">
        <v>1</v>
      </c>
      <c r="V16" s="25" t="s">
        <v>13</v>
      </c>
      <c r="W16" s="43">
        <v>14500</v>
      </c>
      <c r="X16" s="43"/>
      <c r="Y16" s="24"/>
      <c r="Z16" s="25" t="s">
        <v>14</v>
      </c>
      <c r="AA16" s="43"/>
      <c r="AB16" s="43"/>
      <c r="AC16" s="44">
        <f>M16*O16+Q16*S16+U16*W16</f>
        <v>14500</v>
      </c>
      <c r="AD16" s="44"/>
      <c r="AE16" s="44"/>
    </row>
    <row r="17" spans="1:31" ht="32.25" customHeight="1" x14ac:dyDescent="0.15">
      <c r="A17" s="53"/>
      <c r="B17" s="47"/>
      <c r="C17" s="54"/>
      <c r="D17" s="54"/>
      <c r="E17" s="54"/>
      <c r="F17" s="54"/>
      <c r="G17" s="54"/>
      <c r="H17" s="54"/>
      <c r="I17" s="47"/>
      <c r="J17" s="47"/>
      <c r="K17" s="47"/>
      <c r="L17" s="47"/>
      <c r="M17" s="24"/>
      <c r="N17" s="25" t="s">
        <v>13</v>
      </c>
      <c r="O17" s="55"/>
      <c r="P17" s="56"/>
      <c r="Q17" s="24"/>
      <c r="R17" s="25" t="s">
        <v>14</v>
      </c>
      <c r="S17" s="43"/>
      <c r="T17" s="43"/>
      <c r="U17" s="24"/>
      <c r="V17" s="25" t="s">
        <v>13</v>
      </c>
      <c r="W17" s="43"/>
      <c r="X17" s="43"/>
      <c r="Y17" s="24"/>
      <c r="Z17" s="25" t="s">
        <v>14</v>
      </c>
      <c r="AA17" s="43"/>
      <c r="AB17" s="43"/>
      <c r="AC17" s="44">
        <f>M17*O17+Q17*S17+W17*U17</f>
        <v>0</v>
      </c>
      <c r="AD17" s="44"/>
      <c r="AE17" s="44"/>
    </row>
    <row r="18" spans="1:31" ht="32.25" customHeight="1" x14ac:dyDescent="0.15">
      <c r="A18" s="53"/>
      <c r="B18" s="47"/>
      <c r="C18" s="54"/>
      <c r="D18" s="54"/>
      <c r="E18" s="54"/>
      <c r="F18" s="54"/>
      <c r="G18" s="54"/>
      <c r="H18" s="54"/>
      <c r="I18" s="47"/>
      <c r="J18" s="47"/>
      <c r="K18" s="47"/>
      <c r="L18" s="47"/>
      <c r="M18" s="24"/>
      <c r="N18" s="25" t="s">
        <v>13</v>
      </c>
      <c r="O18" s="55"/>
      <c r="P18" s="56"/>
      <c r="Q18" s="24"/>
      <c r="R18" s="25" t="s">
        <v>14</v>
      </c>
      <c r="S18" s="43"/>
      <c r="T18" s="43"/>
      <c r="U18" s="24"/>
      <c r="V18" s="25" t="s">
        <v>13</v>
      </c>
      <c r="W18" s="43"/>
      <c r="X18" s="43"/>
      <c r="Y18" s="24"/>
      <c r="Z18" s="25" t="s">
        <v>14</v>
      </c>
      <c r="AA18" s="43"/>
      <c r="AB18" s="43"/>
      <c r="AC18" s="44">
        <f t="shared" ref="AC18" si="0">M18*O18+Q18*S18</f>
        <v>0</v>
      </c>
      <c r="AD18" s="44"/>
      <c r="AE18" s="44"/>
    </row>
    <row r="19" spans="1:31" ht="27" customHeight="1" x14ac:dyDescent="0.1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6"/>
      <c r="Z19" s="47" t="s">
        <v>15</v>
      </c>
      <c r="AA19" s="47"/>
      <c r="AB19" s="47"/>
      <c r="AC19" s="48">
        <f>SUM(AC14:AC18)</f>
        <v>58000</v>
      </c>
      <c r="AD19" s="49"/>
      <c r="AE19" s="49"/>
    </row>
    <row r="20" spans="1:31" ht="27" customHeight="1" thickBo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50"/>
      <c r="Z20" s="51" t="s">
        <v>16</v>
      </c>
      <c r="AA20" s="51"/>
      <c r="AB20" s="51"/>
      <c r="AC20" s="52">
        <f>AC19*0.1</f>
        <v>5800</v>
      </c>
      <c r="AD20" s="52"/>
      <c r="AE20" s="52"/>
    </row>
    <row r="21" spans="1:31" ht="27" customHeight="1" thickBo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6"/>
      <c r="Z21" s="37" t="s">
        <v>17</v>
      </c>
      <c r="AA21" s="38"/>
      <c r="AB21" s="39"/>
      <c r="AC21" s="40">
        <f>SUM(AC19:AC20)</f>
        <v>63800</v>
      </c>
      <c r="AD21" s="41"/>
      <c r="AE21" s="42"/>
    </row>
  </sheetData>
  <mergeCells count="80">
    <mergeCell ref="S13:T13"/>
    <mergeCell ref="U13:V13"/>
    <mergeCell ref="E8:K8"/>
    <mergeCell ref="X8:AE8"/>
    <mergeCell ref="K1:U2"/>
    <mergeCell ref="AB1:AE1"/>
    <mergeCell ref="A3:M4"/>
    <mergeCell ref="X4:Z4"/>
    <mergeCell ref="A5:M5"/>
    <mergeCell ref="X5:AE5"/>
    <mergeCell ref="A6:M6"/>
    <mergeCell ref="X6:AE6"/>
    <mergeCell ref="A7:B7"/>
    <mergeCell ref="C7:M7"/>
    <mergeCell ref="X7:AE7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W13:X13"/>
    <mergeCell ref="M13:N13"/>
    <mergeCell ref="O13:P13"/>
    <mergeCell ref="Q13:R13"/>
    <mergeCell ref="AC14:AE14"/>
    <mergeCell ref="A15:B15"/>
    <mergeCell ref="C15:H15"/>
    <mergeCell ref="I15:L15"/>
    <mergeCell ref="O15:P15"/>
    <mergeCell ref="S15:T15"/>
    <mergeCell ref="W15:X15"/>
    <mergeCell ref="AA15:AB15"/>
    <mergeCell ref="AC15:AE15"/>
    <mergeCell ref="W14:X14"/>
    <mergeCell ref="AA14:AB14"/>
    <mergeCell ref="A14:B14"/>
    <mergeCell ref="C14:H14"/>
    <mergeCell ref="I14:L14"/>
    <mergeCell ref="O14:P14"/>
    <mergeCell ref="S14:T14"/>
    <mergeCell ref="AA16:AB16"/>
    <mergeCell ref="AC16:AE16"/>
    <mergeCell ref="A17:B17"/>
    <mergeCell ref="C17:H17"/>
    <mergeCell ref="I17:L17"/>
    <mergeCell ref="O17:P17"/>
    <mergeCell ref="S17:T17"/>
    <mergeCell ref="W17:X17"/>
    <mergeCell ref="AA17:AB17"/>
    <mergeCell ref="AC17:AE17"/>
    <mergeCell ref="A16:B16"/>
    <mergeCell ref="C16:H16"/>
    <mergeCell ref="I16:L16"/>
    <mergeCell ref="O16:P16"/>
    <mergeCell ref="S16:T16"/>
    <mergeCell ref="W16:X16"/>
    <mergeCell ref="AA18:AB18"/>
    <mergeCell ref="AC18:AE18"/>
    <mergeCell ref="A18:B18"/>
    <mergeCell ref="C18:H18"/>
    <mergeCell ref="I18:L18"/>
    <mergeCell ref="O18:P18"/>
    <mergeCell ref="S18:T18"/>
    <mergeCell ref="W18:X18"/>
    <mergeCell ref="A21:Y21"/>
    <mergeCell ref="Z21:AB21"/>
    <mergeCell ref="AC21:AE21"/>
    <mergeCell ref="A19:Y19"/>
    <mergeCell ref="Z19:AB19"/>
    <mergeCell ref="AC19:AE19"/>
    <mergeCell ref="A20:Y20"/>
    <mergeCell ref="Z20:AB20"/>
    <mergeCell ref="AC20:AE20"/>
  </mergeCells>
  <phoneticPr fontId="3"/>
  <pageMargins left="0.89" right="0.7" top="0.69" bottom="0.1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4267-4CD6-473D-BADC-49939A02959E}">
  <dimension ref="A1:AI22"/>
  <sheetViews>
    <sheetView workbookViewId="0">
      <selection activeCell="AQ15" sqref="AP14:AQ15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74" t="s">
        <v>6</v>
      </c>
      <c r="L1" s="74"/>
      <c r="M1" s="74"/>
      <c r="N1" s="74"/>
      <c r="O1" s="74"/>
      <c r="P1" s="74"/>
      <c r="Q1" s="74"/>
      <c r="R1" s="74"/>
      <c r="S1" s="74"/>
      <c r="T1" s="74"/>
      <c r="U1" s="74"/>
      <c r="AB1" s="75">
        <v>45097</v>
      </c>
      <c r="AC1" s="75"/>
      <c r="AD1" s="75"/>
      <c r="AE1" s="75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21"/>
      <c r="W2" s="21"/>
      <c r="X2" s="21"/>
      <c r="Y2" s="21"/>
      <c r="Z2" s="21"/>
      <c r="AA2" s="21"/>
      <c r="AB2" s="21"/>
      <c r="AC2" s="21"/>
      <c r="AD2" s="21"/>
      <c r="AE2" s="21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3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78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39</v>
      </c>
      <c r="Y7" s="66"/>
      <c r="Z7" s="66"/>
      <c r="AA7" s="66"/>
      <c r="AB7" s="66"/>
      <c r="AC7" s="66"/>
      <c r="AD7" s="66"/>
      <c r="AE7" s="66"/>
    </row>
    <row r="8" spans="1:35" ht="22.5" customHeight="1" x14ac:dyDescent="0.15">
      <c r="A8" s="17"/>
      <c r="B8" s="17"/>
      <c r="E8" s="73" t="s">
        <v>32</v>
      </c>
      <c r="F8" s="73"/>
      <c r="G8" s="73"/>
      <c r="H8" s="73"/>
      <c r="I8" s="73"/>
      <c r="J8" s="73"/>
      <c r="K8" s="73"/>
      <c r="L8" s="16"/>
      <c r="M8" s="16"/>
      <c r="X8" s="66" t="s">
        <v>23</v>
      </c>
      <c r="Y8" s="66"/>
      <c r="Z8" s="66"/>
      <c r="AA8" s="66"/>
      <c r="AB8" s="66"/>
      <c r="AC8" s="66"/>
      <c r="AD8" s="66"/>
      <c r="AE8" s="66"/>
    </row>
    <row r="9" spans="1:35" ht="22.5" customHeight="1" x14ac:dyDescent="0.3">
      <c r="A9" s="17"/>
      <c r="B9" s="17"/>
      <c r="E9" s="64">
        <f>AC22</f>
        <v>31900</v>
      </c>
      <c r="F9" s="64"/>
      <c r="G9" s="64"/>
      <c r="H9" s="64"/>
      <c r="I9" s="64"/>
      <c r="J9" s="64"/>
      <c r="K9" s="64"/>
      <c r="L9" s="14"/>
      <c r="M9" s="11"/>
      <c r="X9" s="66" t="s">
        <v>79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80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7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27</v>
      </c>
      <c r="N12" s="47"/>
      <c r="O12" s="47"/>
      <c r="P12" s="47"/>
      <c r="Q12" s="47"/>
      <c r="R12" s="47"/>
      <c r="S12" s="47"/>
      <c r="T12" s="47"/>
      <c r="U12" s="47" t="s">
        <v>30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7" customHeight="1" x14ac:dyDescent="0.1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62" t="s">
        <v>3</v>
      </c>
      <c r="N13" s="63"/>
      <c r="O13" s="51" t="s">
        <v>5</v>
      </c>
      <c r="P13" s="51"/>
      <c r="Q13" s="51" t="s">
        <v>4</v>
      </c>
      <c r="R13" s="51"/>
      <c r="S13" s="51" t="s">
        <v>5</v>
      </c>
      <c r="T13" s="51"/>
      <c r="U13" s="51" t="s">
        <v>3</v>
      </c>
      <c r="V13" s="51"/>
      <c r="W13" s="51" t="s">
        <v>5</v>
      </c>
      <c r="X13" s="51"/>
      <c r="Y13" s="51" t="s">
        <v>4</v>
      </c>
      <c r="Z13" s="51"/>
      <c r="AA13" s="51" t="s">
        <v>5</v>
      </c>
      <c r="AB13" s="51"/>
      <c r="AC13" s="51"/>
      <c r="AD13" s="51"/>
      <c r="AE13" s="51"/>
    </row>
    <row r="14" spans="1:35" ht="27" customHeight="1" x14ac:dyDescent="0.15">
      <c r="A14" s="88">
        <v>45072</v>
      </c>
      <c r="B14" s="89"/>
      <c r="C14" s="90" t="s">
        <v>91</v>
      </c>
      <c r="D14" s="91"/>
      <c r="E14" s="91"/>
      <c r="F14" s="91"/>
      <c r="G14" s="91"/>
      <c r="H14" s="92"/>
      <c r="I14" s="89" t="s">
        <v>31</v>
      </c>
      <c r="J14" s="89"/>
      <c r="K14" s="89"/>
      <c r="L14" s="89"/>
      <c r="M14" s="4"/>
      <c r="N14" s="5" t="s">
        <v>13</v>
      </c>
      <c r="O14" s="93"/>
      <c r="P14" s="94"/>
      <c r="Q14" s="4"/>
      <c r="R14" s="5" t="s">
        <v>14</v>
      </c>
      <c r="S14" s="87"/>
      <c r="T14" s="87"/>
      <c r="U14" s="4">
        <v>2</v>
      </c>
      <c r="V14" s="5" t="s">
        <v>13</v>
      </c>
      <c r="W14" s="87">
        <v>14500</v>
      </c>
      <c r="X14" s="87"/>
      <c r="Y14" s="4"/>
      <c r="Z14" s="5" t="s">
        <v>14</v>
      </c>
      <c r="AA14" s="87"/>
      <c r="AB14" s="87"/>
      <c r="AC14" s="80">
        <f>M14*O14+U14*W14</f>
        <v>29000</v>
      </c>
      <c r="AD14" s="80"/>
      <c r="AE14" s="80"/>
    </row>
    <row r="15" spans="1:35" ht="27" customHeight="1" x14ac:dyDescent="0.15">
      <c r="A15" s="81"/>
      <c r="B15" s="82"/>
      <c r="C15" s="79"/>
      <c r="D15" s="79"/>
      <c r="E15" s="79"/>
      <c r="F15" s="79"/>
      <c r="G15" s="79"/>
      <c r="H15" s="79"/>
      <c r="I15" s="82"/>
      <c r="J15" s="82"/>
      <c r="K15" s="82"/>
      <c r="L15" s="82"/>
      <c r="M15" s="6"/>
      <c r="N15" s="7" t="s">
        <v>13</v>
      </c>
      <c r="O15" s="83"/>
      <c r="P15" s="84"/>
      <c r="Q15" s="6"/>
      <c r="R15" s="7" t="s">
        <v>14</v>
      </c>
      <c r="S15" s="85"/>
      <c r="T15" s="85"/>
      <c r="U15" s="6"/>
      <c r="V15" s="7" t="s">
        <v>13</v>
      </c>
      <c r="W15" s="85"/>
      <c r="X15" s="85"/>
      <c r="Y15" s="6"/>
      <c r="Z15" s="7" t="s">
        <v>14</v>
      </c>
      <c r="AA15" s="85"/>
      <c r="AB15" s="85"/>
      <c r="AC15" s="86">
        <f>M15*O15+Q15*S15+U15*W15</f>
        <v>0</v>
      </c>
      <c r="AD15" s="86"/>
      <c r="AE15" s="86"/>
    </row>
    <row r="16" spans="1:35" ht="27" customHeight="1" x14ac:dyDescent="0.15">
      <c r="A16" s="81"/>
      <c r="B16" s="82"/>
      <c r="C16" s="79"/>
      <c r="D16" s="79"/>
      <c r="E16" s="79"/>
      <c r="F16" s="79"/>
      <c r="G16" s="79"/>
      <c r="H16" s="79"/>
      <c r="I16" s="82"/>
      <c r="J16" s="82"/>
      <c r="K16" s="82"/>
      <c r="L16" s="82"/>
      <c r="M16" s="6"/>
      <c r="N16" s="7" t="s">
        <v>13</v>
      </c>
      <c r="O16" s="83"/>
      <c r="P16" s="84"/>
      <c r="Q16" s="6"/>
      <c r="R16" s="7" t="s">
        <v>14</v>
      </c>
      <c r="S16" s="85"/>
      <c r="T16" s="85"/>
      <c r="U16" s="6"/>
      <c r="V16" s="7" t="s">
        <v>13</v>
      </c>
      <c r="W16" s="85"/>
      <c r="X16" s="85"/>
      <c r="Y16" s="6"/>
      <c r="Z16" s="7" t="s">
        <v>14</v>
      </c>
      <c r="AA16" s="85"/>
      <c r="AB16" s="85"/>
      <c r="AC16" s="86">
        <f>M16*O16+Q16*S16+U16*W16</f>
        <v>0</v>
      </c>
      <c r="AD16" s="86"/>
      <c r="AE16" s="86"/>
    </row>
    <row r="17" spans="1:31" ht="27" customHeight="1" x14ac:dyDescent="0.15">
      <c r="A17" s="81"/>
      <c r="B17" s="82"/>
      <c r="C17" s="79"/>
      <c r="D17" s="79"/>
      <c r="E17" s="79"/>
      <c r="F17" s="79"/>
      <c r="G17" s="79"/>
      <c r="H17" s="79"/>
      <c r="I17" s="82"/>
      <c r="J17" s="82"/>
      <c r="K17" s="82"/>
      <c r="L17" s="82"/>
      <c r="M17" s="6"/>
      <c r="N17" s="7" t="s">
        <v>13</v>
      </c>
      <c r="O17" s="83"/>
      <c r="P17" s="84"/>
      <c r="Q17" s="6"/>
      <c r="R17" s="7" t="s">
        <v>14</v>
      </c>
      <c r="S17" s="85"/>
      <c r="T17" s="85"/>
      <c r="U17" s="6"/>
      <c r="V17" s="7" t="s">
        <v>13</v>
      </c>
      <c r="W17" s="85"/>
      <c r="X17" s="85"/>
      <c r="Y17" s="6"/>
      <c r="Z17" s="7" t="s">
        <v>14</v>
      </c>
      <c r="AA17" s="85"/>
      <c r="AB17" s="85"/>
      <c r="AC17" s="86">
        <f t="shared" ref="AC17:AC19" si="0">M17*O17+Q17*S17</f>
        <v>0</v>
      </c>
      <c r="AD17" s="86"/>
      <c r="AE17" s="86"/>
    </row>
    <row r="18" spans="1:31" ht="27" customHeight="1" x14ac:dyDescent="0.15">
      <c r="A18" s="81"/>
      <c r="B18" s="82"/>
      <c r="C18" s="79"/>
      <c r="D18" s="79"/>
      <c r="E18" s="79"/>
      <c r="F18" s="79"/>
      <c r="G18" s="79"/>
      <c r="H18" s="79"/>
      <c r="I18" s="82"/>
      <c r="J18" s="82"/>
      <c r="K18" s="82"/>
      <c r="L18" s="82"/>
      <c r="M18" s="6"/>
      <c r="N18" s="7" t="s">
        <v>13</v>
      </c>
      <c r="O18" s="83"/>
      <c r="P18" s="84"/>
      <c r="Q18" s="6"/>
      <c r="R18" s="7" t="s">
        <v>14</v>
      </c>
      <c r="S18" s="85"/>
      <c r="T18" s="85"/>
      <c r="U18" s="6"/>
      <c r="V18" s="7" t="s">
        <v>13</v>
      </c>
      <c r="W18" s="85"/>
      <c r="X18" s="85"/>
      <c r="Y18" s="6"/>
      <c r="Z18" s="7" t="s">
        <v>14</v>
      </c>
      <c r="AA18" s="85"/>
      <c r="AB18" s="85"/>
      <c r="AC18" s="86">
        <f t="shared" si="0"/>
        <v>0</v>
      </c>
      <c r="AD18" s="86"/>
      <c r="AE18" s="86"/>
    </row>
    <row r="19" spans="1:31" ht="27" customHeight="1" x14ac:dyDescent="0.15">
      <c r="A19" s="97"/>
      <c r="B19" s="98"/>
      <c r="C19" s="99"/>
      <c r="D19" s="100"/>
      <c r="E19" s="100"/>
      <c r="F19" s="100"/>
      <c r="G19" s="100"/>
      <c r="H19" s="101"/>
      <c r="I19" s="98"/>
      <c r="J19" s="98"/>
      <c r="K19" s="98"/>
      <c r="L19" s="98"/>
      <c r="M19" s="8"/>
      <c r="N19" s="9" t="s">
        <v>13</v>
      </c>
      <c r="O19" s="102"/>
      <c r="P19" s="103"/>
      <c r="Q19" s="8"/>
      <c r="R19" s="9" t="s">
        <v>14</v>
      </c>
      <c r="S19" s="95"/>
      <c r="T19" s="95"/>
      <c r="U19" s="8"/>
      <c r="V19" s="9" t="s">
        <v>13</v>
      </c>
      <c r="W19" s="95"/>
      <c r="X19" s="95"/>
      <c r="Y19" s="8"/>
      <c r="Z19" s="9" t="s">
        <v>14</v>
      </c>
      <c r="AA19" s="95"/>
      <c r="AB19" s="95"/>
      <c r="AC19" s="96">
        <f t="shared" si="0"/>
        <v>0</v>
      </c>
      <c r="AD19" s="96"/>
      <c r="AE19" s="96"/>
    </row>
    <row r="20" spans="1:31" ht="27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6"/>
      <c r="Z20" s="47" t="s">
        <v>15</v>
      </c>
      <c r="AA20" s="47"/>
      <c r="AB20" s="47"/>
      <c r="AC20" s="48">
        <f>SUM(AC14:AC19)</f>
        <v>29000</v>
      </c>
      <c r="AD20" s="49"/>
      <c r="AE20" s="49"/>
    </row>
    <row r="21" spans="1:31" ht="27" customHeight="1" thickBo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50"/>
      <c r="Z21" s="51" t="s">
        <v>16</v>
      </c>
      <c r="AA21" s="51"/>
      <c r="AB21" s="51"/>
      <c r="AC21" s="52">
        <f>AC20*0.1</f>
        <v>2900</v>
      </c>
      <c r="AD21" s="52"/>
      <c r="AE21" s="52"/>
    </row>
    <row r="22" spans="1:31" ht="27" customHeight="1" thickBo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6"/>
      <c r="Z22" s="37" t="s">
        <v>17</v>
      </c>
      <c r="AA22" s="38"/>
      <c r="AB22" s="39"/>
      <c r="AC22" s="40">
        <f>SUM(AC20:AC21)</f>
        <v>31900</v>
      </c>
      <c r="AD22" s="41"/>
      <c r="AE22" s="42"/>
    </row>
  </sheetData>
  <mergeCells count="88">
    <mergeCell ref="A22:Y22"/>
    <mergeCell ref="Z22:AB22"/>
    <mergeCell ref="AC22:AE22"/>
    <mergeCell ref="A20:Y20"/>
    <mergeCell ref="Z20:AB20"/>
    <mergeCell ref="AC20:AE20"/>
    <mergeCell ref="A21:Y21"/>
    <mergeCell ref="Z21:AB21"/>
    <mergeCell ref="AC21:AE21"/>
    <mergeCell ref="S19:T19"/>
    <mergeCell ref="W19:X19"/>
    <mergeCell ref="AA19:AB19"/>
    <mergeCell ref="AC19:AE19"/>
    <mergeCell ref="A18:B18"/>
    <mergeCell ref="I18:L18"/>
    <mergeCell ref="O18:P18"/>
    <mergeCell ref="S18:T18"/>
    <mergeCell ref="W18:X18"/>
    <mergeCell ref="AA18:AB18"/>
    <mergeCell ref="AC18:AE18"/>
    <mergeCell ref="A19:B19"/>
    <mergeCell ref="C19:H19"/>
    <mergeCell ref="I19:L19"/>
    <mergeCell ref="O19:P19"/>
    <mergeCell ref="S14:T14"/>
    <mergeCell ref="AA16:AB16"/>
    <mergeCell ref="AC16:AE16"/>
    <mergeCell ref="A17:B17"/>
    <mergeCell ref="I17:L17"/>
    <mergeCell ref="O17:P17"/>
    <mergeCell ref="S17:T17"/>
    <mergeCell ref="W17:X17"/>
    <mergeCell ref="AA17:AB17"/>
    <mergeCell ref="AC17:AE17"/>
    <mergeCell ref="A16:B16"/>
    <mergeCell ref="C16:H16"/>
    <mergeCell ref="I16:L16"/>
    <mergeCell ref="O16:P16"/>
    <mergeCell ref="S16:T16"/>
    <mergeCell ref="W16:X16"/>
    <mergeCell ref="E9:K10"/>
    <mergeCell ref="AC14:AE14"/>
    <mergeCell ref="A15:B15"/>
    <mergeCell ref="C15:H15"/>
    <mergeCell ref="I15:L15"/>
    <mergeCell ref="O15:P15"/>
    <mergeCell ref="S15:T15"/>
    <mergeCell ref="W15:X15"/>
    <mergeCell ref="AA15:AB15"/>
    <mergeCell ref="AC15:AE15"/>
    <mergeCell ref="W14:X14"/>
    <mergeCell ref="AA14:AB14"/>
    <mergeCell ref="A14:B14"/>
    <mergeCell ref="C14:H14"/>
    <mergeCell ref="I14:L14"/>
    <mergeCell ref="O14:P14"/>
    <mergeCell ref="M13:N13"/>
    <mergeCell ref="O13:P13"/>
    <mergeCell ref="Q13:R13"/>
    <mergeCell ref="S13:T13"/>
    <mergeCell ref="U13:V13"/>
    <mergeCell ref="A6:M6"/>
    <mergeCell ref="X6:AE6"/>
    <mergeCell ref="A7:B7"/>
    <mergeCell ref="C7:M7"/>
    <mergeCell ref="X7:AE7"/>
    <mergeCell ref="K1:U2"/>
    <mergeCell ref="AB1:AE1"/>
    <mergeCell ref="A3:M4"/>
    <mergeCell ref="X4:Z4"/>
    <mergeCell ref="A5:M5"/>
    <mergeCell ref="X5:AE5"/>
    <mergeCell ref="A10:B10"/>
    <mergeCell ref="C17:H17"/>
    <mergeCell ref="C18:H18"/>
    <mergeCell ref="X9:AE9"/>
    <mergeCell ref="E8:K8"/>
    <mergeCell ref="X8:AE8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W13:X13"/>
  </mergeCells>
  <phoneticPr fontId="3"/>
  <pageMargins left="0.89" right="0.7" top="0.69" bottom="0.16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5005-73EA-4239-9B83-39CA2F45D2E4}">
  <dimension ref="A1:AG22"/>
  <sheetViews>
    <sheetView workbookViewId="0">
      <selection activeCell="L23" sqref="L23"/>
    </sheetView>
  </sheetViews>
  <sheetFormatPr defaultColWidth="4" defaultRowHeight="22.5" customHeight="1" x14ac:dyDescent="0.15"/>
  <cols>
    <col min="1" max="2" width="4.875" style="1" customWidth="1"/>
    <col min="3" max="12" width="4" style="1"/>
    <col min="13" max="14" width="4.5" style="1" customWidth="1"/>
    <col min="15" max="28" width="4" style="1"/>
    <col min="29" max="29" width="5.5" style="1" customWidth="1"/>
    <col min="30" max="254" width="4" style="1"/>
    <col min="255" max="256" width="4.875" style="1" customWidth="1"/>
    <col min="257" max="258" width="4" style="1"/>
    <col min="259" max="259" width="4" style="1" customWidth="1"/>
    <col min="260" max="510" width="4" style="1"/>
    <col min="511" max="512" width="4.875" style="1" customWidth="1"/>
    <col min="513" max="514" width="4" style="1"/>
    <col min="515" max="515" width="4" style="1" customWidth="1"/>
    <col min="516" max="766" width="4" style="1"/>
    <col min="767" max="768" width="4.875" style="1" customWidth="1"/>
    <col min="769" max="770" width="4" style="1"/>
    <col min="771" max="771" width="4" style="1" customWidth="1"/>
    <col min="772" max="1022" width="4" style="1"/>
    <col min="1023" max="1024" width="4.875" style="1" customWidth="1"/>
    <col min="1025" max="1026" width="4" style="1"/>
    <col min="1027" max="1027" width="4" style="1" customWidth="1"/>
    <col min="1028" max="1278" width="4" style="1"/>
    <col min="1279" max="1280" width="4.875" style="1" customWidth="1"/>
    <col min="1281" max="1282" width="4" style="1"/>
    <col min="1283" max="1283" width="4" style="1" customWidth="1"/>
    <col min="1284" max="1534" width="4" style="1"/>
    <col min="1535" max="1536" width="4.875" style="1" customWidth="1"/>
    <col min="1537" max="1538" width="4" style="1"/>
    <col min="1539" max="1539" width="4" style="1" customWidth="1"/>
    <col min="1540" max="1790" width="4" style="1"/>
    <col min="1791" max="1792" width="4.875" style="1" customWidth="1"/>
    <col min="1793" max="1794" width="4" style="1"/>
    <col min="1795" max="1795" width="4" style="1" customWidth="1"/>
    <col min="1796" max="2046" width="4" style="1"/>
    <col min="2047" max="2048" width="4.875" style="1" customWidth="1"/>
    <col min="2049" max="2050" width="4" style="1"/>
    <col min="2051" max="2051" width="4" style="1" customWidth="1"/>
    <col min="2052" max="2302" width="4" style="1"/>
    <col min="2303" max="2304" width="4.875" style="1" customWidth="1"/>
    <col min="2305" max="2306" width="4" style="1"/>
    <col min="2307" max="2307" width="4" style="1" customWidth="1"/>
    <col min="2308" max="2558" width="4" style="1"/>
    <col min="2559" max="2560" width="4.875" style="1" customWidth="1"/>
    <col min="2561" max="2562" width="4" style="1"/>
    <col min="2563" max="2563" width="4" style="1" customWidth="1"/>
    <col min="2564" max="2814" width="4" style="1"/>
    <col min="2815" max="2816" width="4.875" style="1" customWidth="1"/>
    <col min="2817" max="2818" width="4" style="1"/>
    <col min="2819" max="2819" width="4" style="1" customWidth="1"/>
    <col min="2820" max="3070" width="4" style="1"/>
    <col min="3071" max="3072" width="4.875" style="1" customWidth="1"/>
    <col min="3073" max="3074" width="4" style="1"/>
    <col min="3075" max="3075" width="4" style="1" customWidth="1"/>
    <col min="3076" max="3326" width="4" style="1"/>
    <col min="3327" max="3328" width="4.875" style="1" customWidth="1"/>
    <col min="3329" max="3330" width="4" style="1"/>
    <col min="3331" max="3331" width="4" style="1" customWidth="1"/>
    <col min="3332" max="3582" width="4" style="1"/>
    <col min="3583" max="3584" width="4.875" style="1" customWidth="1"/>
    <col min="3585" max="3586" width="4" style="1"/>
    <col min="3587" max="3587" width="4" style="1" customWidth="1"/>
    <col min="3588" max="3838" width="4" style="1"/>
    <col min="3839" max="3840" width="4.875" style="1" customWidth="1"/>
    <col min="3841" max="3842" width="4" style="1"/>
    <col min="3843" max="3843" width="4" style="1" customWidth="1"/>
    <col min="3844" max="4094" width="4" style="1"/>
    <col min="4095" max="4096" width="4.875" style="1" customWidth="1"/>
    <col min="4097" max="4098" width="4" style="1"/>
    <col min="4099" max="4099" width="4" style="1" customWidth="1"/>
    <col min="4100" max="4350" width="4" style="1"/>
    <col min="4351" max="4352" width="4.875" style="1" customWidth="1"/>
    <col min="4353" max="4354" width="4" style="1"/>
    <col min="4355" max="4355" width="4" style="1" customWidth="1"/>
    <col min="4356" max="4606" width="4" style="1"/>
    <col min="4607" max="4608" width="4.875" style="1" customWidth="1"/>
    <col min="4609" max="4610" width="4" style="1"/>
    <col min="4611" max="4611" width="4" style="1" customWidth="1"/>
    <col min="4612" max="4862" width="4" style="1"/>
    <col min="4863" max="4864" width="4.875" style="1" customWidth="1"/>
    <col min="4865" max="4866" width="4" style="1"/>
    <col min="4867" max="4867" width="4" style="1" customWidth="1"/>
    <col min="4868" max="5118" width="4" style="1"/>
    <col min="5119" max="5120" width="4.875" style="1" customWidth="1"/>
    <col min="5121" max="5122" width="4" style="1"/>
    <col min="5123" max="5123" width="4" style="1" customWidth="1"/>
    <col min="5124" max="5374" width="4" style="1"/>
    <col min="5375" max="5376" width="4.875" style="1" customWidth="1"/>
    <col min="5377" max="5378" width="4" style="1"/>
    <col min="5379" max="5379" width="4" style="1" customWidth="1"/>
    <col min="5380" max="5630" width="4" style="1"/>
    <col min="5631" max="5632" width="4.875" style="1" customWidth="1"/>
    <col min="5633" max="5634" width="4" style="1"/>
    <col min="5635" max="5635" width="4" style="1" customWidth="1"/>
    <col min="5636" max="5886" width="4" style="1"/>
    <col min="5887" max="5888" width="4.875" style="1" customWidth="1"/>
    <col min="5889" max="5890" width="4" style="1"/>
    <col min="5891" max="5891" width="4" style="1" customWidth="1"/>
    <col min="5892" max="6142" width="4" style="1"/>
    <col min="6143" max="6144" width="4.875" style="1" customWidth="1"/>
    <col min="6145" max="6146" width="4" style="1"/>
    <col min="6147" max="6147" width="4" style="1" customWidth="1"/>
    <col min="6148" max="6398" width="4" style="1"/>
    <col min="6399" max="6400" width="4.875" style="1" customWidth="1"/>
    <col min="6401" max="6402" width="4" style="1"/>
    <col min="6403" max="6403" width="4" style="1" customWidth="1"/>
    <col min="6404" max="6654" width="4" style="1"/>
    <col min="6655" max="6656" width="4.875" style="1" customWidth="1"/>
    <col min="6657" max="6658" width="4" style="1"/>
    <col min="6659" max="6659" width="4" style="1" customWidth="1"/>
    <col min="6660" max="6910" width="4" style="1"/>
    <col min="6911" max="6912" width="4.875" style="1" customWidth="1"/>
    <col min="6913" max="6914" width="4" style="1"/>
    <col min="6915" max="6915" width="4" style="1" customWidth="1"/>
    <col min="6916" max="7166" width="4" style="1"/>
    <col min="7167" max="7168" width="4.875" style="1" customWidth="1"/>
    <col min="7169" max="7170" width="4" style="1"/>
    <col min="7171" max="7171" width="4" style="1" customWidth="1"/>
    <col min="7172" max="7422" width="4" style="1"/>
    <col min="7423" max="7424" width="4.875" style="1" customWidth="1"/>
    <col min="7425" max="7426" width="4" style="1"/>
    <col min="7427" max="7427" width="4" style="1" customWidth="1"/>
    <col min="7428" max="7678" width="4" style="1"/>
    <col min="7679" max="7680" width="4.875" style="1" customWidth="1"/>
    <col min="7681" max="7682" width="4" style="1"/>
    <col min="7683" max="7683" width="4" style="1" customWidth="1"/>
    <col min="7684" max="7934" width="4" style="1"/>
    <col min="7935" max="7936" width="4.875" style="1" customWidth="1"/>
    <col min="7937" max="7938" width="4" style="1"/>
    <col min="7939" max="7939" width="4" style="1" customWidth="1"/>
    <col min="7940" max="8190" width="4" style="1"/>
    <col min="8191" max="8192" width="4.875" style="1" customWidth="1"/>
    <col min="8193" max="8194" width="4" style="1"/>
    <col min="8195" max="8195" width="4" style="1" customWidth="1"/>
    <col min="8196" max="8446" width="4" style="1"/>
    <col min="8447" max="8448" width="4.875" style="1" customWidth="1"/>
    <col min="8449" max="8450" width="4" style="1"/>
    <col min="8451" max="8451" width="4" style="1" customWidth="1"/>
    <col min="8452" max="8702" width="4" style="1"/>
    <col min="8703" max="8704" width="4.875" style="1" customWidth="1"/>
    <col min="8705" max="8706" width="4" style="1"/>
    <col min="8707" max="8707" width="4" style="1" customWidth="1"/>
    <col min="8708" max="8958" width="4" style="1"/>
    <col min="8959" max="8960" width="4.875" style="1" customWidth="1"/>
    <col min="8961" max="8962" width="4" style="1"/>
    <col min="8963" max="8963" width="4" style="1" customWidth="1"/>
    <col min="8964" max="9214" width="4" style="1"/>
    <col min="9215" max="9216" width="4.875" style="1" customWidth="1"/>
    <col min="9217" max="9218" width="4" style="1"/>
    <col min="9219" max="9219" width="4" style="1" customWidth="1"/>
    <col min="9220" max="9470" width="4" style="1"/>
    <col min="9471" max="9472" width="4.875" style="1" customWidth="1"/>
    <col min="9473" max="9474" width="4" style="1"/>
    <col min="9475" max="9475" width="4" style="1" customWidth="1"/>
    <col min="9476" max="9726" width="4" style="1"/>
    <col min="9727" max="9728" width="4.875" style="1" customWidth="1"/>
    <col min="9729" max="9730" width="4" style="1"/>
    <col min="9731" max="9731" width="4" style="1" customWidth="1"/>
    <col min="9732" max="9982" width="4" style="1"/>
    <col min="9983" max="9984" width="4.875" style="1" customWidth="1"/>
    <col min="9985" max="9986" width="4" style="1"/>
    <col min="9987" max="9987" width="4" style="1" customWidth="1"/>
    <col min="9988" max="10238" width="4" style="1"/>
    <col min="10239" max="10240" width="4.875" style="1" customWidth="1"/>
    <col min="10241" max="10242" width="4" style="1"/>
    <col min="10243" max="10243" width="4" style="1" customWidth="1"/>
    <col min="10244" max="10494" width="4" style="1"/>
    <col min="10495" max="10496" width="4.875" style="1" customWidth="1"/>
    <col min="10497" max="10498" width="4" style="1"/>
    <col min="10499" max="10499" width="4" style="1" customWidth="1"/>
    <col min="10500" max="10750" width="4" style="1"/>
    <col min="10751" max="10752" width="4.875" style="1" customWidth="1"/>
    <col min="10753" max="10754" width="4" style="1"/>
    <col min="10755" max="10755" width="4" style="1" customWidth="1"/>
    <col min="10756" max="11006" width="4" style="1"/>
    <col min="11007" max="11008" width="4.875" style="1" customWidth="1"/>
    <col min="11009" max="11010" width="4" style="1"/>
    <col min="11011" max="11011" width="4" style="1" customWidth="1"/>
    <col min="11012" max="11262" width="4" style="1"/>
    <col min="11263" max="11264" width="4.875" style="1" customWidth="1"/>
    <col min="11265" max="11266" width="4" style="1"/>
    <col min="11267" max="11267" width="4" style="1" customWidth="1"/>
    <col min="11268" max="11518" width="4" style="1"/>
    <col min="11519" max="11520" width="4.875" style="1" customWidth="1"/>
    <col min="11521" max="11522" width="4" style="1"/>
    <col min="11523" max="11523" width="4" style="1" customWidth="1"/>
    <col min="11524" max="11774" width="4" style="1"/>
    <col min="11775" max="11776" width="4.875" style="1" customWidth="1"/>
    <col min="11777" max="11778" width="4" style="1"/>
    <col min="11779" max="11779" width="4" style="1" customWidth="1"/>
    <col min="11780" max="12030" width="4" style="1"/>
    <col min="12031" max="12032" width="4.875" style="1" customWidth="1"/>
    <col min="12033" max="12034" width="4" style="1"/>
    <col min="12035" max="12035" width="4" style="1" customWidth="1"/>
    <col min="12036" max="12286" width="4" style="1"/>
    <col min="12287" max="12288" width="4.875" style="1" customWidth="1"/>
    <col min="12289" max="12290" width="4" style="1"/>
    <col min="12291" max="12291" width="4" style="1" customWidth="1"/>
    <col min="12292" max="12542" width="4" style="1"/>
    <col min="12543" max="12544" width="4.875" style="1" customWidth="1"/>
    <col min="12545" max="12546" width="4" style="1"/>
    <col min="12547" max="12547" width="4" style="1" customWidth="1"/>
    <col min="12548" max="12798" width="4" style="1"/>
    <col min="12799" max="12800" width="4.875" style="1" customWidth="1"/>
    <col min="12801" max="12802" width="4" style="1"/>
    <col min="12803" max="12803" width="4" style="1" customWidth="1"/>
    <col min="12804" max="13054" width="4" style="1"/>
    <col min="13055" max="13056" width="4.875" style="1" customWidth="1"/>
    <col min="13057" max="13058" width="4" style="1"/>
    <col min="13059" max="13059" width="4" style="1" customWidth="1"/>
    <col min="13060" max="13310" width="4" style="1"/>
    <col min="13311" max="13312" width="4.875" style="1" customWidth="1"/>
    <col min="13313" max="13314" width="4" style="1"/>
    <col min="13315" max="13315" width="4" style="1" customWidth="1"/>
    <col min="13316" max="13566" width="4" style="1"/>
    <col min="13567" max="13568" width="4.875" style="1" customWidth="1"/>
    <col min="13569" max="13570" width="4" style="1"/>
    <col min="13571" max="13571" width="4" style="1" customWidth="1"/>
    <col min="13572" max="13822" width="4" style="1"/>
    <col min="13823" max="13824" width="4.875" style="1" customWidth="1"/>
    <col min="13825" max="13826" width="4" style="1"/>
    <col min="13827" max="13827" width="4" style="1" customWidth="1"/>
    <col min="13828" max="14078" width="4" style="1"/>
    <col min="14079" max="14080" width="4.875" style="1" customWidth="1"/>
    <col min="14081" max="14082" width="4" style="1"/>
    <col min="14083" max="14083" width="4" style="1" customWidth="1"/>
    <col min="14084" max="14334" width="4" style="1"/>
    <col min="14335" max="14336" width="4.875" style="1" customWidth="1"/>
    <col min="14337" max="14338" width="4" style="1"/>
    <col min="14339" max="14339" width="4" style="1" customWidth="1"/>
    <col min="14340" max="14590" width="4" style="1"/>
    <col min="14591" max="14592" width="4.875" style="1" customWidth="1"/>
    <col min="14593" max="14594" width="4" style="1"/>
    <col min="14595" max="14595" width="4" style="1" customWidth="1"/>
    <col min="14596" max="14846" width="4" style="1"/>
    <col min="14847" max="14848" width="4.875" style="1" customWidth="1"/>
    <col min="14849" max="14850" width="4" style="1"/>
    <col min="14851" max="14851" width="4" style="1" customWidth="1"/>
    <col min="14852" max="15102" width="4" style="1"/>
    <col min="15103" max="15104" width="4.875" style="1" customWidth="1"/>
    <col min="15105" max="15106" width="4" style="1"/>
    <col min="15107" max="15107" width="4" style="1" customWidth="1"/>
    <col min="15108" max="15358" width="4" style="1"/>
    <col min="15359" max="15360" width="4.875" style="1" customWidth="1"/>
    <col min="15361" max="15362" width="4" style="1"/>
    <col min="15363" max="15363" width="4" style="1" customWidth="1"/>
    <col min="15364" max="15614" width="4" style="1"/>
    <col min="15615" max="15616" width="4.875" style="1" customWidth="1"/>
    <col min="15617" max="15618" width="4" style="1"/>
    <col min="15619" max="15619" width="4" style="1" customWidth="1"/>
    <col min="15620" max="15870" width="4" style="1"/>
    <col min="15871" max="15872" width="4.875" style="1" customWidth="1"/>
    <col min="15873" max="15874" width="4" style="1"/>
    <col min="15875" max="15875" width="4" style="1" customWidth="1"/>
    <col min="15876" max="16126" width="4" style="1"/>
    <col min="16127" max="16128" width="4.875" style="1" customWidth="1"/>
    <col min="16129" max="16130" width="4" style="1"/>
    <col min="16131" max="16131" width="4" style="1" customWidth="1"/>
    <col min="16132" max="16384" width="4" style="1"/>
  </cols>
  <sheetData>
    <row r="1" spans="1:33" ht="22.5" customHeight="1" x14ac:dyDescent="0.15">
      <c r="A1" s="105" t="s">
        <v>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2"/>
      <c r="AE1" s="2"/>
      <c r="AF1" s="2"/>
    </row>
    <row r="2" spans="1:33" ht="22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3"/>
      <c r="AE2" s="3"/>
      <c r="AF2" s="3"/>
      <c r="AG2" s="3"/>
    </row>
    <row r="3" spans="1:33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Y3" s="75">
        <v>45066</v>
      </c>
      <c r="Z3" s="75"/>
      <c r="AA3" s="75"/>
      <c r="AB3" s="75"/>
      <c r="AC3" s="75"/>
    </row>
    <row r="4" spans="1:33" ht="30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V4" s="106" t="s">
        <v>25</v>
      </c>
      <c r="W4" s="106"/>
      <c r="X4" s="106"/>
    </row>
    <row r="5" spans="1:33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V5" s="66" t="s">
        <v>21</v>
      </c>
      <c r="W5" s="66"/>
      <c r="X5" s="66"/>
      <c r="Y5" s="66"/>
      <c r="Z5" s="66"/>
      <c r="AA5" s="66"/>
      <c r="AB5" s="66"/>
      <c r="AC5" s="66"/>
    </row>
    <row r="6" spans="1:33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V6" s="70" t="s">
        <v>78</v>
      </c>
      <c r="W6" s="70"/>
      <c r="X6" s="70"/>
      <c r="Y6" s="70"/>
      <c r="Z6" s="70"/>
      <c r="AA6" s="70"/>
      <c r="AB6" s="70"/>
      <c r="AC6" s="70"/>
    </row>
    <row r="7" spans="1:33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V7" s="66" t="s">
        <v>39</v>
      </c>
      <c r="W7" s="66"/>
      <c r="X7" s="66"/>
      <c r="Y7" s="66"/>
      <c r="Z7" s="66"/>
      <c r="AA7" s="66"/>
      <c r="AB7" s="66"/>
      <c r="AC7" s="66"/>
    </row>
    <row r="8" spans="1:33" ht="22.5" customHeight="1" x14ac:dyDescent="0.15">
      <c r="A8" s="17"/>
      <c r="B8" s="17"/>
      <c r="D8" s="104" t="s">
        <v>88</v>
      </c>
      <c r="E8" s="104"/>
      <c r="F8" s="104"/>
      <c r="G8" s="104"/>
      <c r="H8" s="104"/>
      <c r="I8" s="104"/>
      <c r="J8" s="104"/>
      <c r="K8" s="104"/>
      <c r="V8" s="66" t="s">
        <v>23</v>
      </c>
      <c r="W8" s="66"/>
      <c r="X8" s="66"/>
      <c r="Y8" s="66"/>
      <c r="Z8" s="66"/>
      <c r="AA8" s="66"/>
      <c r="AB8" s="66"/>
      <c r="AC8" s="66"/>
    </row>
    <row r="9" spans="1:33" ht="22.5" customHeight="1" x14ac:dyDescent="0.3">
      <c r="A9" s="17"/>
      <c r="B9" s="17"/>
      <c r="D9" s="11"/>
      <c r="E9" s="14"/>
      <c r="F9" s="109">
        <f>AA22</f>
        <v>95700</v>
      </c>
      <c r="G9" s="109"/>
      <c r="H9" s="109"/>
      <c r="I9" s="109"/>
      <c r="J9" s="109"/>
      <c r="K9" s="11"/>
      <c r="V9" s="66" t="s">
        <v>79</v>
      </c>
      <c r="W9" s="66"/>
      <c r="X9" s="66"/>
      <c r="Y9" s="66"/>
      <c r="Z9" s="66"/>
      <c r="AA9" s="66"/>
      <c r="AB9" s="66"/>
      <c r="AC9" s="66"/>
    </row>
    <row r="10" spans="1:33" ht="22.5" customHeight="1" thickBot="1" x14ac:dyDescent="0.35">
      <c r="A10" s="67" t="s">
        <v>7</v>
      </c>
      <c r="B10" s="67"/>
      <c r="D10" s="11"/>
      <c r="E10" s="14"/>
      <c r="F10" s="110"/>
      <c r="G10" s="110"/>
      <c r="H10" s="110"/>
      <c r="I10" s="110"/>
      <c r="J10" s="110"/>
      <c r="K10" s="11"/>
      <c r="V10" s="68" t="s">
        <v>80</v>
      </c>
      <c r="W10" s="66"/>
      <c r="X10" s="66"/>
      <c r="Y10" s="66"/>
      <c r="Z10" s="66"/>
      <c r="AA10" s="66"/>
      <c r="AB10" s="66"/>
      <c r="AC10" s="66"/>
    </row>
    <row r="11" spans="1:33" ht="4.5" customHeight="1" thickTop="1" x14ac:dyDescent="0.15">
      <c r="A11" s="17"/>
      <c r="B11" s="17"/>
      <c r="D11" s="20"/>
      <c r="E11" s="20"/>
      <c r="F11" s="20"/>
      <c r="G11" s="20"/>
      <c r="H11" s="20"/>
      <c r="I11" s="20"/>
      <c r="J11" s="20"/>
      <c r="K11" s="20"/>
      <c r="N11" s="10"/>
      <c r="O11" s="10"/>
      <c r="P11" s="10"/>
      <c r="Q11" s="10"/>
      <c r="R11" s="10"/>
      <c r="S11" s="10"/>
      <c r="T11" s="10"/>
      <c r="U11" s="15"/>
      <c r="V11" s="15"/>
      <c r="W11" s="15"/>
      <c r="X11" s="15"/>
      <c r="Y11" s="15"/>
      <c r="Z11" s="15"/>
      <c r="AA11" s="15"/>
      <c r="AB11" s="15"/>
      <c r="AC11" s="15"/>
    </row>
    <row r="12" spans="1:33" ht="23.2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 t="s">
        <v>10</v>
      </c>
      <c r="H12" s="47"/>
      <c r="I12" s="47"/>
      <c r="J12" s="47"/>
      <c r="K12" s="47" t="s">
        <v>27</v>
      </c>
      <c r="L12" s="47"/>
      <c r="M12" s="47"/>
      <c r="N12" s="47"/>
      <c r="O12" s="47"/>
      <c r="P12" s="47"/>
      <c r="Q12" s="47"/>
      <c r="R12" s="47"/>
      <c r="S12" s="47" t="s">
        <v>30</v>
      </c>
      <c r="T12" s="47"/>
      <c r="U12" s="47"/>
      <c r="V12" s="47"/>
      <c r="W12" s="47"/>
      <c r="X12" s="47"/>
      <c r="Y12" s="47"/>
      <c r="Z12" s="47"/>
      <c r="AA12" s="47" t="s">
        <v>12</v>
      </c>
      <c r="AB12" s="47"/>
      <c r="AC12" s="47"/>
    </row>
    <row r="13" spans="1:33" ht="23.2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107" t="s">
        <v>3</v>
      </c>
      <c r="L13" s="108"/>
      <c r="M13" s="47" t="s">
        <v>5</v>
      </c>
      <c r="N13" s="47"/>
      <c r="O13" s="47" t="s">
        <v>4</v>
      </c>
      <c r="P13" s="47"/>
      <c r="Q13" s="47" t="s">
        <v>5</v>
      </c>
      <c r="R13" s="47"/>
      <c r="S13" s="47" t="s">
        <v>3</v>
      </c>
      <c r="T13" s="47"/>
      <c r="U13" s="47" t="s">
        <v>5</v>
      </c>
      <c r="V13" s="47"/>
      <c r="W13" s="47" t="s">
        <v>4</v>
      </c>
      <c r="X13" s="47"/>
      <c r="Y13" s="47" t="s">
        <v>5</v>
      </c>
      <c r="Z13" s="47"/>
      <c r="AA13" s="47"/>
      <c r="AB13" s="47"/>
      <c r="AC13" s="47"/>
    </row>
    <row r="14" spans="1:33" ht="23.25" customHeight="1" x14ac:dyDescent="0.15">
      <c r="A14" s="88">
        <v>45038</v>
      </c>
      <c r="B14" s="89"/>
      <c r="C14" s="112" t="s">
        <v>90</v>
      </c>
      <c r="D14" s="113"/>
      <c r="E14" s="113"/>
      <c r="F14" s="114"/>
      <c r="G14" s="89" t="s">
        <v>31</v>
      </c>
      <c r="H14" s="89"/>
      <c r="I14" s="89"/>
      <c r="J14" s="89"/>
      <c r="K14" s="4"/>
      <c r="L14" s="5" t="s">
        <v>13</v>
      </c>
      <c r="M14" s="93"/>
      <c r="N14" s="94"/>
      <c r="O14" s="4"/>
      <c r="P14" s="5" t="s">
        <v>14</v>
      </c>
      <c r="Q14" s="87"/>
      <c r="R14" s="87"/>
      <c r="S14" s="4">
        <v>1</v>
      </c>
      <c r="T14" s="5" t="s">
        <v>13</v>
      </c>
      <c r="U14" s="93">
        <v>14500</v>
      </c>
      <c r="V14" s="94"/>
      <c r="W14" s="4"/>
      <c r="X14" s="5" t="s">
        <v>14</v>
      </c>
      <c r="Y14" s="87"/>
      <c r="Z14" s="87"/>
      <c r="AA14" s="80">
        <f>K14*M14+O14*Q14+S14*U14+W14*Y14</f>
        <v>14500</v>
      </c>
      <c r="AB14" s="80"/>
      <c r="AC14" s="80"/>
    </row>
    <row r="15" spans="1:33" ht="23.25" customHeight="1" x14ac:dyDescent="0.15">
      <c r="A15" s="97">
        <v>45039</v>
      </c>
      <c r="B15" s="98"/>
      <c r="C15" s="115"/>
      <c r="D15" s="116"/>
      <c r="E15" s="116"/>
      <c r="F15" s="117"/>
      <c r="G15" s="98" t="s">
        <v>31</v>
      </c>
      <c r="H15" s="98"/>
      <c r="I15" s="98"/>
      <c r="J15" s="98"/>
      <c r="K15" s="8"/>
      <c r="L15" s="9" t="s">
        <v>13</v>
      </c>
      <c r="M15" s="102"/>
      <c r="N15" s="103"/>
      <c r="O15" s="8"/>
      <c r="P15" s="9" t="s">
        <v>14</v>
      </c>
      <c r="Q15" s="111"/>
      <c r="R15" s="111"/>
      <c r="S15" s="19">
        <v>1</v>
      </c>
      <c r="T15" s="18" t="s">
        <v>13</v>
      </c>
      <c r="U15" s="102">
        <v>14500</v>
      </c>
      <c r="V15" s="103"/>
      <c r="W15" s="8"/>
      <c r="X15" s="9" t="s">
        <v>14</v>
      </c>
      <c r="Y15" s="95"/>
      <c r="Z15" s="95"/>
      <c r="AA15" s="96">
        <f t="shared" ref="AA15:AA17" si="0">K15*M15+O15*Q15+S15*U15</f>
        <v>14500</v>
      </c>
      <c r="AB15" s="96"/>
      <c r="AC15" s="96"/>
    </row>
    <row r="16" spans="1:33" ht="23.25" customHeight="1" x14ac:dyDescent="0.15">
      <c r="A16" s="120">
        <v>45063</v>
      </c>
      <c r="B16" s="121"/>
      <c r="C16" s="122" t="s">
        <v>89</v>
      </c>
      <c r="D16" s="123"/>
      <c r="E16" s="123"/>
      <c r="F16" s="124"/>
      <c r="G16" s="89" t="s">
        <v>31</v>
      </c>
      <c r="H16" s="89"/>
      <c r="I16" s="89"/>
      <c r="J16" s="89"/>
      <c r="K16" s="4"/>
      <c r="L16" s="5" t="s">
        <v>13</v>
      </c>
      <c r="M16" s="93"/>
      <c r="N16" s="94"/>
      <c r="O16" s="4"/>
      <c r="P16" s="5" t="s">
        <v>14</v>
      </c>
      <c r="Q16" s="87"/>
      <c r="R16" s="87"/>
      <c r="S16" s="4">
        <v>2</v>
      </c>
      <c r="T16" s="5" t="s">
        <v>13</v>
      </c>
      <c r="U16" s="93">
        <v>14500</v>
      </c>
      <c r="V16" s="94"/>
      <c r="W16" s="4"/>
      <c r="X16" s="5" t="s">
        <v>14</v>
      </c>
      <c r="Y16" s="87"/>
      <c r="Z16" s="87"/>
      <c r="AA16" s="80">
        <f t="shared" si="0"/>
        <v>29000</v>
      </c>
      <c r="AB16" s="80"/>
      <c r="AC16" s="80"/>
    </row>
    <row r="17" spans="1:29" ht="23.25" customHeight="1" x14ac:dyDescent="0.15">
      <c r="A17" s="118">
        <v>45064</v>
      </c>
      <c r="B17" s="119"/>
      <c r="C17" s="125"/>
      <c r="D17" s="126"/>
      <c r="E17" s="126"/>
      <c r="F17" s="127"/>
      <c r="G17" s="98" t="s">
        <v>31</v>
      </c>
      <c r="H17" s="98"/>
      <c r="I17" s="98"/>
      <c r="J17" s="98"/>
      <c r="K17" s="8"/>
      <c r="L17" s="9" t="s">
        <v>13</v>
      </c>
      <c r="M17" s="102"/>
      <c r="N17" s="103"/>
      <c r="O17" s="8"/>
      <c r="P17" s="9" t="s">
        <v>14</v>
      </c>
      <c r="Q17" s="95"/>
      <c r="R17" s="95"/>
      <c r="S17" s="8">
        <v>2</v>
      </c>
      <c r="T17" s="9" t="s">
        <v>13</v>
      </c>
      <c r="U17" s="102">
        <v>14500</v>
      </c>
      <c r="V17" s="103"/>
      <c r="W17" s="8"/>
      <c r="X17" s="9" t="s">
        <v>14</v>
      </c>
      <c r="Y17" s="95"/>
      <c r="Z17" s="95"/>
      <c r="AA17" s="96">
        <f t="shared" si="0"/>
        <v>29000</v>
      </c>
      <c r="AB17" s="96"/>
      <c r="AC17" s="96"/>
    </row>
    <row r="18" spans="1:29" ht="23.25" customHeight="1" x14ac:dyDescent="0.15">
      <c r="A18" s="128"/>
      <c r="B18" s="129"/>
      <c r="C18" s="130"/>
      <c r="D18" s="131"/>
      <c r="E18" s="131"/>
      <c r="F18" s="132"/>
      <c r="G18" s="129"/>
      <c r="H18" s="129"/>
      <c r="I18" s="129"/>
      <c r="J18" s="129"/>
      <c r="K18" s="12"/>
      <c r="L18" s="13" t="s">
        <v>13</v>
      </c>
      <c r="M18" s="133"/>
      <c r="N18" s="134"/>
      <c r="O18" s="12"/>
      <c r="P18" s="13" t="s">
        <v>14</v>
      </c>
      <c r="Q18" s="135"/>
      <c r="R18" s="135"/>
      <c r="S18" s="12"/>
      <c r="T18" s="13" t="s">
        <v>13</v>
      </c>
      <c r="U18" s="133"/>
      <c r="V18" s="134"/>
      <c r="W18" s="12"/>
      <c r="X18" s="13" t="s">
        <v>14</v>
      </c>
      <c r="Y18" s="135"/>
      <c r="Z18" s="135"/>
      <c r="AA18" s="136">
        <f>K18*M18+O18*Q18+S18*U18</f>
        <v>0</v>
      </c>
      <c r="AB18" s="136"/>
      <c r="AC18" s="136"/>
    </row>
    <row r="19" spans="1:29" ht="23.25" customHeight="1" x14ac:dyDescent="0.15">
      <c r="A19" s="97"/>
      <c r="B19" s="98"/>
      <c r="C19" s="137"/>
      <c r="D19" s="138"/>
      <c r="E19" s="138"/>
      <c r="F19" s="139"/>
      <c r="G19" s="98"/>
      <c r="H19" s="98"/>
      <c r="I19" s="98"/>
      <c r="J19" s="98"/>
      <c r="K19" s="6"/>
      <c r="L19" s="7" t="s">
        <v>13</v>
      </c>
      <c r="M19" s="83"/>
      <c r="N19" s="84"/>
      <c r="O19" s="6"/>
      <c r="P19" s="7" t="s">
        <v>14</v>
      </c>
      <c r="Q19" s="85"/>
      <c r="R19" s="85"/>
      <c r="S19" s="6"/>
      <c r="T19" s="7" t="s">
        <v>13</v>
      </c>
      <c r="U19" s="102"/>
      <c r="V19" s="103"/>
      <c r="W19" s="6"/>
      <c r="X19" s="7" t="s">
        <v>14</v>
      </c>
      <c r="Y19" s="85"/>
      <c r="Z19" s="85"/>
      <c r="AA19" s="86">
        <f>K19*M19+O19*Q19+S19*U19</f>
        <v>0</v>
      </c>
      <c r="AB19" s="86"/>
      <c r="AC19" s="86"/>
    </row>
    <row r="20" spans="1:29" ht="23.25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6"/>
      <c r="X20" s="47" t="s">
        <v>15</v>
      </c>
      <c r="Y20" s="47"/>
      <c r="Z20" s="47"/>
      <c r="AA20" s="48">
        <f>SUM(AA14:AA19)</f>
        <v>87000</v>
      </c>
      <c r="AB20" s="49"/>
      <c r="AC20" s="49"/>
    </row>
    <row r="21" spans="1:29" ht="23.25" customHeight="1" thickBo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0"/>
      <c r="X21" s="51" t="s">
        <v>16</v>
      </c>
      <c r="Y21" s="51"/>
      <c r="Z21" s="51"/>
      <c r="AA21" s="52">
        <f>AA20*0.1</f>
        <v>8700</v>
      </c>
      <c r="AB21" s="52"/>
      <c r="AC21" s="52"/>
    </row>
    <row r="22" spans="1:29" ht="23.25" customHeight="1" thickBo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  <c r="X22" s="37" t="s">
        <v>17</v>
      </c>
      <c r="Y22" s="38"/>
      <c r="Z22" s="39"/>
      <c r="AA22" s="40">
        <f>SUM(AA20:AA21)</f>
        <v>95700</v>
      </c>
      <c r="AB22" s="41"/>
      <c r="AC22" s="42"/>
    </row>
  </sheetData>
  <mergeCells count="86">
    <mergeCell ref="A22:W22"/>
    <mergeCell ref="X22:Z22"/>
    <mergeCell ref="AA22:AC22"/>
    <mergeCell ref="A20:W20"/>
    <mergeCell ref="X20:Z20"/>
    <mergeCell ref="AA20:AC20"/>
    <mergeCell ref="A21:W21"/>
    <mergeCell ref="X21:Z21"/>
    <mergeCell ref="AA21:AC21"/>
    <mergeCell ref="Q19:R19"/>
    <mergeCell ref="U19:V19"/>
    <mergeCell ref="Y19:Z19"/>
    <mergeCell ref="AA19:AC19"/>
    <mergeCell ref="A18:B18"/>
    <mergeCell ref="C18:F18"/>
    <mergeCell ref="G18:J18"/>
    <mergeCell ref="M18:N18"/>
    <mergeCell ref="Q18:R18"/>
    <mergeCell ref="U18:V18"/>
    <mergeCell ref="Y18:Z18"/>
    <mergeCell ref="AA18:AC18"/>
    <mergeCell ref="A19:B19"/>
    <mergeCell ref="C19:F19"/>
    <mergeCell ref="G19:J19"/>
    <mergeCell ref="M19:N19"/>
    <mergeCell ref="Y16:Z16"/>
    <mergeCell ref="AA16:AC16"/>
    <mergeCell ref="A17:B17"/>
    <mergeCell ref="G17:J17"/>
    <mergeCell ref="M17:N17"/>
    <mergeCell ref="Q17:R17"/>
    <mergeCell ref="U17:V17"/>
    <mergeCell ref="Y17:Z17"/>
    <mergeCell ref="AA17:AC17"/>
    <mergeCell ref="A16:B16"/>
    <mergeCell ref="G16:J16"/>
    <mergeCell ref="M16:N16"/>
    <mergeCell ref="Q16:R16"/>
    <mergeCell ref="U16:V16"/>
    <mergeCell ref="C16:F17"/>
    <mergeCell ref="F9:J10"/>
    <mergeCell ref="AA14:AC14"/>
    <mergeCell ref="A15:B15"/>
    <mergeCell ref="G15:J15"/>
    <mergeCell ref="M15:N15"/>
    <mergeCell ref="Q15:R15"/>
    <mergeCell ref="U15:V15"/>
    <mergeCell ref="Y15:Z15"/>
    <mergeCell ref="AA15:AC15"/>
    <mergeCell ref="Y14:Z14"/>
    <mergeCell ref="A14:B14"/>
    <mergeCell ref="G14:J14"/>
    <mergeCell ref="M14:N14"/>
    <mergeCell ref="Q14:R14"/>
    <mergeCell ref="U14:V14"/>
    <mergeCell ref="C14:F15"/>
    <mergeCell ref="AA12:AC13"/>
    <mergeCell ref="W13:X13"/>
    <mergeCell ref="Y13:Z13"/>
    <mergeCell ref="U13:V13"/>
    <mergeCell ref="K13:L13"/>
    <mergeCell ref="M13:N13"/>
    <mergeCell ref="O13:P13"/>
    <mergeCell ref="Q13:R13"/>
    <mergeCell ref="S13:T13"/>
    <mergeCell ref="A12:B13"/>
    <mergeCell ref="C12:F13"/>
    <mergeCell ref="G12:J13"/>
    <mergeCell ref="K12:R12"/>
    <mergeCell ref="S12:Z12"/>
    <mergeCell ref="A10:B10"/>
    <mergeCell ref="V9:AC9"/>
    <mergeCell ref="D8:K8"/>
    <mergeCell ref="V8:AC8"/>
    <mergeCell ref="A1:AC2"/>
    <mergeCell ref="A3:K4"/>
    <mergeCell ref="Y3:AC3"/>
    <mergeCell ref="V4:X4"/>
    <mergeCell ref="A5:K5"/>
    <mergeCell ref="V5:AC5"/>
    <mergeCell ref="A6:K6"/>
    <mergeCell ref="V6:AC6"/>
    <mergeCell ref="A7:B7"/>
    <mergeCell ref="C7:K7"/>
    <mergeCell ref="V7:AC7"/>
    <mergeCell ref="V10:AC10"/>
  </mergeCells>
  <phoneticPr fontId="3"/>
  <pageMargins left="0.41" right="0.2" top="0.42" bottom="0.16" header="0.3" footer="0.3"/>
  <pageSetup paperSize="1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1"/>
  <sheetViews>
    <sheetView workbookViewId="0">
      <selection activeCell="Q23" sqref="Q23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4" ht="54.75" customHeight="1" x14ac:dyDescent="0.15">
      <c r="A1" s="105" t="s">
        <v>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2"/>
      <c r="AG1" s="2"/>
      <c r="AH1" s="2"/>
    </row>
    <row r="2" spans="1:34" ht="33" customHeight="1" x14ac:dyDescent="0.15">
      <c r="A2" s="76" t="s">
        <v>20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AB2" s="75">
        <v>44701</v>
      </c>
      <c r="AC2" s="75"/>
      <c r="AD2" s="75"/>
      <c r="AE2" s="75"/>
    </row>
    <row r="3" spans="1:34" ht="22.5" customHeight="1" thickBot="1" x14ac:dyDescent="0.2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X3" s="66" t="s">
        <v>25</v>
      </c>
      <c r="Y3" s="66"/>
      <c r="Z3" s="66"/>
    </row>
    <row r="4" spans="1:34" ht="22.5" customHeight="1" x14ac:dyDescent="0.15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X4" s="66" t="s">
        <v>21</v>
      </c>
      <c r="Y4" s="66"/>
      <c r="Z4" s="66"/>
      <c r="AA4" s="66"/>
      <c r="AB4" s="66"/>
      <c r="AC4" s="66"/>
      <c r="AD4" s="66"/>
      <c r="AE4" s="66"/>
    </row>
    <row r="5" spans="1:34" ht="22.5" customHeight="1" x14ac:dyDescent="0.15">
      <c r="A5" s="69" t="s">
        <v>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X5" s="70" t="s">
        <v>22</v>
      </c>
      <c r="Y5" s="70"/>
      <c r="Z5" s="70"/>
      <c r="AA5" s="70"/>
      <c r="AB5" s="70"/>
      <c r="AC5" s="70"/>
      <c r="AD5" s="70"/>
      <c r="AE5" s="70"/>
    </row>
    <row r="6" spans="1:34" ht="22.5" customHeight="1" x14ac:dyDescent="0.15">
      <c r="A6" s="71" t="s">
        <v>2</v>
      </c>
      <c r="B6" s="71"/>
      <c r="C6" s="72" t="s">
        <v>18</v>
      </c>
      <c r="D6" s="72"/>
      <c r="E6" s="72"/>
      <c r="F6" s="72"/>
      <c r="G6" s="72"/>
      <c r="H6" s="72"/>
      <c r="I6" s="72"/>
      <c r="J6" s="72"/>
      <c r="K6" s="72"/>
      <c r="L6" s="72"/>
      <c r="M6" s="72"/>
      <c r="X6" s="66" t="s">
        <v>39</v>
      </c>
      <c r="Y6" s="66"/>
      <c r="Z6" s="66"/>
      <c r="AA6" s="66"/>
      <c r="AB6" s="66"/>
      <c r="AC6" s="66"/>
      <c r="AD6" s="66"/>
      <c r="AE6" s="66"/>
    </row>
    <row r="7" spans="1:34" ht="22.5" customHeight="1" x14ac:dyDescent="0.15">
      <c r="A7" s="17"/>
      <c r="B7" s="17"/>
      <c r="E7" s="73" t="s">
        <v>69</v>
      </c>
      <c r="F7" s="73"/>
      <c r="G7" s="73"/>
      <c r="H7" s="73"/>
      <c r="I7" s="73"/>
      <c r="J7" s="73"/>
      <c r="K7" s="73"/>
      <c r="L7" s="16"/>
      <c r="M7" s="16"/>
      <c r="X7" s="66" t="s">
        <v>23</v>
      </c>
      <c r="Y7" s="66"/>
      <c r="Z7" s="66"/>
      <c r="AA7" s="66"/>
      <c r="AB7" s="66"/>
      <c r="AC7" s="66"/>
      <c r="AD7" s="66"/>
      <c r="AE7" s="66"/>
    </row>
    <row r="8" spans="1:34" ht="22.5" customHeight="1" x14ac:dyDescent="0.3">
      <c r="A8" s="17"/>
      <c r="B8" s="17"/>
      <c r="E8" s="64">
        <f>AC21</f>
        <v>255200</v>
      </c>
      <c r="F8" s="64"/>
      <c r="G8" s="64"/>
      <c r="H8" s="64"/>
      <c r="I8" s="64"/>
      <c r="J8" s="64"/>
      <c r="K8" s="64"/>
      <c r="L8" s="14"/>
      <c r="M8" s="11"/>
      <c r="X8" s="66" t="s">
        <v>24</v>
      </c>
      <c r="Y8" s="66"/>
      <c r="Z8" s="66"/>
      <c r="AA8" s="66"/>
      <c r="AB8" s="66"/>
      <c r="AC8" s="66"/>
      <c r="AD8" s="66"/>
      <c r="AE8" s="66"/>
    </row>
    <row r="9" spans="1:34" ht="22.5" customHeight="1" thickBot="1" x14ac:dyDescent="0.35">
      <c r="A9" s="67" t="s">
        <v>7</v>
      </c>
      <c r="B9" s="67"/>
      <c r="E9" s="65"/>
      <c r="F9" s="65"/>
      <c r="G9" s="65"/>
      <c r="H9" s="65"/>
      <c r="I9" s="65"/>
      <c r="J9" s="65"/>
      <c r="K9" s="65"/>
      <c r="L9" s="14"/>
      <c r="M9" s="11"/>
      <c r="X9" s="68" t="s">
        <v>29</v>
      </c>
      <c r="Y9" s="66"/>
      <c r="Z9" s="66"/>
      <c r="AA9" s="66"/>
      <c r="AB9" s="66"/>
      <c r="AC9" s="66"/>
      <c r="AD9" s="66"/>
      <c r="AE9" s="66"/>
    </row>
    <row r="10" spans="1:34" ht="4.5" customHeight="1" thickTop="1" x14ac:dyDescent="0.15">
      <c r="A10" s="17"/>
      <c r="B10" s="17"/>
      <c r="F10" s="20"/>
      <c r="G10" s="20"/>
      <c r="H10" s="20"/>
      <c r="I10" s="20"/>
      <c r="J10" s="20"/>
      <c r="K10" s="20"/>
      <c r="L10" s="20"/>
      <c r="M10" s="20"/>
      <c r="P10" s="10"/>
      <c r="Q10" s="10"/>
      <c r="R10" s="10"/>
      <c r="S10" s="10"/>
      <c r="T10" s="10"/>
      <c r="U10" s="10"/>
      <c r="V10" s="10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4" ht="28.5" customHeight="1" x14ac:dyDescent="0.15">
      <c r="A11" s="47" t="s">
        <v>8</v>
      </c>
      <c r="B11" s="47"/>
      <c r="C11" s="47" t="s">
        <v>9</v>
      </c>
      <c r="D11" s="47"/>
      <c r="E11" s="47"/>
      <c r="F11" s="47"/>
      <c r="G11" s="47"/>
      <c r="H11" s="47"/>
      <c r="I11" s="47" t="s">
        <v>10</v>
      </c>
      <c r="J11" s="47"/>
      <c r="K11" s="47"/>
      <c r="L11" s="47"/>
      <c r="M11" s="47" t="s">
        <v>27</v>
      </c>
      <c r="N11" s="47"/>
      <c r="O11" s="47"/>
      <c r="P11" s="47"/>
      <c r="Q11" s="47"/>
      <c r="R11" s="47"/>
      <c r="S11" s="47"/>
      <c r="T11" s="47"/>
      <c r="U11" s="47" t="s">
        <v>30</v>
      </c>
      <c r="V11" s="47"/>
      <c r="W11" s="47"/>
      <c r="X11" s="47"/>
      <c r="Y11" s="47"/>
      <c r="Z11" s="47"/>
      <c r="AA11" s="47"/>
      <c r="AB11" s="47"/>
      <c r="AC11" s="47" t="s">
        <v>12</v>
      </c>
      <c r="AD11" s="47"/>
      <c r="AE11" s="47"/>
    </row>
    <row r="12" spans="1:34" ht="28.5" customHeight="1" x14ac:dyDescent="0.1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107" t="s">
        <v>3</v>
      </c>
      <c r="N12" s="108"/>
      <c r="O12" s="47" t="s">
        <v>5</v>
      </c>
      <c r="P12" s="47"/>
      <c r="Q12" s="47" t="s">
        <v>4</v>
      </c>
      <c r="R12" s="47"/>
      <c r="S12" s="47" t="s">
        <v>5</v>
      </c>
      <c r="T12" s="47"/>
      <c r="U12" s="47" t="s">
        <v>3</v>
      </c>
      <c r="V12" s="47"/>
      <c r="W12" s="47" t="s">
        <v>5</v>
      </c>
      <c r="X12" s="47"/>
      <c r="Y12" s="47" t="s">
        <v>4</v>
      </c>
      <c r="Z12" s="47"/>
      <c r="AA12" s="47" t="s">
        <v>5</v>
      </c>
      <c r="AB12" s="47"/>
      <c r="AC12" s="47"/>
      <c r="AD12" s="47"/>
      <c r="AE12" s="47"/>
    </row>
    <row r="13" spans="1:34" ht="28.5" customHeight="1" x14ac:dyDescent="0.15">
      <c r="A13" s="88">
        <v>44673</v>
      </c>
      <c r="B13" s="89"/>
      <c r="C13" s="62" t="s">
        <v>66</v>
      </c>
      <c r="D13" s="140"/>
      <c r="E13" s="140"/>
      <c r="F13" s="140"/>
      <c r="G13" s="140"/>
      <c r="H13" s="63"/>
      <c r="I13" s="148" t="s">
        <v>31</v>
      </c>
      <c r="J13" s="149"/>
      <c r="K13" s="149"/>
      <c r="L13" s="150"/>
      <c r="M13" s="4"/>
      <c r="N13" s="5" t="s">
        <v>13</v>
      </c>
      <c r="O13" s="93"/>
      <c r="P13" s="94"/>
      <c r="Q13" s="4"/>
      <c r="R13" s="5" t="s">
        <v>14</v>
      </c>
      <c r="S13" s="87"/>
      <c r="T13" s="87"/>
      <c r="U13" s="4">
        <v>2</v>
      </c>
      <c r="V13" s="5" t="s">
        <v>13</v>
      </c>
      <c r="W13" s="87">
        <v>14500</v>
      </c>
      <c r="X13" s="87"/>
      <c r="Y13" s="4"/>
      <c r="Z13" s="5" t="s">
        <v>14</v>
      </c>
      <c r="AA13" s="87"/>
      <c r="AB13" s="87"/>
      <c r="AC13" s="80">
        <f>M13*O13+Q13*S13+U13*W13+Y13*AA13</f>
        <v>29000</v>
      </c>
      <c r="AD13" s="80"/>
      <c r="AE13" s="80"/>
    </row>
    <row r="14" spans="1:34" ht="28.5" customHeight="1" x14ac:dyDescent="0.15">
      <c r="A14" s="97">
        <v>44674</v>
      </c>
      <c r="B14" s="98"/>
      <c r="C14" s="141"/>
      <c r="D14" s="142"/>
      <c r="E14" s="142"/>
      <c r="F14" s="142"/>
      <c r="G14" s="142"/>
      <c r="H14" s="143"/>
      <c r="I14" s="99" t="s">
        <v>31</v>
      </c>
      <c r="J14" s="100"/>
      <c r="K14" s="100"/>
      <c r="L14" s="101"/>
      <c r="M14" s="8"/>
      <c r="N14" s="9" t="s">
        <v>13</v>
      </c>
      <c r="O14" s="102"/>
      <c r="P14" s="103"/>
      <c r="Q14" s="8"/>
      <c r="R14" s="9" t="s">
        <v>14</v>
      </c>
      <c r="S14" s="95"/>
      <c r="T14" s="95"/>
      <c r="U14" s="8">
        <v>2</v>
      </c>
      <c r="V14" s="9" t="s">
        <v>13</v>
      </c>
      <c r="W14" s="95">
        <v>14500</v>
      </c>
      <c r="X14" s="95"/>
      <c r="Y14" s="8"/>
      <c r="Z14" s="9" t="s">
        <v>14</v>
      </c>
      <c r="AA14" s="95"/>
      <c r="AB14" s="95"/>
      <c r="AC14" s="96">
        <f>M14*O14+Q14*S14+U14*W14</f>
        <v>29000</v>
      </c>
      <c r="AD14" s="96"/>
      <c r="AE14" s="96"/>
    </row>
    <row r="15" spans="1:34" ht="28.5" customHeight="1" x14ac:dyDescent="0.15">
      <c r="A15" s="53">
        <v>44690</v>
      </c>
      <c r="B15" s="47"/>
      <c r="C15" s="54" t="s">
        <v>70</v>
      </c>
      <c r="D15" s="54"/>
      <c r="E15" s="54"/>
      <c r="F15" s="54"/>
      <c r="G15" s="54"/>
      <c r="H15" s="54"/>
      <c r="I15" s="47" t="s">
        <v>31</v>
      </c>
      <c r="J15" s="47"/>
      <c r="K15" s="47"/>
      <c r="L15" s="47"/>
      <c r="M15" s="24"/>
      <c r="N15" s="25" t="s">
        <v>13</v>
      </c>
      <c r="O15" s="55"/>
      <c r="P15" s="56"/>
      <c r="Q15" s="24"/>
      <c r="R15" s="25" t="s">
        <v>14</v>
      </c>
      <c r="S15" s="43"/>
      <c r="T15" s="43"/>
      <c r="U15" s="24">
        <v>2</v>
      </c>
      <c r="V15" s="25" t="s">
        <v>13</v>
      </c>
      <c r="W15" s="43">
        <v>14500</v>
      </c>
      <c r="X15" s="43"/>
      <c r="Y15" s="24"/>
      <c r="Z15" s="25" t="s">
        <v>14</v>
      </c>
      <c r="AA15" s="43"/>
      <c r="AB15" s="43"/>
      <c r="AC15" s="44">
        <f>M15*O15+Q15*S15+U15*W15</f>
        <v>29000</v>
      </c>
      <c r="AD15" s="44"/>
      <c r="AE15" s="44"/>
    </row>
    <row r="16" spans="1:34" ht="28.5" customHeight="1" x14ac:dyDescent="0.15">
      <c r="A16" s="128">
        <v>44698</v>
      </c>
      <c r="B16" s="129"/>
      <c r="C16" s="144" t="s">
        <v>71</v>
      </c>
      <c r="D16" s="35"/>
      <c r="E16" s="35"/>
      <c r="F16" s="35"/>
      <c r="G16" s="35"/>
      <c r="H16" s="50"/>
      <c r="I16" s="129" t="s">
        <v>31</v>
      </c>
      <c r="J16" s="129"/>
      <c r="K16" s="129"/>
      <c r="L16" s="129"/>
      <c r="M16" s="12"/>
      <c r="N16" s="13" t="s">
        <v>13</v>
      </c>
      <c r="O16" s="133"/>
      <c r="P16" s="134"/>
      <c r="Q16" s="12"/>
      <c r="R16" s="13" t="s">
        <v>14</v>
      </c>
      <c r="S16" s="135"/>
      <c r="T16" s="135"/>
      <c r="U16" s="12">
        <v>2</v>
      </c>
      <c r="V16" s="13" t="s">
        <v>13</v>
      </c>
      <c r="W16" s="135">
        <v>14500</v>
      </c>
      <c r="X16" s="135"/>
      <c r="Y16" s="12"/>
      <c r="Z16" s="13" t="s">
        <v>14</v>
      </c>
      <c r="AA16" s="135"/>
      <c r="AB16" s="135"/>
      <c r="AC16" s="136">
        <f>M16*O16+Q16*S16+U16*W16</f>
        <v>29000</v>
      </c>
      <c r="AD16" s="136"/>
      <c r="AE16" s="136"/>
    </row>
    <row r="17" spans="1:31" ht="28.5" customHeight="1" x14ac:dyDescent="0.15">
      <c r="A17" s="81">
        <v>44699</v>
      </c>
      <c r="B17" s="82"/>
      <c r="C17" s="144"/>
      <c r="D17" s="35"/>
      <c r="E17" s="35"/>
      <c r="F17" s="35"/>
      <c r="G17" s="35"/>
      <c r="H17" s="50"/>
      <c r="I17" s="82" t="s">
        <v>31</v>
      </c>
      <c r="J17" s="82"/>
      <c r="K17" s="82"/>
      <c r="L17" s="82"/>
      <c r="M17" s="12"/>
      <c r="N17" s="13" t="s">
        <v>13</v>
      </c>
      <c r="O17" s="133"/>
      <c r="P17" s="134"/>
      <c r="Q17" s="12"/>
      <c r="R17" s="13" t="s">
        <v>14</v>
      </c>
      <c r="S17" s="135"/>
      <c r="T17" s="135"/>
      <c r="U17" s="12">
        <v>4</v>
      </c>
      <c r="V17" s="13" t="s">
        <v>13</v>
      </c>
      <c r="W17" s="135">
        <v>14500</v>
      </c>
      <c r="X17" s="135"/>
      <c r="Y17" s="12"/>
      <c r="Z17" s="13" t="s">
        <v>14</v>
      </c>
      <c r="AA17" s="135"/>
      <c r="AB17" s="135"/>
      <c r="AC17" s="136">
        <f t="shared" ref="AC17:AC18" si="0">M17*O17+Q17*S17+U17*W17</f>
        <v>58000</v>
      </c>
      <c r="AD17" s="136"/>
      <c r="AE17" s="136"/>
    </row>
    <row r="18" spans="1:31" ht="28.5" customHeight="1" x14ac:dyDescent="0.15">
      <c r="A18" s="97">
        <v>44700</v>
      </c>
      <c r="B18" s="98"/>
      <c r="C18" s="145"/>
      <c r="D18" s="146"/>
      <c r="E18" s="146"/>
      <c r="F18" s="146"/>
      <c r="G18" s="146"/>
      <c r="H18" s="147"/>
      <c r="I18" s="82" t="s">
        <v>31</v>
      </c>
      <c r="J18" s="82"/>
      <c r="K18" s="82"/>
      <c r="L18" s="82"/>
      <c r="M18" s="12"/>
      <c r="N18" s="13" t="s">
        <v>13</v>
      </c>
      <c r="O18" s="133"/>
      <c r="P18" s="134"/>
      <c r="Q18" s="12"/>
      <c r="R18" s="13" t="s">
        <v>14</v>
      </c>
      <c r="S18" s="135"/>
      <c r="T18" s="135"/>
      <c r="U18" s="12">
        <v>4</v>
      </c>
      <c r="V18" s="13" t="s">
        <v>13</v>
      </c>
      <c r="W18" s="135">
        <v>14500</v>
      </c>
      <c r="X18" s="135"/>
      <c r="Y18" s="12"/>
      <c r="Z18" s="13" t="s">
        <v>14</v>
      </c>
      <c r="AA18" s="135"/>
      <c r="AB18" s="135"/>
      <c r="AC18" s="136">
        <f t="shared" si="0"/>
        <v>58000</v>
      </c>
      <c r="AD18" s="136"/>
      <c r="AE18" s="136"/>
    </row>
    <row r="19" spans="1:31" ht="28.5" customHeight="1" x14ac:dyDescent="0.1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6"/>
      <c r="Z19" s="47" t="s">
        <v>15</v>
      </c>
      <c r="AA19" s="47"/>
      <c r="AB19" s="47"/>
      <c r="AC19" s="48">
        <f>SUM(AC13:AC18)</f>
        <v>232000</v>
      </c>
      <c r="AD19" s="49"/>
      <c r="AE19" s="49"/>
    </row>
    <row r="20" spans="1:31" ht="28.5" customHeight="1" thickBo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50"/>
      <c r="Z20" s="51" t="s">
        <v>16</v>
      </c>
      <c r="AA20" s="51"/>
      <c r="AB20" s="51"/>
      <c r="AC20" s="52">
        <f>AC19*0.1</f>
        <v>23200</v>
      </c>
      <c r="AD20" s="52"/>
      <c r="AE20" s="52"/>
    </row>
    <row r="21" spans="1:31" ht="28.5" customHeight="1" thickBo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6"/>
      <c r="Z21" s="37" t="s">
        <v>17</v>
      </c>
      <c r="AA21" s="38"/>
      <c r="AB21" s="39"/>
      <c r="AC21" s="40">
        <f>SUM(AC19:AC20)</f>
        <v>255200</v>
      </c>
      <c r="AD21" s="41"/>
      <c r="AE21" s="42"/>
    </row>
  </sheetData>
  <mergeCells count="85">
    <mergeCell ref="E7:K7"/>
    <mergeCell ref="X7:AE7"/>
    <mergeCell ref="AB2:AE2"/>
    <mergeCell ref="A2:M3"/>
    <mergeCell ref="X3:Z3"/>
    <mergeCell ref="A4:M4"/>
    <mergeCell ref="X4:AE4"/>
    <mergeCell ref="A5:M5"/>
    <mergeCell ref="X5:AE5"/>
    <mergeCell ref="A6:B6"/>
    <mergeCell ref="C6:M6"/>
    <mergeCell ref="X6:AE6"/>
    <mergeCell ref="AC11:AE12"/>
    <mergeCell ref="Y12:Z12"/>
    <mergeCell ref="AA12:AB12"/>
    <mergeCell ref="M12:N12"/>
    <mergeCell ref="O12:P12"/>
    <mergeCell ref="Q12:R12"/>
    <mergeCell ref="S12:T12"/>
    <mergeCell ref="U12:V12"/>
    <mergeCell ref="W12:X12"/>
    <mergeCell ref="M11:T11"/>
    <mergeCell ref="U11:AB11"/>
    <mergeCell ref="AC13:AE13"/>
    <mergeCell ref="A14:B14"/>
    <mergeCell ref="I14:L14"/>
    <mergeCell ref="O14:P14"/>
    <mergeCell ref="S14:T14"/>
    <mergeCell ref="W14:X14"/>
    <mergeCell ref="AA14:AB14"/>
    <mergeCell ref="AC14:AE14"/>
    <mergeCell ref="A13:B13"/>
    <mergeCell ref="I13:L13"/>
    <mergeCell ref="O13:P13"/>
    <mergeCell ref="S13:T13"/>
    <mergeCell ref="W13:X13"/>
    <mergeCell ref="AA13:AB13"/>
    <mergeCell ref="AA17:AB17"/>
    <mergeCell ref="AC17:AE17"/>
    <mergeCell ref="C15:H15"/>
    <mergeCell ref="I15:L15"/>
    <mergeCell ref="O15:P15"/>
    <mergeCell ref="S15:T15"/>
    <mergeCell ref="W16:X16"/>
    <mergeCell ref="AA16:AB16"/>
    <mergeCell ref="AC16:AE16"/>
    <mergeCell ref="C16:H18"/>
    <mergeCell ref="W15:X15"/>
    <mergeCell ref="A21:Y21"/>
    <mergeCell ref="Z21:AB21"/>
    <mergeCell ref="AC21:AE21"/>
    <mergeCell ref="AA18:AB18"/>
    <mergeCell ref="AC18:AE18"/>
    <mergeCell ref="A19:Y19"/>
    <mergeCell ref="Z19:AB19"/>
    <mergeCell ref="AC19:AE19"/>
    <mergeCell ref="A20:Y20"/>
    <mergeCell ref="Z20:AB20"/>
    <mergeCell ref="AC20:AE20"/>
    <mergeCell ref="A18:B18"/>
    <mergeCell ref="I18:L18"/>
    <mergeCell ref="O18:P18"/>
    <mergeCell ref="S18:T18"/>
    <mergeCell ref="W18:X18"/>
    <mergeCell ref="A1:AE1"/>
    <mergeCell ref="A16:B16"/>
    <mergeCell ref="I16:L16"/>
    <mergeCell ref="O16:P16"/>
    <mergeCell ref="S16:T16"/>
    <mergeCell ref="AA15:AB15"/>
    <mergeCell ref="AC15:AE15"/>
    <mergeCell ref="A15:B15"/>
    <mergeCell ref="C13:H14"/>
    <mergeCell ref="E8:K9"/>
    <mergeCell ref="A11:B12"/>
    <mergeCell ref="C11:H12"/>
    <mergeCell ref="I11:L12"/>
    <mergeCell ref="X8:AE8"/>
    <mergeCell ref="A9:B9"/>
    <mergeCell ref="X9:AE9"/>
    <mergeCell ref="A17:B17"/>
    <mergeCell ref="I17:L17"/>
    <mergeCell ref="O17:P17"/>
    <mergeCell ref="S17:T17"/>
    <mergeCell ref="W17:X17"/>
  </mergeCells>
  <phoneticPr fontId="3"/>
  <pageMargins left="0.89" right="0.7" top="0.69" bottom="0.1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AI24"/>
  <sheetViews>
    <sheetView workbookViewId="0">
      <selection activeCell="O25" sqref="O25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I1" s="105" t="s">
        <v>6</v>
      </c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AF1" s="2"/>
      <c r="AG1" s="2"/>
      <c r="AH1" s="2"/>
    </row>
    <row r="2" spans="1:35" ht="34.5" customHeight="1" x14ac:dyDescent="0.15">
      <c r="B2" s="21"/>
      <c r="C2" s="21"/>
      <c r="D2" s="21"/>
      <c r="E2" s="21"/>
      <c r="F2" s="21"/>
      <c r="G2" s="21"/>
      <c r="H2" s="21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21"/>
      <c r="X2" s="21"/>
      <c r="Y2" s="21"/>
      <c r="Z2" s="21"/>
      <c r="AA2" s="21"/>
      <c r="AB2" s="21"/>
      <c r="AC2" s="21"/>
      <c r="AD2" s="21"/>
      <c r="AE2" s="21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AB3" s="75">
        <v>44671</v>
      </c>
      <c r="AC3" s="75"/>
      <c r="AD3" s="75"/>
      <c r="AE3" s="75"/>
    </row>
    <row r="4" spans="1:35" ht="36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22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39</v>
      </c>
      <c r="Y7" s="66"/>
      <c r="Z7" s="66"/>
      <c r="AA7" s="66"/>
      <c r="AB7" s="66"/>
      <c r="AC7" s="66"/>
      <c r="AD7" s="66"/>
      <c r="AE7" s="66"/>
    </row>
    <row r="8" spans="1:35" ht="22.5" customHeight="1" x14ac:dyDescent="0.15">
      <c r="A8" s="17"/>
      <c r="B8" s="17"/>
      <c r="E8" s="73" t="s">
        <v>40</v>
      </c>
      <c r="F8" s="73"/>
      <c r="G8" s="73"/>
      <c r="H8" s="73"/>
      <c r="I8" s="73"/>
      <c r="J8" s="73"/>
      <c r="K8" s="73"/>
      <c r="L8" s="16"/>
      <c r="M8" s="16"/>
      <c r="X8" s="66" t="s">
        <v>23</v>
      </c>
      <c r="Y8" s="66"/>
      <c r="Z8" s="66"/>
      <c r="AA8" s="66"/>
      <c r="AB8" s="66"/>
      <c r="AC8" s="66"/>
      <c r="AD8" s="66"/>
      <c r="AE8" s="66"/>
    </row>
    <row r="9" spans="1:35" ht="22.5" customHeight="1" x14ac:dyDescent="0.3">
      <c r="A9" s="17"/>
      <c r="B9" s="17"/>
      <c r="E9" s="64">
        <f>AC24</f>
        <v>95700</v>
      </c>
      <c r="F9" s="64"/>
      <c r="G9" s="64"/>
      <c r="H9" s="64"/>
      <c r="I9" s="64"/>
      <c r="J9" s="64"/>
      <c r="K9" s="64"/>
      <c r="L9" s="14"/>
      <c r="M9" s="11"/>
      <c r="X9" s="66" t="s">
        <v>24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29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4.7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27</v>
      </c>
      <c r="N12" s="47"/>
      <c r="O12" s="47"/>
      <c r="P12" s="47"/>
      <c r="Q12" s="47"/>
      <c r="R12" s="47"/>
      <c r="S12" s="47"/>
      <c r="T12" s="47"/>
      <c r="U12" s="47" t="s">
        <v>30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4.7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107" t="s">
        <v>3</v>
      </c>
      <c r="N13" s="108"/>
      <c r="O13" s="47" t="s">
        <v>5</v>
      </c>
      <c r="P13" s="47"/>
      <c r="Q13" s="47" t="s">
        <v>4</v>
      </c>
      <c r="R13" s="47"/>
      <c r="S13" s="47" t="s">
        <v>5</v>
      </c>
      <c r="T13" s="47"/>
      <c r="U13" s="47" t="s">
        <v>3</v>
      </c>
      <c r="V13" s="47"/>
      <c r="W13" s="47" t="s">
        <v>5</v>
      </c>
      <c r="X13" s="47"/>
      <c r="Y13" s="47" t="s">
        <v>4</v>
      </c>
      <c r="Z13" s="47"/>
      <c r="AA13" s="47" t="s">
        <v>5</v>
      </c>
      <c r="AB13" s="47"/>
      <c r="AC13" s="47"/>
      <c r="AD13" s="47"/>
      <c r="AE13" s="47"/>
    </row>
    <row r="14" spans="1:35" ht="24.75" customHeight="1" x14ac:dyDescent="0.15">
      <c r="A14" s="53">
        <v>44649</v>
      </c>
      <c r="B14" s="47"/>
      <c r="C14" s="59" t="s">
        <v>67</v>
      </c>
      <c r="D14" s="60"/>
      <c r="E14" s="60"/>
      <c r="F14" s="60"/>
      <c r="G14" s="60"/>
      <c r="H14" s="61"/>
      <c r="I14" s="47" t="s">
        <v>31</v>
      </c>
      <c r="J14" s="47"/>
      <c r="K14" s="47"/>
      <c r="L14" s="47"/>
      <c r="M14" s="24"/>
      <c r="N14" s="25" t="s">
        <v>13</v>
      </c>
      <c r="O14" s="55"/>
      <c r="P14" s="56"/>
      <c r="Q14" s="24"/>
      <c r="R14" s="25" t="s">
        <v>14</v>
      </c>
      <c r="S14" s="43"/>
      <c r="T14" s="43"/>
      <c r="U14" s="24">
        <v>2</v>
      </c>
      <c r="V14" s="25" t="s">
        <v>13</v>
      </c>
      <c r="W14" s="43">
        <v>14500</v>
      </c>
      <c r="X14" s="43"/>
      <c r="Y14" s="24"/>
      <c r="Z14" s="25" t="s">
        <v>14</v>
      </c>
      <c r="AA14" s="43"/>
      <c r="AB14" s="43"/>
      <c r="AC14" s="44">
        <f>M14*O14+U14*W14</f>
        <v>29000</v>
      </c>
      <c r="AD14" s="44"/>
      <c r="AE14" s="44"/>
    </row>
    <row r="15" spans="1:35" ht="24.75" customHeight="1" x14ac:dyDescent="0.15">
      <c r="A15" s="88">
        <v>44653</v>
      </c>
      <c r="B15" s="89"/>
      <c r="C15" s="62" t="s">
        <v>66</v>
      </c>
      <c r="D15" s="140"/>
      <c r="E15" s="140"/>
      <c r="F15" s="140"/>
      <c r="G15" s="140"/>
      <c r="H15" s="63"/>
      <c r="I15" s="148" t="s">
        <v>31</v>
      </c>
      <c r="J15" s="149"/>
      <c r="K15" s="149"/>
      <c r="L15" s="150"/>
      <c r="M15" s="4"/>
      <c r="N15" s="5" t="s">
        <v>13</v>
      </c>
      <c r="O15" s="93"/>
      <c r="P15" s="94"/>
      <c r="Q15" s="4"/>
      <c r="R15" s="5" t="s">
        <v>14</v>
      </c>
      <c r="S15" s="87"/>
      <c r="T15" s="87"/>
      <c r="U15" s="4">
        <v>1</v>
      </c>
      <c r="V15" s="5" t="s">
        <v>13</v>
      </c>
      <c r="W15" s="87">
        <v>14500</v>
      </c>
      <c r="X15" s="87"/>
      <c r="Y15" s="4"/>
      <c r="Z15" s="5" t="s">
        <v>14</v>
      </c>
      <c r="AA15" s="87"/>
      <c r="AB15" s="87"/>
      <c r="AC15" s="80">
        <f>M15*O15+Q15*S15+U15*W15+Y15*AA15</f>
        <v>14500</v>
      </c>
      <c r="AD15" s="80"/>
      <c r="AE15" s="80"/>
    </row>
    <row r="16" spans="1:35" ht="24.75" customHeight="1" x14ac:dyDescent="0.15">
      <c r="A16" s="81">
        <v>44657</v>
      </c>
      <c r="B16" s="82"/>
      <c r="C16" s="158"/>
      <c r="D16" s="66"/>
      <c r="E16" s="66"/>
      <c r="F16" s="66"/>
      <c r="G16" s="66"/>
      <c r="H16" s="159"/>
      <c r="I16" s="151" t="s">
        <v>41</v>
      </c>
      <c r="J16" s="152"/>
      <c r="K16" s="152"/>
      <c r="L16" s="153"/>
      <c r="M16" s="6"/>
      <c r="N16" s="7" t="s">
        <v>13</v>
      </c>
      <c r="O16" s="83"/>
      <c r="P16" s="84"/>
      <c r="Q16" s="6"/>
      <c r="R16" s="7" t="s">
        <v>14</v>
      </c>
      <c r="S16" s="85"/>
      <c r="T16" s="85"/>
      <c r="U16" s="6">
        <v>1</v>
      </c>
      <c r="V16" s="7" t="s">
        <v>13</v>
      </c>
      <c r="W16" s="85">
        <v>14500</v>
      </c>
      <c r="X16" s="85"/>
      <c r="Y16" s="6"/>
      <c r="Z16" s="7" t="s">
        <v>14</v>
      </c>
      <c r="AA16" s="85"/>
      <c r="AB16" s="85"/>
      <c r="AC16" s="86">
        <f>M16*O16+Q16*S16+U16*W16+Y16*AA16</f>
        <v>14500</v>
      </c>
      <c r="AD16" s="86"/>
      <c r="AE16" s="86"/>
    </row>
    <row r="17" spans="1:31" ht="24.75" customHeight="1" x14ac:dyDescent="0.15">
      <c r="A17" s="97">
        <v>44664</v>
      </c>
      <c r="B17" s="98"/>
      <c r="C17" s="141"/>
      <c r="D17" s="142"/>
      <c r="E17" s="142"/>
      <c r="F17" s="142"/>
      <c r="G17" s="142"/>
      <c r="H17" s="143"/>
      <c r="I17" s="99" t="s">
        <v>31</v>
      </c>
      <c r="J17" s="100"/>
      <c r="K17" s="100"/>
      <c r="L17" s="101"/>
      <c r="M17" s="8"/>
      <c r="N17" s="9" t="s">
        <v>13</v>
      </c>
      <c r="O17" s="102"/>
      <c r="P17" s="103"/>
      <c r="Q17" s="8"/>
      <c r="R17" s="9" t="s">
        <v>14</v>
      </c>
      <c r="S17" s="95"/>
      <c r="T17" s="95"/>
      <c r="U17" s="8">
        <v>1</v>
      </c>
      <c r="V17" s="9" t="s">
        <v>13</v>
      </c>
      <c r="W17" s="95">
        <v>14500</v>
      </c>
      <c r="X17" s="95"/>
      <c r="Y17" s="8"/>
      <c r="Z17" s="9" t="s">
        <v>14</v>
      </c>
      <c r="AA17" s="95"/>
      <c r="AB17" s="95"/>
      <c r="AC17" s="96">
        <f>M17*O17+U17*W17</f>
        <v>14500</v>
      </c>
      <c r="AD17" s="96"/>
      <c r="AE17" s="96"/>
    </row>
    <row r="18" spans="1:31" ht="24.75" customHeight="1" x14ac:dyDescent="0.15">
      <c r="A18" s="53">
        <v>44666</v>
      </c>
      <c r="B18" s="47"/>
      <c r="C18" s="59" t="s">
        <v>68</v>
      </c>
      <c r="D18" s="60"/>
      <c r="E18" s="60"/>
      <c r="F18" s="60"/>
      <c r="G18" s="60"/>
      <c r="H18" s="61"/>
      <c r="I18" s="154" t="s">
        <v>31</v>
      </c>
      <c r="J18" s="47"/>
      <c r="K18" s="47"/>
      <c r="L18" s="47"/>
      <c r="M18" s="24"/>
      <c r="N18" s="25" t="s">
        <v>13</v>
      </c>
      <c r="O18" s="55"/>
      <c r="P18" s="56"/>
      <c r="Q18" s="24"/>
      <c r="R18" s="25" t="s">
        <v>14</v>
      </c>
      <c r="S18" s="43"/>
      <c r="T18" s="43"/>
      <c r="U18" s="24">
        <v>1</v>
      </c>
      <c r="V18" s="25" t="s">
        <v>13</v>
      </c>
      <c r="W18" s="43">
        <v>14500</v>
      </c>
      <c r="X18" s="43"/>
      <c r="Y18" s="24"/>
      <c r="Z18" s="25" t="s">
        <v>14</v>
      </c>
      <c r="AA18" s="43"/>
      <c r="AB18" s="43"/>
      <c r="AC18" s="44">
        <f>M18*O18+Q18*S18+U18*W18</f>
        <v>14500</v>
      </c>
      <c r="AD18" s="44"/>
      <c r="AE18" s="44"/>
    </row>
    <row r="19" spans="1:31" ht="24.75" customHeight="1" x14ac:dyDescent="0.15">
      <c r="A19" s="128"/>
      <c r="B19" s="129"/>
      <c r="C19" s="155"/>
      <c r="D19" s="156"/>
      <c r="E19" s="156"/>
      <c r="F19" s="156"/>
      <c r="G19" s="156"/>
      <c r="H19" s="157"/>
      <c r="I19" s="129"/>
      <c r="J19" s="129"/>
      <c r="K19" s="129"/>
      <c r="L19" s="129"/>
      <c r="M19" s="12"/>
      <c r="N19" s="13" t="s">
        <v>13</v>
      </c>
      <c r="O19" s="133"/>
      <c r="P19" s="134"/>
      <c r="Q19" s="12"/>
      <c r="R19" s="13" t="s">
        <v>14</v>
      </c>
      <c r="S19" s="135"/>
      <c r="T19" s="135"/>
      <c r="U19" s="12"/>
      <c r="V19" s="13" t="s">
        <v>13</v>
      </c>
      <c r="W19" s="135"/>
      <c r="X19" s="135"/>
      <c r="Y19" s="12"/>
      <c r="Z19" s="13" t="s">
        <v>14</v>
      </c>
      <c r="AA19" s="135"/>
      <c r="AB19" s="135"/>
      <c r="AC19" s="136">
        <f t="shared" ref="AC19:AC21" si="0">M19*O19+U19*W19</f>
        <v>0</v>
      </c>
      <c r="AD19" s="136"/>
      <c r="AE19" s="136"/>
    </row>
    <row r="20" spans="1:31" ht="24.75" customHeight="1" x14ac:dyDescent="0.15">
      <c r="A20" s="81"/>
      <c r="B20" s="82"/>
      <c r="C20" s="151"/>
      <c r="D20" s="152"/>
      <c r="E20" s="152"/>
      <c r="F20" s="152"/>
      <c r="G20" s="152"/>
      <c r="H20" s="153"/>
      <c r="I20" s="82"/>
      <c r="J20" s="82"/>
      <c r="K20" s="82"/>
      <c r="L20" s="82"/>
      <c r="M20" s="6"/>
      <c r="N20" s="7" t="s">
        <v>13</v>
      </c>
      <c r="O20" s="83"/>
      <c r="P20" s="84"/>
      <c r="Q20" s="6"/>
      <c r="R20" s="7" t="s">
        <v>14</v>
      </c>
      <c r="S20" s="85"/>
      <c r="T20" s="85"/>
      <c r="U20" s="6"/>
      <c r="V20" s="7" t="s">
        <v>13</v>
      </c>
      <c r="W20" s="85"/>
      <c r="X20" s="85"/>
      <c r="Y20" s="6"/>
      <c r="Z20" s="7" t="s">
        <v>14</v>
      </c>
      <c r="AA20" s="85"/>
      <c r="AB20" s="85"/>
      <c r="AC20" s="86">
        <f t="shared" si="0"/>
        <v>0</v>
      </c>
      <c r="AD20" s="86"/>
      <c r="AE20" s="86"/>
    </row>
    <row r="21" spans="1:31" ht="24.75" customHeight="1" x14ac:dyDescent="0.15">
      <c r="A21" s="97"/>
      <c r="B21" s="98"/>
      <c r="C21" s="99"/>
      <c r="D21" s="100"/>
      <c r="E21" s="100"/>
      <c r="F21" s="100"/>
      <c r="G21" s="100"/>
      <c r="H21" s="101"/>
      <c r="I21" s="98"/>
      <c r="J21" s="98"/>
      <c r="K21" s="98"/>
      <c r="L21" s="98"/>
      <c r="M21" s="8"/>
      <c r="N21" s="9" t="s">
        <v>13</v>
      </c>
      <c r="O21" s="102"/>
      <c r="P21" s="103"/>
      <c r="Q21" s="8"/>
      <c r="R21" s="9" t="s">
        <v>14</v>
      </c>
      <c r="S21" s="95"/>
      <c r="T21" s="95"/>
      <c r="U21" s="8"/>
      <c r="V21" s="9" t="s">
        <v>13</v>
      </c>
      <c r="W21" s="95"/>
      <c r="X21" s="95"/>
      <c r="Y21" s="8"/>
      <c r="Z21" s="9" t="s">
        <v>14</v>
      </c>
      <c r="AA21" s="95"/>
      <c r="AB21" s="95"/>
      <c r="AC21" s="96">
        <f t="shared" si="0"/>
        <v>0</v>
      </c>
      <c r="AD21" s="96"/>
      <c r="AE21" s="96"/>
    </row>
    <row r="22" spans="1:31" ht="24.75" customHeight="1" x14ac:dyDescent="0.1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6"/>
      <c r="Z22" s="47" t="s">
        <v>15</v>
      </c>
      <c r="AA22" s="47"/>
      <c r="AB22" s="47"/>
      <c r="AC22" s="48">
        <f>SUM(AC14:AC21)</f>
        <v>87000</v>
      </c>
      <c r="AD22" s="49"/>
      <c r="AE22" s="49"/>
    </row>
    <row r="23" spans="1:31" ht="24.75" customHeight="1" thickBot="1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50"/>
      <c r="Z23" s="51" t="s">
        <v>16</v>
      </c>
      <c r="AA23" s="51"/>
      <c r="AB23" s="51"/>
      <c r="AC23" s="52">
        <f>AC22*0.1</f>
        <v>8700</v>
      </c>
      <c r="AD23" s="52"/>
      <c r="AE23" s="52"/>
    </row>
    <row r="24" spans="1:31" ht="24.75" customHeight="1" thickBo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6"/>
      <c r="Z24" s="37" t="s">
        <v>17</v>
      </c>
      <c r="AA24" s="38"/>
      <c r="AB24" s="39"/>
      <c r="AC24" s="40">
        <f>SUM(AC22:AC23)</f>
        <v>95700</v>
      </c>
      <c r="AD24" s="41"/>
      <c r="AE24" s="42"/>
    </row>
  </sheetData>
  <mergeCells count="102">
    <mergeCell ref="I1:V2"/>
    <mergeCell ref="E8:K8"/>
    <mergeCell ref="X8:AE8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M13:N13"/>
    <mergeCell ref="O13:P13"/>
    <mergeCell ref="Q13:R13"/>
    <mergeCell ref="S13:T13"/>
    <mergeCell ref="U13:V13"/>
    <mergeCell ref="W13:X13"/>
    <mergeCell ref="AC16:AE16"/>
    <mergeCell ref="A17:B17"/>
    <mergeCell ref="AB3:AE3"/>
    <mergeCell ref="A3:M4"/>
    <mergeCell ref="X4:Z4"/>
    <mergeCell ref="A5:M5"/>
    <mergeCell ref="X5:AE5"/>
    <mergeCell ref="A6:M6"/>
    <mergeCell ref="X6:AE6"/>
    <mergeCell ref="A7:B7"/>
    <mergeCell ref="C7:M7"/>
    <mergeCell ref="X7:AE7"/>
    <mergeCell ref="A16:B16"/>
    <mergeCell ref="I16:L16"/>
    <mergeCell ref="O16:P16"/>
    <mergeCell ref="S16:T16"/>
    <mergeCell ref="W16:X16"/>
    <mergeCell ref="AA16:AB16"/>
    <mergeCell ref="C15:H17"/>
    <mergeCell ref="I15:L15"/>
    <mergeCell ref="O15:P15"/>
    <mergeCell ref="S15:T15"/>
    <mergeCell ref="W15:X15"/>
    <mergeCell ref="AA15:AB15"/>
    <mergeCell ref="A14:B14"/>
    <mergeCell ref="I14:L14"/>
    <mergeCell ref="O14:P14"/>
    <mergeCell ref="S14:T14"/>
    <mergeCell ref="W14:X14"/>
    <mergeCell ref="AA14:AB14"/>
    <mergeCell ref="AC14:AE14"/>
    <mergeCell ref="C14:H14"/>
    <mergeCell ref="AC15:AE15"/>
    <mergeCell ref="A15:B15"/>
    <mergeCell ref="I17:L17"/>
    <mergeCell ref="O17:P17"/>
    <mergeCell ref="S17:T17"/>
    <mergeCell ref="W17:X17"/>
    <mergeCell ref="AA17:AB17"/>
    <mergeCell ref="AC17:AE17"/>
    <mergeCell ref="I20:L20"/>
    <mergeCell ref="O20:P20"/>
    <mergeCell ref="S20:T20"/>
    <mergeCell ref="W20:X20"/>
    <mergeCell ref="AA18:AB18"/>
    <mergeCell ref="AC18:AE18"/>
    <mergeCell ref="C20:H20"/>
    <mergeCell ref="AA20:AB20"/>
    <mergeCell ref="AC20:AE20"/>
    <mergeCell ref="A20:B20"/>
    <mergeCell ref="A18:B18"/>
    <mergeCell ref="I18:L18"/>
    <mergeCell ref="O18:P18"/>
    <mergeCell ref="S18:T18"/>
    <mergeCell ref="W18:X18"/>
    <mergeCell ref="A19:B19"/>
    <mergeCell ref="I19:L19"/>
    <mergeCell ref="O19:P19"/>
    <mergeCell ref="S19:T19"/>
    <mergeCell ref="W19:X19"/>
    <mergeCell ref="AA19:AB19"/>
    <mergeCell ref="AC19:AE19"/>
    <mergeCell ref="C18:H18"/>
    <mergeCell ref="C19:H19"/>
    <mergeCell ref="C21:H21"/>
    <mergeCell ref="A24:Y24"/>
    <mergeCell ref="Z24:AB24"/>
    <mergeCell ref="AC24:AE24"/>
    <mergeCell ref="A22:Y22"/>
    <mergeCell ref="Z22:AB22"/>
    <mergeCell ref="AC22:AE22"/>
    <mergeCell ref="A23:Y23"/>
    <mergeCell ref="Z23:AB23"/>
    <mergeCell ref="AC23:AE23"/>
    <mergeCell ref="A21:B21"/>
    <mergeCell ref="I21:L21"/>
    <mergeCell ref="O21:P21"/>
    <mergeCell ref="S21:T21"/>
    <mergeCell ref="W21:X21"/>
    <mergeCell ref="AA21:AB21"/>
    <mergeCell ref="AC21:AE21"/>
  </mergeCells>
  <phoneticPr fontId="3"/>
  <pageMargins left="0.89" right="0.7" top="0.54" bottom="0.16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2"/>
  <sheetViews>
    <sheetView topLeftCell="A2" workbookViewId="0">
      <selection activeCell="Y14" sqref="Y14:Z14"/>
    </sheetView>
  </sheetViews>
  <sheetFormatPr defaultColWidth="4" defaultRowHeight="22.5" customHeight="1" x14ac:dyDescent="0.15"/>
  <cols>
    <col min="1" max="2" width="4.875" style="1" customWidth="1"/>
    <col min="3" max="12" width="4" style="1"/>
    <col min="13" max="14" width="4.5" style="1" customWidth="1"/>
    <col min="15" max="28" width="4" style="1"/>
    <col min="29" max="29" width="5.5" style="1" customWidth="1"/>
    <col min="30" max="254" width="4" style="1"/>
    <col min="255" max="256" width="4.875" style="1" customWidth="1"/>
    <col min="257" max="258" width="4" style="1"/>
    <col min="259" max="259" width="4" style="1" customWidth="1"/>
    <col min="260" max="510" width="4" style="1"/>
    <col min="511" max="512" width="4.875" style="1" customWidth="1"/>
    <col min="513" max="514" width="4" style="1"/>
    <col min="515" max="515" width="4" style="1" customWidth="1"/>
    <col min="516" max="766" width="4" style="1"/>
    <col min="767" max="768" width="4.875" style="1" customWidth="1"/>
    <col min="769" max="770" width="4" style="1"/>
    <col min="771" max="771" width="4" style="1" customWidth="1"/>
    <col min="772" max="1022" width="4" style="1"/>
    <col min="1023" max="1024" width="4.875" style="1" customWidth="1"/>
    <col min="1025" max="1026" width="4" style="1"/>
    <col min="1027" max="1027" width="4" style="1" customWidth="1"/>
    <col min="1028" max="1278" width="4" style="1"/>
    <col min="1279" max="1280" width="4.875" style="1" customWidth="1"/>
    <col min="1281" max="1282" width="4" style="1"/>
    <col min="1283" max="1283" width="4" style="1" customWidth="1"/>
    <col min="1284" max="1534" width="4" style="1"/>
    <col min="1535" max="1536" width="4.875" style="1" customWidth="1"/>
    <col min="1537" max="1538" width="4" style="1"/>
    <col min="1539" max="1539" width="4" style="1" customWidth="1"/>
    <col min="1540" max="1790" width="4" style="1"/>
    <col min="1791" max="1792" width="4.875" style="1" customWidth="1"/>
    <col min="1793" max="1794" width="4" style="1"/>
    <col min="1795" max="1795" width="4" style="1" customWidth="1"/>
    <col min="1796" max="2046" width="4" style="1"/>
    <col min="2047" max="2048" width="4.875" style="1" customWidth="1"/>
    <col min="2049" max="2050" width="4" style="1"/>
    <col min="2051" max="2051" width="4" style="1" customWidth="1"/>
    <col min="2052" max="2302" width="4" style="1"/>
    <col min="2303" max="2304" width="4.875" style="1" customWidth="1"/>
    <col min="2305" max="2306" width="4" style="1"/>
    <col min="2307" max="2307" width="4" style="1" customWidth="1"/>
    <col min="2308" max="2558" width="4" style="1"/>
    <col min="2559" max="2560" width="4.875" style="1" customWidth="1"/>
    <col min="2561" max="2562" width="4" style="1"/>
    <col min="2563" max="2563" width="4" style="1" customWidth="1"/>
    <col min="2564" max="2814" width="4" style="1"/>
    <col min="2815" max="2816" width="4.875" style="1" customWidth="1"/>
    <col min="2817" max="2818" width="4" style="1"/>
    <col min="2819" max="2819" width="4" style="1" customWidth="1"/>
    <col min="2820" max="3070" width="4" style="1"/>
    <col min="3071" max="3072" width="4.875" style="1" customWidth="1"/>
    <col min="3073" max="3074" width="4" style="1"/>
    <col min="3075" max="3075" width="4" style="1" customWidth="1"/>
    <col min="3076" max="3326" width="4" style="1"/>
    <col min="3327" max="3328" width="4.875" style="1" customWidth="1"/>
    <col min="3329" max="3330" width="4" style="1"/>
    <col min="3331" max="3331" width="4" style="1" customWidth="1"/>
    <col min="3332" max="3582" width="4" style="1"/>
    <col min="3583" max="3584" width="4.875" style="1" customWidth="1"/>
    <col min="3585" max="3586" width="4" style="1"/>
    <col min="3587" max="3587" width="4" style="1" customWidth="1"/>
    <col min="3588" max="3838" width="4" style="1"/>
    <col min="3839" max="3840" width="4.875" style="1" customWidth="1"/>
    <col min="3841" max="3842" width="4" style="1"/>
    <col min="3843" max="3843" width="4" style="1" customWidth="1"/>
    <col min="3844" max="4094" width="4" style="1"/>
    <col min="4095" max="4096" width="4.875" style="1" customWidth="1"/>
    <col min="4097" max="4098" width="4" style="1"/>
    <col min="4099" max="4099" width="4" style="1" customWidth="1"/>
    <col min="4100" max="4350" width="4" style="1"/>
    <col min="4351" max="4352" width="4.875" style="1" customWidth="1"/>
    <col min="4353" max="4354" width="4" style="1"/>
    <col min="4355" max="4355" width="4" style="1" customWidth="1"/>
    <col min="4356" max="4606" width="4" style="1"/>
    <col min="4607" max="4608" width="4.875" style="1" customWidth="1"/>
    <col min="4609" max="4610" width="4" style="1"/>
    <col min="4611" max="4611" width="4" style="1" customWidth="1"/>
    <col min="4612" max="4862" width="4" style="1"/>
    <col min="4863" max="4864" width="4.875" style="1" customWidth="1"/>
    <col min="4865" max="4866" width="4" style="1"/>
    <col min="4867" max="4867" width="4" style="1" customWidth="1"/>
    <col min="4868" max="5118" width="4" style="1"/>
    <col min="5119" max="5120" width="4.875" style="1" customWidth="1"/>
    <col min="5121" max="5122" width="4" style="1"/>
    <col min="5123" max="5123" width="4" style="1" customWidth="1"/>
    <col min="5124" max="5374" width="4" style="1"/>
    <col min="5375" max="5376" width="4.875" style="1" customWidth="1"/>
    <col min="5377" max="5378" width="4" style="1"/>
    <col min="5379" max="5379" width="4" style="1" customWidth="1"/>
    <col min="5380" max="5630" width="4" style="1"/>
    <col min="5631" max="5632" width="4.875" style="1" customWidth="1"/>
    <col min="5633" max="5634" width="4" style="1"/>
    <col min="5635" max="5635" width="4" style="1" customWidth="1"/>
    <col min="5636" max="5886" width="4" style="1"/>
    <col min="5887" max="5888" width="4.875" style="1" customWidth="1"/>
    <col min="5889" max="5890" width="4" style="1"/>
    <col min="5891" max="5891" width="4" style="1" customWidth="1"/>
    <col min="5892" max="6142" width="4" style="1"/>
    <col min="6143" max="6144" width="4.875" style="1" customWidth="1"/>
    <col min="6145" max="6146" width="4" style="1"/>
    <col min="6147" max="6147" width="4" style="1" customWidth="1"/>
    <col min="6148" max="6398" width="4" style="1"/>
    <col min="6399" max="6400" width="4.875" style="1" customWidth="1"/>
    <col min="6401" max="6402" width="4" style="1"/>
    <col min="6403" max="6403" width="4" style="1" customWidth="1"/>
    <col min="6404" max="6654" width="4" style="1"/>
    <col min="6655" max="6656" width="4.875" style="1" customWidth="1"/>
    <col min="6657" max="6658" width="4" style="1"/>
    <col min="6659" max="6659" width="4" style="1" customWidth="1"/>
    <col min="6660" max="6910" width="4" style="1"/>
    <col min="6911" max="6912" width="4.875" style="1" customWidth="1"/>
    <col min="6913" max="6914" width="4" style="1"/>
    <col min="6915" max="6915" width="4" style="1" customWidth="1"/>
    <col min="6916" max="7166" width="4" style="1"/>
    <col min="7167" max="7168" width="4.875" style="1" customWidth="1"/>
    <col min="7169" max="7170" width="4" style="1"/>
    <col min="7171" max="7171" width="4" style="1" customWidth="1"/>
    <col min="7172" max="7422" width="4" style="1"/>
    <col min="7423" max="7424" width="4.875" style="1" customWidth="1"/>
    <col min="7425" max="7426" width="4" style="1"/>
    <col min="7427" max="7427" width="4" style="1" customWidth="1"/>
    <col min="7428" max="7678" width="4" style="1"/>
    <col min="7679" max="7680" width="4.875" style="1" customWidth="1"/>
    <col min="7681" max="7682" width="4" style="1"/>
    <col min="7683" max="7683" width="4" style="1" customWidth="1"/>
    <col min="7684" max="7934" width="4" style="1"/>
    <col min="7935" max="7936" width="4.875" style="1" customWidth="1"/>
    <col min="7937" max="7938" width="4" style="1"/>
    <col min="7939" max="7939" width="4" style="1" customWidth="1"/>
    <col min="7940" max="8190" width="4" style="1"/>
    <col min="8191" max="8192" width="4.875" style="1" customWidth="1"/>
    <col min="8193" max="8194" width="4" style="1"/>
    <col min="8195" max="8195" width="4" style="1" customWidth="1"/>
    <col min="8196" max="8446" width="4" style="1"/>
    <col min="8447" max="8448" width="4.875" style="1" customWidth="1"/>
    <col min="8449" max="8450" width="4" style="1"/>
    <col min="8451" max="8451" width="4" style="1" customWidth="1"/>
    <col min="8452" max="8702" width="4" style="1"/>
    <col min="8703" max="8704" width="4.875" style="1" customWidth="1"/>
    <col min="8705" max="8706" width="4" style="1"/>
    <col min="8707" max="8707" width="4" style="1" customWidth="1"/>
    <col min="8708" max="8958" width="4" style="1"/>
    <col min="8959" max="8960" width="4.875" style="1" customWidth="1"/>
    <col min="8961" max="8962" width="4" style="1"/>
    <col min="8963" max="8963" width="4" style="1" customWidth="1"/>
    <col min="8964" max="9214" width="4" style="1"/>
    <col min="9215" max="9216" width="4.875" style="1" customWidth="1"/>
    <col min="9217" max="9218" width="4" style="1"/>
    <col min="9219" max="9219" width="4" style="1" customWidth="1"/>
    <col min="9220" max="9470" width="4" style="1"/>
    <col min="9471" max="9472" width="4.875" style="1" customWidth="1"/>
    <col min="9473" max="9474" width="4" style="1"/>
    <col min="9475" max="9475" width="4" style="1" customWidth="1"/>
    <col min="9476" max="9726" width="4" style="1"/>
    <col min="9727" max="9728" width="4.875" style="1" customWidth="1"/>
    <col min="9729" max="9730" width="4" style="1"/>
    <col min="9731" max="9731" width="4" style="1" customWidth="1"/>
    <col min="9732" max="9982" width="4" style="1"/>
    <col min="9983" max="9984" width="4.875" style="1" customWidth="1"/>
    <col min="9985" max="9986" width="4" style="1"/>
    <col min="9987" max="9987" width="4" style="1" customWidth="1"/>
    <col min="9988" max="10238" width="4" style="1"/>
    <col min="10239" max="10240" width="4.875" style="1" customWidth="1"/>
    <col min="10241" max="10242" width="4" style="1"/>
    <col min="10243" max="10243" width="4" style="1" customWidth="1"/>
    <col min="10244" max="10494" width="4" style="1"/>
    <col min="10495" max="10496" width="4.875" style="1" customWidth="1"/>
    <col min="10497" max="10498" width="4" style="1"/>
    <col min="10499" max="10499" width="4" style="1" customWidth="1"/>
    <col min="10500" max="10750" width="4" style="1"/>
    <col min="10751" max="10752" width="4.875" style="1" customWidth="1"/>
    <col min="10753" max="10754" width="4" style="1"/>
    <col min="10755" max="10755" width="4" style="1" customWidth="1"/>
    <col min="10756" max="11006" width="4" style="1"/>
    <col min="11007" max="11008" width="4.875" style="1" customWidth="1"/>
    <col min="11009" max="11010" width="4" style="1"/>
    <col min="11011" max="11011" width="4" style="1" customWidth="1"/>
    <col min="11012" max="11262" width="4" style="1"/>
    <col min="11263" max="11264" width="4.875" style="1" customWidth="1"/>
    <col min="11265" max="11266" width="4" style="1"/>
    <col min="11267" max="11267" width="4" style="1" customWidth="1"/>
    <col min="11268" max="11518" width="4" style="1"/>
    <col min="11519" max="11520" width="4.875" style="1" customWidth="1"/>
    <col min="11521" max="11522" width="4" style="1"/>
    <col min="11523" max="11523" width="4" style="1" customWidth="1"/>
    <col min="11524" max="11774" width="4" style="1"/>
    <col min="11775" max="11776" width="4.875" style="1" customWidth="1"/>
    <col min="11777" max="11778" width="4" style="1"/>
    <col min="11779" max="11779" width="4" style="1" customWidth="1"/>
    <col min="11780" max="12030" width="4" style="1"/>
    <col min="12031" max="12032" width="4.875" style="1" customWidth="1"/>
    <col min="12033" max="12034" width="4" style="1"/>
    <col min="12035" max="12035" width="4" style="1" customWidth="1"/>
    <col min="12036" max="12286" width="4" style="1"/>
    <col min="12287" max="12288" width="4.875" style="1" customWidth="1"/>
    <col min="12289" max="12290" width="4" style="1"/>
    <col min="12291" max="12291" width="4" style="1" customWidth="1"/>
    <col min="12292" max="12542" width="4" style="1"/>
    <col min="12543" max="12544" width="4.875" style="1" customWidth="1"/>
    <col min="12545" max="12546" width="4" style="1"/>
    <col min="12547" max="12547" width="4" style="1" customWidth="1"/>
    <col min="12548" max="12798" width="4" style="1"/>
    <col min="12799" max="12800" width="4.875" style="1" customWidth="1"/>
    <col min="12801" max="12802" width="4" style="1"/>
    <col min="12803" max="12803" width="4" style="1" customWidth="1"/>
    <col min="12804" max="13054" width="4" style="1"/>
    <col min="13055" max="13056" width="4.875" style="1" customWidth="1"/>
    <col min="13057" max="13058" width="4" style="1"/>
    <col min="13059" max="13059" width="4" style="1" customWidth="1"/>
    <col min="13060" max="13310" width="4" style="1"/>
    <col min="13311" max="13312" width="4.875" style="1" customWidth="1"/>
    <col min="13313" max="13314" width="4" style="1"/>
    <col min="13315" max="13315" width="4" style="1" customWidth="1"/>
    <col min="13316" max="13566" width="4" style="1"/>
    <col min="13567" max="13568" width="4.875" style="1" customWidth="1"/>
    <col min="13569" max="13570" width="4" style="1"/>
    <col min="13571" max="13571" width="4" style="1" customWidth="1"/>
    <col min="13572" max="13822" width="4" style="1"/>
    <col min="13823" max="13824" width="4.875" style="1" customWidth="1"/>
    <col min="13825" max="13826" width="4" style="1"/>
    <col min="13827" max="13827" width="4" style="1" customWidth="1"/>
    <col min="13828" max="14078" width="4" style="1"/>
    <col min="14079" max="14080" width="4.875" style="1" customWidth="1"/>
    <col min="14081" max="14082" width="4" style="1"/>
    <col min="14083" max="14083" width="4" style="1" customWidth="1"/>
    <col min="14084" max="14334" width="4" style="1"/>
    <col min="14335" max="14336" width="4.875" style="1" customWidth="1"/>
    <col min="14337" max="14338" width="4" style="1"/>
    <col min="14339" max="14339" width="4" style="1" customWidth="1"/>
    <col min="14340" max="14590" width="4" style="1"/>
    <col min="14591" max="14592" width="4.875" style="1" customWidth="1"/>
    <col min="14593" max="14594" width="4" style="1"/>
    <col min="14595" max="14595" width="4" style="1" customWidth="1"/>
    <col min="14596" max="14846" width="4" style="1"/>
    <col min="14847" max="14848" width="4.875" style="1" customWidth="1"/>
    <col min="14849" max="14850" width="4" style="1"/>
    <col min="14851" max="14851" width="4" style="1" customWidth="1"/>
    <col min="14852" max="15102" width="4" style="1"/>
    <col min="15103" max="15104" width="4.875" style="1" customWidth="1"/>
    <col min="15105" max="15106" width="4" style="1"/>
    <col min="15107" max="15107" width="4" style="1" customWidth="1"/>
    <col min="15108" max="15358" width="4" style="1"/>
    <col min="15359" max="15360" width="4.875" style="1" customWidth="1"/>
    <col min="15361" max="15362" width="4" style="1"/>
    <col min="15363" max="15363" width="4" style="1" customWidth="1"/>
    <col min="15364" max="15614" width="4" style="1"/>
    <col min="15615" max="15616" width="4.875" style="1" customWidth="1"/>
    <col min="15617" max="15618" width="4" style="1"/>
    <col min="15619" max="15619" width="4" style="1" customWidth="1"/>
    <col min="15620" max="15870" width="4" style="1"/>
    <col min="15871" max="15872" width="4.875" style="1" customWidth="1"/>
    <col min="15873" max="15874" width="4" style="1"/>
    <col min="15875" max="15875" width="4" style="1" customWidth="1"/>
    <col min="15876" max="16126" width="4" style="1"/>
    <col min="16127" max="16128" width="4.875" style="1" customWidth="1"/>
    <col min="16129" max="16130" width="4" style="1"/>
    <col min="16131" max="16131" width="4" style="1" customWidth="1"/>
    <col min="16132" max="16384" width="4" style="1"/>
  </cols>
  <sheetData>
    <row r="1" spans="1:33" ht="22.5" customHeight="1" x14ac:dyDescent="0.15">
      <c r="A1" s="105" t="s">
        <v>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2"/>
      <c r="AE1" s="2"/>
      <c r="AF1" s="2"/>
    </row>
    <row r="2" spans="1:33" ht="22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3"/>
      <c r="AE2" s="3"/>
      <c r="AF2" s="3"/>
      <c r="AG2" s="3"/>
    </row>
    <row r="3" spans="1:33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Y3" s="75">
        <v>44854</v>
      </c>
      <c r="Z3" s="75"/>
      <c r="AA3" s="75"/>
      <c r="AB3" s="75"/>
      <c r="AC3" s="75"/>
    </row>
    <row r="4" spans="1:33" ht="30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V4" s="106" t="s">
        <v>25</v>
      </c>
      <c r="W4" s="106"/>
      <c r="X4" s="106"/>
    </row>
    <row r="5" spans="1:33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V5" s="66" t="s">
        <v>21</v>
      </c>
      <c r="W5" s="66"/>
      <c r="X5" s="66"/>
      <c r="Y5" s="66"/>
      <c r="Z5" s="66"/>
      <c r="AA5" s="66"/>
      <c r="AB5" s="66"/>
      <c r="AC5" s="66"/>
    </row>
    <row r="6" spans="1:33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V6" s="70" t="s">
        <v>78</v>
      </c>
      <c r="W6" s="70"/>
      <c r="X6" s="70"/>
      <c r="Y6" s="70"/>
      <c r="Z6" s="70"/>
      <c r="AA6" s="70"/>
      <c r="AB6" s="70"/>
      <c r="AC6" s="70"/>
    </row>
    <row r="7" spans="1:33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V7" s="66" t="s">
        <v>39</v>
      </c>
      <c r="W7" s="66"/>
      <c r="X7" s="66"/>
      <c r="Y7" s="66"/>
      <c r="Z7" s="66"/>
      <c r="AA7" s="66"/>
      <c r="AB7" s="66"/>
      <c r="AC7" s="66"/>
    </row>
    <row r="8" spans="1:33" ht="22.5" customHeight="1" x14ac:dyDescent="0.15">
      <c r="A8" s="17"/>
      <c r="B8" s="17"/>
      <c r="D8" s="104" t="s">
        <v>81</v>
      </c>
      <c r="E8" s="104"/>
      <c r="F8" s="104"/>
      <c r="G8" s="104"/>
      <c r="H8" s="104"/>
      <c r="I8" s="104"/>
      <c r="J8" s="104"/>
      <c r="K8" s="104"/>
      <c r="V8" s="66" t="s">
        <v>23</v>
      </c>
      <c r="W8" s="66"/>
      <c r="X8" s="66"/>
      <c r="Y8" s="66"/>
      <c r="Z8" s="66"/>
      <c r="AA8" s="66"/>
      <c r="AB8" s="66"/>
      <c r="AC8" s="66"/>
    </row>
    <row r="9" spans="1:33" ht="22.5" customHeight="1" x14ac:dyDescent="0.3">
      <c r="A9" s="17"/>
      <c r="B9" s="17"/>
      <c r="D9" s="11"/>
      <c r="E9" s="14"/>
      <c r="F9" s="64">
        <f>AA22</f>
        <v>31900</v>
      </c>
      <c r="G9" s="64"/>
      <c r="H9" s="64"/>
      <c r="I9" s="64"/>
      <c r="J9" s="64"/>
      <c r="K9" s="11"/>
      <c r="V9" s="66" t="s">
        <v>79</v>
      </c>
      <c r="W9" s="66"/>
      <c r="X9" s="66"/>
      <c r="Y9" s="66"/>
      <c r="Z9" s="66"/>
      <c r="AA9" s="66"/>
      <c r="AB9" s="66"/>
      <c r="AC9" s="66"/>
    </row>
    <row r="10" spans="1:33" ht="22.5" customHeight="1" thickBot="1" x14ac:dyDescent="0.35">
      <c r="A10" s="67" t="s">
        <v>7</v>
      </c>
      <c r="B10" s="67"/>
      <c r="D10" s="11"/>
      <c r="E10" s="14"/>
      <c r="F10" s="65"/>
      <c r="G10" s="65"/>
      <c r="H10" s="65"/>
      <c r="I10" s="65"/>
      <c r="J10" s="65"/>
      <c r="K10" s="11"/>
      <c r="V10" s="68" t="s">
        <v>80</v>
      </c>
      <c r="W10" s="66"/>
      <c r="X10" s="66"/>
      <c r="Y10" s="66"/>
      <c r="Z10" s="66"/>
      <c r="AA10" s="66"/>
      <c r="AB10" s="66"/>
      <c r="AC10" s="66"/>
    </row>
    <row r="11" spans="1:33" ht="4.5" customHeight="1" thickTop="1" x14ac:dyDescent="0.15">
      <c r="A11" s="17"/>
      <c r="B11" s="17"/>
      <c r="D11" s="20"/>
      <c r="E11" s="20"/>
      <c r="F11" s="20"/>
      <c r="G11" s="20"/>
      <c r="H11" s="20"/>
      <c r="I11" s="20"/>
      <c r="J11" s="20"/>
      <c r="K11" s="20"/>
      <c r="N11" s="10"/>
      <c r="O11" s="10"/>
      <c r="P11" s="10"/>
      <c r="Q11" s="10"/>
      <c r="R11" s="10"/>
      <c r="S11" s="10"/>
      <c r="T11" s="10"/>
      <c r="U11" s="15"/>
      <c r="V11" s="15"/>
      <c r="W11" s="15"/>
      <c r="X11" s="15"/>
      <c r="Y11" s="15"/>
      <c r="Z11" s="15"/>
      <c r="AA11" s="15"/>
      <c r="AB11" s="15"/>
      <c r="AC11" s="15"/>
    </row>
    <row r="12" spans="1:33" ht="23.2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 t="s">
        <v>10</v>
      </c>
      <c r="H12" s="47"/>
      <c r="I12" s="47"/>
      <c r="J12" s="47"/>
      <c r="K12" s="47" t="s">
        <v>27</v>
      </c>
      <c r="L12" s="47"/>
      <c r="M12" s="47"/>
      <c r="N12" s="47"/>
      <c r="O12" s="47"/>
      <c r="P12" s="47"/>
      <c r="Q12" s="47"/>
      <c r="R12" s="47"/>
      <c r="S12" s="47" t="s">
        <v>30</v>
      </c>
      <c r="T12" s="47"/>
      <c r="U12" s="47"/>
      <c r="V12" s="47"/>
      <c r="W12" s="47"/>
      <c r="X12" s="47"/>
      <c r="Y12" s="47"/>
      <c r="Z12" s="47"/>
      <c r="AA12" s="47" t="s">
        <v>12</v>
      </c>
      <c r="AB12" s="47"/>
      <c r="AC12" s="47"/>
    </row>
    <row r="13" spans="1:33" ht="23.2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107" t="s">
        <v>3</v>
      </c>
      <c r="L13" s="108"/>
      <c r="M13" s="47" t="s">
        <v>5</v>
      </c>
      <c r="N13" s="47"/>
      <c r="O13" s="47" t="s">
        <v>4</v>
      </c>
      <c r="P13" s="47"/>
      <c r="Q13" s="47" t="s">
        <v>5</v>
      </c>
      <c r="R13" s="47"/>
      <c r="S13" s="47" t="s">
        <v>3</v>
      </c>
      <c r="T13" s="47"/>
      <c r="U13" s="47" t="s">
        <v>5</v>
      </c>
      <c r="V13" s="47"/>
      <c r="W13" s="47" t="s">
        <v>4</v>
      </c>
      <c r="X13" s="47"/>
      <c r="Y13" s="47" t="s">
        <v>5</v>
      </c>
      <c r="Z13" s="47"/>
      <c r="AA13" s="47"/>
      <c r="AB13" s="47"/>
      <c r="AC13" s="47"/>
    </row>
    <row r="14" spans="1:33" ht="23.25" customHeight="1" x14ac:dyDescent="0.15">
      <c r="A14" s="88">
        <v>44849</v>
      </c>
      <c r="B14" s="89"/>
      <c r="C14" s="163" t="s">
        <v>82</v>
      </c>
      <c r="D14" s="164"/>
      <c r="E14" s="164"/>
      <c r="F14" s="165"/>
      <c r="G14" s="82" t="s">
        <v>31</v>
      </c>
      <c r="H14" s="82"/>
      <c r="I14" s="82"/>
      <c r="J14" s="82"/>
      <c r="K14" s="4"/>
      <c r="L14" s="5" t="s">
        <v>13</v>
      </c>
      <c r="M14" s="93"/>
      <c r="N14" s="94"/>
      <c r="O14" s="4"/>
      <c r="P14" s="5" t="s">
        <v>14</v>
      </c>
      <c r="Q14" s="87"/>
      <c r="R14" s="87"/>
      <c r="S14" s="4">
        <v>1</v>
      </c>
      <c r="T14" s="5" t="s">
        <v>13</v>
      </c>
      <c r="U14" s="83">
        <v>14500</v>
      </c>
      <c r="V14" s="84"/>
      <c r="W14" s="6"/>
      <c r="X14" s="7" t="s">
        <v>14</v>
      </c>
      <c r="Y14" s="85"/>
      <c r="Z14" s="85"/>
      <c r="AA14" s="86">
        <f t="shared" ref="AA14:AA17" si="0">K14*M14+O14*Q14+S14*U14</f>
        <v>14500</v>
      </c>
      <c r="AB14" s="86"/>
      <c r="AC14" s="86"/>
    </row>
    <row r="15" spans="1:33" ht="23.25" customHeight="1" x14ac:dyDescent="0.15">
      <c r="A15" s="81">
        <v>44852</v>
      </c>
      <c r="B15" s="82"/>
      <c r="C15" s="160" t="s">
        <v>83</v>
      </c>
      <c r="D15" s="161"/>
      <c r="E15" s="161"/>
      <c r="F15" s="162"/>
      <c r="G15" s="82" t="s">
        <v>31</v>
      </c>
      <c r="H15" s="82"/>
      <c r="I15" s="82"/>
      <c r="J15" s="82"/>
      <c r="K15" s="6"/>
      <c r="L15" s="7" t="s">
        <v>13</v>
      </c>
      <c r="M15" s="83"/>
      <c r="N15" s="84"/>
      <c r="O15" s="6"/>
      <c r="P15" s="7" t="s">
        <v>14</v>
      </c>
      <c r="Q15" s="135"/>
      <c r="R15" s="135"/>
      <c r="S15" s="12">
        <v>1</v>
      </c>
      <c r="T15" s="13" t="s">
        <v>13</v>
      </c>
      <c r="U15" s="83">
        <v>14500</v>
      </c>
      <c r="V15" s="84"/>
      <c r="W15" s="6"/>
      <c r="X15" s="7" t="s">
        <v>14</v>
      </c>
      <c r="Y15" s="85"/>
      <c r="Z15" s="85"/>
      <c r="AA15" s="86">
        <f t="shared" si="0"/>
        <v>14500</v>
      </c>
      <c r="AB15" s="86"/>
      <c r="AC15" s="86"/>
    </row>
    <row r="16" spans="1:33" ht="23.25" customHeight="1" x14ac:dyDescent="0.15">
      <c r="A16" s="81"/>
      <c r="B16" s="82"/>
      <c r="C16" s="160"/>
      <c r="D16" s="161"/>
      <c r="E16" s="161"/>
      <c r="F16" s="162"/>
      <c r="G16" s="82"/>
      <c r="H16" s="82"/>
      <c r="I16" s="82"/>
      <c r="J16" s="82"/>
      <c r="K16" s="12"/>
      <c r="L16" s="13" t="s">
        <v>13</v>
      </c>
      <c r="M16" s="83"/>
      <c r="N16" s="84"/>
      <c r="O16" s="12"/>
      <c r="P16" s="13" t="s">
        <v>14</v>
      </c>
      <c r="Q16" s="85"/>
      <c r="R16" s="85"/>
      <c r="S16" s="6"/>
      <c r="T16" s="7" t="s">
        <v>13</v>
      </c>
      <c r="U16" s="83"/>
      <c r="V16" s="84"/>
      <c r="W16" s="6"/>
      <c r="X16" s="7" t="s">
        <v>14</v>
      </c>
      <c r="Y16" s="85"/>
      <c r="Z16" s="85"/>
      <c r="AA16" s="86">
        <f t="shared" si="0"/>
        <v>0</v>
      </c>
      <c r="AB16" s="86"/>
      <c r="AC16" s="86"/>
    </row>
    <row r="17" spans="1:29" ht="23.25" customHeight="1" x14ac:dyDescent="0.15">
      <c r="A17" s="81"/>
      <c r="B17" s="82"/>
      <c r="C17" s="160"/>
      <c r="D17" s="161"/>
      <c r="E17" s="161"/>
      <c r="F17" s="162"/>
      <c r="G17" s="82"/>
      <c r="H17" s="82"/>
      <c r="I17" s="82"/>
      <c r="J17" s="82"/>
      <c r="K17" s="6"/>
      <c r="L17" s="7" t="s">
        <v>13</v>
      </c>
      <c r="M17" s="83"/>
      <c r="N17" s="84"/>
      <c r="O17" s="6"/>
      <c r="P17" s="7" t="s">
        <v>14</v>
      </c>
      <c r="Q17" s="85"/>
      <c r="R17" s="85"/>
      <c r="S17" s="6"/>
      <c r="T17" s="7" t="s">
        <v>13</v>
      </c>
      <c r="U17" s="83"/>
      <c r="V17" s="84"/>
      <c r="W17" s="6"/>
      <c r="X17" s="7" t="s">
        <v>14</v>
      </c>
      <c r="Y17" s="85"/>
      <c r="Z17" s="85"/>
      <c r="AA17" s="86">
        <f t="shared" si="0"/>
        <v>0</v>
      </c>
      <c r="AB17" s="86"/>
      <c r="AC17" s="86"/>
    </row>
    <row r="18" spans="1:29" ht="23.25" customHeight="1" x14ac:dyDescent="0.15">
      <c r="A18" s="128"/>
      <c r="B18" s="129"/>
      <c r="C18" s="160"/>
      <c r="D18" s="161"/>
      <c r="E18" s="161"/>
      <c r="F18" s="162"/>
      <c r="G18" s="129"/>
      <c r="H18" s="129"/>
      <c r="I18" s="129"/>
      <c r="J18" s="129"/>
      <c r="K18" s="6"/>
      <c r="L18" s="7" t="s">
        <v>13</v>
      </c>
      <c r="M18" s="83"/>
      <c r="N18" s="84"/>
      <c r="O18" s="6"/>
      <c r="P18" s="7" t="s">
        <v>14</v>
      </c>
      <c r="Q18" s="85"/>
      <c r="R18" s="85"/>
      <c r="S18" s="6"/>
      <c r="T18" s="7" t="s">
        <v>13</v>
      </c>
      <c r="U18" s="83"/>
      <c r="V18" s="84"/>
      <c r="W18" s="6"/>
      <c r="X18" s="7" t="s">
        <v>14</v>
      </c>
      <c r="Y18" s="85"/>
      <c r="Z18" s="85"/>
      <c r="AA18" s="86">
        <f>K18*M18+O18*Q18+S18*U18</f>
        <v>0</v>
      </c>
      <c r="AB18" s="86"/>
      <c r="AC18" s="86"/>
    </row>
    <row r="19" spans="1:29" ht="23.25" customHeight="1" x14ac:dyDescent="0.15">
      <c r="A19" s="97"/>
      <c r="B19" s="98"/>
      <c r="C19" s="137"/>
      <c r="D19" s="138"/>
      <c r="E19" s="138"/>
      <c r="F19" s="139"/>
      <c r="G19" s="98"/>
      <c r="H19" s="98"/>
      <c r="I19" s="98"/>
      <c r="J19" s="98"/>
      <c r="K19" s="6"/>
      <c r="L19" s="7" t="s">
        <v>13</v>
      </c>
      <c r="M19" s="83"/>
      <c r="N19" s="84"/>
      <c r="O19" s="6"/>
      <c r="P19" s="7" t="s">
        <v>14</v>
      </c>
      <c r="Q19" s="85"/>
      <c r="R19" s="85"/>
      <c r="S19" s="6"/>
      <c r="T19" s="7" t="s">
        <v>13</v>
      </c>
      <c r="U19" s="102"/>
      <c r="V19" s="103"/>
      <c r="W19" s="6"/>
      <c r="X19" s="7" t="s">
        <v>14</v>
      </c>
      <c r="Y19" s="85"/>
      <c r="Z19" s="85"/>
      <c r="AA19" s="86">
        <f>K19*M19+O19*Q19+S19*U19</f>
        <v>0</v>
      </c>
      <c r="AB19" s="86"/>
      <c r="AC19" s="86"/>
    </row>
    <row r="20" spans="1:29" ht="23.25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6"/>
      <c r="X20" s="47" t="s">
        <v>15</v>
      </c>
      <c r="Y20" s="47"/>
      <c r="Z20" s="47"/>
      <c r="AA20" s="48">
        <f>SUM(AA14:AA19)</f>
        <v>29000</v>
      </c>
      <c r="AB20" s="49"/>
      <c r="AC20" s="49"/>
    </row>
    <row r="21" spans="1:29" ht="23.25" customHeight="1" thickBo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0"/>
      <c r="X21" s="51" t="s">
        <v>16</v>
      </c>
      <c r="Y21" s="51"/>
      <c r="Z21" s="51"/>
      <c r="AA21" s="52">
        <f>AA20*0.1</f>
        <v>2900</v>
      </c>
      <c r="AB21" s="52"/>
      <c r="AC21" s="52"/>
    </row>
    <row r="22" spans="1:29" ht="23.25" customHeight="1" thickBo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  <c r="X22" s="37" t="s">
        <v>17</v>
      </c>
      <c r="Y22" s="38"/>
      <c r="Z22" s="39"/>
      <c r="AA22" s="40">
        <f>SUM(AA20:AA21)</f>
        <v>31900</v>
      </c>
      <c r="AB22" s="41"/>
      <c r="AC22" s="42"/>
    </row>
  </sheetData>
  <mergeCells count="88">
    <mergeCell ref="A1:AC2"/>
    <mergeCell ref="A6:K6"/>
    <mergeCell ref="V6:AC6"/>
    <mergeCell ref="A7:B7"/>
    <mergeCell ref="C7:K7"/>
    <mergeCell ref="V7:AC7"/>
    <mergeCell ref="D8:K8"/>
    <mergeCell ref="V8:AC8"/>
    <mergeCell ref="Y3:AC3"/>
    <mergeCell ref="A3:K4"/>
    <mergeCell ref="V4:X4"/>
    <mergeCell ref="A5:K5"/>
    <mergeCell ref="V5:AC5"/>
    <mergeCell ref="F9:J10"/>
    <mergeCell ref="V9:AC9"/>
    <mergeCell ref="A10:B10"/>
    <mergeCell ref="V10:AC10"/>
    <mergeCell ref="A12:B13"/>
    <mergeCell ref="C12:F13"/>
    <mergeCell ref="G12:J13"/>
    <mergeCell ref="K12:R12"/>
    <mergeCell ref="S12:Z12"/>
    <mergeCell ref="AA12:AC13"/>
    <mergeCell ref="K13:L13"/>
    <mergeCell ref="M13:N13"/>
    <mergeCell ref="O13:P13"/>
    <mergeCell ref="Q13:R13"/>
    <mergeCell ref="S13:T13"/>
    <mergeCell ref="U13:V13"/>
    <mergeCell ref="W13:X13"/>
    <mergeCell ref="Y13:Z13"/>
    <mergeCell ref="U14:V14"/>
    <mergeCell ref="Y14:Z14"/>
    <mergeCell ref="AA14:AC14"/>
    <mergeCell ref="A14:B14"/>
    <mergeCell ref="C14:F14"/>
    <mergeCell ref="G14:J14"/>
    <mergeCell ref="M14:N14"/>
    <mergeCell ref="Q14:R14"/>
    <mergeCell ref="Y15:Z15"/>
    <mergeCell ref="AA15:AC15"/>
    <mergeCell ref="A16:B16"/>
    <mergeCell ref="C16:F16"/>
    <mergeCell ref="G16:J16"/>
    <mergeCell ref="M16:N16"/>
    <mergeCell ref="Q16:R16"/>
    <mergeCell ref="U16:V16"/>
    <mergeCell ref="Y16:Z16"/>
    <mergeCell ref="AA16:AC16"/>
    <mergeCell ref="U15:V15"/>
    <mergeCell ref="A15:B15"/>
    <mergeCell ref="C15:F15"/>
    <mergeCell ref="G15:J15"/>
    <mergeCell ref="M15:N15"/>
    <mergeCell ref="Q15:R15"/>
    <mergeCell ref="U17:V17"/>
    <mergeCell ref="Y17:Z17"/>
    <mergeCell ref="AA17:AC17"/>
    <mergeCell ref="A18:B18"/>
    <mergeCell ref="C18:F18"/>
    <mergeCell ref="G18:J18"/>
    <mergeCell ref="M18:N18"/>
    <mergeCell ref="Q18:R18"/>
    <mergeCell ref="U18:V18"/>
    <mergeCell ref="Y18:Z18"/>
    <mergeCell ref="AA18:AC18"/>
    <mergeCell ref="A17:B17"/>
    <mergeCell ref="C17:F17"/>
    <mergeCell ref="G17:J17"/>
    <mergeCell ref="M17:N17"/>
    <mergeCell ref="Q17:R17"/>
    <mergeCell ref="A21:W21"/>
    <mergeCell ref="X21:Z21"/>
    <mergeCell ref="AA21:AC21"/>
    <mergeCell ref="A22:W22"/>
    <mergeCell ref="X22:Z22"/>
    <mergeCell ref="AA22:AC22"/>
    <mergeCell ref="U19:V19"/>
    <mergeCell ref="Y19:Z19"/>
    <mergeCell ref="AA19:AC19"/>
    <mergeCell ref="A20:W20"/>
    <mergeCell ref="X20:Z20"/>
    <mergeCell ref="AA20:AC20"/>
    <mergeCell ref="A19:B19"/>
    <mergeCell ref="C19:F19"/>
    <mergeCell ref="G19:J19"/>
    <mergeCell ref="M19:N19"/>
    <mergeCell ref="Q19:R19"/>
  </mergeCells>
  <phoneticPr fontId="3"/>
  <pageMargins left="0.41" right="0.2" top="0.42" bottom="0.16" header="0.3" footer="0.3"/>
  <pageSetup paperSize="13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A7A8-6D80-46AF-9477-90D926874966}">
  <dimension ref="A1:AG22"/>
  <sheetViews>
    <sheetView topLeftCell="A3" workbookViewId="0">
      <selection activeCell="D26" sqref="D26"/>
    </sheetView>
  </sheetViews>
  <sheetFormatPr defaultColWidth="4" defaultRowHeight="22.5" customHeight="1" x14ac:dyDescent="0.15"/>
  <cols>
    <col min="1" max="2" width="4.875" style="1" customWidth="1"/>
    <col min="3" max="12" width="4" style="1"/>
    <col min="13" max="14" width="4.5" style="1" customWidth="1"/>
    <col min="15" max="28" width="4" style="1"/>
    <col min="29" max="29" width="5.5" style="1" customWidth="1"/>
    <col min="30" max="254" width="4" style="1"/>
    <col min="255" max="256" width="4.875" style="1" customWidth="1"/>
    <col min="257" max="258" width="4" style="1"/>
    <col min="259" max="259" width="4" style="1" customWidth="1"/>
    <col min="260" max="510" width="4" style="1"/>
    <col min="511" max="512" width="4.875" style="1" customWidth="1"/>
    <col min="513" max="514" width="4" style="1"/>
    <col min="515" max="515" width="4" style="1" customWidth="1"/>
    <col min="516" max="766" width="4" style="1"/>
    <col min="767" max="768" width="4.875" style="1" customWidth="1"/>
    <col min="769" max="770" width="4" style="1"/>
    <col min="771" max="771" width="4" style="1" customWidth="1"/>
    <col min="772" max="1022" width="4" style="1"/>
    <col min="1023" max="1024" width="4.875" style="1" customWidth="1"/>
    <col min="1025" max="1026" width="4" style="1"/>
    <col min="1027" max="1027" width="4" style="1" customWidth="1"/>
    <col min="1028" max="1278" width="4" style="1"/>
    <col min="1279" max="1280" width="4.875" style="1" customWidth="1"/>
    <col min="1281" max="1282" width="4" style="1"/>
    <col min="1283" max="1283" width="4" style="1" customWidth="1"/>
    <col min="1284" max="1534" width="4" style="1"/>
    <col min="1535" max="1536" width="4.875" style="1" customWidth="1"/>
    <col min="1537" max="1538" width="4" style="1"/>
    <col min="1539" max="1539" width="4" style="1" customWidth="1"/>
    <col min="1540" max="1790" width="4" style="1"/>
    <col min="1791" max="1792" width="4.875" style="1" customWidth="1"/>
    <col min="1793" max="1794" width="4" style="1"/>
    <col min="1795" max="1795" width="4" style="1" customWidth="1"/>
    <col min="1796" max="2046" width="4" style="1"/>
    <col min="2047" max="2048" width="4.875" style="1" customWidth="1"/>
    <col min="2049" max="2050" width="4" style="1"/>
    <col min="2051" max="2051" width="4" style="1" customWidth="1"/>
    <col min="2052" max="2302" width="4" style="1"/>
    <col min="2303" max="2304" width="4.875" style="1" customWidth="1"/>
    <col min="2305" max="2306" width="4" style="1"/>
    <col min="2307" max="2307" width="4" style="1" customWidth="1"/>
    <col min="2308" max="2558" width="4" style="1"/>
    <col min="2559" max="2560" width="4.875" style="1" customWidth="1"/>
    <col min="2561" max="2562" width="4" style="1"/>
    <col min="2563" max="2563" width="4" style="1" customWidth="1"/>
    <col min="2564" max="2814" width="4" style="1"/>
    <col min="2815" max="2816" width="4.875" style="1" customWidth="1"/>
    <col min="2817" max="2818" width="4" style="1"/>
    <col min="2819" max="2819" width="4" style="1" customWidth="1"/>
    <col min="2820" max="3070" width="4" style="1"/>
    <col min="3071" max="3072" width="4.875" style="1" customWidth="1"/>
    <col min="3073" max="3074" width="4" style="1"/>
    <col min="3075" max="3075" width="4" style="1" customWidth="1"/>
    <col min="3076" max="3326" width="4" style="1"/>
    <col min="3327" max="3328" width="4.875" style="1" customWidth="1"/>
    <col min="3329" max="3330" width="4" style="1"/>
    <col min="3331" max="3331" width="4" style="1" customWidth="1"/>
    <col min="3332" max="3582" width="4" style="1"/>
    <col min="3583" max="3584" width="4.875" style="1" customWidth="1"/>
    <col min="3585" max="3586" width="4" style="1"/>
    <col min="3587" max="3587" width="4" style="1" customWidth="1"/>
    <col min="3588" max="3838" width="4" style="1"/>
    <col min="3839" max="3840" width="4.875" style="1" customWidth="1"/>
    <col min="3841" max="3842" width="4" style="1"/>
    <col min="3843" max="3843" width="4" style="1" customWidth="1"/>
    <col min="3844" max="4094" width="4" style="1"/>
    <col min="4095" max="4096" width="4.875" style="1" customWidth="1"/>
    <col min="4097" max="4098" width="4" style="1"/>
    <col min="4099" max="4099" width="4" style="1" customWidth="1"/>
    <col min="4100" max="4350" width="4" style="1"/>
    <col min="4351" max="4352" width="4.875" style="1" customWidth="1"/>
    <col min="4353" max="4354" width="4" style="1"/>
    <col min="4355" max="4355" width="4" style="1" customWidth="1"/>
    <col min="4356" max="4606" width="4" style="1"/>
    <col min="4607" max="4608" width="4.875" style="1" customWidth="1"/>
    <col min="4609" max="4610" width="4" style="1"/>
    <col min="4611" max="4611" width="4" style="1" customWidth="1"/>
    <col min="4612" max="4862" width="4" style="1"/>
    <col min="4863" max="4864" width="4.875" style="1" customWidth="1"/>
    <col min="4865" max="4866" width="4" style="1"/>
    <col min="4867" max="4867" width="4" style="1" customWidth="1"/>
    <col min="4868" max="5118" width="4" style="1"/>
    <col min="5119" max="5120" width="4.875" style="1" customWidth="1"/>
    <col min="5121" max="5122" width="4" style="1"/>
    <col min="5123" max="5123" width="4" style="1" customWidth="1"/>
    <col min="5124" max="5374" width="4" style="1"/>
    <col min="5375" max="5376" width="4.875" style="1" customWidth="1"/>
    <col min="5377" max="5378" width="4" style="1"/>
    <col min="5379" max="5379" width="4" style="1" customWidth="1"/>
    <col min="5380" max="5630" width="4" style="1"/>
    <col min="5631" max="5632" width="4.875" style="1" customWidth="1"/>
    <col min="5633" max="5634" width="4" style="1"/>
    <col min="5635" max="5635" width="4" style="1" customWidth="1"/>
    <col min="5636" max="5886" width="4" style="1"/>
    <col min="5887" max="5888" width="4.875" style="1" customWidth="1"/>
    <col min="5889" max="5890" width="4" style="1"/>
    <col min="5891" max="5891" width="4" style="1" customWidth="1"/>
    <col min="5892" max="6142" width="4" style="1"/>
    <col min="6143" max="6144" width="4.875" style="1" customWidth="1"/>
    <col min="6145" max="6146" width="4" style="1"/>
    <col min="6147" max="6147" width="4" style="1" customWidth="1"/>
    <col min="6148" max="6398" width="4" style="1"/>
    <col min="6399" max="6400" width="4.875" style="1" customWidth="1"/>
    <col min="6401" max="6402" width="4" style="1"/>
    <col min="6403" max="6403" width="4" style="1" customWidth="1"/>
    <col min="6404" max="6654" width="4" style="1"/>
    <col min="6655" max="6656" width="4.875" style="1" customWidth="1"/>
    <col min="6657" max="6658" width="4" style="1"/>
    <col min="6659" max="6659" width="4" style="1" customWidth="1"/>
    <col min="6660" max="6910" width="4" style="1"/>
    <col min="6911" max="6912" width="4.875" style="1" customWidth="1"/>
    <col min="6913" max="6914" width="4" style="1"/>
    <col min="6915" max="6915" width="4" style="1" customWidth="1"/>
    <col min="6916" max="7166" width="4" style="1"/>
    <col min="7167" max="7168" width="4.875" style="1" customWidth="1"/>
    <col min="7169" max="7170" width="4" style="1"/>
    <col min="7171" max="7171" width="4" style="1" customWidth="1"/>
    <col min="7172" max="7422" width="4" style="1"/>
    <col min="7423" max="7424" width="4.875" style="1" customWidth="1"/>
    <col min="7425" max="7426" width="4" style="1"/>
    <col min="7427" max="7427" width="4" style="1" customWidth="1"/>
    <col min="7428" max="7678" width="4" style="1"/>
    <col min="7679" max="7680" width="4.875" style="1" customWidth="1"/>
    <col min="7681" max="7682" width="4" style="1"/>
    <col min="7683" max="7683" width="4" style="1" customWidth="1"/>
    <col min="7684" max="7934" width="4" style="1"/>
    <col min="7935" max="7936" width="4.875" style="1" customWidth="1"/>
    <col min="7937" max="7938" width="4" style="1"/>
    <col min="7939" max="7939" width="4" style="1" customWidth="1"/>
    <col min="7940" max="8190" width="4" style="1"/>
    <col min="8191" max="8192" width="4.875" style="1" customWidth="1"/>
    <col min="8193" max="8194" width="4" style="1"/>
    <col min="8195" max="8195" width="4" style="1" customWidth="1"/>
    <col min="8196" max="8446" width="4" style="1"/>
    <col min="8447" max="8448" width="4.875" style="1" customWidth="1"/>
    <col min="8449" max="8450" width="4" style="1"/>
    <col min="8451" max="8451" width="4" style="1" customWidth="1"/>
    <col min="8452" max="8702" width="4" style="1"/>
    <col min="8703" max="8704" width="4.875" style="1" customWidth="1"/>
    <col min="8705" max="8706" width="4" style="1"/>
    <col min="8707" max="8707" width="4" style="1" customWidth="1"/>
    <col min="8708" max="8958" width="4" style="1"/>
    <col min="8959" max="8960" width="4.875" style="1" customWidth="1"/>
    <col min="8961" max="8962" width="4" style="1"/>
    <col min="8963" max="8963" width="4" style="1" customWidth="1"/>
    <col min="8964" max="9214" width="4" style="1"/>
    <col min="9215" max="9216" width="4.875" style="1" customWidth="1"/>
    <col min="9217" max="9218" width="4" style="1"/>
    <col min="9219" max="9219" width="4" style="1" customWidth="1"/>
    <col min="9220" max="9470" width="4" style="1"/>
    <col min="9471" max="9472" width="4.875" style="1" customWidth="1"/>
    <col min="9473" max="9474" width="4" style="1"/>
    <col min="9475" max="9475" width="4" style="1" customWidth="1"/>
    <col min="9476" max="9726" width="4" style="1"/>
    <col min="9727" max="9728" width="4.875" style="1" customWidth="1"/>
    <col min="9729" max="9730" width="4" style="1"/>
    <col min="9731" max="9731" width="4" style="1" customWidth="1"/>
    <col min="9732" max="9982" width="4" style="1"/>
    <col min="9983" max="9984" width="4.875" style="1" customWidth="1"/>
    <col min="9985" max="9986" width="4" style="1"/>
    <col min="9987" max="9987" width="4" style="1" customWidth="1"/>
    <col min="9988" max="10238" width="4" style="1"/>
    <col min="10239" max="10240" width="4.875" style="1" customWidth="1"/>
    <col min="10241" max="10242" width="4" style="1"/>
    <col min="10243" max="10243" width="4" style="1" customWidth="1"/>
    <col min="10244" max="10494" width="4" style="1"/>
    <col min="10495" max="10496" width="4.875" style="1" customWidth="1"/>
    <col min="10497" max="10498" width="4" style="1"/>
    <col min="10499" max="10499" width="4" style="1" customWidth="1"/>
    <col min="10500" max="10750" width="4" style="1"/>
    <col min="10751" max="10752" width="4.875" style="1" customWidth="1"/>
    <col min="10753" max="10754" width="4" style="1"/>
    <col min="10755" max="10755" width="4" style="1" customWidth="1"/>
    <col min="10756" max="11006" width="4" style="1"/>
    <col min="11007" max="11008" width="4.875" style="1" customWidth="1"/>
    <col min="11009" max="11010" width="4" style="1"/>
    <col min="11011" max="11011" width="4" style="1" customWidth="1"/>
    <col min="11012" max="11262" width="4" style="1"/>
    <col min="11263" max="11264" width="4.875" style="1" customWidth="1"/>
    <col min="11265" max="11266" width="4" style="1"/>
    <col min="11267" max="11267" width="4" style="1" customWidth="1"/>
    <col min="11268" max="11518" width="4" style="1"/>
    <col min="11519" max="11520" width="4.875" style="1" customWidth="1"/>
    <col min="11521" max="11522" width="4" style="1"/>
    <col min="11523" max="11523" width="4" style="1" customWidth="1"/>
    <col min="11524" max="11774" width="4" style="1"/>
    <col min="11775" max="11776" width="4.875" style="1" customWidth="1"/>
    <col min="11777" max="11778" width="4" style="1"/>
    <col min="11779" max="11779" width="4" style="1" customWidth="1"/>
    <col min="11780" max="12030" width="4" style="1"/>
    <col min="12031" max="12032" width="4.875" style="1" customWidth="1"/>
    <col min="12033" max="12034" width="4" style="1"/>
    <col min="12035" max="12035" width="4" style="1" customWidth="1"/>
    <col min="12036" max="12286" width="4" style="1"/>
    <col min="12287" max="12288" width="4.875" style="1" customWidth="1"/>
    <col min="12289" max="12290" width="4" style="1"/>
    <col min="12291" max="12291" width="4" style="1" customWidth="1"/>
    <col min="12292" max="12542" width="4" style="1"/>
    <col min="12543" max="12544" width="4.875" style="1" customWidth="1"/>
    <col min="12545" max="12546" width="4" style="1"/>
    <col min="12547" max="12547" width="4" style="1" customWidth="1"/>
    <col min="12548" max="12798" width="4" style="1"/>
    <col min="12799" max="12800" width="4.875" style="1" customWidth="1"/>
    <col min="12801" max="12802" width="4" style="1"/>
    <col min="12803" max="12803" width="4" style="1" customWidth="1"/>
    <col min="12804" max="13054" width="4" style="1"/>
    <col min="13055" max="13056" width="4.875" style="1" customWidth="1"/>
    <col min="13057" max="13058" width="4" style="1"/>
    <col min="13059" max="13059" width="4" style="1" customWidth="1"/>
    <col min="13060" max="13310" width="4" style="1"/>
    <col min="13311" max="13312" width="4.875" style="1" customWidth="1"/>
    <col min="13313" max="13314" width="4" style="1"/>
    <col min="13315" max="13315" width="4" style="1" customWidth="1"/>
    <col min="13316" max="13566" width="4" style="1"/>
    <col min="13567" max="13568" width="4.875" style="1" customWidth="1"/>
    <col min="13569" max="13570" width="4" style="1"/>
    <col min="13571" max="13571" width="4" style="1" customWidth="1"/>
    <col min="13572" max="13822" width="4" style="1"/>
    <col min="13823" max="13824" width="4.875" style="1" customWidth="1"/>
    <col min="13825" max="13826" width="4" style="1"/>
    <col min="13827" max="13827" width="4" style="1" customWidth="1"/>
    <col min="13828" max="14078" width="4" style="1"/>
    <col min="14079" max="14080" width="4.875" style="1" customWidth="1"/>
    <col min="14081" max="14082" width="4" style="1"/>
    <col min="14083" max="14083" width="4" style="1" customWidth="1"/>
    <col min="14084" max="14334" width="4" style="1"/>
    <col min="14335" max="14336" width="4.875" style="1" customWidth="1"/>
    <col min="14337" max="14338" width="4" style="1"/>
    <col min="14339" max="14339" width="4" style="1" customWidth="1"/>
    <col min="14340" max="14590" width="4" style="1"/>
    <col min="14591" max="14592" width="4.875" style="1" customWidth="1"/>
    <col min="14593" max="14594" width="4" style="1"/>
    <col min="14595" max="14595" width="4" style="1" customWidth="1"/>
    <col min="14596" max="14846" width="4" style="1"/>
    <col min="14847" max="14848" width="4.875" style="1" customWidth="1"/>
    <col min="14849" max="14850" width="4" style="1"/>
    <col min="14851" max="14851" width="4" style="1" customWidth="1"/>
    <col min="14852" max="15102" width="4" style="1"/>
    <col min="15103" max="15104" width="4.875" style="1" customWidth="1"/>
    <col min="15105" max="15106" width="4" style="1"/>
    <col min="15107" max="15107" width="4" style="1" customWidth="1"/>
    <col min="15108" max="15358" width="4" style="1"/>
    <col min="15359" max="15360" width="4.875" style="1" customWidth="1"/>
    <col min="15361" max="15362" width="4" style="1"/>
    <col min="15363" max="15363" width="4" style="1" customWidth="1"/>
    <col min="15364" max="15614" width="4" style="1"/>
    <col min="15615" max="15616" width="4.875" style="1" customWidth="1"/>
    <col min="15617" max="15618" width="4" style="1"/>
    <col min="15619" max="15619" width="4" style="1" customWidth="1"/>
    <col min="15620" max="15870" width="4" style="1"/>
    <col min="15871" max="15872" width="4.875" style="1" customWidth="1"/>
    <col min="15873" max="15874" width="4" style="1"/>
    <col min="15875" max="15875" width="4" style="1" customWidth="1"/>
    <col min="15876" max="16126" width="4" style="1"/>
    <col min="16127" max="16128" width="4.875" style="1" customWidth="1"/>
    <col min="16129" max="16130" width="4" style="1"/>
    <col min="16131" max="16131" width="4" style="1" customWidth="1"/>
    <col min="16132" max="16384" width="4" style="1"/>
  </cols>
  <sheetData>
    <row r="1" spans="1:33" ht="22.5" customHeight="1" x14ac:dyDescent="0.15">
      <c r="A1" s="105" t="s">
        <v>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2"/>
      <c r="AE1" s="2"/>
      <c r="AF1" s="2"/>
    </row>
    <row r="2" spans="1:33" ht="22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3"/>
      <c r="AE2" s="3"/>
      <c r="AF2" s="3"/>
      <c r="AG2" s="3"/>
    </row>
    <row r="3" spans="1:33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Y3" s="75">
        <v>44885</v>
      </c>
      <c r="Z3" s="75"/>
      <c r="AA3" s="75"/>
      <c r="AB3" s="75"/>
      <c r="AC3" s="75"/>
    </row>
    <row r="4" spans="1:33" ht="30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V4" s="106" t="s">
        <v>25</v>
      </c>
      <c r="W4" s="106"/>
      <c r="X4" s="106"/>
    </row>
    <row r="5" spans="1:33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V5" s="66" t="s">
        <v>21</v>
      </c>
      <c r="W5" s="66"/>
      <c r="X5" s="66"/>
      <c r="Y5" s="66"/>
      <c r="Z5" s="66"/>
      <c r="AA5" s="66"/>
      <c r="AB5" s="66"/>
      <c r="AC5" s="66"/>
    </row>
    <row r="6" spans="1:33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V6" s="70" t="s">
        <v>78</v>
      </c>
      <c r="W6" s="70"/>
      <c r="X6" s="70"/>
      <c r="Y6" s="70"/>
      <c r="Z6" s="70"/>
      <c r="AA6" s="70"/>
      <c r="AB6" s="70"/>
      <c r="AC6" s="70"/>
    </row>
    <row r="7" spans="1:33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V7" s="66" t="s">
        <v>39</v>
      </c>
      <c r="W7" s="66"/>
      <c r="X7" s="66"/>
      <c r="Y7" s="66"/>
      <c r="Z7" s="66"/>
      <c r="AA7" s="66"/>
      <c r="AB7" s="66"/>
      <c r="AC7" s="66"/>
    </row>
    <row r="8" spans="1:33" ht="22.5" customHeight="1" x14ac:dyDescent="0.15">
      <c r="A8" s="17"/>
      <c r="B8" s="17"/>
      <c r="D8" s="104" t="s">
        <v>36</v>
      </c>
      <c r="E8" s="104"/>
      <c r="F8" s="104"/>
      <c r="G8" s="104"/>
      <c r="H8" s="104"/>
      <c r="I8" s="104"/>
      <c r="J8" s="104"/>
      <c r="K8" s="104"/>
      <c r="V8" s="66" t="s">
        <v>23</v>
      </c>
      <c r="W8" s="66"/>
      <c r="X8" s="66"/>
      <c r="Y8" s="66"/>
      <c r="Z8" s="66"/>
      <c r="AA8" s="66"/>
      <c r="AB8" s="66"/>
      <c r="AC8" s="66"/>
    </row>
    <row r="9" spans="1:33" ht="22.5" customHeight="1" x14ac:dyDescent="0.3">
      <c r="A9" s="17"/>
      <c r="B9" s="17"/>
      <c r="D9" s="11"/>
      <c r="E9" s="14"/>
      <c r="F9" s="109">
        <f>AA22</f>
        <v>103177.8</v>
      </c>
      <c r="G9" s="109"/>
      <c r="H9" s="109"/>
      <c r="I9" s="109"/>
      <c r="J9" s="109"/>
      <c r="K9" s="11"/>
      <c r="V9" s="66" t="s">
        <v>79</v>
      </c>
      <c r="W9" s="66"/>
      <c r="X9" s="66"/>
      <c r="Y9" s="66"/>
      <c r="Z9" s="66"/>
      <c r="AA9" s="66"/>
      <c r="AB9" s="66"/>
      <c r="AC9" s="66"/>
    </row>
    <row r="10" spans="1:33" ht="22.5" customHeight="1" thickBot="1" x14ac:dyDescent="0.35">
      <c r="A10" s="67" t="s">
        <v>7</v>
      </c>
      <c r="B10" s="67"/>
      <c r="D10" s="11"/>
      <c r="E10" s="14"/>
      <c r="F10" s="110"/>
      <c r="G10" s="110"/>
      <c r="H10" s="110"/>
      <c r="I10" s="110"/>
      <c r="J10" s="110"/>
      <c r="K10" s="11"/>
      <c r="V10" s="68" t="s">
        <v>80</v>
      </c>
      <c r="W10" s="66"/>
      <c r="X10" s="66"/>
      <c r="Y10" s="66"/>
      <c r="Z10" s="66"/>
      <c r="AA10" s="66"/>
      <c r="AB10" s="66"/>
      <c r="AC10" s="66"/>
    </row>
    <row r="11" spans="1:33" ht="4.5" customHeight="1" thickTop="1" x14ac:dyDescent="0.15">
      <c r="A11" s="17"/>
      <c r="B11" s="17"/>
      <c r="D11" s="20"/>
      <c r="E11" s="20"/>
      <c r="F11" s="20"/>
      <c r="G11" s="20"/>
      <c r="H11" s="20"/>
      <c r="I11" s="20"/>
      <c r="J11" s="20"/>
      <c r="K11" s="20"/>
      <c r="N11" s="10"/>
      <c r="O11" s="10"/>
      <c r="P11" s="10"/>
      <c r="Q11" s="10"/>
      <c r="R11" s="10"/>
      <c r="S11" s="10"/>
      <c r="T11" s="10"/>
      <c r="U11" s="15"/>
      <c r="V11" s="15"/>
      <c r="W11" s="15"/>
      <c r="X11" s="15"/>
      <c r="Y11" s="15"/>
      <c r="Z11" s="15"/>
      <c r="AA11" s="15"/>
      <c r="AB11" s="15"/>
      <c r="AC11" s="15"/>
    </row>
    <row r="12" spans="1:33" ht="23.2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 t="s">
        <v>10</v>
      </c>
      <c r="H12" s="47"/>
      <c r="I12" s="47"/>
      <c r="J12" s="47"/>
      <c r="K12" s="47" t="s">
        <v>27</v>
      </c>
      <c r="L12" s="47"/>
      <c r="M12" s="47"/>
      <c r="N12" s="47"/>
      <c r="O12" s="47"/>
      <c r="P12" s="47"/>
      <c r="Q12" s="47"/>
      <c r="R12" s="47"/>
      <c r="S12" s="47" t="s">
        <v>30</v>
      </c>
      <c r="T12" s="47"/>
      <c r="U12" s="47"/>
      <c r="V12" s="47"/>
      <c r="W12" s="47"/>
      <c r="X12" s="47"/>
      <c r="Y12" s="47"/>
      <c r="Z12" s="47"/>
      <c r="AA12" s="47" t="s">
        <v>12</v>
      </c>
      <c r="AB12" s="47"/>
      <c r="AC12" s="47"/>
    </row>
    <row r="13" spans="1:33" ht="23.2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107" t="s">
        <v>3</v>
      </c>
      <c r="L13" s="108"/>
      <c r="M13" s="47" t="s">
        <v>5</v>
      </c>
      <c r="N13" s="47"/>
      <c r="O13" s="47" t="s">
        <v>4</v>
      </c>
      <c r="P13" s="47"/>
      <c r="Q13" s="47" t="s">
        <v>5</v>
      </c>
      <c r="R13" s="47"/>
      <c r="S13" s="47" t="s">
        <v>3</v>
      </c>
      <c r="T13" s="47"/>
      <c r="U13" s="47" t="s">
        <v>5</v>
      </c>
      <c r="V13" s="47"/>
      <c r="W13" s="47" t="s">
        <v>4</v>
      </c>
      <c r="X13" s="47"/>
      <c r="Y13" s="47" t="s">
        <v>5</v>
      </c>
      <c r="Z13" s="47"/>
      <c r="AA13" s="47"/>
      <c r="AB13" s="47"/>
      <c r="AC13" s="47"/>
    </row>
    <row r="14" spans="1:33" ht="23.25" customHeight="1" x14ac:dyDescent="0.15">
      <c r="A14" s="88">
        <v>44869</v>
      </c>
      <c r="B14" s="89"/>
      <c r="C14" s="163" t="s">
        <v>84</v>
      </c>
      <c r="D14" s="164"/>
      <c r="E14" s="164"/>
      <c r="F14" s="165"/>
      <c r="G14" s="82" t="s">
        <v>85</v>
      </c>
      <c r="H14" s="82"/>
      <c r="I14" s="82"/>
      <c r="J14" s="82"/>
      <c r="K14" s="4"/>
      <c r="L14" s="5" t="s">
        <v>13</v>
      </c>
      <c r="M14" s="93"/>
      <c r="N14" s="94"/>
      <c r="O14" s="4"/>
      <c r="P14" s="5" t="s">
        <v>14</v>
      </c>
      <c r="Q14" s="87"/>
      <c r="R14" s="87"/>
      <c r="S14" s="4">
        <v>2</v>
      </c>
      <c r="T14" s="5" t="s">
        <v>13</v>
      </c>
      <c r="U14" s="83">
        <v>14500</v>
      </c>
      <c r="V14" s="84"/>
      <c r="W14" s="6">
        <v>3</v>
      </c>
      <c r="X14" s="7" t="s">
        <v>14</v>
      </c>
      <c r="Y14" s="85">
        <v>2266</v>
      </c>
      <c r="Z14" s="85"/>
      <c r="AA14" s="86">
        <f>K14*M14+O14*Q14+S14*U14+W14*Y14</f>
        <v>35798</v>
      </c>
      <c r="AB14" s="86"/>
      <c r="AC14" s="86"/>
    </row>
    <row r="15" spans="1:33" ht="23.25" customHeight="1" x14ac:dyDescent="0.15">
      <c r="A15" s="81">
        <v>44870</v>
      </c>
      <c r="B15" s="82"/>
      <c r="C15" s="160" t="s">
        <v>86</v>
      </c>
      <c r="D15" s="161"/>
      <c r="E15" s="161"/>
      <c r="F15" s="162"/>
      <c r="G15" s="82" t="s">
        <v>31</v>
      </c>
      <c r="H15" s="82"/>
      <c r="I15" s="82"/>
      <c r="J15" s="82"/>
      <c r="K15" s="6"/>
      <c r="L15" s="7" t="s">
        <v>13</v>
      </c>
      <c r="M15" s="83"/>
      <c r="N15" s="84"/>
      <c r="O15" s="6"/>
      <c r="P15" s="7" t="s">
        <v>14</v>
      </c>
      <c r="Q15" s="135"/>
      <c r="R15" s="135"/>
      <c r="S15" s="12">
        <v>2</v>
      </c>
      <c r="T15" s="13" t="s">
        <v>13</v>
      </c>
      <c r="U15" s="83">
        <v>14500</v>
      </c>
      <c r="V15" s="84"/>
      <c r="W15" s="6"/>
      <c r="X15" s="7" t="s">
        <v>14</v>
      </c>
      <c r="Y15" s="85"/>
      <c r="Z15" s="85"/>
      <c r="AA15" s="86">
        <f t="shared" ref="AA15:AA17" si="0">K15*M15+O15*Q15+S15*U15</f>
        <v>29000</v>
      </c>
      <c r="AB15" s="86"/>
      <c r="AC15" s="86"/>
    </row>
    <row r="16" spans="1:33" ht="23.25" customHeight="1" x14ac:dyDescent="0.15">
      <c r="A16" s="81">
        <v>44872</v>
      </c>
      <c r="B16" s="82"/>
      <c r="C16" s="160" t="s">
        <v>86</v>
      </c>
      <c r="D16" s="161"/>
      <c r="E16" s="161"/>
      <c r="F16" s="162"/>
      <c r="G16" s="82" t="s">
        <v>31</v>
      </c>
      <c r="H16" s="82"/>
      <c r="I16" s="82"/>
      <c r="J16" s="82"/>
      <c r="K16" s="12"/>
      <c r="L16" s="13" t="s">
        <v>13</v>
      </c>
      <c r="M16" s="83"/>
      <c r="N16" s="84"/>
      <c r="O16" s="12"/>
      <c r="P16" s="13" t="s">
        <v>14</v>
      </c>
      <c r="Q16" s="85"/>
      <c r="R16" s="85"/>
      <c r="S16" s="6">
        <v>2</v>
      </c>
      <c r="T16" s="7" t="s">
        <v>13</v>
      </c>
      <c r="U16" s="83">
        <v>14500</v>
      </c>
      <c r="V16" s="84"/>
      <c r="W16" s="6"/>
      <c r="X16" s="7" t="s">
        <v>14</v>
      </c>
      <c r="Y16" s="85"/>
      <c r="Z16" s="85"/>
      <c r="AA16" s="86">
        <f t="shared" si="0"/>
        <v>29000</v>
      </c>
      <c r="AB16" s="86"/>
      <c r="AC16" s="86"/>
    </row>
    <row r="17" spans="1:29" ht="23.25" customHeight="1" x14ac:dyDescent="0.15">
      <c r="A17" s="81"/>
      <c r="B17" s="82"/>
      <c r="C17" s="160"/>
      <c r="D17" s="161"/>
      <c r="E17" s="161"/>
      <c r="F17" s="162"/>
      <c r="G17" s="82"/>
      <c r="H17" s="82"/>
      <c r="I17" s="82"/>
      <c r="J17" s="82"/>
      <c r="K17" s="6"/>
      <c r="L17" s="7" t="s">
        <v>13</v>
      </c>
      <c r="M17" s="83"/>
      <c r="N17" s="84"/>
      <c r="O17" s="6"/>
      <c r="P17" s="7" t="s">
        <v>14</v>
      </c>
      <c r="Q17" s="85"/>
      <c r="R17" s="85"/>
      <c r="S17" s="6"/>
      <c r="T17" s="7" t="s">
        <v>13</v>
      </c>
      <c r="U17" s="83"/>
      <c r="V17" s="84"/>
      <c r="W17" s="6"/>
      <c r="X17" s="7" t="s">
        <v>14</v>
      </c>
      <c r="Y17" s="85"/>
      <c r="Z17" s="85"/>
      <c r="AA17" s="86">
        <f t="shared" si="0"/>
        <v>0</v>
      </c>
      <c r="AB17" s="86"/>
      <c r="AC17" s="86"/>
    </row>
    <row r="18" spans="1:29" ht="23.25" customHeight="1" x14ac:dyDescent="0.15">
      <c r="A18" s="128"/>
      <c r="B18" s="129"/>
      <c r="C18" s="160"/>
      <c r="D18" s="161"/>
      <c r="E18" s="161"/>
      <c r="F18" s="162"/>
      <c r="G18" s="129"/>
      <c r="H18" s="129"/>
      <c r="I18" s="129"/>
      <c r="J18" s="129"/>
      <c r="K18" s="6"/>
      <c r="L18" s="7" t="s">
        <v>13</v>
      </c>
      <c r="M18" s="83"/>
      <c r="N18" s="84"/>
      <c r="O18" s="6"/>
      <c r="P18" s="7" t="s">
        <v>14</v>
      </c>
      <c r="Q18" s="85"/>
      <c r="R18" s="85"/>
      <c r="S18" s="6"/>
      <c r="T18" s="7" t="s">
        <v>13</v>
      </c>
      <c r="U18" s="83"/>
      <c r="V18" s="84"/>
      <c r="W18" s="6"/>
      <c r="X18" s="7" t="s">
        <v>14</v>
      </c>
      <c r="Y18" s="85"/>
      <c r="Z18" s="85"/>
      <c r="AA18" s="86">
        <f>K18*M18+O18*Q18+S18*U18</f>
        <v>0</v>
      </c>
      <c r="AB18" s="86"/>
      <c r="AC18" s="86"/>
    </row>
    <row r="19" spans="1:29" ht="23.25" customHeight="1" x14ac:dyDescent="0.15">
      <c r="A19" s="97"/>
      <c r="B19" s="98"/>
      <c r="C19" s="137"/>
      <c r="D19" s="138"/>
      <c r="E19" s="138"/>
      <c r="F19" s="139"/>
      <c r="G19" s="98"/>
      <c r="H19" s="98"/>
      <c r="I19" s="98"/>
      <c r="J19" s="98"/>
      <c r="K19" s="6"/>
      <c r="L19" s="7" t="s">
        <v>13</v>
      </c>
      <c r="M19" s="83"/>
      <c r="N19" s="84"/>
      <c r="O19" s="6"/>
      <c r="P19" s="7" t="s">
        <v>14</v>
      </c>
      <c r="Q19" s="85"/>
      <c r="R19" s="85"/>
      <c r="S19" s="6"/>
      <c r="T19" s="7" t="s">
        <v>13</v>
      </c>
      <c r="U19" s="102"/>
      <c r="V19" s="103"/>
      <c r="W19" s="6"/>
      <c r="X19" s="7" t="s">
        <v>14</v>
      </c>
      <c r="Y19" s="85"/>
      <c r="Z19" s="85"/>
      <c r="AA19" s="86">
        <f>K19*M19+O19*Q19+S19*U19</f>
        <v>0</v>
      </c>
      <c r="AB19" s="86"/>
      <c r="AC19" s="86"/>
    </row>
    <row r="20" spans="1:29" ht="23.25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6"/>
      <c r="X20" s="47" t="s">
        <v>15</v>
      </c>
      <c r="Y20" s="47"/>
      <c r="Z20" s="47"/>
      <c r="AA20" s="48">
        <f>SUM(AA14:AA19)</f>
        <v>93798</v>
      </c>
      <c r="AB20" s="49"/>
      <c r="AC20" s="49"/>
    </row>
    <row r="21" spans="1:29" ht="23.25" customHeight="1" thickBo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0"/>
      <c r="X21" s="51" t="s">
        <v>16</v>
      </c>
      <c r="Y21" s="51"/>
      <c r="Z21" s="51"/>
      <c r="AA21" s="52">
        <f>AA20*0.1</f>
        <v>9379.8000000000011</v>
      </c>
      <c r="AB21" s="52"/>
      <c r="AC21" s="52"/>
    </row>
    <row r="22" spans="1:29" ht="23.25" customHeight="1" thickBo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  <c r="X22" s="37" t="s">
        <v>17</v>
      </c>
      <c r="Y22" s="38"/>
      <c r="Z22" s="39"/>
      <c r="AA22" s="40">
        <f>SUM(AA20:AA21)</f>
        <v>103177.8</v>
      </c>
      <c r="AB22" s="41"/>
      <c r="AC22" s="42"/>
    </row>
  </sheetData>
  <mergeCells count="88">
    <mergeCell ref="A10:B10"/>
    <mergeCell ref="V9:AC9"/>
    <mergeCell ref="D8:K8"/>
    <mergeCell ref="V8:AC8"/>
    <mergeCell ref="A1:AC2"/>
    <mergeCell ref="A3:K4"/>
    <mergeCell ref="Y3:AC3"/>
    <mergeCell ref="V4:X4"/>
    <mergeCell ref="A5:K5"/>
    <mergeCell ref="V5:AC5"/>
    <mergeCell ref="A6:K6"/>
    <mergeCell ref="V6:AC6"/>
    <mergeCell ref="A7:B7"/>
    <mergeCell ref="C7:K7"/>
    <mergeCell ref="V7:AC7"/>
    <mergeCell ref="V10:AC10"/>
    <mergeCell ref="A12:B13"/>
    <mergeCell ref="C12:F13"/>
    <mergeCell ref="G12:J13"/>
    <mergeCell ref="K12:R12"/>
    <mergeCell ref="S12:Z12"/>
    <mergeCell ref="AA12:AC13"/>
    <mergeCell ref="W13:X13"/>
    <mergeCell ref="Y13:Z13"/>
    <mergeCell ref="U13:V13"/>
    <mergeCell ref="K13:L13"/>
    <mergeCell ref="M13:N13"/>
    <mergeCell ref="O13:P13"/>
    <mergeCell ref="Q13:R13"/>
    <mergeCell ref="S13:T13"/>
    <mergeCell ref="F9:J10"/>
    <mergeCell ref="AA14:AC14"/>
    <mergeCell ref="A15:B15"/>
    <mergeCell ref="C15:F15"/>
    <mergeCell ref="G15:J15"/>
    <mergeCell ref="M15:N15"/>
    <mergeCell ref="Q15:R15"/>
    <mergeCell ref="U15:V15"/>
    <mergeCell ref="Y15:Z15"/>
    <mergeCell ref="AA15:AC15"/>
    <mergeCell ref="U14:V14"/>
    <mergeCell ref="Y14:Z14"/>
    <mergeCell ref="A14:B14"/>
    <mergeCell ref="C14:F14"/>
    <mergeCell ref="G14:J14"/>
    <mergeCell ref="M14:N14"/>
    <mergeCell ref="Q14:R14"/>
    <mergeCell ref="Y16:Z16"/>
    <mergeCell ref="AA16:AC16"/>
    <mergeCell ref="A17:B17"/>
    <mergeCell ref="C17:F17"/>
    <mergeCell ref="G17:J17"/>
    <mergeCell ref="M17:N17"/>
    <mergeCell ref="Q17:R17"/>
    <mergeCell ref="U17:V17"/>
    <mergeCell ref="Y17:Z17"/>
    <mergeCell ref="AA17:AC17"/>
    <mergeCell ref="A16:B16"/>
    <mergeCell ref="C16:F16"/>
    <mergeCell ref="G16:J16"/>
    <mergeCell ref="M16:N16"/>
    <mergeCell ref="Q16:R16"/>
    <mergeCell ref="U16:V16"/>
    <mergeCell ref="Y18:Z18"/>
    <mergeCell ref="AA18:AC18"/>
    <mergeCell ref="A19:B19"/>
    <mergeCell ref="C19:F19"/>
    <mergeCell ref="G19:J19"/>
    <mergeCell ref="M19:N19"/>
    <mergeCell ref="Q19:R19"/>
    <mergeCell ref="U19:V19"/>
    <mergeCell ref="Y19:Z19"/>
    <mergeCell ref="AA19:AC19"/>
    <mergeCell ref="A18:B18"/>
    <mergeCell ref="C18:F18"/>
    <mergeCell ref="G18:J18"/>
    <mergeCell ref="M18:N18"/>
    <mergeCell ref="Q18:R18"/>
    <mergeCell ref="U18:V18"/>
    <mergeCell ref="A22:W22"/>
    <mergeCell ref="X22:Z22"/>
    <mergeCell ref="AA22:AC22"/>
    <mergeCell ref="A20:W20"/>
    <mergeCell ref="X20:Z20"/>
    <mergeCell ref="AA20:AC20"/>
    <mergeCell ref="A21:W21"/>
    <mergeCell ref="X21:Z21"/>
    <mergeCell ref="AA21:AC21"/>
  </mergeCells>
  <phoneticPr fontId="3"/>
  <pageMargins left="0.41" right="0.2" top="0.42" bottom="0.16" header="0.3" footer="0.3"/>
  <pageSetup paperSize="13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6BDD-0AA3-4DAF-9DBF-4B6A5FE46A5E}">
  <dimension ref="A1:AG22"/>
  <sheetViews>
    <sheetView topLeftCell="A3" workbookViewId="0">
      <selection activeCell="C15" sqref="C15:F15"/>
    </sheetView>
  </sheetViews>
  <sheetFormatPr defaultColWidth="4" defaultRowHeight="22.5" customHeight="1" x14ac:dyDescent="0.15"/>
  <cols>
    <col min="1" max="2" width="4.875" style="1" customWidth="1"/>
    <col min="3" max="12" width="4" style="1"/>
    <col min="13" max="14" width="4.5" style="1" customWidth="1"/>
    <col min="15" max="28" width="4" style="1"/>
    <col min="29" max="29" width="5.5" style="1" customWidth="1"/>
    <col min="30" max="254" width="4" style="1"/>
    <col min="255" max="256" width="4.875" style="1" customWidth="1"/>
    <col min="257" max="258" width="4" style="1"/>
    <col min="259" max="259" width="4" style="1" customWidth="1"/>
    <col min="260" max="510" width="4" style="1"/>
    <col min="511" max="512" width="4.875" style="1" customWidth="1"/>
    <col min="513" max="514" width="4" style="1"/>
    <col min="515" max="515" width="4" style="1" customWidth="1"/>
    <col min="516" max="766" width="4" style="1"/>
    <col min="767" max="768" width="4.875" style="1" customWidth="1"/>
    <col min="769" max="770" width="4" style="1"/>
    <col min="771" max="771" width="4" style="1" customWidth="1"/>
    <col min="772" max="1022" width="4" style="1"/>
    <col min="1023" max="1024" width="4.875" style="1" customWidth="1"/>
    <col min="1025" max="1026" width="4" style="1"/>
    <col min="1027" max="1027" width="4" style="1" customWidth="1"/>
    <col min="1028" max="1278" width="4" style="1"/>
    <col min="1279" max="1280" width="4.875" style="1" customWidth="1"/>
    <col min="1281" max="1282" width="4" style="1"/>
    <col min="1283" max="1283" width="4" style="1" customWidth="1"/>
    <col min="1284" max="1534" width="4" style="1"/>
    <col min="1535" max="1536" width="4.875" style="1" customWidth="1"/>
    <col min="1537" max="1538" width="4" style="1"/>
    <col min="1539" max="1539" width="4" style="1" customWidth="1"/>
    <col min="1540" max="1790" width="4" style="1"/>
    <col min="1791" max="1792" width="4.875" style="1" customWidth="1"/>
    <col min="1793" max="1794" width="4" style="1"/>
    <col min="1795" max="1795" width="4" style="1" customWidth="1"/>
    <col min="1796" max="2046" width="4" style="1"/>
    <col min="2047" max="2048" width="4.875" style="1" customWidth="1"/>
    <col min="2049" max="2050" width="4" style="1"/>
    <col min="2051" max="2051" width="4" style="1" customWidth="1"/>
    <col min="2052" max="2302" width="4" style="1"/>
    <col min="2303" max="2304" width="4.875" style="1" customWidth="1"/>
    <col min="2305" max="2306" width="4" style="1"/>
    <col min="2307" max="2307" width="4" style="1" customWidth="1"/>
    <col min="2308" max="2558" width="4" style="1"/>
    <col min="2559" max="2560" width="4.875" style="1" customWidth="1"/>
    <col min="2561" max="2562" width="4" style="1"/>
    <col min="2563" max="2563" width="4" style="1" customWidth="1"/>
    <col min="2564" max="2814" width="4" style="1"/>
    <col min="2815" max="2816" width="4.875" style="1" customWidth="1"/>
    <col min="2817" max="2818" width="4" style="1"/>
    <col min="2819" max="2819" width="4" style="1" customWidth="1"/>
    <col min="2820" max="3070" width="4" style="1"/>
    <col min="3071" max="3072" width="4.875" style="1" customWidth="1"/>
    <col min="3073" max="3074" width="4" style="1"/>
    <col min="3075" max="3075" width="4" style="1" customWidth="1"/>
    <col min="3076" max="3326" width="4" style="1"/>
    <col min="3327" max="3328" width="4.875" style="1" customWidth="1"/>
    <col min="3329" max="3330" width="4" style="1"/>
    <col min="3331" max="3331" width="4" style="1" customWidth="1"/>
    <col min="3332" max="3582" width="4" style="1"/>
    <col min="3583" max="3584" width="4.875" style="1" customWidth="1"/>
    <col min="3585" max="3586" width="4" style="1"/>
    <col min="3587" max="3587" width="4" style="1" customWidth="1"/>
    <col min="3588" max="3838" width="4" style="1"/>
    <col min="3839" max="3840" width="4.875" style="1" customWidth="1"/>
    <col min="3841" max="3842" width="4" style="1"/>
    <col min="3843" max="3843" width="4" style="1" customWidth="1"/>
    <col min="3844" max="4094" width="4" style="1"/>
    <col min="4095" max="4096" width="4.875" style="1" customWidth="1"/>
    <col min="4097" max="4098" width="4" style="1"/>
    <col min="4099" max="4099" width="4" style="1" customWidth="1"/>
    <col min="4100" max="4350" width="4" style="1"/>
    <col min="4351" max="4352" width="4.875" style="1" customWidth="1"/>
    <col min="4353" max="4354" width="4" style="1"/>
    <col min="4355" max="4355" width="4" style="1" customWidth="1"/>
    <col min="4356" max="4606" width="4" style="1"/>
    <col min="4607" max="4608" width="4.875" style="1" customWidth="1"/>
    <col min="4609" max="4610" width="4" style="1"/>
    <col min="4611" max="4611" width="4" style="1" customWidth="1"/>
    <col min="4612" max="4862" width="4" style="1"/>
    <col min="4863" max="4864" width="4.875" style="1" customWidth="1"/>
    <col min="4865" max="4866" width="4" style="1"/>
    <col min="4867" max="4867" width="4" style="1" customWidth="1"/>
    <col min="4868" max="5118" width="4" style="1"/>
    <col min="5119" max="5120" width="4.875" style="1" customWidth="1"/>
    <col min="5121" max="5122" width="4" style="1"/>
    <col min="5123" max="5123" width="4" style="1" customWidth="1"/>
    <col min="5124" max="5374" width="4" style="1"/>
    <col min="5375" max="5376" width="4.875" style="1" customWidth="1"/>
    <col min="5377" max="5378" width="4" style="1"/>
    <col min="5379" max="5379" width="4" style="1" customWidth="1"/>
    <col min="5380" max="5630" width="4" style="1"/>
    <col min="5631" max="5632" width="4.875" style="1" customWidth="1"/>
    <col min="5633" max="5634" width="4" style="1"/>
    <col min="5635" max="5635" width="4" style="1" customWidth="1"/>
    <col min="5636" max="5886" width="4" style="1"/>
    <col min="5887" max="5888" width="4.875" style="1" customWidth="1"/>
    <col min="5889" max="5890" width="4" style="1"/>
    <col min="5891" max="5891" width="4" style="1" customWidth="1"/>
    <col min="5892" max="6142" width="4" style="1"/>
    <col min="6143" max="6144" width="4.875" style="1" customWidth="1"/>
    <col min="6145" max="6146" width="4" style="1"/>
    <col min="6147" max="6147" width="4" style="1" customWidth="1"/>
    <col min="6148" max="6398" width="4" style="1"/>
    <col min="6399" max="6400" width="4.875" style="1" customWidth="1"/>
    <col min="6401" max="6402" width="4" style="1"/>
    <col min="6403" max="6403" width="4" style="1" customWidth="1"/>
    <col min="6404" max="6654" width="4" style="1"/>
    <col min="6655" max="6656" width="4.875" style="1" customWidth="1"/>
    <col min="6657" max="6658" width="4" style="1"/>
    <col min="6659" max="6659" width="4" style="1" customWidth="1"/>
    <col min="6660" max="6910" width="4" style="1"/>
    <col min="6911" max="6912" width="4.875" style="1" customWidth="1"/>
    <col min="6913" max="6914" width="4" style="1"/>
    <col min="6915" max="6915" width="4" style="1" customWidth="1"/>
    <col min="6916" max="7166" width="4" style="1"/>
    <col min="7167" max="7168" width="4.875" style="1" customWidth="1"/>
    <col min="7169" max="7170" width="4" style="1"/>
    <col min="7171" max="7171" width="4" style="1" customWidth="1"/>
    <col min="7172" max="7422" width="4" style="1"/>
    <col min="7423" max="7424" width="4.875" style="1" customWidth="1"/>
    <col min="7425" max="7426" width="4" style="1"/>
    <col min="7427" max="7427" width="4" style="1" customWidth="1"/>
    <col min="7428" max="7678" width="4" style="1"/>
    <col min="7679" max="7680" width="4.875" style="1" customWidth="1"/>
    <col min="7681" max="7682" width="4" style="1"/>
    <col min="7683" max="7683" width="4" style="1" customWidth="1"/>
    <col min="7684" max="7934" width="4" style="1"/>
    <col min="7935" max="7936" width="4.875" style="1" customWidth="1"/>
    <col min="7937" max="7938" width="4" style="1"/>
    <col min="7939" max="7939" width="4" style="1" customWidth="1"/>
    <col min="7940" max="8190" width="4" style="1"/>
    <col min="8191" max="8192" width="4.875" style="1" customWidth="1"/>
    <col min="8193" max="8194" width="4" style="1"/>
    <col min="8195" max="8195" width="4" style="1" customWidth="1"/>
    <col min="8196" max="8446" width="4" style="1"/>
    <col min="8447" max="8448" width="4.875" style="1" customWidth="1"/>
    <col min="8449" max="8450" width="4" style="1"/>
    <col min="8451" max="8451" width="4" style="1" customWidth="1"/>
    <col min="8452" max="8702" width="4" style="1"/>
    <col min="8703" max="8704" width="4.875" style="1" customWidth="1"/>
    <col min="8705" max="8706" width="4" style="1"/>
    <col min="8707" max="8707" width="4" style="1" customWidth="1"/>
    <col min="8708" max="8958" width="4" style="1"/>
    <col min="8959" max="8960" width="4.875" style="1" customWidth="1"/>
    <col min="8961" max="8962" width="4" style="1"/>
    <col min="8963" max="8963" width="4" style="1" customWidth="1"/>
    <col min="8964" max="9214" width="4" style="1"/>
    <col min="9215" max="9216" width="4.875" style="1" customWidth="1"/>
    <col min="9217" max="9218" width="4" style="1"/>
    <col min="9219" max="9219" width="4" style="1" customWidth="1"/>
    <col min="9220" max="9470" width="4" style="1"/>
    <col min="9471" max="9472" width="4.875" style="1" customWidth="1"/>
    <col min="9473" max="9474" width="4" style="1"/>
    <col min="9475" max="9475" width="4" style="1" customWidth="1"/>
    <col min="9476" max="9726" width="4" style="1"/>
    <col min="9727" max="9728" width="4.875" style="1" customWidth="1"/>
    <col min="9729" max="9730" width="4" style="1"/>
    <col min="9731" max="9731" width="4" style="1" customWidth="1"/>
    <col min="9732" max="9982" width="4" style="1"/>
    <col min="9983" max="9984" width="4.875" style="1" customWidth="1"/>
    <col min="9985" max="9986" width="4" style="1"/>
    <col min="9987" max="9987" width="4" style="1" customWidth="1"/>
    <col min="9988" max="10238" width="4" style="1"/>
    <col min="10239" max="10240" width="4.875" style="1" customWidth="1"/>
    <col min="10241" max="10242" width="4" style="1"/>
    <col min="10243" max="10243" width="4" style="1" customWidth="1"/>
    <col min="10244" max="10494" width="4" style="1"/>
    <col min="10495" max="10496" width="4.875" style="1" customWidth="1"/>
    <col min="10497" max="10498" width="4" style="1"/>
    <col min="10499" max="10499" width="4" style="1" customWidth="1"/>
    <col min="10500" max="10750" width="4" style="1"/>
    <col min="10751" max="10752" width="4.875" style="1" customWidth="1"/>
    <col min="10753" max="10754" width="4" style="1"/>
    <col min="10755" max="10755" width="4" style="1" customWidth="1"/>
    <col min="10756" max="11006" width="4" style="1"/>
    <col min="11007" max="11008" width="4.875" style="1" customWidth="1"/>
    <col min="11009" max="11010" width="4" style="1"/>
    <col min="11011" max="11011" width="4" style="1" customWidth="1"/>
    <col min="11012" max="11262" width="4" style="1"/>
    <col min="11263" max="11264" width="4.875" style="1" customWidth="1"/>
    <col min="11265" max="11266" width="4" style="1"/>
    <col min="11267" max="11267" width="4" style="1" customWidth="1"/>
    <col min="11268" max="11518" width="4" style="1"/>
    <col min="11519" max="11520" width="4.875" style="1" customWidth="1"/>
    <col min="11521" max="11522" width="4" style="1"/>
    <col min="11523" max="11523" width="4" style="1" customWidth="1"/>
    <col min="11524" max="11774" width="4" style="1"/>
    <col min="11775" max="11776" width="4.875" style="1" customWidth="1"/>
    <col min="11777" max="11778" width="4" style="1"/>
    <col min="11779" max="11779" width="4" style="1" customWidth="1"/>
    <col min="11780" max="12030" width="4" style="1"/>
    <col min="12031" max="12032" width="4.875" style="1" customWidth="1"/>
    <col min="12033" max="12034" width="4" style="1"/>
    <col min="12035" max="12035" width="4" style="1" customWidth="1"/>
    <col min="12036" max="12286" width="4" style="1"/>
    <col min="12287" max="12288" width="4.875" style="1" customWidth="1"/>
    <col min="12289" max="12290" width="4" style="1"/>
    <col min="12291" max="12291" width="4" style="1" customWidth="1"/>
    <col min="12292" max="12542" width="4" style="1"/>
    <col min="12543" max="12544" width="4.875" style="1" customWidth="1"/>
    <col min="12545" max="12546" width="4" style="1"/>
    <col min="12547" max="12547" width="4" style="1" customWidth="1"/>
    <col min="12548" max="12798" width="4" style="1"/>
    <col min="12799" max="12800" width="4.875" style="1" customWidth="1"/>
    <col min="12801" max="12802" width="4" style="1"/>
    <col min="12803" max="12803" width="4" style="1" customWidth="1"/>
    <col min="12804" max="13054" width="4" style="1"/>
    <col min="13055" max="13056" width="4.875" style="1" customWidth="1"/>
    <col min="13057" max="13058" width="4" style="1"/>
    <col min="13059" max="13059" width="4" style="1" customWidth="1"/>
    <col min="13060" max="13310" width="4" style="1"/>
    <col min="13311" max="13312" width="4.875" style="1" customWidth="1"/>
    <col min="13313" max="13314" width="4" style="1"/>
    <col min="13315" max="13315" width="4" style="1" customWidth="1"/>
    <col min="13316" max="13566" width="4" style="1"/>
    <col min="13567" max="13568" width="4.875" style="1" customWidth="1"/>
    <col min="13569" max="13570" width="4" style="1"/>
    <col min="13571" max="13571" width="4" style="1" customWidth="1"/>
    <col min="13572" max="13822" width="4" style="1"/>
    <col min="13823" max="13824" width="4.875" style="1" customWidth="1"/>
    <col min="13825" max="13826" width="4" style="1"/>
    <col min="13827" max="13827" width="4" style="1" customWidth="1"/>
    <col min="13828" max="14078" width="4" style="1"/>
    <col min="14079" max="14080" width="4.875" style="1" customWidth="1"/>
    <col min="14081" max="14082" width="4" style="1"/>
    <col min="14083" max="14083" width="4" style="1" customWidth="1"/>
    <col min="14084" max="14334" width="4" style="1"/>
    <col min="14335" max="14336" width="4.875" style="1" customWidth="1"/>
    <col min="14337" max="14338" width="4" style="1"/>
    <col min="14339" max="14339" width="4" style="1" customWidth="1"/>
    <col min="14340" max="14590" width="4" style="1"/>
    <col min="14591" max="14592" width="4.875" style="1" customWidth="1"/>
    <col min="14593" max="14594" width="4" style="1"/>
    <col min="14595" max="14595" width="4" style="1" customWidth="1"/>
    <col min="14596" max="14846" width="4" style="1"/>
    <col min="14847" max="14848" width="4.875" style="1" customWidth="1"/>
    <col min="14849" max="14850" width="4" style="1"/>
    <col min="14851" max="14851" width="4" style="1" customWidth="1"/>
    <col min="14852" max="15102" width="4" style="1"/>
    <col min="15103" max="15104" width="4.875" style="1" customWidth="1"/>
    <col min="15105" max="15106" width="4" style="1"/>
    <col min="15107" max="15107" width="4" style="1" customWidth="1"/>
    <col min="15108" max="15358" width="4" style="1"/>
    <col min="15359" max="15360" width="4.875" style="1" customWidth="1"/>
    <col min="15361" max="15362" width="4" style="1"/>
    <col min="15363" max="15363" width="4" style="1" customWidth="1"/>
    <col min="15364" max="15614" width="4" style="1"/>
    <col min="15615" max="15616" width="4.875" style="1" customWidth="1"/>
    <col min="15617" max="15618" width="4" style="1"/>
    <col min="15619" max="15619" width="4" style="1" customWidth="1"/>
    <col min="15620" max="15870" width="4" style="1"/>
    <col min="15871" max="15872" width="4.875" style="1" customWidth="1"/>
    <col min="15873" max="15874" width="4" style="1"/>
    <col min="15875" max="15875" width="4" style="1" customWidth="1"/>
    <col min="15876" max="16126" width="4" style="1"/>
    <col min="16127" max="16128" width="4.875" style="1" customWidth="1"/>
    <col min="16129" max="16130" width="4" style="1"/>
    <col min="16131" max="16131" width="4" style="1" customWidth="1"/>
    <col min="16132" max="16384" width="4" style="1"/>
  </cols>
  <sheetData>
    <row r="1" spans="1:33" ht="22.5" customHeight="1" x14ac:dyDescent="0.15">
      <c r="A1" s="105" t="s">
        <v>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2"/>
      <c r="AE1" s="2"/>
      <c r="AF1" s="2"/>
    </row>
    <row r="2" spans="1:33" ht="22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3"/>
      <c r="AE2" s="3"/>
      <c r="AF2" s="3"/>
      <c r="AG2" s="3"/>
    </row>
    <row r="3" spans="1:33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Y3" s="75">
        <v>44915</v>
      </c>
      <c r="Z3" s="75"/>
      <c r="AA3" s="75"/>
      <c r="AB3" s="75"/>
      <c r="AC3" s="75"/>
    </row>
    <row r="4" spans="1:33" ht="30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V4" s="106" t="s">
        <v>25</v>
      </c>
      <c r="W4" s="106"/>
      <c r="X4" s="106"/>
    </row>
    <row r="5" spans="1:33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V5" s="66" t="s">
        <v>21</v>
      </c>
      <c r="W5" s="66"/>
      <c r="X5" s="66"/>
      <c r="Y5" s="66"/>
      <c r="Z5" s="66"/>
      <c r="AA5" s="66"/>
      <c r="AB5" s="66"/>
      <c r="AC5" s="66"/>
    </row>
    <row r="6" spans="1:33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V6" s="70" t="s">
        <v>78</v>
      </c>
      <c r="W6" s="70"/>
      <c r="X6" s="70"/>
      <c r="Y6" s="70"/>
      <c r="Z6" s="70"/>
      <c r="AA6" s="70"/>
      <c r="AB6" s="70"/>
      <c r="AC6" s="70"/>
    </row>
    <row r="7" spans="1:33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V7" s="66" t="s">
        <v>39</v>
      </c>
      <c r="W7" s="66"/>
      <c r="X7" s="66"/>
      <c r="Y7" s="66"/>
      <c r="Z7" s="66"/>
      <c r="AA7" s="66"/>
      <c r="AB7" s="66"/>
      <c r="AC7" s="66"/>
    </row>
    <row r="8" spans="1:33" ht="22.5" customHeight="1" x14ac:dyDescent="0.15">
      <c r="A8" s="17"/>
      <c r="B8" s="17"/>
      <c r="D8" s="104" t="s">
        <v>37</v>
      </c>
      <c r="E8" s="104"/>
      <c r="F8" s="104"/>
      <c r="G8" s="104"/>
      <c r="H8" s="104"/>
      <c r="I8" s="104"/>
      <c r="J8" s="104"/>
      <c r="K8" s="104"/>
      <c r="V8" s="66" t="s">
        <v>23</v>
      </c>
      <c r="W8" s="66"/>
      <c r="X8" s="66"/>
      <c r="Y8" s="66"/>
      <c r="Z8" s="66"/>
      <c r="AA8" s="66"/>
      <c r="AB8" s="66"/>
      <c r="AC8" s="66"/>
    </row>
    <row r="9" spans="1:33" ht="22.5" customHeight="1" x14ac:dyDescent="0.3">
      <c r="A9" s="17"/>
      <c r="B9" s="17"/>
      <c r="D9" s="11"/>
      <c r="E9" s="14"/>
      <c r="F9" s="109">
        <f>AA22</f>
        <v>31900</v>
      </c>
      <c r="G9" s="109"/>
      <c r="H9" s="109"/>
      <c r="I9" s="109"/>
      <c r="J9" s="109"/>
      <c r="K9" s="11"/>
      <c r="V9" s="66" t="s">
        <v>79</v>
      </c>
      <c r="W9" s="66"/>
      <c r="X9" s="66"/>
      <c r="Y9" s="66"/>
      <c r="Z9" s="66"/>
      <c r="AA9" s="66"/>
      <c r="AB9" s="66"/>
      <c r="AC9" s="66"/>
    </row>
    <row r="10" spans="1:33" ht="22.5" customHeight="1" thickBot="1" x14ac:dyDescent="0.35">
      <c r="A10" s="67" t="s">
        <v>7</v>
      </c>
      <c r="B10" s="67"/>
      <c r="D10" s="11"/>
      <c r="E10" s="14"/>
      <c r="F10" s="110"/>
      <c r="G10" s="110"/>
      <c r="H10" s="110"/>
      <c r="I10" s="110"/>
      <c r="J10" s="110"/>
      <c r="K10" s="11"/>
      <c r="V10" s="68" t="s">
        <v>80</v>
      </c>
      <c r="W10" s="66"/>
      <c r="X10" s="66"/>
      <c r="Y10" s="66"/>
      <c r="Z10" s="66"/>
      <c r="AA10" s="66"/>
      <c r="AB10" s="66"/>
      <c r="AC10" s="66"/>
    </row>
    <row r="11" spans="1:33" ht="4.5" customHeight="1" thickTop="1" x14ac:dyDescent="0.15">
      <c r="A11" s="17"/>
      <c r="B11" s="17"/>
      <c r="D11" s="20"/>
      <c r="E11" s="20"/>
      <c r="F11" s="20"/>
      <c r="G11" s="20"/>
      <c r="H11" s="20"/>
      <c r="I11" s="20"/>
      <c r="J11" s="20"/>
      <c r="K11" s="20"/>
      <c r="N11" s="10"/>
      <c r="O11" s="10"/>
      <c r="P11" s="10"/>
      <c r="Q11" s="10"/>
      <c r="R11" s="10"/>
      <c r="S11" s="10"/>
      <c r="T11" s="10"/>
      <c r="U11" s="15"/>
      <c r="V11" s="15"/>
      <c r="W11" s="15"/>
      <c r="X11" s="15"/>
      <c r="Y11" s="15"/>
      <c r="Z11" s="15"/>
      <c r="AA11" s="15"/>
      <c r="AB11" s="15"/>
      <c r="AC11" s="15"/>
    </row>
    <row r="12" spans="1:33" ht="23.2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 t="s">
        <v>10</v>
      </c>
      <c r="H12" s="47"/>
      <c r="I12" s="47"/>
      <c r="J12" s="47"/>
      <c r="K12" s="47" t="s">
        <v>27</v>
      </c>
      <c r="L12" s="47"/>
      <c r="M12" s="47"/>
      <c r="N12" s="47"/>
      <c r="O12" s="47"/>
      <c r="P12" s="47"/>
      <c r="Q12" s="47"/>
      <c r="R12" s="47"/>
      <c r="S12" s="47" t="s">
        <v>30</v>
      </c>
      <c r="T12" s="47"/>
      <c r="U12" s="47"/>
      <c r="V12" s="47"/>
      <c r="W12" s="47"/>
      <c r="X12" s="47"/>
      <c r="Y12" s="47"/>
      <c r="Z12" s="47"/>
      <c r="AA12" s="47" t="s">
        <v>12</v>
      </c>
      <c r="AB12" s="47"/>
      <c r="AC12" s="47"/>
    </row>
    <row r="13" spans="1:33" ht="23.2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107" t="s">
        <v>3</v>
      </c>
      <c r="L13" s="108"/>
      <c r="M13" s="47" t="s">
        <v>5</v>
      </c>
      <c r="N13" s="47"/>
      <c r="O13" s="47" t="s">
        <v>4</v>
      </c>
      <c r="P13" s="47"/>
      <c r="Q13" s="47" t="s">
        <v>5</v>
      </c>
      <c r="R13" s="47"/>
      <c r="S13" s="47" t="s">
        <v>3</v>
      </c>
      <c r="T13" s="47"/>
      <c r="U13" s="47" t="s">
        <v>5</v>
      </c>
      <c r="V13" s="47"/>
      <c r="W13" s="47" t="s">
        <v>4</v>
      </c>
      <c r="X13" s="47"/>
      <c r="Y13" s="47" t="s">
        <v>5</v>
      </c>
      <c r="Z13" s="47"/>
      <c r="AA13" s="47"/>
      <c r="AB13" s="47"/>
      <c r="AC13" s="47"/>
    </row>
    <row r="14" spans="1:33" ht="23.25" customHeight="1" x14ac:dyDescent="0.15">
      <c r="A14" s="88">
        <v>44896</v>
      </c>
      <c r="B14" s="89"/>
      <c r="C14" s="163" t="s">
        <v>87</v>
      </c>
      <c r="D14" s="164"/>
      <c r="E14" s="164"/>
      <c r="F14" s="165"/>
      <c r="G14" s="82" t="s">
        <v>31</v>
      </c>
      <c r="H14" s="82"/>
      <c r="I14" s="82"/>
      <c r="J14" s="82"/>
      <c r="K14" s="4"/>
      <c r="L14" s="5" t="s">
        <v>13</v>
      </c>
      <c r="M14" s="93"/>
      <c r="N14" s="94"/>
      <c r="O14" s="4"/>
      <c r="P14" s="5" t="s">
        <v>14</v>
      </c>
      <c r="Q14" s="87"/>
      <c r="R14" s="87"/>
      <c r="S14" s="4">
        <v>2</v>
      </c>
      <c r="T14" s="5" t="s">
        <v>13</v>
      </c>
      <c r="U14" s="83">
        <v>14500</v>
      </c>
      <c r="V14" s="84"/>
      <c r="W14" s="6"/>
      <c r="X14" s="7" t="s">
        <v>14</v>
      </c>
      <c r="Y14" s="85"/>
      <c r="Z14" s="85"/>
      <c r="AA14" s="86">
        <f>K14*M14+O14*Q14+S14*U14+W14*Y14</f>
        <v>29000</v>
      </c>
      <c r="AB14" s="86"/>
      <c r="AC14" s="86"/>
    </row>
    <row r="15" spans="1:33" ht="23.25" customHeight="1" x14ac:dyDescent="0.15">
      <c r="A15" s="81"/>
      <c r="B15" s="82"/>
      <c r="C15" s="160"/>
      <c r="D15" s="161"/>
      <c r="E15" s="161"/>
      <c r="F15" s="162"/>
      <c r="G15" s="82"/>
      <c r="H15" s="82"/>
      <c r="I15" s="82"/>
      <c r="J15" s="82"/>
      <c r="K15" s="6"/>
      <c r="L15" s="7" t="s">
        <v>13</v>
      </c>
      <c r="M15" s="83"/>
      <c r="N15" s="84"/>
      <c r="O15" s="6"/>
      <c r="P15" s="7" t="s">
        <v>14</v>
      </c>
      <c r="Q15" s="135"/>
      <c r="R15" s="135"/>
      <c r="S15" s="12"/>
      <c r="T15" s="13" t="s">
        <v>13</v>
      </c>
      <c r="U15" s="83"/>
      <c r="V15" s="84"/>
      <c r="W15" s="6"/>
      <c r="X15" s="7" t="s">
        <v>14</v>
      </c>
      <c r="Y15" s="85"/>
      <c r="Z15" s="85"/>
      <c r="AA15" s="86">
        <f t="shared" ref="AA15:AA17" si="0">K15*M15+O15*Q15+S15*U15</f>
        <v>0</v>
      </c>
      <c r="AB15" s="86"/>
      <c r="AC15" s="86"/>
    </row>
    <row r="16" spans="1:33" ht="23.25" customHeight="1" x14ac:dyDescent="0.15">
      <c r="A16" s="81"/>
      <c r="B16" s="82"/>
      <c r="C16" s="160"/>
      <c r="D16" s="161"/>
      <c r="E16" s="161"/>
      <c r="F16" s="162"/>
      <c r="G16" s="82"/>
      <c r="H16" s="82"/>
      <c r="I16" s="82"/>
      <c r="J16" s="82"/>
      <c r="K16" s="12"/>
      <c r="L16" s="13" t="s">
        <v>13</v>
      </c>
      <c r="M16" s="83"/>
      <c r="N16" s="84"/>
      <c r="O16" s="12"/>
      <c r="P16" s="13" t="s">
        <v>14</v>
      </c>
      <c r="Q16" s="85"/>
      <c r="R16" s="85"/>
      <c r="S16" s="6"/>
      <c r="T16" s="7" t="s">
        <v>13</v>
      </c>
      <c r="U16" s="83"/>
      <c r="V16" s="84"/>
      <c r="W16" s="6"/>
      <c r="X16" s="7" t="s">
        <v>14</v>
      </c>
      <c r="Y16" s="85"/>
      <c r="Z16" s="85"/>
      <c r="AA16" s="86">
        <f t="shared" si="0"/>
        <v>0</v>
      </c>
      <c r="AB16" s="86"/>
      <c r="AC16" s="86"/>
    </row>
    <row r="17" spans="1:29" ht="23.25" customHeight="1" x14ac:dyDescent="0.15">
      <c r="A17" s="81"/>
      <c r="B17" s="82"/>
      <c r="C17" s="160"/>
      <c r="D17" s="161"/>
      <c r="E17" s="161"/>
      <c r="F17" s="162"/>
      <c r="G17" s="82"/>
      <c r="H17" s="82"/>
      <c r="I17" s="82"/>
      <c r="J17" s="82"/>
      <c r="K17" s="6"/>
      <c r="L17" s="7" t="s">
        <v>13</v>
      </c>
      <c r="M17" s="83"/>
      <c r="N17" s="84"/>
      <c r="O17" s="6"/>
      <c r="P17" s="7" t="s">
        <v>14</v>
      </c>
      <c r="Q17" s="85"/>
      <c r="R17" s="85"/>
      <c r="S17" s="6"/>
      <c r="T17" s="7" t="s">
        <v>13</v>
      </c>
      <c r="U17" s="83"/>
      <c r="V17" s="84"/>
      <c r="W17" s="6"/>
      <c r="X17" s="7" t="s">
        <v>14</v>
      </c>
      <c r="Y17" s="85"/>
      <c r="Z17" s="85"/>
      <c r="AA17" s="86">
        <f t="shared" si="0"/>
        <v>0</v>
      </c>
      <c r="AB17" s="86"/>
      <c r="AC17" s="86"/>
    </row>
    <row r="18" spans="1:29" ht="23.25" customHeight="1" x14ac:dyDescent="0.15">
      <c r="A18" s="128"/>
      <c r="B18" s="129"/>
      <c r="C18" s="160"/>
      <c r="D18" s="161"/>
      <c r="E18" s="161"/>
      <c r="F18" s="162"/>
      <c r="G18" s="129"/>
      <c r="H18" s="129"/>
      <c r="I18" s="129"/>
      <c r="J18" s="129"/>
      <c r="K18" s="6"/>
      <c r="L18" s="7" t="s">
        <v>13</v>
      </c>
      <c r="M18" s="83"/>
      <c r="N18" s="84"/>
      <c r="O18" s="6"/>
      <c r="P18" s="7" t="s">
        <v>14</v>
      </c>
      <c r="Q18" s="85"/>
      <c r="R18" s="85"/>
      <c r="S18" s="6"/>
      <c r="T18" s="7" t="s">
        <v>13</v>
      </c>
      <c r="U18" s="83"/>
      <c r="V18" s="84"/>
      <c r="W18" s="6"/>
      <c r="X18" s="7" t="s">
        <v>14</v>
      </c>
      <c r="Y18" s="85"/>
      <c r="Z18" s="85"/>
      <c r="AA18" s="86">
        <f>K18*M18+O18*Q18+S18*U18</f>
        <v>0</v>
      </c>
      <c r="AB18" s="86"/>
      <c r="AC18" s="86"/>
    </row>
    <row r="19" spans="1:29" ht="23.25" customHeight="1" x14ac:dyDescent="0.15">
      <c r="A19" s="97"/>
      <c r="B19" s="98"/>
      <c r="C19" s="137"/>
      <c r="D19" s="138"/>
      <c r="E19" s="138"/>
      <c r="F19" s="139"/>
      <c r="G19" s="98"/>
      <c r="H19" s="98"/>
      <c r="I19" s="98"/>
      <c r="J19" s="98"/>
      <c r="K19" s="6"/>
      <c r="L19" s="7" t="s">
        <v>13</v>
      </c>
      <c r="M19" s="83"/>
      <c r="N19" s="84"/>
      <c r="O19" s="6"/>
      <c r="P19" s="7" t="s">
        <v>14</v>
      </c>
      <c r="Q19" s="85"/>
      <c r="R19" s="85"/>
      <c r="S19" s="6"/>
      <c r="T19" s="7" t="s">
        <v>13</v>
      </c>
      <c r="U19" s="102"/>
      <c r="V19" s="103"/>
      <c r="W19" s="6"/>
      <c r="X19" s="7" t="s">
        <v>14</v>
      </c>
      <c r="Y19" s="85"/>
      <c r="Z19" s="85"/>
      <c r="AA19" s="86">
        <f>K19*M19+O19*Q19+S19*U19</f>
        <v>0</v>
      </c>
      <c r="AB19" s="86"/>
      <c r="AC19" s="86"/>
    </row>
    <row r="20" spans="1:29" ht="23.25" customHeight="1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6"/>
      <c r="X20" s="47" t="s">
        <v>15</v>
      </c>
      <c r="Y20" s="47"/>
      <c r="Z20" s="47"/>
      <c r="AA20" s="48">
        <f>SUM(AA14:AA19)</f>
        <v>29000</v>
      </c>
      <c r="AB20" s="49"/>
      <c r="AC20" s="49"/>
    </row>
    <row r="21" spans="1:29" ht="23.25" customHeight="1" thickBo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0"/>
      <c r="X21" s="51" t="s">
        <v>16</v>
      </c>
      <c r="Y21" s="51"/>
      <c r="Z21" s="51"/>
      <c r="AA21" s="52">
        <f>AA20*0.1</f>
        <v>2900</v>
      </c>
      <c r="AB21" s="52"/>
      <c r="AC21" s="52"/>
    </row>
    <row r="22" spans="1:29" ht="23.25" customHeight="1" thickBo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  <c r="X22" s="37" t="s">
        <v>17</v>
      </c>
      <c r="Y22" s="38"/>
      <c r="Z22" s="39"/>
      <c r="AA22" s="40">
        <f>SUM(AA20:AA21)</f>
        <v>31900</v>
      </c>
      <c r="AB22" s="41"/>
      <c r="AC22" s="42"/>
    </row>
  </sheetData>
  <mergeCells count="88">
    <mergeCell ref="U18:V18"/>
    <mergeCell ref="A22:W22"/>
    <mergeCell ref="X22:Z22"/>
    <mergeCell ref="AA22:AC22"/>
    <mergeCell ref="A20:W20"/>
    <mergeCell ref="X20:Z20"/>
    <mergeCell ref="AA20:AC20"/>
    <mergeCell ref="A21:W21"/>
    <mergeCell ref="X21:Z21"/>
    <mergeCell ref="AA21:AC21"/>
    <mergeCell ref="U16:V16"/>
    <mergeCell ref="Y18:Z18"/>
    <mergeCell ref="AA18:AC18"/>
    <mergeCell ref="A19:B19"/>
    <mergeCell ref="C19:F19"/>
    <mergeCell ref="G19:J19"/>
    <mergeCell ref="M19:N19"/>
    <mergeCell ref="Q19:R19"/>
    <mergeCell ref="U19:V19"/>
    <mergeCell ref="Y19:Z19"/>
    <mergeCell ref="AA19:AC19"/>
    <mergeCell ref="A18:B18"/>
    <mergeCell ref="C18:F18"/>
    <mergeCell ref="G18:J18"/>
    <mergeCell ref="M18:N18"/>
    <mergeCell ref="Q18:R18"/>
    <mergeCell ref="Q14:R14"/>
    <mergeCell ref="Y16:Z16"/>
    <mergeCell ref="AA16:AC16"/>
    <mergeCell ref="A17:B17"/>
    <mergeCell ref="C17:F17"/>
    <mergeCell ref="G17:J17"/>
    <mergeCell ref="M17:N17"/>
    <mergeCell ref="Q17:R17"/>
    <mergeCell ref="U17:V17"/>
    <mergeCell ref="Y17:Z17"/>
    <mergeCell ref="AA17:AC17"/>
    <mergeCell ref="A16:B16"/>
    <mergeCell ref="C16:F16"/>
    <mergeCell ref="G16:J16"/>
    <mergeCell ref="M16:N16"/>
    <mergeCell ref="Q16:R16"/>
    <mergeCell ref="F9:J10"/>
    <mergeCell ref="AA14:AC14"/>
    <mergeCell ref="A15:B15"/>
    <mergeCell ref="C15:F15"/>
    <mergeCell ref="G15:J15"/>
    <mergeCell ref="M15:N15"/>
    <mergeCell ref="Q15:R15"/>
    <mergeCell ref="U15:V15"/>
    <mergeCell ref="Y15:Z15"/>
    <mergeCell ref="AA15:AC15"/>
    <mergeCell ref="U14:V14"/>
    <mergeCell ref="Y14:Z14"/>
    <mergeCell ref="A14:B14"/>
    <mergeCell ref="C14:F14"/>
    <mergeCell ref="G14:J14"/>
    <mergeCell ref="M14:N14"/>
    <mergeCell ref="AA12:AC13"/>
    <mergeCell ref="W13:X13"/>
    <mergeCell ref="Y13:Z13"/>
    <mergeCell ref="U13:V13"/>
    <mergeCell ref="K13:L13"/>
    <mergeCell ref="M13:N13"/>
    <mergeCell ref="O13:P13"/>
    <mergeCell ref="Q13:R13"/>
    <mergeCell ref="S13:T13"/>
    <mergeCell ref="A12:B13"/>
    <mergeCell ref="C12:F13"/>
    <mergeCell ref="G12:J13"/>
    <mergeCell ref="K12:R12"/>
    <mergeCell ref="S12:Z12"/>
    <mergeCell ref="A10:B10"/>
    <mergeCell ref="V9:AC9"/>
    <mergeCell ref="D8:K8"/>
    <mergeCell ref="V8:AC8"/>
    <mergeCell ref="A1:AC2"/>
    <mergeCell ref="A3:K4"/>
    <mergeCell ref="Y3:AC3"/>
    <mergeCell ref="V4:X4"/>
    <mergeCell ref="A5:K5"/>
    <mergeCell ref="V5:AC5"/>
    <mergeCell ref="A6:K6"/>
    <mergeCell ref="V6:AC6"/>
    <mergeCell ref="A7:B7"/>
    <mergeCell ref="C7:K7"/>
    <mergeCell ref="V7:AC7"/>
    <mergeCell ref="V10:AC10"/>
  </mergeCells>
  <phoneticPr fontId="3"/>
  <pageMargins left="0.41" right="0.2" top="0.42" bottom="0.16" header="0.3" footer="0.3"/>
  <pageSetup paperSize="13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9C86-735E-4CC5-BBB9-E12C580654DA}">
  <dimension ref="A1:AI25"/>
  <sheetViews>
    <sheetView workbookViewId="0">
      <selection activeCell="M16" sqref="M16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74" t="s">
        <v>6</v>
      </c>
      <c r="L1" s="74"/>
      <c r="M1" s="74"/>
      <c r="N1" s="74"/>
      <c r="O1" s="74"/>
      <c r="P1" s="74"/>
      <c r="Q1" s="74"/>
      <c r="R1" s="74"/>
      <c r="S1" s="74"/>
      <c r="T1" s="74"/>
      <c r="U1" s="74"/>
      <c r="AB1" s="75"/>
      <c r="AC1" s="75"/>
      <c r="AD1" s="75"/>
      <c r="AE1" s="75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21"/>
      <c r="W2" s="21"/>
      <c r="X2" s="21"/>
      <c r="Y2" s="21"/>
      <c r="Z2" s="21"/>
      <c r="AA2" s="21"/>
      <c r="AB2" s="171">
        <v>44612</v>
      </c>
      <c r="AC2" s="171"/>
      <c r="AD2" s="171"/>
      <c r="AE2" s="171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AB3" s="171"/>
      <c r="AC3" s="171"/>
      <c r="AD3" s="171"/>
      <c r="AE3" s="171"/>
    </row>
    <row r="4" spans="1:3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22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28</v>
      </c>
      <c r="Y7" s="66"/>
      <c r="Z7" s="66"/>
      <c r="AA7" s="66"/>
      <c r="AB7" s="66"/>
      <c r="AC7" s="66"/>
      <c r="AD7" s="66"/>
      <c r="AE7" s="66"/>
    </row>
    <row r="8" spans="1:35" ht="22.5" customHeight="1" x14ac:dyDescent="0.15">
      <c r="A8" s="17"/>
      <c r="B8" s="17"/>
      <c r="E8" s="73" t="s">
        <v>63</v>
      </c>
      <c r="F8" s="73"/>
      <c r="G8" s="73"/>
      <c r="H8" s="73"/>
      <c r="I8" s="73"/>
      <c r="J8" s="73"/>
      <c r="K8" s="73"/>
      <c r="L8" s="16"/>
      <c r="M8" s="16"/>
      <c r="X8" s="66" t="s">
        <v>23</v>
      </c>
      <c r="Y8" s="66"/>
      <c r="Z8" s="66"/>
      <c r="AA8" s="66"/>
      <c r="AB8" s="66"/>
      <c r="AC8" s="66"/>
      <c r="AD8" s="66"/>
      <c r="AE8" s="66"/>
    </row>
    <row r="9" spans="1:35" ht="22.5" customHeight="1" x14ac:dyDescent="0.3">
      <c r="A9" s="17"/>
      <c r="B9" s="17"/>
      <c r="E9" s="64">
        <f>AC25</f>
        <v>46200</v>
      </c>
      <c r="F9" s="64"/>
      <c r="G9" s="64"/>
      <c r="H9" s="64"/>
      <c r="I9" s="64"/>
      <c r="J9" s="64"/>
      <c r="K9" s="64"/>
      <c r="L9" s="14"/>
      <c r="M9" s="11"/>
      <c r="X9" s="66" t="s">
        <v>24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29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11</v>
      </c>
      <c r="N12" s="47"/>
      <c r="O12" s="47"/>
      <c r="P12" s="47"/>
      <c r="Q12" s="47"/>
      <c r="R12" s="47"/>
      <c r="S12" s="47"/>
      <c r="T12" s="47"/>
      <c r="U12" s="47" t="s">
        <v>19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2.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107" t="s">
        <v>3</v>
      </c>
      <c r="N13" s="108"/>
      <c r="O13" s="47" t="s">
        <v>5</v>
      </c>
      <c r="P13" s="47"/>
      <c r="Q13" s="47" t="s">
        <v>4</v>
      </c>
      <c r="R13" s="47"/>
      <c r="S13" s="47" t="s">
        <v>5</v>
      </c>
      <c r="T13" s="47"/>
      <c r="U13" s="47" t="s">
        <v>3</v>
      </c>
      <c r="V13" s="47"/>
      <c r="W13" s="47" t="s">
        <v>5</v>
      </c>
      <c r="X13" s="47"/>
      <c r="Y13" s="47" t="s">
        <v>4</v>
      </c>
      <c r="Z13" s="47"/>
      <c r="AA13" s="47" t="s">
        <v>5</v>
      </c>
      <c r="AB13" s="47"/>
      <c r="AC13" s="47"/>
      <c r="AD13" s="47"/>
      <c r="AE13" s="47"/>
    </row>
    <row r="14" spans="1:35" ht="22.5" customHeight="1" x14ac:dyDescent="0.15">
      <c r="A14" s="88">
        <v>44611</v>
      </c>
      <c r="B14" s="89"/>
      <c r="C14" s="79" t="s">
        <v>64</v>
      </c>
      <c r="D14" s="79"/>
      <c r="E14" s="79"/>
      <c r="F14" s="79"/>
      <c r="G14" s="79"/>
      <c r="H14" s="79"/>
      <c r="I14" s="89" t="s">
        <v>38</v>
      </c>
      <c r="J14" s="89"/>
      <c r="K14" s="89"/>
      <c r="L14" s="89"/>
      <c r="M14" s="4">
        <v>1</v>
      </c>
      <c r="N14" s="5" t="s">
        <v>13</v>
      </c>
      <c r="O14" s="93">
        <v>14000</v>
      </c>
      <c r="P14" s="94"/>
      <c r="Q14" s="4"/>
      <c r="R14" s="5" t="s">
        <v>14</v>
      </c>
      <c r="S14" s="87"/>
      <c r="T14" s="87"/>
      <c r="U14" s="4"/>
      <c r="V14" s="5" t="s">
        <v>13</v>
      </c>
      <c r="W14" s="87"/>
      <c r="X14" s="87"/>
      <c r="Y14" s="4"/>
      <c r="Z14" s="5" t="s">
        <v>14</v>
      </c>
      <c r="AA14" s="87"/>
      <c r="AB14" s="87"/>
      <c r="AC14" s="80">
        <f>M14*O14+Q14*S14+U14*W14+Y14*AA14</f>
        <v>14000</v>
      </c>
      <c r="AD14" s="80"/>
      <c r="AE14" s="80"/>
    </row>
    <row r="15" spans="1:35" ht="22.5" customHeight="1" x14ac:dyDescent="0.15">
      <c r="A15" s="81">
        <v>44613</v>
      </c>
      <c r="B15" s="82"/>
      <c r="C15" s="168" t="s">
        <v>65</v>
      </c>
      <c r="D15" s="169"/>
      <c r="E15" s="169"/>
      <c r="F15" s="169"/>
      <c r="G15" s="169"/>
      <c r="H15" s="170"/>
      <c r="I15" s="82" t="s">
        <v>38</v>
      </c>
      <c r="J15" s="82"/>
      <c r="K15" s="82"/>
      <c r="L15" s="82"/>
      <c r="M15" s="6">
        <v>1</v>
      </c>
      <c r="N15" s="7" t="s">
        <v>13</v>
      </c>
      <c r="O15" s="83">
        <v>14000</v>
      </c>
      <c r="P15" s="84"/>
      <c r="Q15" s="6"/>
      <c r="R15" s="7" t="s">
        <v>14</v>
      </c>
      <c r="S15" s="85"/>
      <c r="T15" s="85"/>
      <c r="U15" s="6"/>
      <c r="V15" s="7" t="s">
        <v>13</v>
      </c>
      <c r="W15" s="85"/>
      <c r="X15" s="85"/>
      <c r="Y15" s="6"/>
      <c r="Z15" s="7" t="s">
        <v>14</v>
      </c>
      <c r="AA15" s="85"/>
      <c r="AB15" s="85"/>
      <c r="AC15" s="86">
        <f t="shared" ref="AC15:AC22" si="0">M15*O15+Q15*S15</f>
        <v>14000</v>
      </c>
      <c r="AD15" s="86"/>
      <c r="AE15" s="86"/>
    </row>
    <row r="16" spans="1:35" ht="22.5" customHeight="1" x14ac:dyDescent="0.15">
      <c r="A16" s="97">
        <v>44614</v>
      </c>
      <c r="B16" s="98"/>
      <c r="C16" s="145"/>
      <c r="D16" s="146"/>
      <c r="E16" s="146"/>
      <c r="F16" s="146"/>
      <c r="G16" s="146"/>
      <c r="H16" s="147"/>
      <c r="I16" s="98" t="s">
        <v>38</v>
      </c>
      <c r="J16" s="98"/>
      <c r="K16" s="98"/>
      <c r="L16" s="98"/>
      <c r="M16" s="8">
        <v>1</v>
      </c>
      <c r="N16" s="9" t="s">
        <v>13</v>
      </c>
      <c r="O16" s="102">
        <v>14000</v>
      </c>
      <c r="P16" s="103"/>
      <c r="Q16" s="8"/>
      <c r="R16" s="9" t="s">
        <v>14</v>
      </c>
      <c r="S16" s="95"/>
      <c r="T16" s="95"/>
      <c r="U16" s="8"/>
      <c r="V16" s="9" t="s">
        <v>13</v>
      </c>
      <c r="W16" s="95"/>
      <c r="X16" s="95"/>
      <c r="Y16" s="8"/>
      <c r="Z16" s="9" t="s">
        <v>14</v>
      </c>
      <c r="AA16" s="95"/>
      <c r="AB16" s="95"/>
      <c r="AC16" s="96">
        <f t="shared" si="0"/>
        <v>14000</v>
      </c>
      <c r="AD16" s="96"/>
      <c r="AE16" s="96"/>
    </row>
    <row r="17" spans="1:31" ht="22.5" customHeight="1" x14ac:dyDescent="0.15">
      <c r="A17" s="128"/>
      <c r="B17" s="129"/>
      <c r="C17" s="167"/>
      <c r="D17" s="167"/>
      <c r="E17" s="167"/>
      <c r="F17" s="167"/>
      <c r="G17" s="167"/>
      <c r="H17" s="167"/>
      <c r="I17" s="129"/>
      <c r="J17" s="129"/>
      <c r="K17" s="129"/>
      <c r="L17" s="129"/>
      <c r="M17" s="12"/>
      <c r="N17" s="13" t="s">
        <v>13</v>
      </c>
      <c r="O17" s="133"/>
      <c r="P17" s="134"/>
      <c r="Q17" s="12"/>
      <c r="R17" s="13" t="s">
        <v>14</v>
      </c>
      <c r="S17" s="135"/>
      <c r="T17" s="135"/>
      <c r="U17" s="12"/>
      <c r="V17" s="13" t="s">
        <v>13</v>
      </c>
      <c r="W17" s="135"/>
      <c r="X17" s="135"/>
      <c r="Y17" s="12"/>
      <c r="Z17" s="13" t="s">
        <v>14</v>
      </c>
      <c r="AA17" s="135"/>
      <c r="AB17" s="135"/>
      <c r="AC17" s="136">
        <f t="shared" si="0"/>
        <v>0</v>
      </c>
      <c r="AD17" s="136"/>
      <c r="AE17" s="136"/>
    </row>
    <row r="18" spans="1:31" ht="22.5" customHeight="1" x14ac:dyDescent="0.15">
      <c r="A18" s="81"/>
      <c r="B18" s="82"/>
      <c r="C18" s="79"/>
      <c r="D18" s="79"/>
      <c r="E18" s="79"/>
      <c r="F18" s="79"/>
      <c r="G18" s="79"/>
      <c r="H18" s="79"/>
      <c r="I18" s="82"/>
      <c r="J18" s="82"/>
      <c r="K18" s="82"/>
      <c r="L18" s="82"/>
      <c r="M18" s="6"/>
      <c r="N18" s="7" t="s">
        <v>13</v>
      </c>
      <c r="O18" s="83"/>
      <c r="P18" s="84"/>
      <c r="Q18" s="6"/>
      <c r="R18" s="7" t="s">
        <v>14</v>
      </c>
      <c r="S18" s="85"/>
      <c r="T18" s="85"/>
      <c r="U18" s="6"/>
      <c r="V18" s="7" t="s">
        <v>13</v>
      </c>
      <c r="W18" s="85"/>
      <c r="X18" s="85"/>
      <c r="Y18" s="6"/>
      <c r="Z18" s="7" t="s">
        <v>14</v>
      </c>
      <c r="AA18" s="85"/>
      <c r="AB18" s="85"/>
      <c r="AC18" s="86">
        <f t="shared" si="0"/>
        <v>0</v>
      </c>
      <c r="AD18" s="86"/>
      <c r="AE18" s="86"/>
    </row>
    <row r="19" spans="1:31" ht="22.5" customHeight="1" x14ac:dyDescent="0.15">
      <c r="A19" s="81"/>
      <c r="B19" s="82"/>
      <c r="C19" s="79"/>
      <c r="D19" s="79"/>
      <c r="E19" s="79"/>
      <c r="F19" s="79"/>
      <c r="G19" s="79"/>
      <c r="H19" s="79"/>
      <c r="I19" s="82"/>
      <c r="J19" s="82"/>
      <c r="K19" s="82"/>
      <c r="L19" s="82"/>
      <c r="M19" s="6"/>
      <c r="N19" s="7" t="s">
        <v>13</v>
      </c>
      <c r="O19" s="83"/>
      <c r="P19" s="84"/>
      <c r="Q19" s="6"/>
      <c r="R19" s="7" t="s">
        <v>14</v>
      </c>
      <c r="S19" s="85"/>
      <c r="T19" s="85"/>
      <c r="U19" s="6"/>
      <c r="V19" s="7" t="s">
        <v>13</v>
      </c>
      <c r="W19" s="85"/>
      <c r="X19" s="85"/>
      <c r="Y19" s="6"/>
      <c r="Z19" s="7" t="s">
        <v>14</v>
      </c>
      <c r="AA19" s="85"/>
      <c r="AB19" s="85"/>
      <c r="AC19" s="86">
        <f t="shared" si="0"/>
        <v>0</v>
      </c>
      <c r="AD19" s="86"/>
      <c r="AE19" s="86"/>
    </row>
    <row r="20" spans="1:31" ht="22.5" customHeight="1" x14ac:dyDescent="0.15">
      <c r="A20" s="81"/>
      <c r="B20" s="82"/>
      <c r="C20" s="79"/>
      <c r="D20" s="79"/>
      <c r="E20" s="79"/>
      <c r="F20" s="79"/>
      <c r="G20" s="79"/>
      <c r="H20" s="79"/>
      <c r="I20" s="82"/>
      <c r="J20" s="82"/>
      <c r="K20" s="82"/>
      <c r="L20" s="82"/>
      <c r="M20" s="6"/>
      <c r="N20" s="7" t="s">
        <v>13</v>
      </c>
      <c r="O20" s="83"/>
      <c r="P20" s="84"/>
      <c r="Q20" s="6"/>
      <c r="R20" s="7" t="s">
        <v>14</v>
      </c>
      <c r="S20" s="85"/>
      <c r="T20" s="85"/>
      <c r="U20" s="6"/>
      <c r="V20" s="7" t="s">
        <v>13</v>
      </c>
      <c r="W20" s="85"/>
      <c r="X20" s="85"/>
      <c r="Y20" s="6"/>
      <c r="Z20" s="7" t="s">
        <v>14</v>
      </c>
      <c r="AA20" s="85"/>
      <c r="AB20" s="85"/>
      <c r="AC20" s="86">
        <f t="shared" si="0"/>
        <v>0</v>
      </c>
      <c r="AD20" s="86"/>
      <c r="AE20" s="86"/>
    </row>
    <row r="21" spans="1:31" ht="22.5" customHeight="1" x14ac:dyDescent="0.15">
      <c r="A21" s="81"/>
      <c r="B21" s="82"/>
      <c r="C21" s="79"/>
      <c r="D21" s="79"/>
      <c r="E21" s="79"/>
      <c r="F21" s="79"/>
      <c r="G21" s="79"/>
      <c r="H21" s="79"/>
      <c r="I21" s="82"/>
      <c r="J21" s="82"/>
      <c r="K21" s="82"/>
      <c r="L21" s="82"/>
      <c r="M21" s="6"/>
      <c r="N21" s="7" t="s">
        <v>13</v>
      </c>
      <c r="O21" s="83"/>
      <c r="P21" s="84"/>
      <c r="Q21" s="6"/>
      <c r="R21" s="7" t="s">
        <v>14</v>
      </c>
      <c r="S21" s="85"/>
      <c r="T21" s="85"/>
      <c r="U21" s="6"/>
      <c r="V21" s="7" t="s">
        <v>13</v>
      </c>
      <c r="W21" s="85"/>
      <c r="X21" s="85"/>
      <c r="Y21" s="6"/>
      <c r="Z21" s="7" t="s">
        <v>14</v>
      </c>
      <c r="AA21" s="85"/>
      <c r="AB21" s="85"/>
      <c r="AC21" s="86">
        <f t="shared" si="0"/>
        <v>0</v>
      </c>
      <c r="AD21" s="86"/>
      <c r="AE21" s="86"/>
    </row>
    <row r="22" spans="1:31" ht="22.5" customHeight="1" x14ac:dyDescent="0.15">
      <c r="A22" s="81"/>
      <c r="B22" s="82"/>
      <c r="C22" s="166"/>
      <c r="D22" s="166"/>
      <c r="E22" s="166"/>
      <c r="F22" s="166"/>
      <c r="G22" s="166"/>
      <c r="H22" s="166"/>
      <c r="I22" s="98"/>
      <c r="J22" s="98"/>
      <c r="K22" s="98"/>
      <c r="L22" s="98"/>
      <c r="M22" s="8"/>
      <c r="N22" s="9" t="s">
        <v>13</v>
      </c>
      <c r="O22" s="102"/>
      <c r="P22" s="103"/>
      <c r="Q22" s="8"/>
      <c r="R22" s="9" t="s">
        <v>14</v>
      </c>
      <c r="S22" s="95"/>
      <c r="T22" s="95"/>
      <c r="U22" s="8"/>
      <c r="V22" s="9" t="s">
        <v>13</v>
      </c>
      <c r="W22" s="95"/>
      <c r="X22" s="95"/>
      <c r="Y22" s="8"/>
      <c r="Z22" s="9" t="s">
        <v>14</v>
      </c>
      <c r="AA22" s="95"/>
      <c r="AB22" s="95"/>
      <c r="AC22" s="96">
        <f t="shared" si="0"/>
        <v>0</v>
      </c>
      <c r="AD22" s="96"/>
      <c r="AE22" s="96"/>
    </row>
    <row r="23" spans="1:31" ht="22.5" customHeight="1" x14ac:dyDescent="0.1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6"/>
      <c r="Z23" s="47" t="s">
        <v>15</v>
      </c>
      <c r="AA23" s="47"/>
      <c r="AB23" s="47"/>
      <c r="AC23" s="48">
        <f>SUM(AC14:AC22)</f>
        <v>42000</v>
      </c>
      <c r="AD23" s="49"/>
      <c r="AE23" s="49"/>
    </row>
    <row r="24" spans="1:31" ht="22.5" customHeight="1" thickBo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50"/>
      <c r="Z24" s="51" t="s">
        <v>16</v>
      </c>
      <c r="AA24" s="51"/>
      <c r="AB24" s="51"/>
      <c r="AC24" s="52">
        <f>AC23*0.1</f>
        <v>4200</v>
      </c>
      <c r="AD24" s="52"/>
      <c r="AE24" s="52"/>
    </row>
    <row r="25" spans="1:31" ht="22.5" customHeight="1" thickBo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6"/>
      <c r="Z25" s="37" t="s">
        <v>17</v>
      </c>
      <c r="AA25" s="38"/>
      <c r="AB25" s="39"/>
      <c r="AC25" s="40">
        <f>SUM(AC23:AC24)</f>
        <v>46200</v>
      </c>
      <c r="AD25" s="41"/>
      <c r="AE25" s="42"/>
    </row>
  </sheetData>
  <mergeCells count="112">
    <mergeCell ref="A6:M6"/>
    <mergeCell ref="X6:AE6"/>
    <mergeCell ref="A7:B7"/>
    <mergeCell ref="C7:M7"/>
    <mergeCell ref="X7:AE7"/>
    <mergeCell ref="E8:K8"/>
    <mergeCell ref="X8:AE8"/>
    <mergeCell ref="K1:U2"/>
    <mergeCell ref="AB1:AE1"/>
    <mergeCell ref="AB2:AE3"/>
    <mergeCell ref="A3:M4"/>
    <mergeCell ref="X4:Z4"/>
    <mergeCell ref="A5:M5"/>
    <mergeCell ref="X5:AE5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M13:N13"/>
    <mergeCell ref="O13:P13"/>
    <mergeCell ref="Q13:R13"/>
    <mergeCell ref="S13:T13"/>
    <mergeCell ref="U13:V13"/>
    <mergeCell ref="W13:X13"/>
    <mergeCell ref="C14:H14"/>
    <mergeCell ref="C15:H16"/>
    <mergeCell ref="I16:L16"/>
    <mergeCell ref="O16:P16"/>
    <mergeCell ref="S16:T16"/>
    <mergeCell ref="W16:X16"/>
    <mergeCell ref="AC16:AE16"/>
    <mergeCell ref="AC14:AE14"/>
    <mergeCell ref="A15:B15"/>
    <mergeCell ref="I15:L15"/>
    <mergeCell ref="O15:P15"/>
    <mergeCell ref="S15:T15"/>
    <mergeCell ref="W15:X15"/>
    <mergeCell ref="AA15:AB15"/>
    <mergeCell ref="AC15:AE15"/>
    <mergeCell ref="A14:B14"/>
    <mergeCell ref="I14:L14"/>
    <mergeCell ref="O14:P14"/>
    <mergeCell ref="S14:T14"/>
    <mergeCell ref="W14:X14"/>
    <mergeCell ref="AA14:AB14"/>
    <mergeCell ref="A16:B16"/>
    <mergeCell ref="AA16:AB16"/>
    <mergeCell ref="AA17:AB17"/>
    <mergeCell ref="AC17:AE17"/>
    <mergeCell ref="A18:B18"/>
    <mergeCell ref="C18:H18"/>
    <mergeCell ref="I18:L18"/>
    <mergeCell ref="O18:P18"/>
    <mergeCell ref="S18:T18"/>
    <mergeCell ref="W18:X18"/>
    <mergeCell ref="AA18:AB18"/>
    <mergeCell ref="AC18:AE18"/>
    <mergeCell ref="A17:B17"/>
    <mergeCell ref="C17:H17"/>
    <mergeCell ref="I17:L17"/>
    <mergeCell ref="O17:P17"/>
    <mergeCell ref="S17:T17"/>
    <mergeCell ref="W17:X17"/>
    <mergeCell ref="AA19:AB19"/>
    <mergeCell ref="AC19:AE19"/>
    <mergeCell ref="A20:B20"/>
    <mergeCell ref="C20:H20"/>
    <mergeCell ref="I20:L20"/>
    <mergeCell ref="O20:P20"/>
    <mergeCell ref="S20:T20"/>
    <mergeCell ref="W20:X20"/>
    <mergeCell ref="AA20:AB20"/>
    <mergeCell ref="AC20:AE20"/>
    <mergeCell ref="A19:B19"/>
    <mergeCell ref="C19:H19"/>
    <mergeCell ref="I19:L19"/>
    <mergeCell ref="O19:P19"/>
    <mergeCell ref="S19:T19"/>
    <mergeCell ref="W19:X19"/>
    <mergeCell ref="AA21:AB21"/>
    <mergeCell ref="AC21:AE21"/>
    <mergeCell ref="A22:B22"/>
    <mergeCell ref="C22:H22"/>
    <mergeCell ref="I22:L22"/>
    <mergeCell ref="O22:P22"/>
    <mergeCell ref="S22:T22"/>
    <mergeCell ref="W22:X22"/>
    <mergeCell ref="AA22:AB22"/>
    <mergeCell ref="AC22:AE22"/>
    <mergeCell ref="A21:B21"/>
    <mergeCell ref="C21:H21"/>
    <mergeCell ref="I21:L21"/>
    <mergeCell ref="O21:P21"/>
    <mergeCell ref="S21:T21"/>
    <mergeCell ref="W21:X21"/>
    <mergeCell ref="A25:Y25"/>
    <mergeCell ref="Z25:AB25"/>
    <mergeCell ref="AC25:AE25"/>
    <mergeCell ref="A23:Y23"/>
    <mergeCell ref="Z23:AB23"/>
    <mergeCell ref="AC23:AE23"/>
    <mergeCell ref="A24:Y24"/>
    <mergeCell ref="Z24:AB24"/>
    <mergeCell ref="AC24:AE24"/>
  </mergeCells>
  <phoneticPr fontId="3"/>
  <pageMargins left="0.89" right="0.7" top="0.69" bottom="0.16" header="0.3" footer="0.3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AI25"/>
  <sheetViews>
    <sheetView topLeftCell="A10" workbookViewId="0">
      <selection activeCell="V36" sqref="V36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74" t="s">
        <v>6</v>
      </c>
      <c r="L1" s="74"/>
      <c r="M1" s="74"/>
      <c r="N1" s="74"/>
      <c r="O1" s="74"/>
      <c r="P1" s="74"/>
      <c r="Q1" s="74"/>
      <c r="R1" s="74"/>
      <c r="S1" s="74"/>
      <c r="T1" s="74"/>
      <c r="U1" s="74"/>
      <c r="AB1" s="75"/>
      <c r="AC1" s="75"/>
      <c r="AD1" s="75"/>
      <c r="AE1" s="75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21"/>
      <c r="W2" s="21"/>
      <c r="X2" s="21"/>
      <c r="Y2" s="21"/>
      <c r="Z2" s="21"/>
      <c r="AA2" s="21"/>
      <c r="AB2" s="171">
        <v>44581</v>
      </c>
      <c r="AC2" s="171"/>
      <c r="AD2" s="171"/>
      <c r="AE2" s="171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AB3" s="171"/>
      <c r="AC3" s="171"/>
      <c r="AD3" s="171"/>
      <c r="AE3" s="171"/>
    </row>
    <row r="4" spans="1:3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22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28</v>
      </c>
      <c r="Y7" s="66"/>
      <c r="Z7" s="66"/>
      <c r="AA7" s="66"/>
      <c r="AB7" s="66"/>
      <c r="AC7" s="66"/>
      <c r="AD7" s="66"/>
      <c r="AE7" s="66"/>
    </row>
    <row r="8" spans="1:35" ht="22.5" customHeight="1" x14ac:dyDescent="0.15">
      <c r="A8" s="17"/>
      <c r="B8" s="17"/>
      <c r="E8" s="73" t="s">
        <v>61</v>
      </c>
      <c r="F8" s="73"/>
      <c r="G8" s="73"/>
      <c r="H8" s="73"/>
      <c r="I8" s="73"/>
      <c r="J8" s="73"/>
      <c r="K8" s="73"/>
      <c r="L8" s="16"/>
      <c r="M8" s="16"/>
      <c r="X8" s="66" t="s">
        <v>23</v>
      </c>
      <c r="Y8" s="66"/>
      <c r="Z8" s="66"/>
      <c r="AA8" s="66"/>
      <c r="AB8" s="66"/>
      <c r="AC8" s="66"/>
      <c r="AD8" s="66"/>
      <c r="AE8" s="66"/>
    </row>
    <row r="9" spans="1:35" ht="22.5" customHeight="1" x14ac:dyDescent="0.3">
      <c r="A9" s="17"/>
      <c r="B9" s="17"/>
      <c r="E9" s="64">
        <f>AC25</f>
        <v>138600</v>
      </c>
      <c r="F9" s="64"/>
      <c r="G9" s="64"/>
      <c r="H9" s="64"/>
      <c r="I9" s="64"/>
      <c r="J9" s="64"/>
      <c r="K9" s="64"/>
      <c r="L9" s="14"/>
      <c r="M9" s="11"/>
      <c r="X9" s="66" t="s">
        <v>24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29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11</v>
      </c>
      <c r="N12" s="47"/>
      <c r="O12" s="47"/>
      <c r="P12" s="47"/>
      <c r="Q12" s="47"/>
      <c r="R12" s="47"/>
      <c r="S12" s="47"/>
      <c r="T12" s="47"/>
      <c r="U12" s="47" t="s">
        <v>19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2.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107" t="s">
        <v>3</v>
      </c>
      <c r="N13" s="108"/>
      <c r="O13" s="47" t="s">
        <v>5</v>
      </c>
      <c r="P13" s="47"/>
      <c r="Q13" s="47" t="s">
        <v>4</v>
      </c>
      <c r="R13" s="47"/>
      <c r="S13" s="47" t="s">
        <v>5</v>
      </c>
      <c r="T13" s="47"/>
      <c r="U13" s="47" t="s">
        <v>3</v>
      </c>
      <c r="V13" s="47"/>
      <c r="W13" s="47" t="s">
        <v>5</v>
      </c>
      <c r="X13" s="47"/>
      <c r="Y13" s="47" t="s">
        <v>4</v>
      </c>
      <c r="Z13" s="47"/>
      <c r="AA13" s="47" t="s">
        <v>5</v>
      </c>
      <c r="AB13" s="47"/>
      <c r="AC13" s="47"/>
      <c r="AD13" s="47"/>
      <c r="AE13" s="47"/>
    </row>
    <row r="14" spans="1:35" ht="22.5" customHeight="1" x14ac:dyDescent="0.15">
      <c r="A14" s="88">
        <v>44915</v>
      </c>
      <c r="B14" s="89"/>
      <c r="C14" s="172" t="s">
        <v>62</v>
      </c>
      <c r="D14" s="173"/>
      <c r="E14" s="173"/>
      <c r="F14" s="173"/>
      <c r="G14" s="173"/>
      <c r="H14" s="174"/>
      <c r="I14" s="89" t="s">
        <v>38</v>
      </c>
      <c r="J14" s="89"/>
      <c r="K14" s="89"/>
      <c r="L14" s="89"/>
      <c r="M14" s="4">
        <v>3</v>
      </c>
      <c r="N14" s="5" t="s">
        <v>13</v>
      </c>
      <c r="O14" s="93">
        <v>14000</v>
      </c>
      <c r="P14" s="94"/>
      <c r="Q14" s="4"/>
      <c r="R14" s="5" t="s">
        <v>14</v>
      </c>
      <c r="S14" s="87"/>
      <c r="T14" s="87"/>
      <c r="U14" s="4"/>
      <c r="V14" s="5" t="s">
        <v>13</v>
      </c>
      <c r="W14" s="87"/>
      <c r="X14" s="87"/>
      <c r="Y14" s="4"/>
      <c r="Z14" s="5" t="s">
        <v>14</v>
      </c>
      <c r="AA14" s="87"/>
      <c r="AB14" s="87"/>
      <c r="AC14" s="80">
        <f>M14*O14+Q14*S14+U14*W14+Y14*AA14</f>
        <v>42000</v>
      </c>
      <c r="AD14" s="80"/>
      <c r="AE14" s="80"/>
    </row>
    <row r="15" spans="1:35" ht="22.5" customHeight="1" x14ac:dyDescent="0.15">
      <c r="A15" s="81">
        <v>44916</v>
      </c>
      <c r="B15" s="82"/>
      <c r="C15" s="175"/>
      <c r="D15" s="176"/>
      <c r="E15" s="176"/>
      <c r="F15" s="176"/>
      <c r="G15" s="176"/>
      <c r="H15" s="177"/>
      <c r="I15" s="82" t="s">
        <v>38</v>
      </c>
      <c r="J15" s="82"/>
      <c r="K15" s="82"/>
      <c r="L15" s="82"/>
      <c r="M15" s="6">
        <v>3</v>
      </c>
      <c r="N15" s="7" t="s">
        <v>13</v>
      </c>
      <c r="O15" s="83">
        <v>14000</v>
      </c>
      <c r="P15" s="84"/>
      <c r="Q15" s="6"/>
      <c r="R15" s="7" t="s">
        <v>14</v>
      </c>
      <c r="S15" s="85"/>
      <c r="T15" s="85"/>
      <c r="U15" s="6"/>
      <c r="V15" s="7" t="s">
        <v>13</v>
      </c>
      <c r="W15" s="85"/>
      <c r="X15" s="85"/>
      <c r="Y15" s="6"/>
      <c r="Z15" s="7" t="s">
        <v>14</v>
      </c>
      <c r="AA15" s="85"/>
      <c r="AB15" s="85"/>
      <c r="AC15" s="86">
        <f t="shared" ref="AC15:AC22" si="0">M15*O15+Q15*S15</f>
        <v>42000</v>
      </c>
      <c r="AD15" s="86"/>
      <c r="AE15" s="86"/>
    </row>
    <row r="16" spans="1:35" ht="22.5" customHeight="1" x14ac:dyDescent="0.15">
      <c r="A16" s="97">
        <v>44917</v>
      </c>
      <c r="B16" s="98"/>
      <c r="C16" s="178"/>
      <c r="D16" s="179"/>
      <c r="E16" s="179"/>
      <c r="F16" s="179"/>
      <c r="G16" s="179"/>
      <c r="H16" s="180"/>
      <c r="I16" s="98" t="s">
        <v>38</v>
      </c>
      <c r="J16" s="98"/>
      <c r="K16" s="98"/>
      <c r="L16" s="98"/>
      <c r="M16" s="8">
        <v>3</v>
      </c>
      <c r="N16" s="9" t="s">
        <v>13</v>
      </c>
      <c r="O16" s="102">
        <v>14000</v>
      </c>
      <c r="P16" s="103"/>
      <c r="Q16" s="8"/>
      <c r="R16" s="9" t="s">
        <v>14</v>
      </c>
      <c r="S16" s="95"/>
      <c r="T16" s="95"/>
      <c r="U16" s="8"/>
      <c r="V16" s="9" t="s">
        <v>13</v>
      </c>
      <c r="W16" s="95"/>
      <c r="X16" s="95"/>
      <c r="Y16" s="8"/>
      <c r="Z16" s="9" t="s">
        <v>14</v>
      </c>
      <c r="AA16" s="95"/>
      <c r="AB16" s="95"/>
      <c r="AC16" s="96">
        <f t="shared" si="0"/>
        <v>42000</v>
      </c>
      <c r="AD16" s="96"/>
      <c r="AE16" s="96"/>
    </row>
    <row r="17" spans="1:31" ht="22.5" customHeight="1" x14ac:dyDescent="0.15">
      <c r="A17" s="128"/>
      <c r="B17" s="129"/>
      <c r="C17" s="79"/>
      <c r="D17" s="79"/>
      <c r="E17" s="79"/>
      <c r="F17" s="79"/>
      <c r="G17" s="79"/>
      <c r="H17" s="79"/>
      <c r="I17" s="129"/>
      <c r="J17" s="129"/>
      <c r="K17" s="129"/>
      <c r="L17" s="129"/>
      <c r="M17" s="12"/>
      <c r="N17" s="13" t="s">
        <v>13</v>
      </c>
      <c r="O17" s="133"/>
      <c r="P17" s="134"/>
      <c r="Q17" s="12"/>
      <c r="R17" s="13" t="s">
        <v>14</v>
      </c>
      <c r="S17" s="135"/>
      <c r="T17" s="135"/>
      <c r="U17" s="12"/>
      <c r="V17" s="13" t="s">
        <v>13</v>
      </c>
      <c r="W17" s="135"/>
      <c r="X17" s="135"/>
      <c r="Y17" s="12"/>
      <c r="Z17" s="13" t="s">
        <v>14</v>
      </c>
      <c r="AA17" s="135"/>
      <c r="AB17" s="135"/>
      <c r="AC17" s="136">
        <f t="shared" si="0"/>
        <v>0</v>
      </c>
      <c r="AD17" s="136"/>
      <c r="AE17" s="136"/>
    </row>
    <row r="18" spans="1:31" ht="22.5" customHeight="1" x14ac:dyDescent="0.15">
      <c r="A18" s="81"/>
      <c r="B18" s="82"/>
      <c r="C18" s="79"/>
      <c r="D18" s="79"/>
      <c r="E18" s="79"/>
      <c r="F18" s="79"/>
      <c r="G18" s="79"/>
      <c r="H18" s="79"/>
      <c r="I18" s="82"/>
      <c r="J18" s="82"/>
      <c r="K18" s="82"/>
      <c r="L18" s="82"/>
      <c r="M18" s="6"/>
      <c r="N18" s="7" t="s">
        <v>13</v>
      </c>
      <c r="O18" s="83"/>
      <c r="P18" s="84"/>
      <c r="Q18" s="6"/>
      <c r="R18" s="7" t="s">
        <v>14</v>
      </c>
      <c r="S18" s="85"/>
      <c r="T18" s="85"/>
      <c r="U18" s="6"/>
      <c r="V18" s="7" t="s">
        <v>13</v>
      </c>
      <c r="W18" s="85"/>
      <c r="X18" s="85"/>
      <c r="Y18" s="6"/>
      <c r="Z18" s="7" t="s">
        <v>14</v>
      </c>
      <c r="AA18" s="85"/>
      <c r="AB18" s="85"/>
      <c r="AC18" s="86">
        <f t="shared" si="0"/>
        <v>0</v>
      </c>
      <c r="AD18" s="86"/>
      <c r="AE18" s="86"/>
    </row>
    <row r="19" spans="1:31" ht="22.5" customHeight="1" x14ac:dyDescent="0.15">
      <c r="A19" s="81"/>
      <c r="B19" s="82"/>
      <c r="C19" s="79"/>
      <c r="D19" s="79"/>
      <c r="E19" s="79"/>
      <c r="F19" s="79"/>
      <c r="G19" s="79"/>
      <c r="H19" s="79"/>
      <c r="I19" s="82"/>
      <c r="J19" s="82"/>
      <c r="K19" s="82"/>
      <c r="L19" s="82"/>
      <c r="M19" s="6"/>
      <c r="N19" s="7" t="s">
        <v>13</v>
      </c>
      <c r="O19" s="83"/>
      <c r="P19" s="84"/>
      <c r="Q19" s="6"/>
      <c r="R19" s="7" t="s">
        <v>14</v>
      </c>
      <c r="S19" s="85"/>
      <c r="T19" s="85"/>
      <c r="U19" s="6"/>
      <c r="V19" s="7" t="s">
        <v>13</v>
      </c>
      <c r="W19" s="85"/>
      <c r="X19" s="85"/>
      <c r="Y19" s="6"/>
      <c r="Z19" s="7" t="s">
        <v>14</v>
      </c>
      <c r="AA19" s="85"/>
      <c r="AB19" s="85"/>
      <c r="AC19" s="86">
        <f t="shared" si="0"/>
        <v>0</v>
      </c>
      <c r="AD19" s="86"/>
      <c r="AE19" s="86"/>
    </row>
    <row r="20" spans="1:31" ht="22.5" customHeight="1" x14ac:dyDescent="0.15">
      <c r="A20" s="81"/>
      <c r="B20" s="82"/>
      <c r="C20" s="79"/>
      <c r="D20" s="79"/>
      <c r="E20" s="79"/>
      <c r="F20" s="79"/>
      <c r="G20" s="79"/>
      <c r="H20" s="79"/>
      <c r="I20" s="82"/>
      <c r="J20" s="82"/>
      <c r="K20" s="82"/>
      <c r="L20" s="82"/>
      <c r="M20" s="6"/>
      <c r="N20" s="7" t="s">
        <v>13</v>
      </c>
      <c r="O20" s="83"/>
      <c r="P20" s="84"/>
      <c r="Q20" s="6"/>
      <c r="R20" s="7" t="s">
        <v>14</v>
      </c>
      <c r="S20" s="85"/>
      <c r="T20" s="85"/>
      <c r="U20" s="6"/>
      <c r="V20" s="7" t="s">
        <v>13</v>
      </c>
      <c r="W20" s="85"/>
      <c r="X20" s="85"/>
      <c r="Y20" s="6"/>
      <c r="Z20" s="7" t="s">
        <v>14</v>
      </c>
      <c r="AA20" s="85"/>
      <c r="AB20" s="85"/>
      <c r="AC20" s="86">
        <f t="shared" si="0"/>
        <v>0</v>
      </c>
      <c r="AD20" s="86"/>
      <c r="AE20" s="86"/>
    </row>
    <row r="21" spans="1:31" ht="22.5" customHeight="1" x14ac:dyDescent="0.15">
      <c r="A21" s="81"/>
      <c r="B21" s="82"/>
      <c r="C21" s="79"/>
      <c r="D21" s="79"/>
      <c r="E21" s="79"/>
      <c r="F21" s="79"/>
      <c r="G21" s="79"/>
      <c r="H21" s="79"/>
      <c r="I21" s="82"/>
      <c r="J21" s="82"/>
      <c r="K21" s="82"/>
      <c r="L21" s="82"/>
      <c r="M21" s="6"/>
      <c r="N21" s="7" t="s">
        <v>13</v>
      </c>
      <c r="O21" s="83"/>
      <c r="P21" s="84"/>
      <c r="Q21" s="6"/>
      <c r="R21" s="7" t="s">
        <v>14</v>
      </c>
      <c r="S21" s="85"/>
      <c r="T21" s="85"/>
      <c r="U21" s="6"/>
      <c r="V21" s="7" t="s">
        <v>13</v>
      </c>
      <c r="W21" s="85"/>
      <c r="X21" s="85"/>
      <c r="Y21" s="6"/>
      <c r="Z21" s="7" t="s">
        <v>14</v>
      </c>
      <c r="AA21" s="85"/>
      <c r="AB21" s="85"/>
      <c r="AC21" s="86">
        <f t="shared" si="0"/>
        <v>0</v>
      </c>
      <c r="AD21" s="86"/>
      <c r="AE21" s="86"/>
    </row>
    <row r="22" spans="1:31" ht="22.5" customHeight="1" x14ac:dyDescent="0.15">
      <c r="A22" s="81"/>
      <c r="B22" s="82"/>
      <c r="C22" s="166"/>
      <c r="D22" s="166"/>
      <c r="E22" s="166"/>
      <c r="F22" s="166"/>
      <c r="G22" s="166"/>
      <c r="H22" s="166"/>
      <c r="I22" s="98"/>
      <c r="J22" s="98"/>
      <c r="K22" s="98"/>
      <c r="L22" s="98"/>
      <c r="M22" s="8"/>
      <c r="N22" s="9" t="s">
        <v>13</v>
      </c>
      <c r="O22" s="102"/>
      <c r="P22" s="103"/>
      <c r="Q22" s="8"/>
      <c r="R22" s="9" t="s">
        <v>14</v>
      </c>
      <c r="S22" s="95"/>
      <c r="T22" s="95"/>
      <c r="U22" s="8"/>
      <c r="V22" s="9" t="s">
        <v>13</v>
      </c>
      <c r="W22" s="95"/>
      <c r="X22" s="95"/>
      <c r="Y22" s="8"/>
      <c r="Z22" s="9" t="s">
        <v>14</v>
      </c>
      <c r="AA22" s="95"/>
      <c r="AB22" s="95"/>
      <c r="AC22" s="96">
        <f t="shared" si="0"/>
        <v>0</v>
      </c>
      <c r="AD22" s="96"/>
      <c r="AE22" s="96"/>
    </row>
    <row r="23" spans="1:31" ht="22.5" customHeight="1" x14ac:dyDescent="0.1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6"/>
      <c r="Z23" s="47" t="s">
        <v>15</v>
      </c>
      <c r="AA23" s="47"/>
      <c r="AB23" s="47"/>
      <c r="AC23" s="48">
        <f>SUM(AC14:AC22)</f>
        <v>126000</v>
      </c>
      <c r="AD23" s="49"/>
      <c r="AE23" s="49"/>
    </row>
    <row r="24" spans="1:31" ht="22.5" customHeight="1" thickBo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50"/>
      <c r="Z24" s="51" t="s">
        <v>16</v>
      </c>
      <c r="AA24" s="51"/>
      <c r="AB24" s="51"/>
      <c r="AC24" s="52">
        <f>AC23*0.1</f>
        <v>12600</v>
      </c>
      <c r="AD24" s="52"/>
      <c r="AE24" s="52"/>
    </row>
    <row r="25" spans="1:31" ht="22.5" customHeight="1" thickBo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6"/>
      <c r="Z25" s="37" t="s">
        <v>17</v>
      </c>
      <c r="AA25" s="38"/>
      <c r="AB25" s="39"/>
      <c r="AC25" s="40">
        <f>SUM(AC23:AC24)</f>
        <v>138600</v>
      </c>
      <c r="AD25" s="41"/>
      <c r="AE25" s="42"/>
    </row>
  </sheetData>
  <mergeCells count="111">
    <mergeCell ref="AB2:AE3"/>
    <mergeCell ref="A6:M6"/>
    <mergeCell ref="X6:AE6"/>
    <mergeCell ref="A7:B7"/>
    <mergeCell ref="C7:M7"/>
    <mergeCell ref="X7:AE7"/>
    <mergeCell ref="E8:K8"/>
    <mergeCell ref="X8:AE8"/>
    <mergeCell ref="K1:U2"/>
    <mergeCell ref="AB1:AE1"/>
    <mergeCell ref="A3:M4"/>
    <mergeCell ref="X4:Z4"/>
    <mergeCell ref="A5:M5"/>
    <mergeCell ref="X5:AE5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M13:N13"/>
    <mergeCell ref="O13:P13"/>
    <mergeCell ref="Q13:R13"/>
    <mergeCell ref="S13:T13"/>
    <mergeCell ref="U13:V13"/>
    <mergeCell ref="W13:X13"/>
    <mergeCell ref="E9:K10"/>
    <mergeCell ref="X9:AE9"/>
    <mergeCell ref="A10:B10"/>
    <mergeCell ref="AC17:AE17"/>
    <mergeCell ref="A16:B16"/>
    <mergeCell ref="I16:L16"/>
    <mergeCell ref="O16:P16"/>
    <mergeCell ref="S16:T16"/>
    <mergeCell ref="W16:X16"/>
    <mergeCell ref="AC14:AE14"/>
    <mergeCell ref="A15:B15"/>
    <mergeCell ref="I15:L15"/>
    <mergeCell ref="O15:P15"/>
    <mergeCell ref="S15:T15"/>
    <mergeCell ref="W15:X15"/>
    <mergeCell ref="AA15:AB15"/>
    <mergeCell ref="AC15:AE15"/>
    <mergeCell ref="A14:B14"/>
    <mergeCell ref="I14:L14"/>
    <mergeCell ref="O14:P14"/>
    <mergeCell ref="S14:T14"/>
    <mergeCell ref="W14:X14"/>
    <mergeCell ref="AA14:AB14"/>
    <mergeCell ref="C14:H16"/>
    <mergeCell ref="C17:H17"/>
    <mergeCell ref="AA16:AB16"/>
    <mergeCell ref="AC16:AE16"/>
    <mergeCell ref="A19:B19"/>
    <mergeCell ref="C19:H19"/>
    <mergeCell ref="I19:L19"/>
    <mergeCell ref="O19:P19"/>
    <mergeCell ref="S19:T19"/>
    <mergeCell ref="W19:X19"/>
    <mergeCell ref="AA19:AB19"/>
    <mergeCell ref="AC19:AE19"/>
    <mergeCell ref="A18:B18"/>
    <mergeCell ref="I18:L18"/>
    <mergeCell ref="O18:P18"/>
    <mergeCell ref="S18:T18"/>
    <mergeCell ref="W18:X18"/>
    <mergeCell ref="C18:H18"/>
    <mergeCell ref="A17:B17"/>
    <mergeCell ref="I17:L17"/>
    <mergeCell ref="O17:P17"/>
    <mergeCell ref="S17:T17"/>
    <mergeCell ref="W17:X17"/>
    <mergeCell ref="AA17:AB17"/>
    <mergeCell ref="AA20:AB20"/>
    <mergeCell ref="AC20:AE20"/>
    <mergeCell ref="A21:B21"/>
    <mergeCell ref="C21:H21"/>
    <mergeCell ref="I21:L21"/>
    <mergeCell ref="O21:P21"/>
    <mergeCell ref="S21:T21"/>
    <mergeCell ref="W21:X21"/>
    <mergeCell ref="AA21:AB21"/>
    <mergeCell ref="AC21:AE21"/>
    <mergeCell ref="A20:B20"/>
    <mergeCell ref="C20:H20"/>
    <mergeCell ref="I20:L20"/>
    <mergeCell ref="O20:P20"/>
    <mergeCell ref="S20:T20"/>
    <mergeCell ref="W20:X20"/>
    <mergeCell ref="AA18:AB18"/>
    <mergeCell ref="AC18:AE18"/>
    <mergeCell ref="A25:Y25"/>
    <mergeCell ref="Z25:AB25"/>
    <mergeCell ref="AC25:AE25"/>
    <mergeCell ref="AA22:AB22"/>
    <mergeCell ref="AC22:AE22"/>
    <mergeCell ref="A23:Y23"/>
    <mergeCell ref="Z23:AB23"/>
    <mergeCell ref="AC23:AE23"/>
    <mergeCell ref="A24:Y24"/>
    <mergeCell ref="Z24:AB24"/>
    <mergeCell ref="AC24:AE24"/>
    <mergeCell ref="A22:B22"/>
    <mergeCell ref="C22:H22"/>
    <mergeCell ref="I22:L22"/>
    <mergeCell ref="O22:P22"/>
    <mergeCell ref="S22:T22"/>
    <mergeCell ref="W22:X22"/>
  </mergeCells>
  <phoneticPr fontId="3"/>
  <pageMargins left="0.89" right="0.7" top="0.69" bottom="0.16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6027-9F78-4B9C-AF6F-3AFE45B63D01}">
  <dimension ref="A1:AI29"/>
  <sheetViews>
    <sheetView workbookViewId="0">
      <selection activeCell="AH3" sqref="AH3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22" width="4" style="1"/>
    <col min="23" max="23" width="6" style="1" customWidth="1"/>
    <col min="24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200" t="s">
        <v>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9"/>
      <c r="AA1" s="29"/>
      <c r="AB1" s="29"/>
      <c r="AC1" s="29"/>
      <c r="AD1" s="29"/>
      <c r="AE1" s="29"/>
      <c r="AG1" s="2"/>
      <c r="AH1" s="2"/>
    </row>
    <row r="2" spans="1:35" ht="22.5" customHeight="1" x14ac:dyDescent="0.15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9"/>
      <c r="AA2" s="29"/>
      <c r="AB2" s="29"/>
      <c r="AC2" s="29"/>
      <c r="AD2" s="29"/>
      <c r="AE2" s="29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T3" s="75">
        <v>44520</v>
      </c>
      <c r="U3" s="75"/>
      <c r="V3" s="75"/>
      <c r="W3" s="75"/>
      <c r="X3" s="75"/>
    </row>
    <row r="4" spans="1:3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P4" s="66" t="s">
        <v>25</v>
      </c>
      <c r="Q4" s="66"/>
      <c r="R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P5" s="66" t="s">
        <v>21</v>
      </c>
      <c r="Q5" s="66"/>
      <c r="R5" s="66"/>
      <c r="S5" s="66"/>
      <c r="T5" s="66"/>
      <c r="U5" s="66"/>
      <c r="V5" s="66"/>
      <c r="W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P6" s="70" t="s">
        <v>22</v>
      </c>
      <c r="Q6" s="70"/>
      <c r="R6" s="70"/>
      <c r="S6" s="70"/>
      <c r="T6" s="70"/>
      <c r="U6" s="70"/>
      <c r="V6" s="70"/>
      <c r="W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P7" s="66" t="s">
        <v>28</v>
      </c>
      <c r="Q7" s="66"/>
      <c r="R7" s="66"/>
      <c r="S7" s="66"/>
      <c r="T7" s="66"/>
      <c r="U7" s="66"/>
      <c r="V7" s="66"/>
      <c r="W7" s="66"/>
    </row>
    <row r="8" spans="1:35" ht="22.5" customHeight="1" x14ac:dyDescent="0.15">
      <c r="A8" s="17"/>
      <c r="B8" s="17"/>
      <c r="E8" s="73" t="s">
        <v>36</v>
      </c>
      <c r="F8" s="73"/>
      <c r="G8" s="73"/>
      <c r="H8" s="73"/>
      <c r="I8" s="73"/>
      <c r="J8" s="73"/>
      <c r="K8" s="73"/>
      <c r="L8" s="16"/>
      <c r="M8" s="16"/>
      <c r="P8" s="66" t="s">
        <v>23</v>
      </c>
      <c r="Q8" s="66"/>
      <c r="R8" s="66"/>
      <c r="S8" s="66"/>
      <c r="T8" s="66"/>
      <c r="U8" s="66"/>
      <c r="V8" s="66"/>
      <c r="W8" s="66"/>
    </row>
    <row r="9" spans="1:35" ht="22.5" customHeight="1" x14ac:dyDescent="0.3">
      <c r="A9" s="17"/>
      <c r="B9" s="17"/>
      <c r="E9" s="64">
        <f>U29</f>
        <v>267300</v>
      </c>
      <c r="F9" s="64"/>
      <c r="G9" s="64"/>
      <c r="H9" s="64"/>
      <c r="I9" s="64"/>
      <c r="J9" s="64"/>
      <c r="K9" s="64"/>
      <c r="L9" s="14"/>
      <c r="M9" s="11"/>
      <c r="P9" s="66" t="s">
        <v>24</v>
      </c>
      <c r="Q9" s="66"/>
      <c r="R9" s="66"/>
      <c r="S9" s="66"/>
      <c r="T9" s="66"/>
      <c r="U9" s="66"/>
      <c r="V9" s="66"/>
      <c r="W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P10" s="68" t="s">
        <v>29</v>
      </c>
      <c r="Q10" s="66"/>
      <c r="R10" s="66"/>
      <c r="S10" s="66"/>
      <c r="T10" s="66"/>
      <c r="U10" s="66"/>
      <c r="V10" s="66"/>
      <c r="W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</row>
    <row r="12" spans="1:35" ht="32.2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11</v>
      </c>
      <c r="N12" s="47"/>
      <c r="O12" s="47"/>
      <c r="P12" s="47"/>
      <c r="Q12" s="47"/>
      <c r="R12" s="47"/>
      <c r="S12" s="47"/>
      <c r="T12" s="47"/>
      <c r="U12" s="47" t="s">
        <v>12</v>
      </c>
      <c r="V12" s="47"/>
      <c r="W12" s="47"/>
    </row>
    <row r="13" spans="1:35" ht="32.2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107" t="s">
        <v>3</v>
      </c>
      <c r="N13" s="108"/>
      <c r="O13" s="47" t="s">
        <v>5</v>
      </c>
      <c r="P13" s="47"/>
      <c r="Q13" s="47" t="s">
        <v>4</v>
      </c>
      <c r="R13" s="47"/>
      <c r="S13" s="47" t="s">
        <v>5</v>
      </c>
      <c r="T13" s="47"/>
      <c r="U13" s="47"/>
      <c r="V13" s="47"/>
      <c r="W13" s="47"/>
    </row>
    <row r="14" spans="1:35" ht="32.25" customHeight="1" x14ac:dyDescent="0.15">
      <c r="A14" s="88">
        <v>44490</v>
      </c>
      <c r="B14" s="89"/>
      <c r="C14" s="201" t="s">
        <v>50</v>
      </c>
      <c r="D14" s="202"/>
      <c r="E14" s="202"/>
      <c r="F14" s="202"/>
      <c r="G14" s="202"/>
      <c r="H14" s="203"/>
      <c r="I14" s="148" t="s">
        <v>31</v>
      </c>
      <c r="J14" s="149"/>
      <c r="K14" s="149"/>
      <c r="L14" s="150"/>
      <c r="M14" s="4">
        <v>2</v>
      </c>
      <c r="N14" s="5" t="s">
        <v>13</v>
      </c>
      <c r="O14" s="87">
        <v>14000</v>
      </c>
      <c r="P14" s="87"/>
      <c r="Q14" s="4"/>
      <c r="R14" s="5" t="s">
        <v>14</v>
      </c>
      <c r="S14" s="87"/>
      <c r="T14" s="87"/>
      <c r="U14" s="80">
        <f>M14*O14+Q14*S14</f>
        <v>28000</v>
      </c>
      <c r="V14" s="80"/>
      <c r="W14" s="80"/>
    </row>
    <row r="15" spans="1:35" ht="32.25" customHeight="1" x14ac:dyDescent="0.15">
      <c r="A15" s="81">
        <v>44491</v>
      </c>
      <c r="B15" s="82"/>
      <c r="C15" s="204"/>
      <c r="D15" s="205"/>
      <c r="E15" s="205"/>
      <c r="F15" s="205"/>
      <c r="G15" s="205"/>
      <c r="H15" s="206"/>
      <c r="I15" s="82" t="s">
        <v>38</v>
      </c>
      <c r="J15" s="82"/>
      <c r="K15" s="82"/>
      <c r="L15" s="82"/>
      <c r="M15" s="6">
        <v>2</v>
      </c>
      <c r="N15" s="7" t="s">
        <v>13</v>
      </c>
      <c r="O15" s="85">
        <v>14000</v>
      </c>
      <c r="P15" s="85"/>
      <c r="Q15" s="6"/>
      <c r="R15" s="7" t="s">
        <v>14</v>
      </c>
      <c r="S15" s="85"/>
      <c r="T15" s="85"/>
      <c r="U15" s="86">
        <f t="shared" ref="U15:U26" si="0">M15*O15+Q15*S15</f>
        <v>28000</v>
      </c>
      <c r="V15" s="86"/>
      <c r="W15" s="86"/>
    </row>
    <row r="16" spans="1:35" ht="32.25" customHeight="1" x14ac:dyDescent="0.15">
      <c r="A16" s="81">
        <v>44495</v>
      </c>
      <c r="B16" s="82"/>
      <c r="C16" s="204"/>
      <c r="D16" s="205"/>
      <c r="E16" s="205"/>
      <c r="F16" s="205"/>
      <c r="G16" s="205"/>
      <c r="H16" s="206"/>
      <c r="I16" s="82" t="s">
        <v>38</v>
      </c>
      <c r="J16" s="82"/>
      <c r="K16" s="82"/>
      <c r="L16" s="82"/>
      <c r="M16" s="6">
        <v>2</v>
      </c>
      <c r="N16" s="7" t="s">
        <v>13</v>
      </c>
      <c r="O16" s="85">
        <v>14000</v>
      </c>
      <c r="P16" s="85"/>
      <c r="Q16" s="6"/>
      <c r="R16" s="7" t="s">
        <v>14</v>
      </c>
      <c r="S16" s="85"/>
      <c r="T16" s="85"/>
      <c r="U16" s="86">
        <f t="shared" si="0"/>
        <v>28000</v>
      </c>
      <c r="V16" s="86"/>
      <c r="W16" s="86"/>
    </row>
    <row r="17" spans="1:23" ht="32.25" customHeight="1" x14ac:dyDescent="0.15">
      <c r="A17" s="81">
        <v>44496</v>
      </c>
      <c r="B17" s="82"/>
      <c r="C17" s="204"/>
      <c r="D17" s="205"/>
      <c r="E17" s="205"/>
      <c r="F17" s="205"/>
      <c r="G17" s="205"/>
      <c r="H17" s="206"/>
      <c r="I17" s="82" t="s">
        <v>38</v>
      </c>
      <c r="J17" s="82"/>
      <c r="K17" s="82"/>
      <c r="L17" s="82"/>
      <c r="M17" s="6">
        <v>2</v>
      </c>
      <c r="N17" s="13" t="s">
        <v>13</v>
      </c>
      <c r="O17" s="85">
        <v>14000</v>
      </c>
      <c r="P17" s="85"/>
      <c r="Q17" s="12"/>
      <c r="R17" s="13" t="s">
        <v>14</v>
      </c>
      <c r="S17" s="135"/>
      <c r="T17" s="135"/>
      <c r="U17" s="136">
        <f t="shared" si="0"/>
        <v>28000</v>
      </c>
      <c r="V17" s="136"/>
      <c r="W17" s="136"/>
    </row>
    <row r="18" spans="1:23" ht="32.25" customHeight="1" x14ac:dyDescent="0.15">
      <c r="A18" s="81">
        <v>44497</v>
      </c>
      <c r="B18" s="82"/>
      <c r="C18" s="204"/>
      <c r="D18" s="205"/>
      <c r="E18" s="205"/>
      <c r="F18" s="205"/>
      <c r="G18" s="205"/>
      <c r="H18" s="206"/>
      <c r="I18" s="82" t="s">
        <v>38</v>
      </c>
      <c r="J18" s="82"/>
      <c r="K18" s="82"/>
      <c r="L18" s="82"/>
      <c r="M18" s="6">
        <v>2</v>
      </c>
      <c r="N18" s="7" t="s">
        <v>13</v>
      </c>
      <c r="O18" s="85">
        <v>14000</v>
      </c>
      <c r="P18" s="85"/>
      <c r="Q18" s="6"/>
      <c r="R18" s="7" t="s">
        <v>14</v>
      </c>
      <c r="S18" s="85"/>
      <c r="T18" s="85"/>
      <c r="U18" s="86">
        <f t="shared" si="0"/>
        <v>28000</v>
      </c>
      <c r="V18" s="86"/>
      <c r="W18" s="86"/>
    </row>
    <row r="19" spans="1:23" ht="32.25" customHeight="1" x14ac:dyDescent="0.15">
      <c r="A19" s="81">
        <v>44498</v>
      </c>
      <c r="B19" s="82"/>
      <c r="C19" s="204"/>
      <c r="D19" s="205"/>
      <c r="E19" s="205"/>
      <c r="F19" s="205"/>
      <c r="G19" s="205"/>
      <c r="H19" s="206"/>
      <c r="I19" s="82" t="s">
        <v>38</v>
      </c>
      <c r="J19" s="82"/>
      <c r="K19" s="82"/>
      <c r="L19" s="82"/>
      <c r="M19" s="6">
        <v>2</v>
      </c>
      <c r="N19" s="7" t="s">
        <v>13</v>
      </c>
      <c r="O19" s="85">
        <v>14000</v>
      </c>
      <c r="P19" s="85"/>
      <c r="Q19" s="6"/>
      <c r="R19" s="7" t="s">
        <v>14</v>
      </c>
      <c r="S19" s="85"/>
      <c r="T19" s="85"/>
      <c r="U19" s="86">
        <f t="shared" si="0"/>
        <v>28000</v>
      </c>
      <c r="V19" s="86"/>
      <c r="W19" s="86"/>
    </row>
    <row r="20" spans="1:23" ht="32.25" customHeight="1" x14ac:dyDescent="0.15">
      <c r="A20" s="97">
        <v>44499</v>
      </c>
      <c r="B20" s="98"/>
      <c r="C20" s="207"/>
      <c r="D20" s="208"/>
      <c r="E20" s="208"/>
      <c r="F20" s="208"/>
      <c r="G20" s="208"/>
      <c r="H20" s="209"/>
      <c r="I20" s="98" t="s">
        <v>38</v>
      </c>
      <c r="J20" s="98"/>
      <c r="K20" s="98"/>
      <c r="L20" s="98"/>
      <c r="M20" s="8">
        <v>3</v>
      </c>
      <c r="N20" s="9" t="s">
        <v>13</v>
      </c>
      <c r="O20" s="95">
        <v>14000</v>
      </c>
      <c r="P20" s="95"/>
      <c r="Q20" s="19"/>
      <c r="R20" s="18" t="s">
        <v>14</v>
      </c>
      <c r="S20" s="111"/>
      <c r="T20" s="111"/>
      <c r="U20" s="216">
        <f t="shared" si="0"/>
        <v>42000</v>
      </c>
      <c r="V20" s="216"/>
      <c r="W20" s="216"/>
    </row>
    <row r="21" spans="1:23" ht="32.25" customHeight="1" x14ac:dyDescent="0.15">
      <c r="A21" s="190">
        <v>44508</v>
      </c>
      <c r="B21" s="191"/>
      <c r="C21" s="194" t="s">
        <v>60</v>
      </c>
      <c r="D21" s="195"/>
      <c r="E21" s="195"/>
      <c r="F21" s="195"/>
      <c r="G21" s="195"/>
      <c r="H21" s="196"/>
      <c r="I21" s="62" t="s">
        <v>31</v>
      </c>
      <c r="J21" s="140"/>
      <c r="K21" s="140"/>
      <c r="L21" s="63"/>
      <c r="M21" s="4">
        <v>1</v>
      </c>
      <c r="N21" s="5" t="s">
        <v>13</v>
      </c>
      <c r="O21" s="87">
        <v>19000</v>
      </c>
      <c r="P21" s="87"/>
      <c r="Q21" s="4"/>
      <c r="R21" s="5" t="s">
        <v>14</v>
      </c>
      <c r="S21" s="87"/>
      <c r="T21" s="87"/>
      <c r="U21" s="80">
        <f t="shared" si="0"/>
        <v>19000</v>
      </c>
      <c r="V21" s="80"/>
      <c r="W21" s="80"/>
    </row>
    <row r="22" spans="1:23" ht="32.25" customHeight="1" x14ac:dyDescent="0.15">
      <c r="A22" s="192"/>
      <c r="B22" s="193"/>
      <c r="C22" s="197"/>
      <c r="D22" s="198"/>
      <c r="E22" s="198"/>
      <c r="F22" s="198"/>
      <c r="G22" s="198"/>
      <c r="H22" s="199"/>
      <c r="I22" s="141"/>
      <c r="J22" s="142"/>
      <c r="K22" s="142"/>
      <c r="L22" s="143"/>
      <c r="M22" s="8">
        <v>1</v>
      </c>
      <c r="N22" s="9" t="s">
        <v>13</v>
      </c>
      <c r="O22" s="95">
        <v>14000</v>
      </c>
      <c r="P22" s="95"/>
      <c r="Q22" s="8"/>
      <c r="R22" s="9" t="s">
        <v>14</v>
      </c>
      <c r="S22" s="95"/>
      <c r="T22" s="95"/>
      <c r="U22" s="96">
        <f t="shared" si="0"/>
        <v>14000</v>
      </c>
      <c r="V22" s="96"/>
      <c r="W22" s="96"/>
    </row>
    <row r="23" spans="1:23" ht="32.25" customHeight="1" x14ac:dyDescent="0.15">
      <c r="A23" s="88"/>
      <c r="B23" s="89"/>
      <c r="C23" s="181"/>
      <c r="D23" s="182"/>
      <c r="E23" s="182"/>
      <c r="F23" s="182"/>
      <c r="G23" s="182"/>
      <c r="H23" s="183"/>
      <c r="I23" s="89"/>
      <c r="J23" s="89"/>
      <c r="K23" s="89"/>
      <c r="L23" s="89"/>
      <c r="M23" s="4"/>
      <c r="N23" s="5" t="s">
        <v>13</v>
      </c>
      <c r="O23" s="87"/>
      <c r="P23" s="87"/>
      <c r="Q23" s="4"/>
      <c r="R23" s="5" t="s">
        <v>14</v>
      </c>
      <c r="S23" s="87"/>
      <c r="T23" s="87"/>
      <c r="U23" s="80">
        <f t="shared" ref="U23:U24" si="1">M23*O23+Q23*S23</f>
        <v>0</v>
      </c>
      <c r="V23" s="80"/>
      <c r="W23" s="80"/>
    </row>
    <row r="24" spans="1:23" ht="32.25" customHeight="1" x14ac:dyDescent="0.15">
      <c r="A24" s="81"/>
      <c r="B24" s="82"/>
      <c r="C24" s="184"/>
      <c r="D24" s="185"/>
      <c r="E24" s="185"/>
      <c r="F24" s="185"/>
      <c r="G24" s="185"/>
      <c r="H24" s="186"/>
      <c r="I24" s="82"/>
      <c r="J24" s="82"/>
      <c r="K24" s="82"/>
      <c r="L24" s="82"/>
      <c r="M24" s="6"/>
      <c r="N24" s="7" t="s">
        <v>13</v>
      </c>
      <c r="O24" s="85"/>
      <c r="P24" s="85"/>
      <c r="Q24" s="6"/>
      <c r="R24" s="7" t="s">
        <v>14</v>
      </c>
      <c r="S24" s="85"/>
      <c r="T24" s="85"/>
      <c r="U24" s="86">
        <f t="shared" si="1"/>
        <v>0</v>
      </c>
      <c r="V24" s="86"/>
      <c r="W24" s="86"/>
    </row>
    <row r="25" spans="1:23" ht="32.25" customHeight="1" x14ac:dyDescent="0.15">
      <c r="A25" s="81"/>
      <c r="B25" s="82"/>
      <c r="C25" s="184"/>
      <c r="D25" s="185"/>
      <c r="E25" s="185"/>
      <c r="F25" s="185"/>
      <c r="G25" s="185"/>
      <c r="H25" s="186"/>
      <c r="I25" s="82"/>
      <c r="J25" s="82"/>
      <c r="K25" s="82"/>
      <c r="L25" s="82"/>
      <c r="M25" s="6"/>
      <c r="N25" s="7" t="s">
        <v>13</v>
      </c>
      <c r="O25" s="85"/>
      <c r="P25" s="85"/>
      <c r="Q25" s="6"/>
      <c r="R25" s="7" t="s">
        <v>14</v>
      </c>
      <c r="S25" s="85"/>
      <c r="T25" s="85"/>
      <c r="U25" s="86">
        <f t="shared" si="0"/>
        <v>0</v>
      </c>
      <c r="V25" s="86"/>
      <c r="W25" s="86"/>
    </row>
    <row r="26" spans="1:23" ht="32.25" customHeight="1" x14ac:dyDescent="0.15">
      <c r="A26" s="97"/>
      <c r="B26" s="98"/>
      <c r="C26" s="187"/>
      <c r="D26" s="188"/>
      <c r="E26" s="188"/>
      <c r="F26" s="188"/>
      <c r="G26" s="188"/>
      <c r="H26" s="189"/>
      <c r="I26" s="98"/>
      <c r="J26" s="98"/>
      <c r="K26" s="98"/>
      <c r="L26" s="98"/>
      <c r="M26" s="8"/>
      <c r="N26" s="9" t="s">
        <v>13</v>
      </c>
      <c r="O26" s="95"/>
      <c r="P26" s="95"/>
      <c r="Q26" s="8"/>
      <c r="R26" s="9" t="s">
        <v>14</v>
      </c>
      <c r="S26" s="95"/>
      <c r="T26" s="95"/>
      <c r="U26" s="96">
        <f t="shared" si="0"/>
        <v>0</v>
      </c>
      <c r="V26" s="96"/>
      <c r="W26" s="96"/>
    </row>
    <row r="27" spans="1:23" ht="32.25" customHeight="1" x14ac:dyDescent="0.1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47" t="s">
        <v>15</v>
      </c>
      <c r="S27" s="47"/>
      <c r="T27" s="47"/>
      <c r="U27" s="48">
        <f>SUM(U14:U26)</f>
        <v>243000</v>
      </c>
      <c r="V27" s="49"/>
      <c r="W27" s="49"/>
    </row>
    <row r="28" spans="1:23" ht="32.25" customHeight="1" thickBot="1" x14ac:dyDescent="0.2">
      <c r="R28" s="51" t="s">
        <v>16</v>
      </c>
      <c r="S28" s="51"/>
      <c r="T28" s="51"/>
      <c r="U28" s="52">
        <f>U27*0.1</f>
        <v>24300</v>
      </c>
      <c r="V28" s="52"/>
      <c r="W28" s="52"/>
    </row>
    <row r="29" spans="1:23" ht="33" customHeight="1" thickBot="1" x14ac:dyDescent="0.2">
      <c r="R29" s="210" t="s">
        <v>17</v>
      </c>
      <c r="S29" s="211"/>
      <c r="T29" s="212"/>
      <c r="U29" s="213">
        <f>SUM(U27:U28)</f>
        <v>267300</v>
      </c>
      <c r="V29" s="214"/>
      <c r="W29" s="215"/>
    </row>
  </sheetData>
  <mergeCells count="101">
    <mergeCell ref="O21:P21"/>
    <mergeCell ref="S21:T21"/>
    <mergeCell ref="U21:W21"/>
    <mergeCell ref="A17:B17"/>
    <mergeCell ref="I17:L17"/>
    <mergeCell ref="O17:P17"/>
    <mergeCell ref="R28:T28"/>
    <mergeCell ref="U28:W28"/>
    <mergeCell ref="R29:T29"/>
    <mergeCell ref="U29:W29"/>
    <mergeCell ref="A19:B19"/>
    <mergeCell ref="I19:L19"/>
    <mergeCell ref="O19:P19"/>
    <mergeCell ref="S19:T19"/>
    <mergeCell ref="U19:W19"/>
    <mergeCell ref="A20:B20"/>
    <mergeCell ref="I20:L20"/>
    <mergeCell ref="O20:P20"/>
    <mergeCell ref="S20:T20"/>
    <mergeCell ref="U20:W20"/>
    <mergeCell ref="S17:T17"/>
    <mergeCell ref="R27:T27"/>
    <mergeCell ref="U27:W27"/>
    <mergeCell ref="O22:P22"/>
    <mergeCell ref="S22:T22"/>
    <mergeCell ref="U22:W22"/>
    <mergeCell ref="A25:B25"/>
    <mergeCell ref="I25:L25"/>
    <mergeCell ref="O25:P25"/>
    <mergeCell ref="S25:T25"/>
    <mergeCell ref="U25:W25"/>
    <mergeCell ref="C14:H20"/>
    <mergeCell ref="A18:B18"/>
    <mergeCell ref="I18:L18"/>
    <mergeCell ref="O18:P18"/>
    <mergeCell ref="A14:B14"/>
    <mergeCell ref="I14:L14"/>
    <mergeCell ref="O14:P14"/>
    <mergeCell ref="S14:T14"/>
    <mergeCell ref="U14:W14"/>
    <mergeCell ref="A15:B15"/>
    <mergeCell ref="I15:L15"/>
    <mergeCell ref="O15:P15"/>
    <mergeCell ref="U17:W17"/>
    <mergeCell ref="S18:T18"/>
    <mergeCell ref="U18:W18"/>
    <mergeCell ref="S15:T15"/>
    <mergeCell ref="U15:W15"/>
    <mergeCell ref="A16:B16"/>
    <mergeCell ref="I16:L16"/>
    <mergeCell ref="O16:P16"/>
    <mergeCell ref="S16:T16"/>
    <mergeCell ref="U16:W16"/>
    <mergeCell ref="A1:Y2"/>
    <mergeCell ref="A3:M4"/>
    <mergeCell ref="T3:X3"/>
    <mergeCell ref="P4:R4"/>
    <mergeCell ref="A5:M5"/>
    <mergeCell ref="P5:W5"/>
    <mergeCell ref="E9:K10"/>
    <mergeCell ref="P9:W9"/>
    <mergeCell ref="A10:B10"/>
    <mergeCell ref="P10:W10"/>
    <mergeCell ref="A21:B22"/>
    <mergeCell ref="C21:H22"/>
    <mergeCell ref="I21:L22"/>
    <mergeCell ref="A23:B23"/>
    <mergeCell ref="I23:L23"/>
    <mergeCell ref="O23:P23"/>
    <mergeCell ref="S23:T23"/>
    <mergeCell ref="U23:W23"/>
    <mergeCell ref="A6:M6"/>
    <mergeCell ref="P6:W6"/>
    <mergeCell ref="A7:B7"/>
    <mergeCell ref="C7:M7"/>
    <mergeCell ref="P7:W7"/>
    <mergeCell ref="E8:K8"/>
    <mergeCell ref="P8:W8"/>
    <mergeCell ref="A12:B13"/>
    <mergeCell ref="C12:H13"/>
    <mergeCell ref="I12:L13"/>
    <mergeCell ref="M12:T12"/>
    <mergeCell ref="U12:W13"/>
    <mergeCell ref="M13:N13"/>
    <mergeCell ref="O13:P13"/>
    <mergeCell ref="Q13:R13"/>
    <mergeCell ref="S13:T13"/>
    <mergeCell ref="A24:B24"/>
    <mergeCell ref="I24:L24"/>
    <mergeCell ref="O24:P24"/>
    <mergeCell ref="S24:T24"/>
    <mergeCell ref="U24:W24"/>
    <mergeCell ref="C23:H23"/>
    <mergeCell ref="C24:H24"/>
    <mergeCell ref="C25:H25"/>
    <mergeCell ref="C26:H26"/>
    <mergeCell ref="A26:B26"/>
    <mergeCell ref="I26:L26"/>
    <mergeCell ref="O26:P26"/>
    <mergeCell ref="S26:T26"/>
    <mergeCell ref="U26:W26"/>
  </mergeCells>
  <phoneticPr fontId="3"/>
  <pageMargins left="0.47" right="0.16" top="0.69" bottom="0.1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2"/>
  <sheetViews>
    <sheetView workbookViewId="0">
      <selection sqref="A1:Y2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22" width="4" style="1"/>
    <col min="23" max="23" width="6" style="1" customWidth="1"/>
    <col min="24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200" t="s">
        <v>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9"/>
      <c r="AA1" s="29"/>
      <c r="AB1" s="29"/>
      <c r="AC1" s="29"/>
      <c r="AD1" s="29"/>
      <c r="AE1" s="29"/>
      <c r="AG1" s="2"/>
      <c r="AH1" s="2"/>
    </row>
    <row r="2" spans="1:35" ht="22.5" customHeight="1" x14ac:dyDescent="0.15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9"/>
      <c r="AA2" s="29"/>
      <c r="AB2" s="29"/>
      <c r="AC2" s="29"/>
      <c r="AD2" s="29"/>
      <c r="AE2" s="29"/>
      <c r="AF2" s="3"/>
      <c r="AG2" s="3"/>
      <c r="AH2" s="3"/>
      <c r="AI2" s="3"/>
    </row>
    <row r="3" spans="1:35" ht="33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T3" s="75">
        <v>44459</v>
      </c>
      <c r="U3" s="75"/>
      <c r="V3" s="75"/>
      <c r="W3" s="75"/>
      <c r="X3" s="75"/>
    </row>
    <row r="4" spans="1:3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P4" s="66" t="s">
        <v>25</v>
      </c>
      <c r="Q4" s="66"/>
      <c r="R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P5" s="66" t="s">
        <v>21</v>
      </c>
      <c r="Q5" s="66"/>
      <c r="R5" s="66"/>
      <c r="S5" s="66"/>
      <c r="T5" s="66"/>
      <c r="U5" s="66"/>
      <c r="V5" s="66"/>
      <c r="W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P6" s="70" t="s">
        <v>22</v>
      </c>
      <c r="Q6" s="70"/>
      <c r="R6" s="70"/>
      <c r="S6" s="70"/>
      <c r="T6" s="70"/>
      <c r="U6" s="70"/>
      <c r="V6" s="70"/>
      <c r="W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P7" s="66" t="s">
        <v>28</v>
      </c>
      <c r="Q7" s="66"/>
      <c r="R7" s="66"/>
      <c r="S7" s="66"/>
      <c r="T7" s="66"/>
      <c r="U7" s="66"/>
      <c r="V7" s="66"/>
      <c r="W7" s="66"/>
    </row>
    <row r="8" spans="1:35" ht="22.5" customHeight="1" x14ac:dyDescent="0.15">
      <c r="A8" s="17"/>
      <c r="B8" s="17"/>
      <c r="E8" s="73" t="s">
        <v>42</v>
      </c>
      <c r="F8" s="73"/>
      <c r="G8" s="73"/>
      <c r="H8" s="73"/>
      <c r="I8" s="73"/>
      <c r="J8" s="73"/>
      <c r="K8" s="73"/>
      <c r="L8" s="16"/>
      <c r="M8" s="16"/>
      <c r="P8" s="66" t="s">
        <v>23</v>
      </c>
      <c r="Q8" s="66"/>
      <c r="R8" s="66"/>
      <c r="S8" s="66"/>
      <c r="T8" s="66"/>
      <c r="U8" s="66"/>
      <c r="V8" s="66"/>
      <c r="W8" s="66"/>
    </row>
    <row r="9" spans="1:35" ht="22.5" customHeight="1" x14ac:dyDescent="0.3">
      <c r="A9" s="17"/>
      <c r="B9" s="17"/>
      <c r="E9" s="64">
        <f>U32</f>
        <v>500500</v>
      </c>
      <c r="F9" s="64"/>
      <c r="G9" s="64"/>
      <c r="H9" s="64"/>
      <c r="I9" s="64"/>
      <c r="J9" s="64"/>
      <c r="K9" s="64"/>
      <c r="L9" s="14"/>
      <c r="M9" s="11"/>
      <c r="P9" s="66" t="s">
        <v>24</v>
      </c>
      <c r="Q9" s="66"/>
      <c r="R9" s="66"/>
      <c r="S9" s="66"/>
      <c r="T9" s="66"/>
      <c r="U9" s="66"/>
      <c r="V9" s="66"/>
      <c r="W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P10" s="68" t="s">
        <v>29</v>
      </c>
      <c r="Q10" s="66"/>
      <c r="R10" s="66"/>
      <c r="S10" s="66"/>
      <c r="T10" s="66"/>
      <c r="U10" s="66"/>
      <c r="V10" s="66"/>
      <c r="W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</row>
    <row r="12" spans="1:35" ht="28.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11</v>
      </c>
      <c r="N12" s="47"/>
      <c r="O12" s="47"/>
      <c r="P12" s="47"/>
      <c r="Q12" s="47"/>
      <c r="R12" s="47"/>
      <c r="S12" s="47"/>
      <c r="T12" s="47"/>
      <c r="U12" s="47" t="s">
        <v>12</v>
      </c>
      <c r="V12" s="47"/>
      <c r="W12" s="47"/>
    </row>
    <row r="13" spans="1:35" ht="28.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107" t="s">
        <v>3</v>
      </c>
      <c r="N13" s="108"/>
      <c r="O13" s="47" t="s">
        <v>5</v>
      </c>
      <c r="P13" s="47"/>
      <c r="Q13" s="47" t="s">
        <v>4</v>
      </c>
      <c r="R13" s="47"/>
      <c r="S13" s="47" t="s">
        <v>5</v>
      </c>
      <c r="T13" s="47"/>
      <c r="U13" s="47"/>
      <c r="V13" s="47"/>
      <c r="W13" s="47"/>
    </row>
    <row r="14" spans="1:35" ht="28.5" customHeight="1" x14ac:dyDescent="0.15">
      <c r="A14" s="53">
        <v>44403</v>
      </c>
      <c r="B14" s="47"/>
      <c r="C14" s="54" t="s">
        <v>57</v>
      </c>
      <c r="D14" s="54"/>
      <c r="E14" s="54"/>
      <c r="F14" s="54"/>
      <c r="G14" s="54"/>
      <c r="H14" s="54"/>
      <c r="I14" s="47" t="s">
        <v>31</v>
      </c>
      <c r="J14" s="47"/>
      <c r="K14" s="47"/>
      <c r="L14" s="47"/>
      <c r="M14" s="24">
        <v>2</v>
      </c>
      <c r="N14" s="25" t="s">
        <v>13</v>
      </c>
      <c r="O14" s="43">
        <v>14000</v>
      </c>
      <c r="P14" s="43"/>
      <c r="Q14" s="24"/>
      <c r="R14" s="25" t="s">
        <v>14</v>
      </c>
      <c r="S14" s="43"/>
      <c r="T14" s="43"/>
      <c r="U14" s="44">
        <f>M14*O14+Q14*S14</f>
        <v>28000</v>
      </c>
      <c r="V14" s="44"/>
      <c r="W14" s="44"/>
    </row>
    <row r="15" spans="1:35" ht="28.5" customHeight="1" x14ac:dyDescent="0.15">
      <c r="A15" s="225">
        <v>44430</v>
      </c>
      <c r="B15" s="226"/>
      <c r="C15" s="227" t="s">
        <v>58</v>
      </c>
      <c r="D15" s="227"/>
      <c r="E15" s="227"/>
      <c r="F15" s="227"/>
      <c r="G15" s="227"/>
      <c r="H15" s="227"/>
      <c r="I15" s="226" t="s">
        <v>38</v>
      </c>
      <c r="J15" s="226"/>
      <c r="K15" s="226"/>
      <c r="L15" s="226"/>
      <c r="M15" s="26">
        <v>2</v>
      </c>
      <c r="N15" s="27" t="s">
        <v>13</v>
      </c>
      <c r="O15" s="228">
        <v>17500</v>
      </c>
      <c r="P15" s="228"/>
      <c r="Q15" s="26"/>
      <c r="R15" s="27" t="s">
        <v>14</v>
      </c>
      <c r="S15" s="228"/>
      <c r="T15" s="228"/>
      <c r="U15" s="229">
        <f t="shared" ref="U15:U17" si="0">M15*O15+Q15*S15</f>
        <v>35000</v>
      </c>
      <c r="V15" s="229"/>
      <c r="W15" s="229"/>
    </row>
    <row r="16" spans="1:35" ht="28.5" customHeight="1" x14ac:dyDescent="0.15">
      <c r="A16" s="88">
        <v>44438</v>
      </c>
      <c r="B16" s="89"/>
      <c r="C16" s="218" t="s">
        <v>59</v>
      </c>
      <c r="D16" s="219"/>
      <c r="E16" s="219"/>
      <c r="F16" s="219"/>
      <c r="G16" s="219"/>
      <c r="H16" s="220"/>
      <c r="I16" s="217" t="s">
        <v>31</v>
      </c>
      <c r="J16" s="89"/>
      <c r="K16" s="89"/>
      <c r="L16" s="89"/>
      <c r="M16" s="4">
        <v>1</v>
      </c>
      <c r="N16" s="5" t="s">
        <v>13</v>
      </c>
      <c r="O16" s="87">
        <v>14000</v>
      </c>
      <c r="P16" s="87"/>
      <c r="Q16" s="4"/>
      <c r="R16" s="5" t="s">
        <v>14</v>
      </c>
      <c r="S16" s="87"/>
      <c r="T16" s="87"/>
      <c r="U16" s="80">
        <f t="shared" ref="U16" si="1">M16*O16+Q16*S16</f>
        <v>14000</v>
      </c>
      <c r="V16" s="80"/>
      <c r="W16" s="80"/>
    </row>
    <row r="17" spans="1:23" ht="28.5" customHeight="1" x14ac:dyDescent="0.15">
      <c r="A17" s="97">
        <v>44439</v>
      </c>
      <c r="B17" s="98"/>
      <c r="C17" s="221"/>
      <c r="D17" s="222"/>
      <c r="E17" s="222"/>
      <c r="F17" s="222"/>
      <c r="G17" s="222"/>
      <c r="H17" s="223"/>
      <c r="I17" s="224" t="s">
        <v>31</v>
      </c>
      <c r="J17" s="98"/>
      <c r="K17" s="98"/>
      <c r="L17" s="98"/>
      <c r="M17" s="8">
        <v>1</v>
      </c>
      <c r="N17" s="9" t="s">
        <v>13</v>
      </c>
      <c r="O17" s="95">
        <v>14000</v>
      </c>
      <c r="P17" s="95"/>
      <c r="Q17" s="8"/>
      <c r="R17" s="9" t="s">
        <v>14</v>
      </c>
      <c r="S17" s="95"/>
      <c r="T17" s="95"/>
      <c r="U17" s="96">
        <f t="shared" si="0"/>
        <v>14000</v>
      </c>
      <c r="V17" s="96"/>
      <c r="W17" s="96"/>
    </row>
    <row r="18" spans="1:23" ht="28.5" customHeight="1" x14ac:dyDescent="0.15">
      <c r="A18" s="128">
        <v>44431</v>
      </c>
      <c r="B18" s="129"/>
      <c r="C18" s="201" t="s">
        <v>50</v>
      </c>
      <c r="D18" s="202"/>
      <c r="E18" s="202"/>
      <c r="F18" s="202"/>
      <c r="G18" s="202"/>
      <c r="H18" s="203"/>
      <c r="I18" s="230" t="s">
        <v>38</v>
      </c>
      <c r="J18" s="231"/>
      <c r="K18" s="231"/>
      <c r="L18" s="232"/>
      <c r="M18" s="12">
        <v>2</v>
      </c>
      <c r="N18" s="13" t="s">
        <v>13</v>
      </c>
      <c r="O18" s="135">
        <v>14000</v>
      </c>
      <c r="P18" s="135"/>
      <c r="Q18" s="12"/>
      <c r="R18" s="13" t="s">
        <v>14</v>
      </c>
      <c r="S18" s="135"/>
      <c r="T18" s="135"/>
      <c r="U18" s="136">
        <f>M18*O18+Q18*S18</f>
        <v>28000</v>
      </c>
      <c r="V18" s="136"/>
      <c r="W18" s="136"/>
    </row>
    <row r="19" spans="1:23" ht="28.5" customHeight="1" x14ac:dyDescent="0.15">
      <c r="A19" s="81">
        <v>44432</v>
      </c>
      <c r="B19" s="82"/>
      <c r="C19" s="204"/>
      <c r="D19" s="205"/>
      <c r="E19" s="205"/>
      <c r="F19" s="205"/>
      <c r="G19" s="205"/>
      <c r="H19" s="206"/>
      <c r="I19" s="82" t="s">
        <v>38</v>
      </c>
      <c r="J19" s="82"/>
      <c r="K19" s="82"/>
      <c r="L19" s="82"/>
      <c r="M19" s="6">
        <v>2</v>
      </c>
      <c r="N19" s="7" t="s">
        <v>13</v>
      </c>
      <c r="O19" s="85">
        <v>14000</v>
      </c>
      <c r="P19" s="85"/>
      <c r="Q19" s="6"/>
      <c r="R19" s="7" t="s">
        <v>14</v>
      </c>
      <c r="S19" s="85"/>
      <c r="T19" s="85"/>
      <c r="U19" s="86">
        <f t="shared" ref="U19:U23" si="2">M19*O19+Q19*S19</f>
        <v>28000</v>
      </c>
      <c r="V19" s="86"/>
      <c r="W19" s="86"/>
    </row>
    <row r="20" spans="1:23" ht="28.5" customHeight="1" x14ac:dyDescent="0.15">
      <c r="A20" s="81">
        <v>44433</v>
      </c>
      <c r="B20" s="82"/>
      <c r="C20" s="204"/>
      <c r="D20" s="205"/>
      <c r="E20" s="205"/>
      <c r="F20" s="205"/>
      <c r="G20" s="205"/>
      <c r="H20" s="206"/>
      <c r="I20" s="82" t="s">
        <v>38</v>
      </c>
      <c r="J20" s="82"/>
      <c r="K20" s="82"/>
      <c r="L20" s="82"/>
      <c r="M20" s="6">
        <v>2</v>
      </c>
      <c r="N20" s="7" t="s">
        <v>13</v>
      </c>
      <c r="O20" s="85">
        <v>14000</v>
      </c>
      <c r="P20" s="85"/>
      <c r="Q20" s="6"/>
      <c r="R20" s="7" t="s">
        <v>14</v>
      </c>
      <c r="S20" s="85"/>
      <c r="T20" s="85"/>
      <c r="U20" s="86">
        <f t="shared" si="2"/>
        <v>28000</v>
      </c>
      <c r="V20" s="86"/>
      <c r="W20" s="86"/>
    </row>
    <row r="21" spans="1:23" ht="28.5" customHeight="1" x14ac:dyDescent="0.15">
      <c r="A21" s="81">
        <v>44434</v>
      </c>
      <c r="B21" s="82"/>
      <c r="C21" s="204"/>
      <c r="D21" s="205"/>
      <c r="E21" s="205"/>
      <c r="F21" s="205"/>
      <c r="G21" s="205"/>
      <c r="H21" s="206"/>
      <c r="I21" s="82" t="s">
        <v>38</v>
      </c>
      <c r="J21" s="82"/>
      <c r="K21" s="82"/>
      <c r="L21" s="82"/>
      <c r="M21" s="6">
        <v>2</v>
      </c>
      <c r="N21" s="7" t="s">
        <v>13</v>
      </c>
      <c r="O21" s="85">
        <v>14000</v>
      </c>
      <c r="P21" s="85"/>
      <c r="Q21" s="6"/>
      <c r="R21" s="7" t="s">
        <v>14</v>
      </c>
      <c r="S21" s="85"/>
      <c r="T21" s="85"/>
      <c r="U21" s="86">
        <f t="shared" si="2"/>
        <v>28000</v>
      </c>
      <c r="V21" s="86"/>
      <c r="W21" s="86"/>
    </row>
    <row r="22" spans="1:23" ht="28.5" customHeight="1" x14ac:dyDescent="0.15">
      <c r="A22" s="81">
        <v>44436</v>
      </c>
      <c r="B22" s="82"/>
      <c r="C22" s="204"/>
      <c r="D22" s="205"/>
      <c r="E22" s="205"/>
      <c r="F22" s="205"/>
      <c r="G22" s="205"/>
      <c r="H22" s="206"/>
      <c r="I22" s="82" t="s">
        <v>38</v>
      </c>
      <c r="J22" s="82"/>
      <c r="K22" s="82"/>
      <c r="L22" s="82"/>
      <c r="M22" s="6">
        <v>2</v>
      </c>
      <c r="N22" s="7" t="s">
        <v>13</v>
      </c>
      <c r="O22" s="85">
        <v>14000</v>
      </c>
      <c r="P22" s="85"/>
      <c r="Q22" s="6"/>
      <c r="R22" s="7" t="s">
        <v>14</v>
      </c>
      <c r="S22" s="85"/>
      <c r="T22" s="85"/>
      <c r="U22" s="86">
        <f t="shared" si="2"/>
        <v>28000</v>
      </c>
      <c r="V22" s="86"/>
      <c r="W22" s="86"/>
    </row>
    <row r="23" spans="1:23" ht="28.5" customHeight="1" x14ac:dyDescent="0.15">
      <c r="A23" s="81">
        <v>44440</v>
      </c>
      <c r="B23" s="82"/>
      <c r="C23" s="204"/>
      <c r="D23" s="205"/>
      <c r="E23" s="205"/>
      <c r="F23" s="205"/>
      <c r="G23" s="205"/>
      <c r="H23" s="206"/>
      <c r="I23" s="82" t="s">
        <v>38</v>
      </c>
      <c r="J23" s="82"/>
      <c r="K23" s="82"/>
      <c r="L23" s="82"/>
      <c r="M23" s="6">
        <v>2</v>
      </c>
      <c r="N23" s="7" t="s">
        <v>13</v>
      </c>
      <c r="O23" s="85">
        <v>14000</v>
      </c>
      <c r="P23" s="85"/>
      <c r="Q23" s="6"/>
      <c r="R23" s="7" t="s">
        <v>14</v>
      </c>
      <c r="S23" s="85"/>
      <c r="T23" s="85"/>
      <c r="U23" s="86">
        <f t="shared" si="2"/>
        <v>28000</v>
      </c>
      <c r="V23" s="86"/>
      <c r="W23" s="86"/>
    </row>
    <row r="24" spans="1:23" ht="28.5" customHeight="1" x14ac:dyDescent="0.15">
      <c r="A24" s="128">
        <v>44442</v>
      </c>
      <c r="B24" s="129"/>
      <c r="C24" s="204"/>
      <c r="D24" s="205"/>
      <c r="E24" s="205"/>
      <c r="F24" s="205"/>
      <c r="G24" s="205"/>
      <c r="H24" s="206"/>
      <c r="I24" s="82" t="s">
        <v>38</v>
      </c>
      <c r="J24" s="82"/>
      <c r="K24" s="82"/>
      <c r="L24" s="82"/>
      <c r="M24" s="12">
        <v>2</v>
      </c>
      <c r="N24" s="7" t="s">
        <v>13</v>
      </c>
      <c r="O24" s="135">
        <v>14000</v>
      </c>
      <c r="P24" s="135"/>
      <c r="Q24" s="12"/>
      <c r="R24" s="13" t="s">
        <v>14</v>
      </c>
      <c r="S24" s="135"/>
      <c r="T24" s="135"/>
      <c r="U24" s="136">
        <f t="shared" ref="U24:U29" si="3">M24*O24+Q24*S24</f>
        <v>28000</v>
      </c>
      <c r="V24" s="136"/>
      <c r="W24" s="136"/>
    </row>
    <row r="25" spans="1:23" ht="28.5" customHeight="1" x14ac:dyDescent="0.15">
      <c r="A25" s="81">
        <v>44445</v>
      </c>
      <c r="B25" s="82"/>
      <c r="C25" s="204"/>
      <c r="D25" s="205"/>
      <c r="E25" s="205"/>
      <c r="F25" s="205"/>
      <c r="G25" s="205"/>
      <c r="H25" s="206"/>
      <c r="I25" s="82" t="s">
        <v>38</v>
      </c>
      <c r="J25" s="82"/>
      <c r="K25" s="82"/>
      <c r="L25" s="82"/>
      <c r="M25" s="6">
        <v>3</v>
      </c>
      <c r="N25" s="7" t="s">
        <v>13</v>
      </c>
      <c r="O25" s="85">
        <v>14000</v>
      </c>
      <c r="P25" s="85"/>
      <c r="Q25" s="6"/>
      <c r="R25" s="7" t="s">
        <v>14</v>
      </c>
      <c r="S25" s="85"/>
      <c r="T25" s="85"/>
      <c r="U25" s="86">
        <f t="shared" si="3"/>
        <v>42000</v>
      </c>
      <c r="V25" s="86"/>
      <c r="W25" s="86"/>
    </row>
    <row r="26" spans="1:23" ht="28.5" customHeight="1" x14ac:dyDescent="0.15">
      <c r="A26" s="81">
        <v>44446</v>
      </c>
      <c r="B26" s="82"/>
      <c r="C26" s="204"/>
      <c r="D26" s="205"/>
      <c r="E26" s="205"/>
      <c r="F26" s="205"/>
      <c r="G26" s="205"/>
      <c r="H26" s="206"/>
      <c r="I26" s="82" t="s">
        <v>38</v>
      </c>
      <c r="J26" s="82"/>
      <c r="K26" s="82"/>
      <c r="L26" s="82"/>
      <c r="M26" s="6">
        <v>2</v>
      </c>
      <c r="N26" s="7" t="s">
        <v>13</v>
      </c>
      <c r="O26" s="85">
        <v>14000</v>
      </c>
      <c r="P26" s="85"/>
      <c r="Q26" s="6"/>
      <c r="R26" s="7" t="s">
        <v>14</v>
      </c>
      <c r="S26" s="85"/>
      <c r="T26" s="85"/>
      <c r="U26" s="86">
        <f t="shared" si="3"/>
        <v>28000</v>
      </c>
      <c r="V26" s="86"/>
      <c r="W26" s="86"/>
    </row>
    <row r="27" spans="1:23" ht="28.5" customHeight="1" x14ac:dyDescent="0.15">
      <c r="A27" s="81">
        <v>44452</v>
      </c>
      <c r="B27" s="82"/>
      <c r="C27" s="204"/>
      <c r="D27" s="205"/>
      <c r="E27" s="205"/>
      <c r="F27" s="205"/>
      <c r="G27" s="205"/>
      <c r="H27" s="206"/>
      <c r="I27" s="82" t="s">
        <v>38</v>
      </c>
      <c r="J27" s="82"/>
      <c r="K27" s="82"/>
      <c r="L27" s="82"/>
      <c r="M27" s="6">
        <v>2</v>
      </c>
      <c r="N27" s="7" t="s">
        <v>13</v>
      </c>
      <c r="O27" s="85">
        <v>14000</v>
      </c>
      <c r="P27" s="85"/>
      <c r="Q27" s="6"/>
      <c r="R27" s="7" t="s">
        <v>14</v>
      </c>
      <c r="S27" s="85"/>
      <c r="T27" s="85"/>
      <c r="U27" s="86">
        <f t="shared" si="3"/>
        <v>28000</v>
      </c>
      <c r="V27" s="86"/>
      <c r="W27" s="86"/>
    </row>
    <row r="28" spans="1:23" ht="28.5" customHeight="1" x14ac:dyDescent="0.15">
      <c r="A28" s="81">
        <v>44454</v>
      </c>
      <c r="B28" s="82"/>
      <c r="C28" s="204"/>
      <c r="D28" s="205"/>
      <c r="E28" s="205"/>
      <c r="F28" s="205"/>
      <c r="G28" s="205"/>
      <c r="H28" s="206"/>
      <c r="I28" s="82" t="s">
        <v>38</v>
      </c>
      <c r="J28" s="82"/>
      <c r="K28" s="82"/>
      <c r="L28" s="82"/>
      <c r="M28" s="6">
        <v>3</v>
      </c>
      <c r="N28" s="7" t="s">
        <v>13</v>
      </c>
      <c r="O28" s="85">
        <v>14000</v>
      </c>
      <c r="P28" s="85"/>
      <c r="Q28" s="6"/>
      <c r="R28" s="7" t="s">
        <v>14</v>
      </c>
      <c r="S28" s="85"/>
      <c r="T28" s="85"/>
      <c r="U28" s="86">
        <f t="shared" si="3"/>
        <v>42000</v>
      </c>
      <c r="V28" s="86"/>
      <c r="W28" s="86"/>
    </row>
    <row r="29" spans="1:23" ht="28.5" customHeight="1" x14ac:dyDescent="0.15">
      <c r="A29" s="97">
        <v>44455</v>
      </c>
      <c r="B29" s="98"/>
      <c r="C29" s="207"/>
      <c r="D29" s="208"/>
      <c r="E29" s="208"/>
      <c r="F29" s="208"/>
      <c r="G29" s="208"/>
      <c r="H29" s="209"/>
      <c r="I29" s="98" t="s">
        <v>38</v>
      </c>
      <c r="J29" s="98"/>
      <c r="K29" s="98"/>
      <c r="L29" s="98"/>
      <c r="M29" s="8">
        <v>2</v>
      </c>
      <c r="N29" s="9" t="s">
        <v>13</v>
      </c>
      <c r="O29" s="95">
        <v>14000</v>
      </c>
      <c r="P29" s="95"/>
      <c r="Q29" s="8"/>
      <c r="R29" s="9" t="s">
        <v>14</v>
      </c>
      <c r="S29" s="95"/>
      <c r="T29" s="95"/>
      <c r="U29" s="96">
        <f t="shared" si="3"/>
        <v>28000</v>
      </c>
      <c r="V29" s="96"/>
      <c r="W29" s="96"/>
    </row>
    <row r="30" spans="1:23" ht="28.5" customHeight="1" x14ac:dyDescent="0.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47" t="s">
        <v>15</v>
      </c>
      <c r="S30" s="47"/>
      <c r="T30" s="47"/>
      <c r="U30" s="48">
        <f>SUM(U14:U29)</f>
        <v>455000</v>
      </c>
      <c r="V30" s="49"/>
      <c r="W30" s="49"/>
    </row>
    <row r="31" spans="1:23" ht="28.5" customHeight="1" thickBot="1" x14ac:dyDescent="0.2">
      <c r="R31" s="51" t="s">
        <v>16</v>
      </c>
      <c r="S31" s="51"/>
      <c r="T31" s="51"/>
      <c r="U31" s="52">
        <f>U30*0.1</f>
        <v>45500</v>
      </c>
      <c r="V31" s="52"/>
      <c r="W31" s="52"/>
    </row>
    <row r="32" spans="1:23" ht="28.5" customHeight="1" thickBot="1" x14ac:dyDescent="0.2">
      <c r="R32" s="37" t="s">
        <v>17</v>
      </c>
      <c r="S32" s="38"/>
      <c r="T32" s="39"/>
      <c r="U32" s="40">
        <f>SUM(U30:U31)</f>
        <v>500500</v>
      </c>
      <c r="V32" s="41"/>
      <c r="W32" s="42"/>
    </row>
  </sheetData>
  <mergeCells count="116">
    <mergeCell ref="A1:Y2"/>
    <mergeCell ref="A6:M6"/>
    <mergeCell ref="P6:W6"/>
    <mergeCell ref="A7:B7"/>
    <mergeCell ref="C7:M7"/>
    <mergeCell ref="P7:W7"/>
    <mergeCell ref="E8:K8"/>
    <mergeCell ref="P8:W8"/>
    <mergeCell ref="A3:M4"/>
    <mergeCell ref="P4:R4"/>
    <mergeCell ref="A5:M5"/>
    <mergeCell ref="P5:W5"/>
    <mergeCell ref="M13:N13"/>
    <mergeCell ref="O13:P13"/>
    <mergeCell ref="Q13:R13"/>
    <mergeCell ref="S13:T13"/>
    <mergeCell ref="E9:K10"/>
    <mergeCell ref="P9:W9"/>
    <mergeCell ref="A10:B10"/>
    <mergeCell ref="P10:W10"/>
    <mergeCell ref="A12:B13"/>
    <mergeCell ref="C12:H13"/>
    <mergeCell ref="I12:L13"/>
    <mergeCell ref="M12:T12"/>
    <mergeCell ref="U12:W13"/>
    <mergeCell ref="U24:W24"/>
    <mergeCell ref="A25:B25"/>
    <mergeCell ref="I25:L25"/>
    <mergeCell ref="O25:P25"/>
    <mergeCell ref="S25:T25"/>
    <mergeCell ref="U25:W25"/>
    <mergeCell ref="A24:B24"/>
    <mergeCell ref="I24:L24"/>
    <mergeCell ref="O24:P24"/>
    <mergeCell ref="S24:T24"/>
    <mergeCell ref="A26:B26"/>
    <mergeCell ref="I26:L26"/>
    <mergeCell ref="O26:P26"/>
    <mergeCell ref="S26:T26"/>
    <mergeCell ref="U28:W28"/>
    <mergeCell ref="A29:B29"/>
    <mergeCell ref="I29:L29"/>
    <mergeCell ref="O29:P29"/>
    <mergeCell ref="S29:T29"/>
    <mergeCell ref="U29:W29"/>
    <mergeCell ref="A28:B28"/>
    <mergeCell ref="I28:L28"/>
    <mergeCell ref="O28:P28"/>
    <mergeCell ref="S28:T28"/>
    <mergeCell ref="U26:W26"/>
    <mergeCell ref="A27:B27"/>
    <mergeCell ref="I27:L27"/>
    <mergeCell ref="O27:P27"/>
    <mergeCell ref="S27:T27"/>
    <mergeCell ref="U27:W27"/>
    <mergeCell ref="R32:T32"/>
    <mergeCell ref="U32:W32"/>
    <mergeCell ref="T3:X3"/>
    <mergeCell ref="R30:T30"/>
    <mergeCell ref="U30:W30"/>
    <mergeCell ref="R31:T31"/>
    <mergeCell ref="U31:W31"/>
    <mergeCell ref="A14:B14"/>
    <mergeCell ref="C14:H14"/>
    <mergeCell ref="I14:L14"/>
    <mergeCell ref="O14:P14"/>
    <mergeCell ref="S14:T14"/>
    <mergeCell ref="U14:W14"/>
    <mergeCell ref="A15:B15"/>
    <mergeCell ref="C15:H15"/>
    <mergeCell ref="I15:L15"/>
    <mergeCell ref="O15:P15"/>
    <mergeCell ref="S15:T15"/>
    <mergeCell ref="U15:W15"/>
    <mergeCell ref="A18:B18"/>
    <mergeCell ref="I18:L18"/>
    <mergeCell ref="O18:P18"/>
    <mergeCell ref="S18:T18"/>
    <mergeCell ref="U18:W18"/>
    <mergeCell ref="O22:P22"/>
    <mergeCell ref="S22:T22"/>
    <mergeCell ref="U22:W22"/>
    <mergeCell ref="A19:B19"/>
    <mergeCell ref="I19:L19"/>
    <mergeCell ref="O19:P19"/>
    <mergeCell ref="S19:T19"/>
    <mergeCell ref="U19:W19"/>
    <mergeCell ref="A20:B20"/>
    <mergeCell ref="I20:L20"/>
    <mergeCell ref="O20:P20"/>
    <mergeCell ref="S20:T20"/>
    <mergeCell ref="U20:W20"/>
    <mergeCell ref="A16:B16"/>
    <mergeCell ref="I16:L16"/>
    <mergeCell ref="O16:P16"/>
    <mergeCell ref="S16:T16"/>
    <mergeCell ref="U16:W16"/>
    <mergeCell ref="C16:H17"/>
    <mergeCell ref="A23:B23"/>
    <mergeCell ref="I23:L23"/>
    <mergeCell ref="O23:P23"/>
    <mergeCell ref="S23:T23"/>
    <mergeCell ref="U23:W23"/>
    <mergeCell ref="A17:B17"/>
    <mergeCell ref="I17:L17"/>
    <mergeCell ref="O17:P17"/>
    <mergeCell ref="S17:T17"/>
    <mergeCell ref="U17:W17"/>
    <mergeCell ref="C18:H29"/>
    <mergeCell ref="A21:B21"/>
    <mergeCell ref="I21:L21"/>
    <mergeCell ref="O21:P21"/>
    <mergeCell ref="S21:T21"/>
    <mergeCell ref="U21:W21"/>
    <mergeCell ref="A22:B22"/>
    <mergeCell ref="I22:L22"/>
  </mergeCells>
  <phoneticPr fontId="3"/>
  <pageMargins left="0.47" right="0.16" top="0.69" bottom="0.16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I27"/>
  <sheetViews>
    <sheetView workbookViewId="0">
      <selection activeCell="V12" sqref="V12:W20"/>
    </sheetView>
  </sheetViews>
  <sheetFormatPr defaultColWidth="4" defaultRowHeight="22.5" customHeight="1" x14ac:dyDescent="0.15"/>
  <cols>
    <col min="1" max="2" width="4.875" style="1" customWidth="1"/>
    <col min="3" max="4" width="4" style="1"/>
    <col min="5" max="5" width="4" style="1" customWidth="1"/>
    <col min="6" max="11" width="4" style="1"/>
    <col min="12" max="12" width="4" style="1" customWidth="1"/>
    <col min="13" max="13" width="4" style="1"/>
    <col min="14" max="15" width="4.5" style="1" customWidth="1"/>
    <col min="16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68.25" customHeight="1" x14ac:dyDescent="0.15">
      <c r="A1" s="105" t="s">
        <v>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2"/>
      <c r="AG1" s="2"/>
      <c r="AH1" s="2"/>
    </row>
    <row r="2" spans="1:35" ht="19.5" customHeight="1" x14ac:dyDescent="0.15">
      <c r="A2" s="76" t="s">
        <v>20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AA2" s="75">
        <v>44428</v>
      </c>
      <c r="AB2" s="75"/>
      <c r="AC2" s="75"/>
      <c r="AD2" s="75"/>
      <c r="AE2" s="75"/>
    </row>
    <row r="3" spans="1:35" ht="22.5" customHeight="1" thickBot="1" x14ac:dyDescent="0.2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X3" s="66" t="s">
        <v>25</v>
      </c>
      <c r="Y3" s="66"/>
      <c r="Z3" s="66"/>
    </row>
    <row r="4" spans="1:35" ht="22.5" customHeight="1" x14ac:dyDescent="0.15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X4" s="66" t="s">
        <v>21</v>
      </c>
      <c r="Y4" s="66"/>
      <c r="Z4" s="66"/>
      <c r="AA4" s="66"/>
      <c r="AB4" s="66"/>
      <c r="AC4" s="66"/>
      <c r="AD4" s="66"/>
      <c r="AE4" s="66"/>
    </row>
    <row r="5" spans="1:35" ht="22.5" customHeight="1" x14ac:dyDescent="0.15">
      <c r="A5" s="69" t="s">
        <v>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X5" s="70" t="s">
        <v>22</v>
      </c>
      <c r="Y5" s="70"/>
      <c r="Z5" s="70"/>
      <c r="AA5" s="70"/>
      <c r="AB5" s="70"/>
      <c r="AC5" s="70"/>
      <c r="AD5" s="70"/>
      <c r="AE5" s="70"/>
      <c r="AI5"/>
    </row>
    <row r="6" spans="1:35" ht="22.5" customHeight="1" x14ac:dyDescent="0.15">
      <c r="A6" s="71" t="s">
        <v>2</v>
      </c>
      <c r="B6" s="71"/>
      <c r="C6" s="71"/>
      <c r="D6" s="72" t="s">
        <v>18</v>
      </c>
      <c r="E6" s="72"/>
      <c r="F6" s="72"/>
      <c r="G6" s="72"/>
      <c r="H6" s="72"/>
      <c r="I6" s="72"/>
      <c r="J6" s="72"/>
      <c r="K6" s="72"/>
      <c r="L6" s="72"/>
      <c r="X6" s="233" t="s">
        <v>26</v>
      </c>
      <c r="Y6" s="233"/>
      <c r="Z6" s="233"/>
      <c r="AA6" s="233"/>
      <c r="AB6" s="233"/>
      <c r="AC6" s="233"/>
      <c r="AD6" s="233"/>
      <c r="AE6" s="233"/>
    </row>
    <row r="7" spans="1:35" ht="22.5" customHeight="1" x14ac:dyDescent="0.15">
      <c r="A7" s="17"/>
      <c r="B7" s="17"/>
      <c r="D7" s="104" t="s">
        <v>35</v>
      </c>
      <c r="E7" s="104"/>
      <c r="F7" s="104"/>
      <c r="G7" s="104"/>
      <c r="H7" s="104"/>
      <c r="I7" s="104"/>
      <c r="J7" s="104"/>
      <c r="K7" s="104"/>
      <c r="L7" s="104"/>
      <c r="X7" s="66" t="s">
        <v>23</v>
      </c>
      <c r="Y7" s="66"/>
      <c r="Z7" s="66"/>
      <c r="AA7" s="66"/>
      <c r="AB7" s="66"/>
      <c r="AC7" s="66"/>
      <c r="AD7" s="66"/>
      <c r="AE7" s="66"/>
    </row>
    <row r="8" spans="1:35" ht="15" customHeight="1" x14ac:dyDescent="0.15">
      <c r="A8" s="17"/>
      <c r="B8" s="17"/>
      <c r="D8" s="234">
        <f>AB27</f>
        <v>334950</v>
      </c>
      <c r="E8" s="234"/>
      <c r="F8" s="234"/>
      <c r="G8" s="234"/>
      <c r="H8" s="234"/>
      <c r="I8" s="234"/>
      <c r="J8" s="234"/>
      <c r="K8" s="234"/>
      <c r="L8" s="234"/>
      <c r="X8" s="66" t="s">
        <v>24</v>
      </c>
      <c r="Y8" s="66"/>
      <c r="Z8" s="66"/>
      <c r="AA8" s="66"/>
      <c r="AB8" s="66"/>
      <c r="AC8" s="66"/>
      <c r="AD8" s="66"/>
      <c r="AE8" s="66"/>
    </row>
    <row r="9" spans="1:35" ht="22.5" customHeight="1" x14ac:dyDescent="0.15">
      <c r="A9" s="67" t="s">
        <v>7</v>
      </c>
      <c r="B9" s="67"/>
      <c r="D9" s="235"/>
      <c r="E9" s="235"/>
      <c r="F9" s="235"/>
      <c r="G9" s="235"/>
      <c r="H9" s="235"/>
      <c r="I9" s="235"/>
      <c r="J9" s="235"/>
      <c r="K9" s="235"/>
      <c r="L9" s="235"/>
      <c r="O9" s="10"/>
      <c r="P9" s="10"/>
      <c r="Q9" s="10"/>
      <c r="R9" s="10"/>
      <c r="S9" s="10"/>
      <c r="T9" s="10"/>
      <c r="U9" s="10"/>
      <c r="V9" s="10"/>
      <c r="W9" s="10"/>
      <c r="X9" s="68" t="s">
        <v>29</v>
      </c>
      <c r="Y9" s="66"/>
      <c r="Z9" s="66"/>
      <c r="AA9" s="66"/>
      <c r="AB9" s="66"/>
      <c r="AC9" s="66"/>
      <c r="AD9" s="66"/>
      <c r="AE9" s="66"/>
    </row>
    <row r="10" spans="1:35" ht="20.25" customHeight="1" x14ac:dyDescent="0.15">
      <c r="A10" s="47" t="s">
        <v>8</v>
      </c>
      <c r="B10" s="47"/>
      <c r="C10" s="47" t="s">
        <v>9</v>
      </c>
      <c r="D10" s="47"/>
      <c r="E10" s="47"/>
      <c r="F10" s="47"/>
      <c r="G10" s="47"/>
      <c r="H10" s="47" t="s">
        <v>10</v>
      </c>
      <c r="I10" s="47"/>
      <c r="J10" s="47"/>
      <c r="K10" s="47"/>
      <c r="L10" s="47" t="s">
        <v>43</v>
      </c>
      <c r="M10" s="47"/>
      <c r="N10" s="47"/>
      <c r="O10" s="47"/>
      <c r="P10" s="47"/>
      <c r="Q10" s="47"/>
      <c r="R10" s="47"/>
      <c r="S10" s="47"/>
      <c r="T10" s="47" t="s">
        <v>44</v>
      </c>
      <c r="U10" s="47"/>
      <c r="V10" s="47"/>
      <c r="W10" s="47"/>
      <c r="X10" s="47"/>
      <c r="Y10" s="47"/>
      <c r="Z10" s="47"/>
      <c r="AA10" s="47"/>
      <c r="AB10" s="47" t="s">
        <v>12</v>
      </c>
      <c r="AC10" s="47"/>
      <c r="AD10" s="47"/>
      <c r="AE10" s="47"/>
    </row>
    <row r="11" spans="1:35" ht="20.25" customHeight="1" x14ac:dyDescent="0.1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 t="s">
        <v>3</v>
      </c>
      <c r="M11" s="47"/>
      <c r="N11" s="47" t="s">
        <v>5</v>
      </c>
      <c r="O11" s="47"/>
      <c r="P11" s="47" t="s">
        <v>4</v>
      </c>
      <c r="Q11" s="47"/>
      <c r="R11" s="47" t="s">
        <v>5</v>
      </c>
      <c r="S11" s="47"/>
      <c r="T11" s="47" t="s">
        <v>3</v>
      </c>
      <c r="U11" s="47"/>
      <c r="V11" s="47" t="s">
        <v>5</v>
      </c>
      <c r="W11" s="47"/>
      <c r="X11" s="47" t="s">
        <v>4</v>
      </c>
      <c r="Y11" s="47"/>
      <c r="Z11" s="47" t="s">
        <v>5</v>
      </c>
      <c r="AA11" s="47"/>
      <c r="AB11" s="47"/>
      <c r="AC11" s="47"/>
      <c r="AD11" s="47"/>
      <c r="AE11" s="47"/>
    </row>
    <row r="12" spans="1:35" ht="20.25" customHeight="1" x14ac:dyDescent="0.15">
      <c r="A12" s="88">
        <v>44398</v>
      </c>
      <c r="B12" s="89"/>
      <c r="C12" s="243" t="s">
        <v>50</v>
      </c>
      <c r="D12" s="244"/>
      <c r="E12" s="244"/>
      <c r="F12" s="244"/>
      <c r="G12" s="245"/>
      <c r="H12" s="82" t="s">
        <v>54</v>
      </c>
      <c r="I12" s="82"/>
      <c r="J12" s="82"/>
      <c r="K12" s="82"/>
      <c r="L12" s="6"/>
      <c r="M12" s="7" t="s">
        <v>13</v>
      </c>
      <c r="N12" s="93"/>
      <c r="O12" s="94"/>
      <c r="P12" s="4"/>
      <c r="Q12" s="5" t="s">
        <v>14</v>
      </c>
      <c r="R12" s="87"/>
      <c r="S12" s="87"/>
      <c r="T12" s="4">
        <v>2</v>
      </c>
      <c r="U12" s="5" t="s">
        <v>13</v>
      </c>
      <c r="V12" s="87">
        <v>14000</v>
      </c>
      <c r="W12" s="87"/>
      <c r="X12" s="4"/>
      <c r="Y12" s="5" t="s">
        <v>14</v>
      </c>
      <c r="Z12" s="87"/>
      <c r="AA12" s="87"/>
      <c r="AB12" s="80">
        <f>L12*N12+P12*R12+T12*V12+X12*Z12</f>
        <v>28000</v>
      </c>
      <c r="AC12" s="80"/>
      <c r="AD12" s="80"/>
      <c r="AE12" s="80"/>
    </row>
    <row r="13" spans="1:35" ht="20.25" customHeight="1" x14ac:dyDescent="0.15">
      <c r="A13" s="81">
        <v>44413</v>
      </c>
      <c r="B13" s="82"/>
      <c r="C13" s="246"/>
      <c r="D13" s="247"/>
      <c r="E13" s="247"/>
      <c r="F13" s="247"/>
      <c r="G13" s="248"/>
      <c r="H13" s="82" t="s">
        <v>54</v>
      </c>
      <c r="I13" s="82"/>
      <c r="J13" s="82"/>
      <c r="K13" s="82"/>
      <c r="L13" s="6"/>
      <c r="M13" s="7" t="s">
        <v>13</v>
      </c>
      <c r="N13" s="83"/>
      <c r="O13" s="84"/>
      <c r="P13" s="6"/>
      <c r="Q13" s="7" t="s">
        <v>14</v>
      </c>
      <c r="R13" s="85"/>
      <c r="S13" s="85"/>
      <c r="T13" s="6">
        <v>2</v>
      </c>
      <c r="U13" s="7" t="s">
        <v>13</v>
      </c>
      <c r="V13" s="85">
        <v>14000</v>
      </c>
      <c r="W13" s="85"/>
      <c r="X13" s="6"/>
      <c r="Y13" s="7" t="s">
        <v>14</v>
      </c>
      <c r="Z13" s="85"/>
      <c r="AA13" s="85"/>
      <c r="AB13" s="86">
        <f>L13*N13+P13*R13+T13*V13</f>
        <v>28000</v>
      </c>
      <c r="AC13" s="86"/>
      <c r="AD13" s="86"/>
      <c r="AE13" s="86"/>
    </row>
    <row r="14" spans="1:35" ht="20.25" customHeight="1" x14ac:dyDescent="0.15">
      <c r="A14" s="81">
        <v>44414</v>
      </c>
      <c r="B14" s="82"/>
      <c r="C14" s="246"/>
      <c r="D14" s="247"/>
      <c r="E14" s="247"/>
      <c r="F14" s="247"/>
      <c r="G14" s="248"/>
      <c r="H14" s="82" t="s">
        <v>54</v>
      </c>
      <c r="I14" s="82"/>
      <c r="J14" s="82"/>
      <c r="K14" s="82"/>
      <c r="L14" s="6"/>
      <c r="M14" s="7" t="s">
        <v>13</v>
      </c>
      <c r="N14" s="83"/>
      <c r="O14" s="84"/>
      <c r="P14" s="6"/>
      <c r="Q14" s="7" t="s">
        <v>14</v>
      </c>
      <c r="R14" s="85"/>
      <c r="S14" s="85"/>
      <c r="T14" s="6">
        <v>2</v>
      </c>
      <c r="U14" s="7" t="s">
        <v>13</v>
      </c>
      <c r="V14" s="85">
        <v>14000</v>
      </c>
      <c r="W14" s="85"/>
      <c r="X14" s="6"/>
      <c r="Y14" s="7" t="s">
        <v>14</v>
      </c>
      <c r="Z14" s="85"/>
      <c r="AA14" s="85"/>
      <c r="AB14" s="86">
        <f t="shared" ref="AB14:AB20" si="0">L14*N14+P14*R14+T14*V14</f>
        <v>28000</v>
      </c>
      <c r="AC14" s="86"/>
      <c r="AD14" s="86"/>
      <c r="AE14" s="86"/>
    </row>
    <row r="15" spans="1:35" ht="20.25" customHeight="1" x14ac:dyDescent="0.15">
      <c r="A15" s="81">
        <v>44415</v>
      </c>
      <c r="B15" s="82"/>
      <c r="C15" s="246"/>
      <c r="D15" s="247"/>
      <c r="E15" s="247"/>
      <c r="F15" s="247"/>
      <c r="G15" s="248"/>
      <c r="H15" s="82" t="s">
        <v>54</v>
      </c>
      <c r="I15" s="82"/>
      <c r="J15" s="82"/>
      <c r="K15" s="82"/>
      <c r="L15" s="6"/>
      <c r="M15" s="7" t="s">
        <v>13</v>
      </c>
      <c r="N15" s="83"/>
      <c r="O15" s="84"/>
      <c r="P15" s="6"/>
      <c r="Q15" s="7" t="s">
        <v>14</v>
      </c>
      <c r="R15" s="85"/>
      <c r="S15" s="85"/>
      <c r="T15" s="6">
        <v>3</v>
      </c>
      <c r="U15" s="7" t="s">
        <v>13</v>
      </c>
      <c r="V15" s="85">
        <v>14000</v>
      </c>
      <c r="W15" s="85"/>
      <c r="X15" s="6"/>
      <c r="Y15" s="7" t="s">
        <v>14</v>
      </c>
      <c r="Z15" s="85"/>
      <c r="AA15" s="85"/>
      <c r="AB15" s="86">
        <f t="shared" si="0"/>
        <v>42000</v>
      </c>
      <c r="AC15" s="86"/>
      <c r="AD15" s="86"/>
      <c r="AE15" s="86"/>
    </row>
    <row r="16" spans="1:35" ht="20.25" customHeight="1" x14ac:dyDescent="0.15">
      <c r="A16" s="81">
        <v>44418</v>
      </c>
      <c r="B16" s="82"/>
      <c r="C16" s="246"/>
      <c r="D16" s="247"/>
      <c r="E16" s="247"/>
      <c r="F16" s="247"/>
      <c r="G16" s="248"/>
      <c r="H16" s="82" t="s">
        <v>54</v>
      </c>
      <c r="I16" s="82"/>
      <c r="J16" s="82"/>
      <c r="K16" s="82"/>
      <c r="L16" s="6"/>
      <c r="M16" s="7" t="s">
        <v>13</v>
      </c>
      <c r="N16" s="83"/>
      <c r="O16" s="84"/>
      <c r="P16" s="6"/>
      <c r="Q16" s="7" t="s">
        <v>14</v>
      </c>
      <c r="R16" s="85"/>
      <c r="S16" s="85"/>
      <c r="T16" s="6">
        <v>2</v>
      </c>
      <c r="U16" s="7" t="s">
        <v>13</v>
      </c>
      <c r="V16" s="85">
        <v>14000</v>
      </c>
      <c r="W16" s="85"/>
      <c r="X16" s="6"/>
      <c r="Y16" s="7" t="s">
        <v>14</v>
      </c>
      <c r="Z16" s="85"/>
      <c r="AA16" s="85"/>
      <c r="AB16" s="86">
        <f t="shared" si="0"/>
        <v>28000</v>
      </c>
      <c r="AC16" s="86"/>
      <c r="AD16" s="86"/>
      <c r="AE16" s="86"/>
    </row>
    <row r="17" spans="1:31" ht="20.25" customHeight="1" x14ac:dyDescent="0.15">
      <c r="A17" s="81">
        <v>44419</v>
      </c>
      <c r="B17" s="82"/>
      <c r="C17" s="246"/>
      <c r="D17" s="247"/>
      <c r="E17" s="247"/>
      <c r="F17" s="247"/>
      <c r="G17" s="248"/>
      <c r="H17" s="82" t="s">
        <v>54</v>
      </c>
      <c r="I17" s="82"/>
      <c r="J17" s="82"/>
      <c r="K17" s="82"/>
      <c r="L17" s="6"/>
      <c r="M17" s="7" t="s">
        <v>13</v>
      </c>
      <c r="N17" s="83"/>
      <c r="O17" s="84"/>
      <c r="P17" s="6"/>
      <c r="Q17" s="7" t="s">
        <v>14</v>
      </c>
      <c r="R17" s="85"/>
      <c r="S17" s="85"/>
      <c r="T17" s="6">
        <v>2</v>
      </c>
      <c r="U17" s="7" t="s">
        <v>13</v>
      </c>
      <c r="V17" s="85">
        <v>14000</v>
      </c>
      <c r="W17" s="85"/>
      <c r="X17" s="6"/>
      <c r="Y17" s="7" t="s">
        <v>14</v>
      </c>
      <c r="Z17" s="85"/>
      <c r="AA17" s="85"/>
      <c r="AB17" s="86">
        <f t="shared" si="0"/>
        <v>28000</v>
      </c>
      <c r="AC17" s="86"/>
      <c r="AD17" s="86"/>
      <c r="AE17" s="86"/>
    </row>
    <row r="18" spans="1:31" ht="20.25" customHeight="1" x14ac:dyDescent="0.15">
      <c r="A18" s="81">
        <v>44425</v>
      </c>
      <c r="B18" s="82"/>
      <c r="C18" s="246"/>
      <c r="D18" s="247"/>
      <c r="E18" s="247"/>
      <c r="F18" s="247"/>
      <c r="G18" s="248"/>
      <c r="H18" s="82" t="s">
        <v>55</v>
      </c>
      <c r="I18" s="82"/>
      <c r="J18" s="82"/>
      <c r="K18" s="82"/>
      <c r="L18" s="6"/>
      <c r="M18" s="7" t="s">
        <v>13</v>
      </c>
      <c r="N18" s="83"/>
      <c r="O18" s="84"/>
      <c r="P18" s="6"/>
      <c r="Q18" s="7" t="s">
        <v>14</v>
      </c>
      <c r="R18" s="85"/>
      <c r="S18" s="85"/>
      <c r="T18" s="6"/>
      <c r="U18" s="7" t="s">
        <v>13</v>
      </c>
      <c r="V18" s="85">
        <v>14000</v>
      </c>
      <c r="W18" s="85"/>
      <c r="X18" s="6"/>
      <c r="Y18" s="7" t="s">
        <v>14</v>
      </c>
      <c r="Z18" s="85"/>
      <c r="AA18" s="85"/>
      <c r="AB18" s="86">
        <f t="shared" si="0"/>
        <v>0</v>
      </c>
      <c r="AC18" s="86"/>
      <c r="AD18" s="86"/>
      <c r="AE18" s="86"/>
    </row>
    <row r="19" spans="1:31" ht="20.25" customHeight="1" x14ac:dyDescent="0.15">
      <c r="A19" s="81">
        <v>44426</v>
      </c>
      <c r="B19" s="82"/>
      <c r="C19" s="246"/>
      <c r="D19" s="247"/>
      <c r="E19" s="247"/>
      <c r="F19" s="247"/>
      <c r="G19" s="248"/>
      <c r="H19" s="82" t="s">
        <v>55</v>
      </c>
      <c r="I19" s="82"/>
      <c r="J19" s="82"/>
      <c r="K19" s="82"/>
      <c r="L19" s="6"/>
      <c r="M19" s="7" t="s">
        <v>13</v>
      </c>
      <c r="N19" s="83"/>
      <c r="O19" s="84"/>
      <c r="P19" s="6"/>
      <c r="Q19" s="7" t="s">
        <v>14</v>
      </c>
      <c r="R19" s="85"/>
      <c r="S19" s="85"/>
      <c r="T19" s="6"/>
      <c r="U19" s="7" t="s">
        <v>13</v>
      </c>
      <c r="V19" s="85">
        <v>14000</v>
      </c>
      <c r="W19" s="85"/>
      <c r="X19" s="6"/>
      <c r="Y19" s="7" t="s">
        <v>14</v>
      </c>
      <c r="Z19" s="85"/>
      <c r="AA19" s="85"/>
      <c r="AB19" s="86">
        <f t="shared" si="0"/>
        <v>0</v>
      </c>
      <c r="AC19" s="86"/>
      <c r="AD19" s="86"/>
      <c r="AE19" s="86"/>
    </row>
    <row r="20" spans="1:31" ht="20.25" customHeight="1" x14ac:dyDescent="0.15">
      <c r="A20" s="97">
        <v>44427</v>
      </c>
      <c r="B20" s="98"/>
      <c r="C20" s="137"/>
      <c r="D20" s="138"/>
      <c r="E20" s="138"/>
      <c r="F20" s="138"/>
      <c r="G20" s="139"/>
      <c r="H20" s="98" t="s">
        <v>55</v>
      </c>
      <c r="I20" s="98"/>
      <c r="J20" s="98"/>
      <c r="K20" s="98"/>
      <c r="L20" s="8"/>
      <c r="M20" s="9" t="s">
        <v>13</v>
      </c>
      <c r="N20" s="102"/>
      <c r="O20" s="103"/>
      <c r="P20" s="8"/>
      <c r="Q20" s="9" t="s">
        <v>14</v>
      </c>
      <c r="R20" s="95"/>
      <c r="S20" s="95"/>
      <c r="T20" s="8"/>
      <c r="U20" s="9" t="s">
        <v>13</v>
      </c>
      <c r="V20" s="95">
        <v>14000</v>
      </c>
      <c r="W20" s="95"/>
      <c r="X20" s="8"/>
      <c r="Y20" s="9" t="s">
        <v>14</v>
      </c>
      <c r="Z20" s="95"/>
      <c r="AA20" s="95"/>
      <c r="AB20" s="96">
        <f t="shared" si="0"/>
        <v>0</v>
      </c>
      <c r="AC20" s="96"/>
      <c r="AD20" s="96"/>
      <c r="AE20" s="96"/>
    </row>
    <row r="21" spans="1:31" ht="20.25" customHeight="1" x14ac:dyDescent="0.15">
      <c r="A21" s="236">
        <v>44417</v>
      </c>
      <c r="B21" s="237"/>
      <c r="C21" s="243" t="s">
        <v>51</v>
      </c>
      <c r="D21" s="244"/>
      <c r="E21" s="244"/>
      <c r="F21" s="244"/>
      <c r="G21" s="245"/>
      <c r="H21" s="238" t="s">
        <v>45</v>
      </c>
      <c r="I21" s="238"/>
      <c r="J21" s="238"/>
      <c r="K21" s="238"/>
      <c r="L21" s="22"/>
      <c r="M21" s="23" t="s">
        <v>13</v>
      </c>
      <c r="N21" s="239"/>
      <c r="O21" s="240"/>
      <c r="P21" s="22"/>
      <c r="Q21" s="23" t="s">
        <v>14</v>
      </c>
      <c r="R21" s="241"/>
      <c r="S21" s="241"/>
      <c r="T21" s="22">
        <v>3</v>
      </c>
      <c r="U21" s="23" t="s">
        <v>13</v>
      </c>
      <c r="V21" s="241">
        <v>17500</v>
      </c>
      <c r="W21" s="241"/>
      <c r="X21" s="22"/>
      <c r="Y21" s="23" t="s">
        <v>14</v>
      </c>
      <c r="Z21" s="241"/>
      <c r="AA21" s="241"/>
      <c r="AB21" s="242">
        <f t="shared" ref="AB21:AB24" si="1">L21*N21+P21*R21+T21*V21</f>
        <v>52500</v>
      </c>
      <c r="AC21" s="242"/>
      <c r="AD21" s="242"/>
      <c r="AE21" s="242"/>
    </row>
    <row r="22" spans="1:31" ht="20.25" customHeight="1" x14ac:dyDescent="0.15">
      <c r="A22" s="97">
        <v>44418</v>
      </c>
      <c r="B22" s="98"/>
      <c r="C22" s="137"/>
      <c r="D22" s="138"/>
      <c r="E22" s="138"/>
      <c r="F22" s="138"/>
      <c r="G22" s="139"/>
      <c r="H22" s="98" t="s">
        <v>45</v>
      </c>
      <c r="I22" s="98"/>
      <c r="J22" s="98"/>
      <c r="K22" s="98"/>
      <c r="L22" s="8"/>
      <c r="M22" s="9" t="s">
        <v>13</v>
      </c>
      <c r="N22" s="102"/>
      <c r="O22" s="103"/>
      <c r="P22" s="8"/>
      <c r="Q22" s="9" t="s">
        <v>14</v>
      </c>
      <c r="R22" s="95"/>
      <c r="S22" s="95"/>
      <c r="T22" s="8">
        <v>3</v>
      </c>
      <c r="U22" s="9" t="s">
        <v>13</v>
      </c>
      <c r="V22" s="95">
        <v>14000</v>
      </c>
      <c r="W22" s="95"/>
      <c r="X22" s="8"/>
      <c r="Y22" s="9" t="s">
        <v>14</v>
      </c>
      <c r="Z22" s="95"/>
      <c r="AA22" s="95"/>
      <c r="AB22" s="96">
        <f t="shared" si="1"/>
        <v>42000</v>
      </c>
      <c r="AC22" s="96"/>
      <c r="AD22" s="96"/>
      <c r="AE22" s="96"/>
    </row>
    <row r="23" spans="1:31" ht="20.25" customHeight="1" x14ac:dyDescent="0.15">
      <c r="A23" s="128">
        <v>44410</v>
      </c>
      <c r="B23" s="129"/>
      <c r="C23" s="243" t="s">
        <v>52</v>
      </c>
      <c r="D23" s="244"/>
      <c r="E23" s="244"/>
      <c r="F23" s="244"/>
      <c r="G23" s="245"/>
      <c r="H23" s="129" t="s">
        <v>53</v>
      </c>
      <c r="I23" s="129"/>
      <c r="J23" s="129"/>
      <c r="K23" s="129"/>
      <c r="L23" s="12"/>
      <c r="M23" s="13" t="s">
        <v>13</v>
      </c>
      <c r="N23" s="133"/>
      <c r="O23" s="134"/>
      <c r="P23" s="12"/>
      <c r="Q23" s="13" t="s">
        <v>14</v>
      </c>
      <c r="R23" s="135"/>
      <c r="S23" s="135"/>
      <c r="T23" s="12">
        <v>1</v>
      </c>
      <c r="U23" s="13" t="s">
        <v>13</v>
      </c>
      <c r="V23" s="135">
        <v>14000</v>
      </c>
      <c r="W23" s="135"/>
      <c r="X23" s="12"/>
      <c r="Y23" s="13" t="s">
        <v>14</v>
      </c>
      <c r="Z23" s="135"/>
      <c r="AA23" s="135"/>
      <c r="AB23" s="136">
        <f t="shared" si="1"/>
        <v>14000</v>
      </c>
      <c r="AC23" s="136"/>
      <c r="AD23" s="136"/>
      <c r="AE23" s="136"/>
    </row>
    <row r="24" spans="1:31" ht="20.25" customHeight="1" x14ac:dyDescent="0.15">
      <c r="A24" s="97">
        <v>44411</v>
      </c>
      <c r="B24" s="98"/>
      <c r="C24" s="137"/>
      <c r="D24" s="138"/>
      <c r="E24" s="138"/>
      <c r="F24" s="138"/>
      <c r="G24" s="139"/>
      <c r="H24" s="98" t="s">
        <v>53</v>
      </c>
      <c r="I24" s="98"/>
      <c r="J24" s="98"/>
      <c r="K24" s="98"/>
      <c r="L24" s="8"/>
      <c r="M24" s="9" t="s">
        <v>13</v>
      </c>
      <c r="N24" s="102"/>
      <c r="O24" s="103"/>
      <c r="P24" s="8"/>
      <c r="Q24" s="9" t="s">
        <v>14</v>
      </c>
      <c r="R24" s="95"/>
      <c r="S24" s="95"/>
      <c r="T24" s="8">
        <v>1</v>
      </c>
      <c r="U24" s="9" t="s">
        <v>13</v>
      </c>
      <c r="V24" s="95">
        <v>14000</v>
      </c>
      <c r="W24" s="95"/>
      <c r="X24" s="8"/>
      <c r="Y24" s="9" t="s">
        <v>14</v>
      </c>
      <c r="Z24" s="95"/>
      <c r="AA24" s="95"/>
      <c r="AB24" s="96">
        <f t="shared" si="1"/>
        <v>14000</v>
      </c>
      <c r="AC24" s="96"/>
      <c r="AD24" s="96"/>
      <c r="AE24" s="96"/>
    </row>
    <row r="25" spans="1:31" ht="20.25" customHeight="1" x14ac:dyDescent="0.1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6"/>
      <c r="Y25" s="47" t="s">
        <v>15</v>
      </c>
      <c r="Z25" s="47"/>
      <c r="AA25" s="47"/>
      <c r="AB25" s="48">
        <f>SUM(AB12:AB24)</f>
        <v>304500</v>
      </c>
      <c r="AC25" s="49"/>
      <c r="AD25" s="49"/>
      <c r="AE25" s="49"/>
    </row>
    <row r="26" spans="1:31" ht="20.25" customHeight="1" thickBot="1" x14ac:dyDescent="0.2">
      <c r="A26" s="35" t="s">
        <v>56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50"/>
      <c r="Y26" s="51" t="s">
        <v>16</v>
      </c>
      <c r="Z26" s="51"/>
      <c r="AA26" s="51"/>
      <c r="AB26" s="52">
        <f>AB25*0.1</f>
        <v>30450</v>
      </c>
      <c r="AC26" s="52"/>
      <c r="AD26" s="52"/>
      <c r="AE26" s="52"/>
    </row>
    <row r="27" spans="1:31" ht="20.25" customHeight="1" thickBo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6"/>
      <c r="Y27" s="37" t="s">
        <v>17</v>
      </c>
      <c r="Z27" s="38"/>
      <c r="AA27" s="39"/>
      <c r="AB27" s="40">
        <f>SUM(AB25:AB26)</f>
        <v>334950</v>
      </c>
      <c r="AC27" s="41"/>
      <c r="AD27" s="41"/>
      <c r="AE27" s="42"/>
    </row>
  </sheetData>
  <mergeCells count="134">
    <mergeCell ref="V19:W19"/>
    <mergeCell ref="Z19:AA19"/>
    <mergeCell ref="AB19:AE19"/>
    <mergeCell ref="C12:G20"/>
    <mergeCell ref="C21:G22"/>
    <mergeCell ref="A19:B19"/>
    <mergeCell ref="H19:K19"/>
    <mergeCell ref="N19:O19"/>
    <mergeCell ref="R19:S19"/>
    <mergeCell ref="V17:W17"/>
    <mergeCell ref="Z17:AA17"/>
    <mergeCell ref="AB17:AE17"/>
    <mergeCell ref="A18:B18"/>
    <mergeCell ref="H18:K18"/>
    <mergeCell ref="N18:O18"/>
    <mergeCell ref="R18:S18"/>
    <mergeCell ref="V18:W18"/>
    <mergeCell ref="Z18:AA18"/>
    <mergeCell ref="AB18:AE18"/>
    <mergeCell ref="A17:B17"/>
    <mergeCell ref="H17:K17"/>
    <mergeCell ref="N17:O17"/>
    <mergeCell ref="R17:S17"/>
    <mergeCell ref="V15:W15"/>
    <mergeCell ref="Z15:AA15"/>
    <mergeCell ref="AB15:AE15"/>
    <mergeCell ref="A16:B16"/>
    <mergeCell ref="H16:K16"/>
    <mergeCell ref="N16:O16"/>
    <mergeCell ref="R16:S16"/>
    <mergeCell ref="V16:W16"/>
    <mergeCell ref="Z16:AA16"/>
    <mergeCell ref="AB16:AE16"/>
    <mergeCell ref="A15:B15"/>
    <mergeCell ref="H15:K15"/>
    <mergeCell ref="N15:O15"/>
    <mergeCell ref="R15:S15"/>
    <mergeCell ref="V13:W13"/>
    <mergeCell ref="Z13:AA13"/>
    <mergeCell ref="AB13:AE13"/>
    <mergeCell ref="A14:B14"/>
    <mergeCell ref="H14:K14"/>
    <mergeCell ref="N14:O14"/>
    <mergeCell ref="R14:S14"/>
    <mergeCell ref="V14:W14"/>
    <mergeCell ref="Z14:AA14"/>
    <mergeCell ref="AB14:AE14"/>
    <mergeCell ref="A13:B13"/>
    <mergeCell ref="H13:K13"/>
    <mergeCell ref="N13:O13"/>
    <mergeCell ref="R13:S13"/>
    <mergeCell ref="A23:B23"/>
    <mergeCell ref="H23:K23"/>
    <mergeCell ref="N23:O23"/>
    <mergeCell ref="R23:S23"/>
    <mergeCell ref="V23:W23"/>
    <mergeCell ref="Z23:AA23"/>
    <mergeCell ref="AB23:AE23"/>
    <mergeCell ref="C23:G24"/>
    <mergeCell ref="A22:B22"/>
    <mergeCell ref="H22:K22"/>
    <mergeCell ref="N22:O22"/>
    <mergeCell ref="R22:S22"/>
    <mergeCell ref="V21:W21"/>
    <mergeCell ref="Z21:AA21"/>
    <mergeCell ref="AB21:AE21"/>
    <mergeCell ref="A20:B20"/>
    <mergeCell ref="H20:K20"/>
    <mergeCell ref="N20:O20"/>
    <mergeCell ref="R20:S20"/>
    <mergeCell ref="V22:W22"/>
    <mergeCell ref="Z22:AA22"/>
    <mergeCell ref="AB22:AE22"/>
    <mergeCell ref="A27:X27"/>
    <mergeCell ref="Y27:AA27"/>
    <mergeCell ref="AB27:AE27"/>
    <mergeCell ref="A25:X25"/>
    <mergeCell ref="Y25:AA25"/>
    <mergeCell ref="AB25:AE25"/>
    <mergeCell ref="A26:X26"/>
    <mergeCell ref="Y26:AA26"/>
    <mergeCell ref="AB26:AE26"/>
    <mergeCell ref="V12:W12"/>
    <mergeCell ref="Z12:AA12"/>
    <mergeCell ref="R11:S11"/>
    <mergeCell ref="T11:U11"/>
    <mergeCell ref="AB12:AE12"/>
    <mergeCell ref="A24:B24"/>
    <mergeCell ref="H24:K24"/>
    <mergeCell ref="N24:O24"/>
    <mergeCell ref="R24:S24"/>
    <mergeCell ref="V24:W24"/>
    <mergeCell ref="Z24:AA24"/>
    <mergeCell ref="AB24:AE24"/>
    <mergeCell ref="A12:B12"/>
    <mergeCell ref="H12:K12"/>
    <mergeCell ref="N12:O12"/>
    <mergeCell ref="R12:S12"/>
    <mergeCell ref="V11:W11"/>
    <mergeCell ref="V20:W20"/>
    <mergeCell ref="Z20:AA20"/>
    <mergeCell ref="AB20:AE20"/>
    <mergeCell ref="A21:B21"/>
    <mergeCell ref="H21:K21"/>
    <mergeCell ref="N21:O21"/>
    <mergeCell ref="R21:S21"/>
    <mergeCell ref="D8:L9"/>
    <mergeCell ref="X8:AE8"/>
    <mergeCell ref="A9:B9"/>
    <mergeCell ref="X9:AE9"/>
    <mergeCell ref="A10:B11"/>
    <mergeCell ref="C10:G11"/>
    <mergeCell ref="H10:K11"/>
    <mergeCell ref="L10:S10"/>
    <mergeCell ref="T10:AA10"/>
    <mergeCell ref="AB10:AE11"/>
    <mergeCell ref="X11:Y11"/>
    <mergeCell ref="Z11:AA11"/>
    <mergeCell ref="L11:M11"/>
    <mergeCell ref="N11:O11"/>
    <mergeCell ref="P11:Q11"/>
    <mergeCell ref="A1:AE1"/>
    <mergeCell ref="D7:L7"/>
    <mergeCell ref="X7:AE7"/>
    <mergeCell ref="A2:L3"/>
    <mergeCell ref="X3:Z3"/>
    <mergeCell ref="A4:L4"/>
    <mergeCell ref="X4:AE4"/>
    <mergeCell ref="AA2:AE2"/>
    <mergeCell ref="A5:L5"/>
    <mergeCell ref="X5:AE5"/>
    <mergeCell ref="A6:C6"/>
    <mergeCell ref="D6:L6"/>
    <mergeCell ref="X6:AE6"/>
  </mergeCells>
  <phoneticPr fontId="3"/>
  <pageMargins left="0.93" right="0.7" top="0.37" bottom="0.16" header="0.3" footer="0.16"/>
  <pageSetup paperSize="9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3E66-49CE-49EB-81B5-62EF8BDE7D4D}">
  <dimension ref="A1:AI27"/>
  <sheetViews>
    <sheetView topLeftCell="A2" workbookViewId="0">
      <selection activeCell="AC27" sqref="AC27:AE27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105" t="s">
        <v>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2"/>
      <c r="AG1" s="2"/>
      <c r="AH1" s="2"/>
    </row>
    <row r="2" spans="1:35" ht="22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3"/>
      <c r="AG2" s="3"/>
      <c r="AH2" s="3"/>
      <c r="AI2" s="3"/>
    </row>
    <row r="3" spans="1:35" ht="17.25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Z3" s="171">
        <v>44185</v>
      </c>
      <c r="AA3" s="171"/>
      <c r="AB3" s="171"/>
      <c r="AC3" s="171"/>
      <c r="AD3" s="171"/>
      <c r="AE3" s="171"/>
    </row>
    <row r="4" spans="1:35" ht="18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22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28</v>
      </c>
      <c r="Y7" s="66"/>
      <c r="Z7" s="66"/>
      <c r="AA7" s="66"/>
      <c r="AB7" s="66"/>
      <c r="AC7" s="66"/>
      <c r="AD7" s="66"/>
      <c r="AE7" s="66"/>
    </row>
    <row r="8" spans="1:35" ht="20.25" customHeight="1" x14ac:dyDescent="0.15">
      <c r="A8" s="17"/>
      <c r="B8" s="17"/>
      <c r="E8" s="73" t="s">
        <v>37</v>
      </c>
      <c r="F8" s="73"/>
      <c r="G8" s="73"/>
      <c r="H8" s="73"/>
      <c r="I8" s="73"/>
      <c r="J8" s="73"/>
      <c r="K8" s="73"/>
      <c r="L8" s="16"/>
      <c r="M8" s="16"/>
      <c r="X8" s="264" t="s">
        <v>23</v>
      </c>
      <c r="Y8" s="264"/>
      <c r="Z8" s="264"/>
      <c r="AA8" s="264"/>
      <c r="AB8" s="264"/>
      <c r="AC8" s="264"/>
      <c r="AD8" s="264"/>
      <c r="AE8" s="264"/>
    </row>
    <row r="9" spans="1:35" ht="20.25" customHeight="1" x14ac:dyDescent="0.3">
      <c r="A9" s="17"/>
      <c r="B9" s="17"/>
      <c r="E9" s="64">
        <f>AC27</f>
        <v>188760</v>
      </c>
      <c r="F9" s="64"/>
      <c r="G9" s="64"/>
      <c r="H9" s="64"/>
      <c r="I9" s="64"/>
      <c r="J9" s="64"/>
      <c r="K9" s="64"/>
      <c r="L9" s="14"/>
      <c r="M9" s="11"/>
      <c r="X9" s="66" t="s">
        <v>24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29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11</v>
      </c>
      <c r="N12" s="47"/>
      <c r="O12" s="47"/>
      <c r="P12" s="47"/>
      <c r="Q12" s="47"/>
      <c r="R12" s="47"/>
      <c r="S12" s="47"/>
      <c r="T12" s="47"/>
      <c r="U12" s="47" t="s">
        <v>19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2.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107" t="s">
        <v>3</v>
      </c>
      <c r="N13" s="108"/>
      <c r="O13" s="47" t="s">
        <v>5</v>
      </c>
      <c r="P13" s="47"/>
      <c r="Q13" s="47" t="s">
        <v>4</v>
      </c>
      <c r="R13" s="47"/>
      <c r="S13" s="47" t="s">
        <v>5</v>
      </c>
      <c r="T13" s="47"/>
      <c r="U13" s="47" t="s">
        <v>3</v>
      </c>
      <c r="V13" s="47"/>
      <c r="W13" s="47" t="s">
        <v>5</v>
      </c>
      <c r="X13" s="47"/>
      <c r="Y13" s="47" t="s">
        <v>4</v>
      </c>
      <c r="Z13" s="47"/>
      <c r="AA13" s="47" t="s">
        <v>5</v>
      </c>
      <c r="AB13" s="47"/>
      <c r="AC13" s="47"/>
      <c r="AD13" s="47"/>
      <c r="AE13" s="47"/>
    </row>
    <row r="14" spans="1:35" ht="22.5" customHeight="1" x14ac:dyDescent="0.15">
      <c r="A14" s="88">
        <v>44160</v>
      </c>
      <c r="B14" s="89"/>
      <c r="C14" s="249" t="s">
        <v>47</v>
      </c>
      <c r="D14" s="250"/>
      <c r="E14" s="250"/>
      <c r="F14" s="250"/>
      <c r="G14" s="250"/>
      <c r="H14" s="251"/>
      <c r="I14" s="89" t="s">
        <v>38</v>
      </c>
      <c r="J14" s="89"/>
      <c r="K14" s="89"/>
      <c r="L14" s="89"/>
      <c r="M14" s="4">
        <v>1</v>
      </c>
      <c r="N14" s="5" t="s">
        <v>13</v>
      </c>
      <c r="O14" s="93">
        <v>13200</v>
      </c>
      <c r="P14" s="94"/>
      <c r="Q14" s="4"/>
      <c r="R14" s="5" t="s">
        <v>14</v>
      </c>
      <c r="S14" s="87"/>
      <c r="T14" s="87"/>
      <c r="U14" s="4"/>
      <c r="V14" s="5" t="s">
        <v>13</v>
      </c>
      <c r="W14" s="87"/>
      <c r="X14" s="87"/>
      <c r="Y14" s="4"/>
      <c r="Z14" s="5" t="s">
        <v>14</v>
      </c>
      <c r="AA14" s="87"/>
      <c r="AB14" s="87"/>
      <c r="AC14" s="80">
        <f>M14*O14+Q14*S14+U14*W14+Y14*AA14</f>
        <v>13200</v>
      </c>
      <c r="AD14" s="80"/>
      <c r="AE14" s="80"/>
    </row>
    <row r="15" spans="1:35" ht="22.5" customHeight="1" x14ac:dyDescent="0.15">
      <c r="A15" s="81">
        <v>44161</v>
      </c>
      <c r="B15" s="82"/>
      <c r="C15" s="252"/>
      <c r="D15" s="253"/>
      <c r="E15" s="253"/>
      <c r="F15" s="253"/>
      <c r="G15" s="253"/>
      <c r="H15" s="254"/>
      <c r="I15" s="82" t="s">
        <v>34</v>
      </c>
      <c r="J15" s="82"/>
      <c r="K15" s="82"/>
      <c r="L15" s="82"/>
      <c r="M15" s="6">
        <v>1</v>
      </c>
      <c r="N15" s="7" t="s">
        <v>13</v>
      </c>
      <c r="O15" s="83">
        <v>13200</v>
      </c>
      <c r="P15" s="84"/>
      <c r="Q15" s="6"/>
      <c r="R15" s="7" t="s">
        <v>14</v>
      </c>
      <c r="S15" s="85"/>
      <c r="T15" s="85"/>
      <c r="U15" s="6"/>
      <c r="V15" s="7" t="s">
        <v>13</v>
      </c>
      <c r="W15" s="85"/>
      <c r="X15" s="85"/>
      <c r="Y15" s="6"/>
      <c r="Z15" s="7" t="s">
        <v>14</v>
      </c>
      <c r="AA15" s="85"/>
      <c r="AB15" s="85"/>
      <c r="AC15" s="86">
        <f t="shared" ref="AC15:AC24" si="0">M15*O15+Q15*S15</f>
        <v>13200</v>
      </c>
      <c r="AD15" s="86"/>
      <c r="AE15" s="86"/>
    </row>
    <row r="16" spans="1:35" ht="22.5" customHeight="1" x14ac:dyDescent="0.15">
      <c r="A16" s="81">
        <v>44162</v>
      </c>
      <c r="B16" s="82"/>
      <c r="C16" s="252"/>
      <c r="D16" s="253"/>
      <c r="E16" s="253"/>
      <c r="F16" s="253"/>
      <c r="G16" s="253"/>
      <c r="H16" s="254"/>
      <c r="I16" s="82" t="s">
        <v>38</v>
      </c>
      <c r="J16" s="82"/>
      <c r="K16" s="82"/>
      <c r="L16" s="82"/>
      <c r="M16" s="6">
        <v>1</v>
      </c>
      <c r="N16" s="7" t="s">
        <v>33</v>
      </c>
      <c r="O16" s="83">
        <v>13200</v>
      </c>
      <c r="P16" s="84"/>
      <c r="Q16" s="6"/>
      <c r="R16" s="7" t="s">
        <v>14</v>
      </c>
      <c r="S16" s="85"/>
      <c r="T16" s="85"/>
      <c r="U16" s="6"/>
      <c r="V16" s="7" t="s">
        <v>13</v>
      </c>
      <c r="W16" s="85"/>
      <c r="X16" s="85"/>
      <c r="Y16" s="6"/>
      <c r="Z16" s="7" t="s">
        <v>14</v>
      </c>
      <c r="AA16" s="85"/>
      <c r="AB16" s="85"/>
      <c r="AC16" s="86">
        <f t="shared" si="0"/>
        <v>13200</v>
      </c>
      <c r="AD16" s="86"/>
      <c r="AE16" s="86"/>
    </row>
    <row r="17" spans="1:31" ht="22.5" customHeight="1" x14ac:dyDescent="0.15">
      <c r="A17" s="81">
        <v>44165</v>
      </c>
      <c r="B17" s="82"/>
      <c r="C17" s="252"/>
      <c r="D17" s="253"/>
      <c r="E17" s="253"/>
      <c r="F17" s="253"/>
      <c r="G17" s="253"/>
      <c r="H17" s="254"/>
      <c r="I17" s="82" t="s">
        <v>38</v>
      </c>
      <c r="J17" s="82"/>
      <c r="K17" s="82"/>
      <c r="L17" s="82"/>
      <c r="M17" s="6">
        <v>1</v>
      </c>
      <c r="N17" s="7" t="s">
        <v>13</v>
      </c>
      <c r="O17" s="83">
        <v>13200</v>
      </c>
      <c r="P17" s="84"/>
      <c r="Q17" s="6"/>
      <c r="R17" s="7" t="s">
        <v>14</v>
      </c>
      <c r="S17" s="85"/>
      <c r="T17" s="85"/>
      <c r="U17" s="6"/>
      <c r="V17" s="7" t="s">
        <v>13</v>
      </c>
      <c r="W17" s="85"/>
      <c r="X17" s="85"/>
      <c r="Y17" s="6"/>
      <c r="Z17" s="7" t="s">
        <v>14</v>
      </c>
      <c r="AA17" s="85"/>
      <c r="AB17" s="85"/>
      <c r="AC17" s="86">
        <f t="shared" si="0"/>
        <v>13200</v>
      </c>
      <c r="AD17" s="86"/>
      <c r="AE17" s="86"/>
    </row>
    <row r="18" spans="1:31" ht="22.5" customHeight="1" x14ac:dyDescent="0.15">
      <c r="A18" s="81">
        <v>44167</v>
      </c>
      <c r="B18" s="82"/>
      <c r="C18" s="252"/>
      <c r="D18" s="253"/>
      <c r="E18" s="253"/>
      <c r="F18" s="253"/>
      <c r="G18" s="253"/>
      <c r="H18" s="254"/>
      <c r="I18" s="82" t="s">
        <v>38</v>
      </c>
      <c r="J18" s="82"/>
      <c r="K18" s="82"/>
      <c r="L18" s="82"/>
      <c r="M18" s="6">
        <v>1</v>
      </c>
      <c r="N18" s="7" t="s">
        <v>13</v>
      </c>
      <c r="O18" s="83">
        <v>13200</v>
      </c>
      <c r="P18" s="84"/>
      <c r="Q18" s="6"/>
      <c r="R18" s="7" t="s">
        <v>14</v>
      </c>
      <c r="S18" s="85"/>
      <c r="T18" s="85"/>
      <c r="U18" s="6"/>
      <c r="V18" s="7" t="s">
        <v>13</v>
      </c>
      <c r="W18" s="85"/>
      <c r="X18" s="85"/>
      <c r="Y18" s="6"/>
      <c r="Z18" s="7" t="s">
        <v>14</v>
      </c>
      <c r="AA18" s="85"/>
      <c r="AB18" s="85"/>
      <c r="AC18" s="86">
        <f t="shared" si="0"/>
        <v>13200</v>
      </c>
      <c r="AD18" s="86"/>
      <c r="AE18" s="86"/>
    </row>
    <row r="19" spans="1:31" ht="22.5" customHeight="1" x14ac:dyDescent="0.15">
      <c r="A19" s="81">
        <v>44168</v>
      </c>
      <c r="B19" s="82"/>
      <c r="C19" s="252"/>
      <c r="D19" s="253"/>
      <c r="E19" s="253"/>
      <c r="F19" s="253"/>
      <c r="G19" s="253"/>
      <c r="H19" s="254"/>
      <c r="I19" s="82" t="s">
        <v>38</v>
      </c>
      <c r="J19" s="82"/>
      <c r="K19" s="82"/>
      <c r="L19" s="82"/>
      <c r="M19" s="6">
        <v>1</v>
      </c>
      <c r="N19" s="7" t="s">
        <v>13</v>
      </c>
      <c r="O19" s="83">
        <v>13200</v>
      </c>
      <c r="P19" s="84"/>
      <c r="Q19" s="6"/>
      <c r="R19" s="7" t="s">
        <v>14</v>
      </c>
      <c r="S19" s="85"/>
      <c r="T19" s="85"/>
      <c r="U19" s="6"/>
      <c r="V19" s="7" t="s">
        <v>13</v>
      </c>
      <c r="W19" s="85"/>
      <c r="X19" s="85"/>
      <c r="Y19" s="6"/>
      <c r="Z19" s="7" t="s">
        <v>14</v>
      </c>
      <c r="AA19" s="85"/>
      <c r="AB19" s="85"/>
      <c r="AC19" s="86">
        <f t="shared" ref="AC19" si="1">M19*O19+Q19*S19</f>
        <v>13200</v>
      </c>
      <c r="AD19" s="86"/>
      <c r="AE19" s="86"/>
    </row>
    <row r="20" spans="1:31" ht="22.5" customHeight="1" x14ac:dyDescent="0.15">
      <c r="A20" s="81">
        <v>44169</v>
      </c>
      <c r="B20" s="82"/>
      <c r="C20" s="252"/>
      <c r="D20" s="253"/>
      <c r="E20" s="253"/>
      <c r="F20" s="253"/>
      <c r="G20" s="253"/>
      <c r="H20" s="254"/>
      <c r="I20" s="82" t="s">
        <v>38</v>
      </c>
      <c r="J20" s="82"/>
      <c r="K20" s="82"/>
      <c r="L20" s="82"/>
      <c r="M20" s="6">
        <v>1</v>
      </c>
      <c r="N20" s="7" t="s">
        <v>13</v>
      </c>
      <c r="O20" s="83">
        <v>13200</v>
      </c>
      <c r="P20" s="84"/>
      <c r="Q20" s="6"/>
      <c r="R20" s="7" t="s">
        <v>14</v>
      </c>
      <c r="S20" s="85"/>
      <c r="T20" s="85"/>
      <c r="U20" s="6"/>
      <c r="V20" s="7" t="s">
        <v>13</v>
      </c>
      <c r="W20" s="85"/>
      <c r="X20" s="85"/>
      <c r="Y20" s="6"/>
      <c r="Z20" s="7" t="s">
        <v>14</v>
      </c>
      <c r="AA20" s="85"/>
      <c r="AB20" s="85"/>
      <c r="AC20" s="86">
        <f t="shared" si="0"/>
        <v>13200</v>
      </c>
      <c r="AD20" s="86"/>
      <c r="AE20" s="86"/>
    </row>
    <row r="21" spans="1:31" ht="22.5" customHeight="1" x14ac:dyDescent="0.15">
      <c r="A21" s="97">
        <v>44170</v>
      </c>
      <c r="B21" s="98"/>
      <c r="C21" s="255"/>
      <c r="D21" s="256"/>
      <c r="E21" s="256"/>
      <c r="F21" s="256"/>
      <c r="G21" s="256"/>
      <c r="H21" s="257"/>
      <c r="I21" s="98" t="s">
        <v>38</v>
      </c>
      <c r="J21" s="98"/>
      <c r="K21" s="98"/>
      <c r="L21" s="98"/>
      <c r="M21" s="8">
        <v>1</v>
      </c>
      <c r="N21" s="9" t="s">
        <v>13</v>
      </c>
      <c r="O21" s="102">
        <v>13200</v>
      </c>
      <c r="P21" s="103"/>
      <c r="Q21" s="8"/>
      <c r="R21" s="9" t="s">
        <v>14</v>
      </c>
      <c r="S21" s="95"/>
      <c r="T21" s="95"/>
      <c r="U21" s="8"/>
      <c r="V21" s="9" t="s">
        <v>13</v>
      </c>
      <c r="W21" s="95"/>
      <c r="X21" s="95"/>
      <c r="Y21" s="8"/>
      <c r="Z21" s="9" t="s">
        <v>14</v>
      </c>
      <c r="AA21" s="95"/>
      <c r="AB21" s="95"/>
      <c r="AC21" s="96">
        <f t="shared" si="0"/>
        <v>13200</v>
      </c>
      <c r="AD21" s="96"/>
      <c r="AE21" s="96"/>
    </row>
    <row r="22" spans="1:31" ht="22.5" customHeight="1" x14ac:dyDescent="0.15">
      <c r="A22" s="128">
        <v>44159</v>
      </c>
      <c r="B22" s="129"/>
      <c r="C22" s="258" t="s">
        <v>48</v>
      </c>
      <c r="D22" s="259"/>
      <c r="E22" s="259"/>
      <c r="F22" s="259"/>
      <c r="G22" s="259"/>
      <c r="H22" s="260"/>
      <c r="I22" s="129" t="s">
        <v>31</v>
      </c>
      <c r="J22" s="129"/>
      <c r="K22" s="129"/>
      <c r="L22" s="129"/>
      <c r="M22" s="12">
        <v>2</v>
      </c>
      <c r="N22" s="13" t="s">
        <v>13</v>
      </c>
      <c r="O22" s="133">
        <v>13200</v>
      </c>
      <c r="P22" s="134"/>
      <c r="Q22" s="12"/>
      <c r="R22" s="13" t="s">
        <v>14</v>
      </c>
      <c r="S22" s="135"/>
      <c r="T22" s="135"/>
      <c r="U22" s="12"/>
      <c r="V22" s="13" t="s">
        <v>13</v>
      </c>
      <c r="W22" s="135"/>
      <c r="X22" s="135"/>
      <c r="Y22" s="12"/>
      <c r="Z22" s="13" t="s">
        <v>14</v>
      </c>
      <c r="AA22" s="135"/>
      <c r="AB22" s="135"/>
      <c r="AC22" s="136">
        <f t="shared" si="0"/>
        <v>26400</v>
      </c>
      <c r="AD22" s="136"/>
      <c r="AE22" s="136"/>
    </row>
    <row r="23" spans="1:31" ht="22.5" customHeight="1" x14ac:dyDescent="0.15">
      <c r="A23" s="81">
        <v>44160</v>
      </c>
      <c r="B23" s="82"/>
      <c r="C23" s="261" t="s">
        <v>49</v>
      </c>
      <c r="D23" s="262"/>
      <c r="E23" s="262"/>
      <c r="F23" s="262"/>
      <c r="G23" s="262"/>
      <c r="H23" s="263"/>
      <c r="I23" s="82" t="s">
        <v>31</v>
      </c>
      <c r="J23" s="82"/>
      <c r="K23" s="82"/>
      <c r="L23" s="82"/>
      <c r="M23" s="6">
        <v>2</v>
      </c>
      <c r="N23" s="7" t="s">
        <v>13</v>
      </c>
      <c r="O23" s="83">
        <v>13200</v>
      </c>
      <c r="P23" s="84"/>
      <c r="Q23" s="6"/>
      <c r="R23" s="7" t="s">
        <v>14</v>
      </c>
      <c r="S23" s="85"/>
      <c r="T23" s="85"/>
      <c r="U23" s="6"/>
      <c r="V23" s="7" t="s">
        <v>13</v>
      </c>
      <c r="W23" s="85"/>
      <c r="X23" s="85"/>
      <c r="Y23" s="6"/>
      <c r="Z23" s="7" t="s">
        <v>14</v>
      </c>
      <c r="AA23" s="85"/>
      <c r="AB23" s="85"/>
      <c r="AC23" s="86">
        <f t="shared" si="0"/>
        <v>26400</v>
      </c>
      <c r="AD23" s="86"/>
      <c r="AE23" s="86"/>
    </row>
    <row r="24" spans="1:31" ht="22.5" customHeight="1" x14ac:dyDescent="0.15">
      <c r="A24" s="81">
        <v>44168</v>
      </c>
      <c r="B24" s="82"/>
      <c r="C24" s="261" t="s">
        <v>49</v>
      </c>
      <c r="D24" s="262"/>
      <c r="E24" s="262"/>
      <c r="F24" s="262"/>
      <c r="G24" s="262"/>
      <c r="H24" s="263"/>
      <c r="I24" s="82" t="s">
        <v>38</v>
      </c>
      <c r="J24" s="82"/>
      <c r="K24" s="82"/>
      <c r="L24" s="82"/>
      <c r="M24" s="6">
        <v>1</v>
      </c>
      <c r="N24" s="7" t="s">
        <v>13</v>
      </c>
      <c r="O24" s="83">
        <v>13200</v>
      </c>
      <c r="P24" s="84"/>
      <c r="Q24" s="6"/>
      <c r="R24" s="7" t="s">
        <v>14</v>
      </c>
      <c r="S24" s="85"/>
      <c r="T24" s="85"/>
      <c r="U24" s="6"/>
      <c r="V24" s="7" t="s">
        <v>13</v>
      </c>
      <c r="W24" s="85"/>
      <c r="X24" s="85"/>
      <c r="Y24" s="6"/>
      <c r="Z24" s="7" t="s">
        <v>14</v>
      </c>
      <c r="AA24" s="85"/>
      <c r="AB24" s="85"/>
      <c r="AC24" s="86">
        <f t="shared" si="0"/>
        <v>13200</v>
      </c>
      <c r="AD24" s="86"/>
      <c r="AE24" s="86"/>
    </row>
    <row r="25" spans="1:31" ht="22.5" customHeight="1" x14ac:dyDescent="0.1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6"/>
      <c r="Z25" s="47" t="s">
        <v>15</v>
      </c>
      <c r="AA25" s="47"/>
      <c r="AB25" s="47"/>
      <c r="AC25" s="48">
        <f>SUM(AC14:AC24)</f>
        <v>171600</v>
      </c>
      <c r="AD25" s="49"/>
      <c r="AE25" s="49"/>
    </row>
    <row r="26" spans="1:31" ht="22.5" customHeight="1" thickBo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50"/>
      <c r="Z26" s="51" t="s">
        <v>16</v>
      </c>
      <c r="AA26" s="51"/>
      <c r="AB26" s="51"/>
      <c r="AC26" s="52">
        <f>ROUNDDOWN(AC25*0.1,0)</f>
        <v>17160</v>
      </c>
      <c r="AD26" s="52"/>
      <c r="AE26" s="52"/>
    </row>
    <row r="27" spans="1:31" ht="22.5" customHeight="1" thickBo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6"/>
      <c r="Z27" s="37" t="s">
        <v>17</v>
      </c>
      <c r="AA27" s="38"/>
      <c r="AB27" s="39"/>
      <c r="AC27" s="40">
        <f>SUM(AC25:AC26)</f>
        <v>188760</v>
      </c>
      <c r="AD27" s="41"/>
      <c r="AE27" s="42"/>
    </row>
  </sheetData>
  <mergeCells count="121">
    <mergeCell ref="A19:B19"/>
    <mergeCell ref="I19:L19"/>
    <mergeCell ref="O19:P19"/>
    <mergeCell ref="S19:T19"/>
    <mergeCell ref="W19:X19"/>
    <mergeCell ref="AA19:AB19"/>
    <mergeCell ref="AC19:AE19"/>
    <mergeCell ref="A6:M6"/>
    <mergeCell ref="X6:AE6"/>
    <mergeCell ref="A7:B7"/>
    <mergeCell ref="C7:M7"/>
    <mergeCell ref="X7:AE7"/>
    <mergeCell ref="E8:K8"/>
    <mergeCell ref="X8:AE8"/>
    <mergeCell ref="A12:B13"/>
    <mergeCell ref="C12:H13"/>
    <mergeCell ref="I12:L13"/>
    <mergeCell ref="M12:T12"/>
    <mergeCell ref="U12:AB12"/>
    <mergeCell ref="AC12:AE13"/>
    <mergeCell ref="Y13:Z13"/>
    <mergeCell ref="AA13:AB13"/>
    <mergeCell ref="A14:B14"/>
    <mergeCell ref="I14:L14"/>
    <mergeCell ref="A1:AE2"/>
    <mergeCell ref="A3:M4"/>
    <mergeCell ref="Z3:AE3"/>
    <mergeCell ref="X4:Z4"/>
    <mergeCell ref="A5:M5"/>
    <mergeCell ref="X5:AE5"/>
    <mergeCell ref="E9:K10"/>
    <mergeCell ref="X9:AE9"/>
    <mergeCell ref="A10:B10"/>
    <mergeCell ref="X10:AE10"/>
    <mergeCell ref="M13:N13"/>
    <mergeCell ref="O13:P13"/>
    <mergeCell ref="Q13:R13"/>
    <mergeCell ref="S13:T13"/>
    <mergeCell ref="U13:V13"/>
    <mergeCell ref="W13:X13"/>
    <mergeCell ref="I16:L16"/>
    <mergeCell ref="O16:P16"/>
    <mergeCell ref="S16:T16"/>
    <mergeCell ref="W16:X16"/>
    <mergeCell ref="AC16:AE16"/>
    <mergeCell ref="AC14:AE14"/>
    <mergeCell ref="A15:B15"/>
    <mergeCell ref="I15:L15"/>
    <mergeCell ref="O15:P15"/>
    <mergeCell ref="S15:T15"/>
    <mergeCell ref="W15:X15"/>
    <mergeCell ref="AA15:AB15"/>
    <mergeCell ref="AC15:AE15"/>
    <mergeCell ref="O14:P14"/>
    <mergeCell ref="S14:T14"/>
    <mergeCell ref="W14:X14"/>
    <mergeCell ref="AA14:AB14"/>
    <mergeCell ref="A16:B16"/>
    <mergeCell ref="AA16:AB16"/>
    <mergeCell ref="AC17:AE17"/>
    <mergeCell ref="A18:B18"/>
    <mergeCell ref="I18:L18"/>
    <mergeCell ref="O18:P18"/>
    <mergeCell ref="S18:T18"/>
    <mergeCell ref="W18:X18"/>
    <mergeCell ref="AA18:AB18"/>
    <mergeCell ref="AC18:AE18"/>
    <mergeCell ref="A17:B17"/>
    <mergeCell ref="I17:L17"/>
    <mergeCell ref="O17:P17"/>
    <mergeCell ref="S17:T17"/>
    <mergeCell ref="W17:X17"/>
    <mergeCell ref="AA17:AB17"/>
    <mergeCell ref="AC20:AE20"/>
    <mergeCell ref="A21:B21"/>
    <mergeCell ref="I21:L21"/>
    <mergeCell ref="O21:P21"/>
    <mergeCell ref="S21:T21"/>
    <mergeCell ref="W21:X21"/>
    <mergeCell ref="AA21:AB21"/>
    <mergeCell ref="AC21:AE21"/>
    <mergeCell ref="A20:B20"/>
    <mergeCell ref="I20:L20"/>
    <mergeCell ref="O20:P20"/>
    <mergeCell ref="S20:T20"/>
    <mergeCell ref="W20:X20"/>
    <mergeCell ref="AA20:AB20"/>
    <mergeCell ref="S23:T23"/>
    <mergeCell ref="W23:X23"/>
    <mergeCell ref="AA23:AB23"/>
    <mergeCell ref="AC23:AE23"/>
    <mergeCell ref="A22:B22"/>
    <mergeCell ref="I22:L22"/>
    <mergeCell ref="O22:P22"/>
    <mergeCell ref="S22:T22"/>
    <mergeCell ref="W22:X22"/>
    <mergeCell ref="AA22:AB22"/>
    <mergeCell ref="A27:Y27"/>
    <mergeCell ref="Z27:AB27"/>
    <mergeCell ref="AC27:AE27"/>
    <mergeCell ref="C14:H21"/>
    <mergeCell ref="C22:H22"/>
    <mergeCell ref="C23:H23"/>
    <mergeCell ref="C24:H24"/>
    <mergeCell ref="A25:Y25"/>
    <mergeCell ref="Z25:AB25"/>
    <mergeCell ref="AC25:AE25"/>
    <mergeCell ref="A26:Y26"/>
    <mergeCell ref="Z26:AB26"/>
    <mergeCell ref="AC26:AE26"/>
    <mergeCell ref="A24:B24"/>
    <mergeCell ref="I24:L24"/>
    <mergeCell ref="O24:P24"/>
    <mergeCell ref="S24:T24"/>
    <mergeCell ref="W24:X24"/>
    <mergeCell ref="AA24:AB24"/>
    <mergeCell ref="AC24:AE24"/>
    <mergeCell ref="AC22:AE22"/>
    <mergeCell ref="A23:B23"/>
    <mergeCell ref="I23:L23"/>
    <mergeCell ref="O23:P23"/>
  </mergeCells>
  <phoneticPr fontId="3"/>
  <pageMargins left="0.89" right="0.7" top="0.59" bottom="0.16" header="0.3" footer="0.16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I28"/>
  <sheetViews>
    <sheetView workbookViewId="0">
      <selection activeCell="A26" sqref="A26:Y26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74" t="s">
        <v>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2"/>
      <c r="AG1" s="2"/>
      <c r="AH1" s="2"/>
    </row>
    <row r="2" spans="1:35" ht="22.5" customHeight="1" x14ac:dyDescent="0.1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3"/>
      <c r="AG2" s="3"/>
      <c r="AH2" s="3"/>
      <c r="AI2" s="3"/>
    </row>
    <row r="3" spans="1:35" ht="17.25" customHeight="1" x14ac:dyDescent="0.1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Z3" s="171">
        <v>44155</v>
      </c>
      <c r="AA3" s="171"/>
      <c r="AB3" s="171"/>
      <c r="AC3" s="171"/>
      <c r="AD3" s="171"/>
      <c r="AE3" s="171"/>
    </row>
    <row r="4" spans="1:35" ht="18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X4" s="66" t="s">
        <v>25</v>
      </c>
      <c r="Y4" s="66"/>
      <c r="Z4" s="66"/>
    </row>
    <row r="5" spans="1:35" ht="22.5" customHeight="1" x14ac:dyDescent="0.15">
      <c r="A5" s="78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X5" s="66" t="s">
        <v>21</v>
      </c>
      <c r="Y5" s="66"/>
      <c r="Z5" s="66"/>
      <c r="AA5" s="66"/>
      <c r="AB5" s="66"/>
      <c r="AC5" s="66"/>
      <c r="AD5" s="66"/>
      <c r="AE5" s="66"/>
    </row>
    <row r="6" spans="1:35" ht="22.5" customHeight="1" x14ac:dyDescent="0.1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X6" s="70" t="s">
        <v>22</v>
      </c>
      <c r="Y6" s="70"/>
      <c r="Z6" s="70"/>
      <c r="AA6" s="70"/>
      <c r="AB6" s="70"/>
      <c r="AC6" s="70"/>
      <c r="AD6" s="70"/>
      <c r="AE6" s="70"/>
    </row>
    <row r="7" spans="1:35" ht="22.5" customHeight="1" x14ac:dyDescent="0.15">
      <c r="A7" s="71" t="s">
        <v>2</v>
      </c>
      <c r="B7" s="71"/>
      <c r="C7" s="72" t="s">
        <v>18</v>
      </c>
      <c r="D7" s="72"/>
      <c r="E7" s="72"/>
      <c r="F7" s="72"/>
      <c r="G7" s="72"/>
      <c r="H7" s="72"/>
      <c r="I7" s="72"/>
      <c r="J7" s="72"/>
      <c r="K7" s="72"/>
      <c r="L7" s="72"/>
      <c r="M7" s="72"/>
      <c r="X7" s="66" t="s">
        <v>28</v>
      </c>
      <c r="Y7" s="66"/>
      <c r="Z7" s="66"/>
      <c r="AA7" s="66"/>
      <c r="AB7" s="66"/>
      <c r="AC7" s="66"/>
      <c r="AD7" s="66"/>
      <c r="AE7" s="66"/>
    </row>
    <row r="8" spans="1:35" ht="20.25" customHeight="1" x14ac:dyDescent="0.15">
      <c r="A8" s="17"/>
      <c r="B8" s="17"/>
      <c r="E8" s="73" t="s">
        <v>36</v>
      </c>
      <c r="F8" s="73"/>
      <c r="G8" s="73"/>
      <c r="H8" s="73"/>
      <c r="I8" s="73"/>
      <c r="J8" s="73"/>
      <c r="K8" s="73"/>
      <c r="L8" s="16"/>
      <c r="M8" s="16"/>
      <c r="X8" s="264" t="s">
        <v>23</v>
      </c>
      <c r="Y8" s="264"/>
      <c r="Z8" s="264"/>
      <c r="AA8" s="264"/>
      <c r="AB8" s="264"/>
      <c r="AC8" s="264"/>
      <c r="AD8" s="264"/>
      <c r="AE8" s="264"/>
    </row>
    <row r="9" spans="1:35" ht="20.25" customHeight="1" x14ac:dyDescent="0.3">
      <c r="A9" s="17"/>
      <c r="B9" s="17"/>
      <c r="E9" s="64">
        <f>AC28</f>
        <v>174240</v>
      </c>
      <c r="F9" s="64"/>
      <c r="G9" s="64"/>
      <c r="H9" s="64"/>
      <c r="I9" s="64"/>
      <c r="J9" s="64"/>
      <c r="K9" s="64"/>
      <c r="L9" s="14"/>
      <c r="M9" s="11"/>
      <c r="X9" s="66" t="s">
        <v>24</v>
      </c>
      <c r="Y9" s="66"/>
      <c r="Z9" s="66"/>
      <c r="AA9" s="66"/>
      <c r="AB9" s="66"/>
      <c r="AC9" s="66"/>
      <c r="AD9" s="66"/>
      <c r="AE9" s="66"/>
    </row>
    <row r="10" spans="1:35" ht="22.5" customHeight="1" thickBot="1" x14ac:dyDescent="0.35">
      <c r="A10" s="67" t="s">
        <v>7</v>
      </c>
      <c r="B10" s="67"/>
      <c r="E10" s="65"/>
      <c r="F10" s="65"/>
      <c r="G10" s="65"/>
      <c r="H10" s="65"/>
      <c r="I10" s="65"/>
      <c r="J10" s="65"/>
      <c r="K10" s="65"/>
      <c r="L10" s="14"/>
      <c r="M10" s="11"/>
      <c r="X10" s="68" t="s">
        <v>29</v>
      </c>
      <c r="Y10" s="66"/>
      <c r="Z10" s="66"/>
      <c r="AA10" s="66"/>
      <c r="AB10" s="66"/>
      <c r="AC10" s="66"/>
      <c r="AD10" s="66"/>
      <c r="AE10" s="66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7" t="s">
        <v>8</v>
      </c>
      <c r="B12" s="47"/>
      <c r="C12" s="47" t="s">
        <v>9</v>
      </c>
      <c r="D12" s="47"/>
      <c r="E12" s="47"/>
      <c r="F12" s="47"/>
      <c r="G12" s="47"/>
      <c r="H12" s="47"/>
      <c r="I12" s="47" t="s">
        <v>10</v>
      </c>
      <c r="J12" s="47"/>
      <c r="K12" s="47"/>
      <c r="L12" s="47"/>
      <c r="M12" s="47" t="s">
        <v>11</v>
      </c>
      <c r="N12" s="47"/>
      <c r="O12" s="47"/>
      <c r="P12" s="47"/>
      <c r="Q12" s="47"/>
      <c r="R12" s="47"/>
      <c r="S12" s="47"/>
      <c r="T12" s="47"/>
      <c r="U12" s="47" t="s">
        <v>19</v>
      </c>
      <c r="V12" s="47"/>
      <c r="W12" s="47"/>
      <c r="X12" s="47"/>
      <c r="Y12" s="47"/>
      <c r="Z12" s="47"/>
      <c r="AA12" s="47"/>
      <c r="AB12" s="47"/>
      <c r="AC12" s="47" t="s">
        <v>12</v>
      </c>
      <c r="AD12" s="47"/>
      <c r="AE12" s="47"/>
    </row>
    <row r="13" spans="1:35" ht="22.5" customHeight="1" x14ac:dyDescent="0.1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107" t="s">
        <v>3</v>
      </c>
      <c r="N13" s="108"/>
      <c r="O13" s="47" t="s">
        <v>5</v>
      </c>
      <c r="P13" s="47"/>
      <c r="Q13" s="47" t="s">
        <v>4</v>
      </c>
      <c r="R13" s="47"/>
      <c r="S13" s="47" t="s">
        <v>5</v>
      </c>
      <c r="T13" s="47"/>
      <c r="U13" s="47" t="s">
        <v>3</v>
      </c>
      <c r="V13" s="47"/>
      <c r="W13" s="47" t="s">
        <v>5</v>
      </c>
      <c r="X13" s="47"/>
      <c r="Y13" s="47" t="s">
        <v>4</v>
      </c>
      <c r="Z13" s="47"/>
      <c r="AA13" s="47" t="s">
        <v>5</v>
      </c>
      <c r="AB13" s="47"/>
      <c r="AC13" s="47"/>
      <c r="AD13" s="47"/>
      <c r="AE13" s="47"/>
    </row>
    <row r="14" spans="1:35" ht="22.5" customHeight="1" x14ac:dyDescent="0.15">
      <c r="A14" s="88">
        <v>44123</v>
      </c>
      <c r="B14" s="89"/>
      <c r="C14" s="249" t="s">
        <v>47</v>
      </c>
      <c r="D14" s="250"/>
      <c r="E14" s="250"/>
      <c r="F14" s="250"/>
      <c r="G14" s="250"/>
      <c r="H14" s="251"/>
      <c r="I14" s="148" t="s">
        <v>46</v>
      </c>
      <c r="J14" s="149"/>
      <c r="K14" s="149"/>
      <c r="L14" s="150"/>
      <c r="M14" s="4">
        <v>1</v>
      </c>
      <c r="N14" s="5" t="s">
        <v>13</v>
      </c>
      <c r="O14" s="93">
        <v>13200</v>
      </c>
      <c r="P14" s="94"/>
      <c r="Q14" s="4"/>
      <c r="R14" s="5" t="s">
        <v>14</v>
      </c>
      <c r="S14" s="87"/>
      <c r="T14" s="87"/>
      <c r="U14" s="4"/>
      <c r="V14" s="5" t="s">
        <v>13</v>
      </c>
      <c r="W14" s="87"/>
      <c r="X14" s="87"/>
      <c r="Y14" s="4"/>
      <c r="Z14" s="5" t="s">
        <v>14</v>
      </c>
      <c r="AA14" s="87"/>
      <c r="AB14" s="87"/>
      <c r="AC14" s="80">
        <f>M14*O14+Q14*S14+U14*W14+Y14*AA14</f>
        <v>13200</v>
      </c>
      <c r="AD14" s="80"/>
      <c r="AE14" s="80"/>
    </row>
    <row r="15" spans="1:35" ht="22.5" customHeight="1" x14ac:dyDescent="0.15">
      <c r="A15" s="81">
        <v>44125</v>
      </c>
      <c r="B15" s="82"/>
      <c r="C15" s="252"/>
      <c r="D15" s="253"/>
      <c r="E15" s="253"/>
      <c r="F15" s="253"/>
      <c r="G15" s="253"/>
      <c r="H15" s="254"/>
      <c r="I15" s="82" t="s">
        <v>34</v>
      </c>
      <c r="J15" s="82"/>
      <c r="K15" s="82"/>
      <c r="L15" s="82"/>
      <c r="M15" s="6">
        <v>1</v>
      </c>
      <c r="N15" s="7" t="s">
        <v>13</v>
      </c>
      <c r="O15" s="83">
        <v>13200</v>
      </c>
      <c r="P15" s="84"/>
      <c r="Q15" s="6"/>
      <c r="R15" s="7" t="s">
        <v>14</v>
      </c>
      <c r="S15" s="85"/>
      <c r="T15" s="85"/>
      <c r="U15" s="6"/>
      <c r="V15" s="7" t="s">
        <v>13</v>
      </c>
      <c r="W15" s="85"/>
      <c r="X15" s="85"/>
      <c r="Y15" s="6"/>
      <c r="Z15" s="7" t="s">
        <v>14</v>
      </c>
      <c r="AA15" s="85"/>
      <c r="AB15" s="85"/>
      <c r="AC15" s="86">
        <f t="shared" ref="AC15:AC19" si="0">M15*O15+Q15*S15</f>
        <v>13200</v>
      </c>
      <c r="AD15" s="86"/>
      <c r="AE15" s="86"/>
    </row>
    <row r="16" spans="1:35" ht="22.5" customHeight="1" x14ac:dyDescent="0.15">
      <c r="A16" s="81">
        <v>44139</v>
      </c>
      <c r="B16" s="82"/>
      <c r="C16" s="252"/>
      <c r="D16" s="253"/>
      <c r="E16" s="253"/>
      <c r="F16" s="253"/>
      <c r="G16" s="253"/>
      <c r="H16" s="254"/>
      <c r="I16" s="82" t="s">
        <v>38</v>
      </c>
      <c r="J16" s="82"/>
      <c r="K16" s="82"/>
      <c r="L16" s="82"/>
      <c r="M16" s="6">
        <v>1</v>
      </c>
      <c r="N16" s="7" t="s">
        <v>33</v>
      </c>
      <c r="O16" s="83">
        <v>13200</v>
      </c>
      <c r="P16" s="84"/>
      <c r="Q16" s="6"/>
      <c r="R16" s="7" t="s">
        <v>14</v>
      </c>
      <c r="S16" s="85"/>
      <c r="T16" s="85"/>
      <c r="U16" s="6"/>
      <c r="V16" s="7" t="s">
        <v>13</v>
      </c>
      <c r="W16" s="85"/>
      <c r="X16" s="85"/>
      <c r="Y16" s="6"/>
      <c r="Z16" s="7" t="s">
        <v>14</v>
      </c>
      <c r="AA16" s="85"/>
      <c r="AB16" s="85"/>
      <c r="AC16" s="86">
        <f t="shared" si="0"/>
        <v>13200</v>
      </c>
      <c r="AD16" s="86"/>
      <c r="AE16" s="86"/>
    </row>
    <row r="17" spans="1:31" ht="22.5" customHeight="1" x14ac:dyDescent="0.15">
      <c r="A17" s="81">
        <v>44140</v>
      </c>
      <c r="B17" s="82"/>
      <c r="C17" s="252"/>
      <c r="D17" s="253"/>
      <c r="E17" s="253"/>
      <c r="F17" s="253"/>
      <c r="G17" s="253"/>
      <c r="H17" s="254"/>
      <c r="I17" s="82" t="s">
        <v>38</v>
      </c>
      <c r="J17" s="82"/>
      <c r="K17" s="82"/>
      <c r="L17" s="82"/>
      <c r="M17" s="6">
        <v>1</v>
      </c>
      <c r="N17" s="7" t="s">
        <v>13</v>
      </c>
      <c r="O17" s="83">
        <v>13200</v>
      </c>
      <c r="P17" s="84"/>
      <c r="Q17" s="6"/>
      <c r="R17" s="7" t="s">
        <v>14</v>
      </c>
      <c r="S17" s="85"/>
      <c r="T17" s="85"/>
      <c r="U17" s="6"/>
      <c r="V17" s="7" t="s">
        <v>13</v>
      </c>
      <c r="W17" s="85"/>
      <c r="X17" s="85"/>
      <c r="Y17" s="6"/>
      <c r="Z17" s="7" t="s">
        <v>14</v>
      </c>
      <c r="AA17" s="85"/>
      <c r="AB17" s="85"/>
      <c r="AC17" s="86">
        <f t="shared" si="0"/>
        <v>13200</v>
      </c>
      <c r="AD17" s="86"/>
      <c r="AE17" s="86"/>
    </row>
    <row r="18" spans="1:31" ht="22.5" customHeight="1" x14ac:dyDescent="0.15">
      <c r="A18" s="81">
        <v>44141</v>
      </c>
      <c r="B18" s="82"/>
      <c r="C18" s="252"/>
      <c r="D18" s="253"/>
      <c r="E18" s="253"/>
      <c r="F18" s="253"/>
      <c r="G18" s="253"/>
      <c r="H18" s="254"/>
      <c r="I18" s="82" t="s">
        <v>38</v>
      </c>
      <c r="J18" s="82"/>
      <c r="K18" s="82"/>
      <c r="L18" s="82"/>
      <c r="M18" s="6">
        <v>1</v>
      </c>
      <c r="N18" s="7" t="s">
        <v>13</v>
      </c>
      <c r="O18" s="83">
        <v>13200</v>
      </c>
      <c r="P18" s="84"/>
      <c r="Q18" s="6"/>
      <c r="R18" s="7" t="s">
        <v>14</v>
      </c>
      <c r="S18" s="85"/>
      <c r="T18" s="85"/>
      <c r="U18" s="6"/>
      <c r="V18" s="7" t="s">
        <v>13</v>
      </c>
      <c r="W18" s="85"/>
      <c r="X18" s="85"/>
      <c r="Y18" s="6"/>
      <c r="Z18" s="7" t="s">
        <v>14</v>
      </c>
      <c r="AA18" s="85"/>
      <c r="AB18" s="85"/>
      <c r="AC18" s="86">
        <f t="shared" si="0"/>
        <v>13200</v>
      </c>
      <c r="AD18" s="86"/>
      <c r="AE18" s="86"/>
    </row>
    <row r="19" spans="1:31" ht="22.5" customHeight="1" x14ac:dyDescent="0.15">
      <c r="A19" s="81">
        <v>44144</v>
      </c>
      <c r="B19" s="82"/>
      <c r="C19" s="252"/>
      <c r="D19" s="253"/>
      <c r="E19" s="253"/>
      <c r="F19" s="253"/>
      <c r="G19" s="253"/>
      <c r="H19" s="254"/>
      <c r="I19" s="82" t="s">
        <v>38</v>
      </c>
      <c r="J19" s="82"/>
      <c r="K19" s="82"/>
      <c r="L19" s="82"/>
      <c r="M19" s="6">
        <v>1</v>
      </c>
      <c r="N19" s="7" t="s">
        <v>13</v>
      </c>
      <c r="O19" s="83">
        <v>13200</v>
      </c>
      <c r="P19" s="84"/>
      <c r="Q19" s="6"/>
      <c r="R19" s="7" t="s">
        <v>14</v>
      </c>
      <c r="S19" s="85"/>
      <c r="T19" s="85"/>
      <c r="U19" s="6"/>
      <c r="V19" s="7" t="s">
        <v>13</v>
      </c>
      <c r="W19" s="85"/>
      <c r="X19" s="85"/>
      <c r="Y19" s="6"/>
      <c r="Z19" s="7" t="s">
        <v>14</v>
      </c>
      <c r="AA19" s="85"/>
      <c r="AB19" s="85"/>
      <c r="AC19" s="86">
        <f t="shared" si="0"/>
        <v>13200</v>
      </c>
      <c r="AD19" s="86"/>
      <c r="AE19" s="86"/>
    </row>
    <row r="20" spans="1:31" ht="22.5" customHeight="1" x14ac:dyDescent="0.15">
      <c r="A20" s="81">
        <v>44146</v>
      </c>
      <c r="B20" s="82"/>
      <c r="C20" s="252"/>
      <c r="D20" s="253"/>
      <c r="E20" s="253"/>
      <c r="F20" s="253"/>
      <c r="G20" s="253"/>
      <c r="H20" s="254"/>
      <c r="I20" s="82" t="s">
        <v>38</v>
      </c>
      <c r="J20" s="82"/>
      <c r="K20" s="82"/>
      <c r="L20" s="82"/>
      <c r="M20" s="6">
        <v>1</v>
      </c>
      <c r="N20" s="7" t="s">
        <v>13</v>
      </c>
      <c r="O20" s="83">
        <v>13200</v>
      </c>
      <c r="P20" s="84"/>
      <c r="Q20" s="6"/>
      <c r="R20" s="7" t="s">
        <v>14</v>
      </c>
      <c r="S20" s="85"/>
      <c r="T20" s="85"/>
      <c r="U20" s="6"/>
      <c r="V20" s="7" t="s">
        <v>13</v>
      </c>
      <c r="W20" s="85"/>
      <c r="X20" s="85"/>
      <c r="Y20" s="6"/>
      <c r="Z20" s="7" t="s">
        <v>14</v>
      </c>
      <c r="AA20" s="85"/>
      <c r="AB20" s="85"/>
      <c r="AC20" s="86">
        <f t="shared" ref="AC20:AC21" si="1">M20*O20+Q20*S20</f>
        <v>13200</v>
      </c>
      <c r="AD20" s="86"/>
      <c r="AE20" s="86"/>
    </row>
    <row r="21" spans="1:31" ht="22.5" customHeight="1" x14ac:dyDescent="0.15">
      <c r="A21" s="81">
        <v>44149</v>
      </c>
      <c r="B21" s="82"/>
      <c r="C21" s="252"/>
      <c r="D21" s="253"/>
      <c r="E21" s="253"/>
      <c r="F21" s="253"/>
      <c r="G21" s="253"/>
      <c r="H21" s="254"/>
      <c r="I21" s="82" t="s">
        <v>38</v>
      </c>
      <c r="J21" s="82"/>
      <c r="K21" s="82"/>
      <c r="L21" s="82"/>
      <c r="M21" s="6">
        <v>1</v>
      </c>
      <c r="N21" s="7" t="s">
        <v>13</v>
      </c>
      <c r="O21" s="83">
        <v>13200</v>
      </c>
      <c r="P21" s="84"/>
      <c r="Q21" s="6"/>
      <c r="R21" s="7" t="s">
        <v>14</v>
      </c>
      <c r="S21" s="85"/>
      <c r="T21" s="85"/>
      <c r="U21" s="6"/>
      <c r="V21" s="7" t="s">
        <v>13</v>
      </c>
      <c r="W21" s="85"/>
      <c r="X21" s="85"/>
      <c r="Y21" s="6"/>
      <c r="Z21" s="7" t="s">
        <v>14</v>
      </c>
      <c r="AA21" s="85"/>
      <c r="AB21" s="85"/>
      <c r="AC21" s="86">
        <f t="shared" si="1"/>
        <v>13200</v>
      </c>
      <c r="AD21" s="86"/>
      <c r="AE21" s="86"/>
    </row>
    <row r="22" spans="1:31" ht="22.5" customHeight="1" x14ac:dyDescent="0.15">
      <c r="A22" s="81">
        <v>44151</v>
      </c>
      <c r="B22" s="82"/>
      <c r="C22" s="252"/>
      <c r="D22" s="253"/>
      <c r="E22" s="253"/>
      <c r="F22" s="253"/>
      <c r="G22" s="253"/>
      <c r="H22" s="254"/>
      <c r="I22" s="82" t="s">
        <v>38</v>
      </c>
      <c r="J22" s="82"/>
      <c r="K22" s="82"/>
      <c r="L22" s="82"/>
      <c r="M22" s="6">
        <v>1</v>
      </c>
      <c r="N22" s="7" t="s">
        <v>13</v>
      </c>
      <c r="O22" s="83">
        <v>13200</v>
      </c>
      <c r="P22" s="84"/>
      <c r="Q22" s="6"/>
      <c r="R22" s="7" t="s">
        <v>14</v>
      </c>
      <c r="S22" s="85"/>
      <c r="T22" s="85"/>
      <c r="U22" s="6"/>
      <c r="V22" s="7" t="s">
        <v>13</v>
      </c>
      <c r="W22" s="85"/>
      <c r="X22" s="85"/>
      <c r="Y22" s="6"/>
      <c r="Z22" s="7" t="s">
        <v>14</v>
      </c>
      <c r="AA22" s="85"/>
      <c r="AB22" s="85"/>
      <c r="AC22" s="86">
        <f t="shared" ref="AC22:AC25" si="2">M22*O22+Q22*S22</f>
        <v>13200</v>
      </c>
      <c r="AD22" s="86"/>
      <c r="AE22" s="86"/>
    </row>
    <row r="23" spans="1:31" ht="22.5" customHeight="1" x14ac:dyDescent="0.15">
      <c r="A23" s="81">
        <v>44152</v>
      </c>
      <c r="B23" s="82"/>
      <c r="C23" s="252"/>
      <c r="D23" s="253"/>
      <c r="E23" s="253"/>
      <c r="F23" s="253"/>
      <c r="G23" s="253"/>
      <c r="H23" s="254"/>
      <c r="I23" s="82" t="s">
        <v>38</v>
      </c>
      <c r="J23" s="82"/>
      <c r="K23" s="82"/>
      <c r="L23" s="82"/>
      <c r="M23" s="6">
        <v>1</v>
      </c>
      <c r="N23" s="7" t="s">
        <v>13</v>
      </c>
      <c r="O23" s="83">
        <v>13200</v>
      </c>
      <c r="P23" s="84"/>
      <c r="Q23" s="6"/>
      <c r="R23" s="7" t="s">
        <v>14</v>
      </c>
      <c r="S23" s="85"/>
      <c r="T23" s="85"/>
      <c r="U23" s="6"/>
      <c r="V23" s="7" t="s">
        <v>13</v>
      </c>
      <c r="W23" s="85"/>
      <c r="X23" s="85"/>
      <c r="Y23" s="6"/>
      <c r="Z23" s="7" t="s">
        <v>14</v>
      </c>
      <c r="AA23" s="85"/>
      <c r="AB23" s="85"/>
      <c r="AC23" s="86">
        <f t="shared" si="2"/>
        <v>13200</v>
      </c>
      <c r="AD23" s="86"/>
      <c r="AE23" s="86"/>
    </row>
    <row r="24" spans="1:31" ht="22.5" customHeight="1" x14ac:dyDescent="0.15">
      <c r="A24" s="81">
        <v>44153</v>
      </c>
      <c r="B24" s="82"/>
      <c r="C24" s="252"/>
      <c r="D24" s="253"/>
      <c r="E24" s="253"/>
      <c r="F24" s="253"/>
      <c r="G24" s="253"/>
      <c r="H24" s="254"/>
      <c r="I24" s="82" t="s">
        <v>38</v>
      </c>
      <c r="J24" s="82"/>
      <c r="K24" s="82"/>
      <c r="L24" s="82"/>
      <c r="M24" s="6">
        <v>1</v>
      </c>
      <c r="N24" s="7" t="s">
        <v>13</v>
      </c>
      <c r="O24" s="83">
        <v>13200</v>
      </c>
      <c r="P24" s="84"/>
      <c r="Q24" s="6"/>
      <c r="R24" s="7" t="s">
        <v>14</v>
      </c>
      <c r="S24" s="85"/>
      <c r="T24" s="85"/>
      <c r="U24" s="6"/>
      <c r="V24" s="7" t="s">
        <v>13</v>
      </c>
      <c r="W24" s="85"/>
      <c r="X24" s="85"/>
      <c r="Y24" s="6"/>
      <c r="Z24" s="7" t="s">
        <v>14</v>
      </c>
      <c r="AA24" s="85"/>
      <c r="AB24" s="85"/>
      <c r="AC24" s="86">
        <f t="shared" si="2"/>
        <v>13200</v>
      </c>
      <c r="AD24" s="86"/>
      <c r="AE24" s="86"/>
    </row>
    <row r="25" spans="1:31" ht="22.5" customHeight="1" x14ac:dyDescent="0.15">
      <c r="A25" s="97">
        <v>44154</v>
      </c>
      <c r="B25" s="98"/>
      <c r="C25" s="255"/>
      <c r="D25" s="256"/>
      <c r="E25" s="256"/>
      <c r="F25" s="256"/>
      <c r="G25" s="256"/>
      <c r="H25" s="257"/>
      <c r="I25" s="98" t="s">
        <v>31</v>
      </c>
      <c r="J25" s="98"/>
      <c r="K25" s="98"/>
      <c r="L25" s="98"/>
      <c r="M25" s="8">
        <v>1</v>
      </c>
      <c r="N25" s="9" t="s">
        <v>13</v>
      </c>
      <c r="O25" s="102">
        <v>13200</v>
      </c>
      <c r="P25" s="103"/>
      <c r="Q25" s="8"/>
      <c r="R25" s="9" t="s">
        <v>14</v>
      </c>
      <c r="S25" s="95"/>
      <c r="T25" s="95"/>
      <c r="U25" s="8"/>
      <c r="V25" s="9" t="s">
        <v>13</v>
      </c>
      <c r="W25" s="95"/>
      <c r="X25" s="95"/>
      <c r="Y25" s="8"/>
      <c r="Z25" s="9" t="s">
        <v>14</v>
      </c>
      <c r="AA25" s="95"/>
      <c r="AB25" s="95"/>
      <c r="AC25" s="96">
        <f t="shared" si="2"/>
        <v>13200</v>
      </c>
      <c r="AD25" s="96"/>
      <c r="AE25" s="96"/>
    </row>
    <row r="26" spans="1:31" ht="22.5" customHeight="1" x14ac:dyDescent="0.1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6"/>
      <c r="Z26" s="47" t="s">
        <v>15</v>
      </c>
      <c r="AA26" s="47"/>
      <c r="AB26" s="47"/>
      <c r="AC26" s="48">
        <f>SUM(AC14:AC25)</f>
        <v>158400</v>
      </c>
      <c r="AD26" s="49"/>
      <c r="AE26" s="49"/>
    </row>
    <row r="27" spans="1:31" ht="22.5" customHeight="1" thickBo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50"/>
      <c r="Z27" s="51" t="s">
        <v>16</v>
      </c>
      <c r="AA27" s="51"/>
      <c r="AB27" s="51"/>
      <c r="AC27" s="52">
        <f>ROUNDDOWN(AC26*0.1,0)</f>
        <v>15840</v>
      </c>
      <c r="AD27" s="52"/>
      <c r="AE27" s="52"/>
    </row>
    <row r="28" spans="1:31" ht="22.5" customHeight="1" thickBo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6"/>
      <c r="Z28" s="37" t="s">
        <v>17</v>
      </c>
      <c r="AA28" s="38"/>
      <c r="AB28" s="39"/>
      <c r="AC28" s="40">
        <f>SUM(AC26:AC27)</f>
        <v>174240</v>
      </c>
      <c r="AD28" s="41"/>
      <c r="AE28" s="42"/>
    </row>
  </sheetData>
  <mergeCells count="125">
    <mergeCell ref="A1:AE2"/>
    <mergeCell ref="A24:B24"/>
    <mergeCell ref="I24:L24"/>
    <mergeCell ref="O24:P24"/>
    <mergeCell ref="S24:T24"/>
    <mergeCell ref="W24:X24"/>
    <mergeCell ref="AA24:AB24"/>
    <mergeCell ref="AC24:AE24"/>
    <mergeCell ref="A25:B25"/>
    <mergeCell ref="I25:L25"/>
    <mergeCell ref="O25:P25"/>
    <mergeCell ref="S25:T25"/>
    <mergeCell ref="W25:X25"/>
    <mergeCell ref="AA25:AB25"/>
    <mergeCell ref="AC25:AE25"/>
    <mergeCell ref="C14:H25"/>
    <mergeCell ref="A22:B22"/>
    <mergeCell ref="I22:L22"/>
    <mergeCell ref="O22:P22"/>
    <mergeCell ref="S22:T22"/>
    <mergeCell ref="W22:X22"/>
    <mergeCell ref="AA22:AB22"/>
    <mergeCell ref="AC22:AE22"/>
    <mergeCell ref="A23:B23"/>
    <mergeCell ref="I23:L23"/>
    <mergeCell ref="O23:P23"/>
    <mergeCell ref="S23:T23"/>
    <mergeCell ref="W23:X23"/>
    <mergeCell ref="AA23:AB23"/>
    <mergeCell ref="AC23:AE23"/>
    <mergeCell ref="A20:B20"/>
    <mergeCell ref="I20:L20"/>
    <mergeCell ref="O20:P20"/>
    <mergeCell ref="S20:T20"/>
    <mergeCell ref="W20:X20"/>
    <mergeCell ref="AA20:AB20"/>
    <mergeCell ref="AC20:AE20"/>
    <mergeCell ref="A21:B21"/>
    <mergeCell ref="I21:L21"/>
    <mergeCell ref="O21:P21"/>
    <mergeCell ref="S21:T21"/>
    <mergeCell ref="W21:X21"/>
    <mergeCell ref="AA21:AB21"/>
    <mergeCell ref="AC21:AE21"/>
    <mergeCell ref="Z3:AE3"/>
    <mergeCell ref="A6:M6"/>
    <mergeCell ref="X6:AE6"/>
    <mergeCell ref="A7:B7"/>
    <mergeCell ref="C7:M7"/>
    <mergeCell ref="X7:AE7"/>
    <mergeCell ref="E8:K8"/>
    <mergeCell ref="X8:AE8"/>
    <mergeCell ref="A3:M4"/>
    <mergeCell ref="X4:Z4"/>
    <mergeCell ref="A5:M5"/>
    <mergeCell ref="X5:AE5"/>
    <mergeCell ref="M13:N13"/>
    <mergeCell ref="O13:P13"/>
    <mergeCell ref="Q13:R13"/>
    <mergeCell ref="S13:T13"/>
    <mergeCell ref="U13:V13"/>
    <mergeCell ref="W13:X13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AC14:AE14"/>
    <mergeCell ref="A15:B15"/>
    <mergeCell ref="I15:L15"/>
    <mergeCell ref="O15:P15"/>
    <mergeCell ref="S15:T15"/>
    <mergeCell ref="W15:X15"/>
    <mergeCell ref="AA15:AB15"/>
    <mergeCell ref="AC15:AE15"/>
    <mergeCell ref="A14:B14"/>
    <mergeCell ref="I14:L14"/>
    <mergeCell ref="O14:P14"/>
    <mergeCell ref="S14:T14"/>
    <mergeCell ref="W14:X14"/>
    <mergeCell ref="AA14:AB14"/>
    <mergeCell ref="AA16:AB16"/>
    <mergeCell ref="AC16:AE16"/>
    <mergeCell ref="A17:B17"/>
    <mergeCell ref="I17:L17"/>
    <mergeCell ref="O17:P17"/>
    <mergeCell ref="S17:T17"/>
    <mergeCell ref="W17:X17"/>
    <mergeCell ref="AA17:AB17"/>
    <mergeCell ref="AC17:AE17"/>
    <mergeCell ref="A16:B16"/>
    <mergeCell ref="I16:L16"/>
    <mergeCell ref="O16:P16"/>
    <mergeCell ref="S16:T16"/>
    <mergeCell ref="W16:X16"/>
    <mergeCell ref="AA18:AB18"/>
    <mergeCell ref="AC18:AE18"/>
    <mergeCell ref="A19:B19"/>
    <mergeCell ref="I19:L19"/>
    <mergeCell ref="O19:P19"/>
    <mergeCell ref="S19:T19"/>
    <mergeCell ref="W19:X19"/>
    <mergeCell ref="AA19:AB19"/>
    <mergeCell ref="AC19:AE19"/>
    <mergeCell ref="A18:B18"/>
    <mergeCell ref="I18:L18"/>
    <mergeCell ref="O18:P18"/>
    <mergeCell ref="S18:T18"/>
    <mergeCell ref="W18:X18"/>
    <mergeCell ref="A28:Y28"/>
    <mergeCell ref="Z28:AB28"/>
    <mergeCell ref="AC28:AE28"/>
    <mergeCell ref="A26:Y26"/>
    <mergeCell ref="Z26:AB26"/>
    <mergeCell ref="AC26:AE26"/>
    <mergeCell ref="A27:Y27"/>
    <mergeCell ref="Z27:AB27"/>
    <mergeCell ref="AC27:AE27"/>
  </mergeCells>
  <phoneticPr fontId="3"/>
  <pageMargins left="0.89" right="0.7" top="0.3" bottom="0.16" header="0.3" footer="0.3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3B29-BD4B-4720-8C90-0B830C5F46FF}">
  <dimension ref="B2:D8"/>
  <sheetViews>
    <sheetView topLeftCell="A2" workbookViewId="0">
      <selection activeCell="C23" sqref="C22:C23"/>
    </sheetView>
  </sheetViews>
  <sheetFormatPr defaultRowHeight="21" customHeight="1" x14ac:dyDescent="0.15"/>
  <cols>
    <col min="1" max="1" width="9" style="30"/>
    <col min="2" max="2" width="14.625" style="30" customWidth="1"/>
    <col min="3" max="3" width="16.875" style="33" customWidth="1"/>
    <col min="4" max="4" width="9" style="33"/>
    <col min="5" max="16384" width="9" style="30"/>
  </cols>
  <sheetData>
    <row r="2" spans="2:3" ht="32.25" customHeight="1" x14ac:dyDescent="0.15">
      <c r="B2" s="31" t="s">
        <v>72</v>
      </c>
      <c r="C2" s="34">
        <v>48675</v>
      </c>
    </row>
    <row r="3" spans="2:3" ht="32.25" customHeight="1" x14ac:dyDescent="0.15">
      <c r="B3" s="31" t="s">
        <v>73</v>
      </c>
      <c r="C3" s="34">
        <v>610500</v>
      </c>
    </row>
    <row r="4" spans="2:3" ht="32.25" customHeight="1" x14ac:dyDescent="0.15">
      <c r="B4" s="31" t="s">
        <v>74</v>
      </c>
      <c r="C4" s="34">
        <v>383625</v>
      </c>
    </row>
    <row r="5" spans="2:3" ht="32.25" customHeight="1" x14ac:dyDescent="0.15">
      <c r="B5" s="31" t="s">
        <v>75</v>
      </c>
      <c r="C5" s="34">
        <v>447700</v>
      </c>
    </row>
    <row r="6" spans="2:3" ht="32.25" customHeight="1" x14ac:dyDescent="0.15">
      <c r="B6" s="31" t="s">
        <v>77</v>
      </c>
      <c r="C6" s="34">
        <v>46200</v>
      </c>
    </row>
    <row r="7" spans="2:3" ht="32.25" customHeight="1" x14ac:dyDescent="0.15">
      <c r="B7" s="31" t="s">
        <v>76</v>
      </c>
      <c r="C7" s="34">
        <v>63800</v>
      </c>
    </row>
    <row r="8" spans="2:3" ht="32.25" customHeight="1" x14ac:dyDescent="0.15">
      <c r="B8" s="32"/>
      <c r="C8" s="34">
        <f>SUM(C2:C7)</f>
        <v>1600500</v>
      </c>
    </row>
  </sheetData>
  <phoneticPr fontId="3"/>
  <pageMargins left="0.7" right="0.7" top="0.75" bottom="0.75" header="0.3" footer="0.3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R5.9</vt:lpstr>
      <vt:lpstr>R5.8</vt:lpstr>
      <vt:lpstr>R5.6</vt:lpstr>
      <vt:lpstr>R5.5</vt:lpstr>
      <vt:lpstr>R4.５</vt:lpstr>
      <vt:lpstr>R4.４</vt:lpstr>
      <vt:lpstr>R4.10</vt:lpstr>
      <vt:lpstr>R4.11</vt:lpstr>
      <vt:lpstr>R4.12</vt:lpstr>
      <vt:lpstr>R4.2</vt:lpstr>
      <vt:lpstr>R4.1</vt:lpstr>
      <vt:lpstr>R3.10</vt:lpstr>
      <vt:lpstr>R3.9</vt:lpstr>
      <vt:lpstr>R3.8</vt:lpstr>
      <vt:lpstr>R2.12</vt:lpstr>
      <vt:lpstr>R2.11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2023-09-18T01:34:23Z</dcterms:modified>
</cp:coreProperties>
</file>