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905" windowWidth="14805" windowHeight="8010"/>
  </bookViews>
  <sheets>
    <sheet name="7" sheetId="11" r:id="rId1"/>
    <sheet name="Sheet1" sheetId="12" r:id="rId2"/>
    <sheet name="6" sheetId="10" r:id="rId3"/>
  </sheets>
  <calcPr calcId="152511"/>
</workbook>
</file>

<file path=xl/calcChain.xml><?xml version="1.0" encoding="utf-8"?>
<calcChain xmlns="http://schemas.openxmlformats.org/spreadsheetml/2006/main">
  <c r="X33" i="11" l="1"/>
  <c r="X32" i="11" l="1"/>
  <c r="X31" i="11"/>
  <c r="X18" i="11" l="1"/>
  <c r="X17" i="11"/>
  <c r="X25" i="11"/>
  <c r="X24" i="11"/>
  <c r="X29" i="11"/>
  <c r="X28" i="11"/>
  <c r="X27" i="11"/>
  <c r="X22" i="11"/>
  <c r="X21" i="11"/>
  <c r="X20" i="11"/>
  <c r="X19" i="11"/>
  <c r="X16" i="11"/>
  <c r="X30" i="11" l="1"/>
  <c r="X26" i="11"/>
  <c r="X23" i="11"/>
  <c r="X34" i="11" l="1"/>
  <c r="X35" i="11" s="1"/>
  <c r="AF24" i="10"/>
  <c r="AF23" i="10"/>
  <c r="AF22" i="10"/>
  <c r="AF21" i="10"/>
  <c r="F11" i="11" l="1"/>
  <c r="AF20" i="10"/>
  <c r="AF19" i="10"/>
  <c r="AF18" i="10"/>
  <c r="AF16" i="10"/>
  <c r="AF26" i="10" l="1"/>
  <c r="AF25" i="10"/>
  <c r="AF27" i="10"/>
  <c r="AF28" i="10" s="1"/>
  <c r="G11" i="10" s="1"/>
</calcChain>
</file>

<file path=xl/sharedStrings.xml><?xml version="1.0" encoding="utf-8"?>
<sst xmlns="http://schemas.openxmlformats.org/spreadsheetml/2006/main" count="174" uniqueCount="50">
  <si>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</si>
  <si>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</si>
  <si>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</si>
  <si>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</si>
  <si>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</si>
  <si>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</si>
  <si>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</si>
  <si>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</si>
  <si>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</si>
  <si>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</si>
  <si>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</si>
  <si>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</si>
  <si>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</si>
  <si>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</si>
  <si>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</si>
  <si>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</si>
  <si>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</si>
  <si>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</si>
  <si>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</si>
  <si>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</si>
  <si>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</si>
  <si>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</si>
  <si>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</si>
  <si>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</si>
  <si>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</si>
  <si>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</si>
  <si>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</si>
  <si>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</si>
  <si>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令和元年6月20日</t>
    <rPh sb="0" eb="4">
      <t>レイワガンネン</t>
    </rPh>
    <rPh sb="5" eb="6">
      <t>ガツ</t>
    </rPh>
    <rPh sb="8" eb="9">
      <t>ヒ</t>
    </rPh>
    <phoneticPr fontId="3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</si>
  <si>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</si>
  <si>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</si>
  <si>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台</t>
    <rPh sb="0" eb="1">
      <t>ダイ</t>
    </rPh>
    <phoneticPr fontId="5"/>
  </si>
  <si>
    <t>神戸市北区山田町下谷上</t>
    <rPh sb="0" eb="3">
      <t>コウベシ</t>
    </rPh>
    <rPh sb="3" eb="5">
      <t>キタク</t>
    </rPh>
    <rPh sb="5" eb="8">
      <t>ヤマダチョウ</t>
    </rPh>
    <rPh sb="8" eb="9">
      <t>シタ</t>
    </rPh>
    <rPh sb="9" eb="11">
      <t>タニガミ</t>
    </rPh>
    <phoneticPr fontId="3"/>
  </si>
  <si>
    <t>土居氏</t>
    <rPh sb="0" eb="2">
      <t>ドイ</t>
    </rPh>
    <rPh sb="2" eb="3">
      <t>ウジ</t>
    </rPh>
    <phoneticPr fontId="3"/>
  </si>
  <si>
    <t>一般警備員</t>
    <rPh sb="0" eb="5">
      <t>イッパンケイビイン</t>
    </rPh>
    <phoneticPr fontId="5"/>
  </si>
  <si>
    <t>交通費</t>
    <rPh sb="0" eb="3">
      <t>コウツウヒ</t>
    </rPh>
    <phoneticPr fontId="3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</si>
  <si>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</si>
  <si>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</si>
  <si>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09:00～17:00</t>
    <phoneticPr fontId="5"/>
  </si>
  <si>
    <t>09:00～19:00</t>
    <phoneticPr fontId="5"/>
  </si>
  <si>
    <t>警備員</t>
    <rPh sb="0" eb="2">
      <t>ケイビ</t>
    </rPh>
    <rPh sb="2" eb="3">
      <t>イン</t>
    </rPh>
    <phoneticPr fontId="5"/>
  </si>
  <si>
    <t>伊丹氏</t>
    <rPh sb="0" eb="2">
      <t>イタミ</t>
    </rPh>
    <rPh sb="2" eb="3">
      <t>シ</t>
    </rPh>
    <phoneticPr fontId="3"/>
  </si>
  <si>
    <t>08:00～17:00</t>
    <phoneticPr fontId="3"/>
  </si>
  <si>
    <t>姫路市新在家中の町</t>
    <rPh sb="0" eb="6">
      <t>ヒメジシシンザイケ</t>
    </rPh>
    <rPh sb="6" eb="7">
      <t>ナカ</t>
    </rPh>
    <rPh sb="8" eb="9">
      <t>マチ</t>
    </rPh>
    <phoneticPr fontId="3"/>
  </si>
  <si>
    <t>ザグザグ新在家店新築工事</t>
    <rPh sb="4" eb="12">
      <t>シンザイケテンシンチクコウジ</t>
    </rPh>
    <phoneticPr fontId="3"/>
  </si>
  <si>
    <t>大東氏</t>
    <rPh sb="0" eb="3">
      <t>ダイトウシ</t>
    </rPh>
    <phoneticPr fontId="3"/>
  </si>
  <si>
    <t>08:00～17:00</t>
    <phoneticPr fontId="3"/>
  </si>
  <si>
    <t>令和元年7月20日</t>
    <rPh sb="0" eb="4">
      <t>レイワガンネン</t>
    </rPh>
    <rPh sb="5" eb="6">
      <t>ガツ</t>
    </rPh>
    <rPh sb="8" eb="9">
      <t>ヒ</t>
    </rPh>
    <phoneticPr fontId="3"/>
  </si>
  <si>
    <t>シンワ建設株式会社　御中</t>
    <rPh sb="3" eb="5">
      <t>ケンセツ</t>
    </rPh>
    <rPh sb="5" eb="9">
      <t>カブシキガイシャ</t>
    </rPh>
    <rPh sb="10" eb="12">
      <t>オンチュウ</t>
    </rPh>
    <phoneticPr fontId="5"/>
  </si>
  <si>
    <t>大東氏</t>
    <rPh sb="0" eb="3">
      <t>オオヒガシシ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</si>
</sst>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-411]ggge&quot;年&quot;m&quot;月&quot;d&quot;日&quot;;@"/>
  </numFmts>
  <fonts count="1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2" fillId="0" borderId="0" xfId="0" applyFont="1" applyBorder="1" applyAlignment="1"/>
    <xf numFmtId="6" fontId="13" fillId="0" borderId="0" xfId="0" applyNumberFormat="1" applyFont="1" applyBorder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6" fontId="2" fillId="0" borderId="14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6" fontId="2" fillId="0" borderId="31" xfId="1" applyFont="1" applyBorder="1" applyAlignment="1">
      <alignment horizontal="right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2" applyFont="1" applyBorder="1" applyAlignment="1">
      <alignment horizontal="right"/>
    </xf>
    <xf numFmtId="0" fontId="11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distributed"/>
    </xf>
    <xf numFmtId="0" fontId="18" fillId="0" borderId="1" xfId="0" applyFont="1" applyBorder="1" applyAlignment="1">
      <alignment horizontal="distributed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6" fontId="14" fillId="0" borderId="0" xfId="0" applyNumberFormat="1" applyFont="1" applyBorder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6" fontId="2" fillId="0" borderId="31" xfId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6" fontId="2" fillId="0" borderId="21" xfId="1" applyFont="1" applyBorder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15" fillId="0" borderId="6" xfId="0" applyFont="1" applyBorder="1" applyAlignment="1">
      <alignment horizontal="left" shrinkToFit="1"/>
    </xf>
    <xf numFmtId="0" fontId="15" fillId="0" borderId="7" xfId="0" applyFont="1" applyBorder="1" applyAlignment="1">
      <alignment horizontal="left" shrinkToFit="1"/>
    </xf>
    <xf numFmtId="0" fontId="15" fillId="0" borderId="8" xfId="0" applyFont="1" applyBorder="1" applyAlignment="1">
      <alignment horizontal="left" shrinkToFit="1"/>
    </xf>
    <xf numFmtId="0" fontId="15" fillId="0" borderId="36" xfId="0" applyFont="1" applyBorder="1" applyAlignment="1">
      <alignment horizontal="left" shrinkToFit="1"/>
    </xf>
    <xf numFmtId="0" fontId="15" fillId="0" borderId="0" xfId="0" applyFont="1" applyBorder="1" applyAlignment="1">
      <alignment horizontal="left" shrinkToFit="1"/>
    </xf>
    <xf numFmtId="0" fontId="15" fillId="0" borderId="37" xfId="0" applyFont="1" applyBorder="1" applyAlignment="1">
      <alignment horizontal="left" shrinkToFit="1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36" xfId="0" applyFont="1" applyBorder="1" applyAlignment="1">
      <alignment horizontal="right" vertical="top" shrinkToFit="1"/>
    </xf>
    <xf numFmtId="0" fontId="15" fillId="0" borderId="0" xfId="0" applyFont="1" applyBorder="1" applyAlignment="1">
      <alignment horizontal="right" vertical="top" shrinkToFit="1"/>
    </xf>
    <xf numFmtId="0" fontId="15" fillId="0" borderId="37" xfId="0" applyFont="1" applyBorder="1" applyAlignment="1">
      <alignment horizontal="right" vertical="top" shrinkToFit="1"/>
    </xf>
    <xf numFmtId="0" fontId="15" fillId="0" borderId="9" xfId="0" applyFont="1" applyBorder="1" applyAlignment="1">
      <alignment horizontal="right" vertical="top" shrinkToFit="1"/>
    </xf>
    <xf numFmtId="0" fontId="15" fillId="0" borderId="3" xfId="0" applyFont="1" applyBorder="1" applyAlignment="1">
      <alignment horizontal="right" vertical="top" shrinkToFit="1"/>
    </xf>
    <xf numFmtId="0" fontId="15" fillId="0" borderId="10" xfId="0" applyFont="1" applyBorder="1" applyAlignment="1">
      <alignment horizontal="right" vertical="top" shrinkToFit="1"/>
    </xf>
    <xf numFmtId="56" fontId="2" fillId="0" borderId="17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6" fontId="2" fillId="0" borderId="26" xfId="1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6" fontId="2" fillId="0" borderId="11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topLeftCell="A12" workbookViewId="0">
      <selection activeCell="X33" sqref="X33:Z33"/>
    </sheetView>
  </sheetViews>
  <sheetFormatPr defaultColWidth="4" defaultRowHeight="13.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49" width="4" style="1"/>
    <col min="250" max="250" width="1.625" style="1" customWidth="1"/>
    <col min="251" max="505" width="4" style="1"/>
    <col min="506" max="506" width="1.625" style="1" customWidth="1"/>
    <col min="507" max="761" width="4" style="1"/>
    <col min="762" max="762" width="1.625" style="1" customWidth="1"/>
    <col min="763" max="1017" width="4" style="1"/>
    <col min="1018" max="1018" width="1.625" style="1" customWidth="1"/>
    <col min="1019" max="1273" width="4" style="1"/>
    <col min="1274" max="1274" width="1.625" style="1" customWidth="1"/>
    <col min="1275" max="1529" width="4" style="1"/>
    <col min="1530" max="1530" width="1.625" style="1" customWidth="1"/>
    <col min="1531" max="1785" width="4" style="1"/>
    <col min="1786" max="1786" width="1.625" style="1" customWidth="1"/>
    <col min="1787" max="2041" width="4" style="1"/>
    <col min="2042" max="2042" width="1.625" style="1" customWidth="1"/>
    <col min="2043" max="2297" width="4" style="1"/>
    <col min="2298" max="2298" width="1.625" style="1" customWidth="1"/>
    <col min="2299" max="2553" width="4" style="1"/>
    <col min="2554" max="2554" width="1.625" style="1" customWidth="1"/>
    <col min="2555" max="2809" width="4" style="1"/>
    <col min="2810" max="2810" width="1.625" style="1" customWidth="1"/>
    <col min="2811" max="3065" width="4" style="1"/>
    <col min="3066" max="3066" width="1.625" style="1" customWidth="1"/>
    <col min="3067" max="3321" width="4" style="1"/>
    <col min="3322" max="3322" width="1.625" style="1" customWidth="1"/>
    <col min="3323" max="3577" width="4" style="1"/>
    <col min="3578" max="3578" width="1.625" style="1" customWidth="1"/>
    <col min="3579" max="3833" width="4" style="1"/>
    <col min="3834" max="3834" width="1.625" style="1" customWidth="1"/>
    <col min="3835" max="4089" width="4" style="1"/>
    <col min="4090" max="4090" width="1.625" style="1" customWidth="1"/>
    <col min="4091" max="4345" width="4" style="1"/>
    <col min="4346" max="4346" width="1.625" style="1" customWidth="1"/>
    <col min="4347" max="4601" width="4" style="1"/>
    <col min="4602" max="4602" width="1.625" style="1" customWidth="1"/>
    <col min="4603" max="4857" width="4" style="1"/>
    <col min="4858" max="4858" width="1.625" style="1" customWidth="1"/>
    <col min="4859" max="5113" width="4" style="1"/>
    <col min="5114" max="5114" width="1.625" style="1" customWidth="1"/>
    <col min="5115" max="5369" width="4" style="1"/>
    <col min="5370" max="5370" width="1.625" style="1" customWidth="1"/>
    <col min="5371" max="5625" width="4" style="1"/>
    <col min="5626" max="5626" width="1.625" style="1" customWidth="1"/>
    <col min="5627" max="5881" width="4" style="1"/>
    <col min="5882" max="5882" width="1.625" style="1" customWidth="1"/>
    <col min="5883" max="6137" width="4" style="1"/>
    <col min="6138" max="6138" width="1.625" style="1" customWidth="1"/>
    <col min="6139" max="6393" width="4" style="1"/>
    <col min="6394" max="6394" width="1.625" style="1" customWidth="1"/>
    <col min="6395" max="6649" width="4" style="1"/>
    <col min="6650" max="6650" width="1.625" style="1" customWidth="1"/>
    <col min="6651" max="6905" width="4" style="1"/>
    <col min="6906" max="6906" width="1.625" style="1" customWidth="1"/>
    <col min="6907" max="7161" width="4" style="1"/>
    <col min="7162" max="7162" width="1.625" style="1" customWidth="1"/>
    <col min="7163" max="7417" width="4" style="1"/>
    <col min="7418" max="7418" width="1.625" style="1" customWidth="1"/>
    <col min="7419" max="7673" width="4" style="1"/>
    <col min="7674" max="7674" width="1.625" style="1" customWidth="1"/>
    <col min="7675" max="7929" width="4" style="1"/>
    <col min="7930" max="7930" width="1.625" style="1" customWidth="1"/>
    <col min="7931" max="8185" width="4" style="1"/>
    <col min="8186" max="8186" width="1.625" style="1" customWidth="1"/>
    <col min="8187" max="8441" width="4" style="1"/>
    <col min="8442" max="8442" width="1.625" style="1" customWidth="1"/>
    <col min="8443" max="8697" width="4" style="1"/>
    <col min="8698" max="8698" width="1.625" style="1" customWidth="1"/>
    <col min="8699" max="8953" width="4" style="1"/>
    <col min="8954" max="8954" width="1.625" style="1" customWidth="1"/>
    <col min="8955" max="9209" width="4" style="1"/>
    <col min="9210" max="9210" width="1.625" style="1" customWidth="1"/>
    <col min="9211" max="9465" width="4" style="1"/>
    <col min="9466" max="9466" width="1.625" style="1" customWidth="1"/>
    <col min="9467" max="9721" width="4" style="1"/>
    <col min="9722" max="9722" width="1.625" style="1" customWidth="1"/>
    <col min="9723" max="9977" width="4" style="1"/>
    <col min="9978" max="9978" width="1.625" style="1" customWidth="1"/>
    <col min="9979" max="10233" width="4" style="1"/>
    <col min="10234" max="10234" width="1.625" style="1" customWidth="1"/>
    <col min="10235" max="10489" width="4" style="1"/>
    <col min="10490" max="10490" width="1.625" style="1" customWidth="1"/>
    <col min="10491" max="10745" width="4" style="1"/>
    <col min="10746" max="10746" width="1.625" style="1" customWidth="1"/>
    <col min="10747" max="11001" width="4" style="1"/>
    <col min="11002" max="11002" width="1.625" style="1" customWidth="1"/>
    <col min="11003" max="11257" width="4" style="1"/>
    <col min="11258" max="11258" width="1.625" style="1" customWidth="1"/>
    <col min="11259" max="11513" width="4" style="1"/>
    <col min="11514" max="11514" width="1.625" style="1" customWidth="1"/>
    <col min="11515" max="11769" width="4" style="1"/>
    <col min="11770" max="11770" width="1.625" style="1" customWidth="1"/>
    <col min="11771" max="12025" width="4" style="1"/>
    <col min="12026" max="12026" width="1.625" style="1" customWidth="1"/>
    <col min="12027" max="12281" width="4" style="1"/>
    <col min="12282" max="12282" width="1.625" style="1" customWidth="1"/>
    <col min="12283" max="12537" width="4" style="1"/>
    <col min="12538" max="12538" width="1.625" style="1" customWidth="1"/>
    <col min="12539" max="12793" width="4" style="1"/>
    <col min="12794" max="12794" width="1.625" style="1" customWidth="1"/>
    <col min="12795" max="13049" width="4" style="1"/>
    <col min="13050" max="13050" width="1.625" style="1" customWidth="1"/>
    <col min="13051" max="13305" width="4" style="1"/>
    <col min="13306" max="13306" width="1.625" style="1" customWidth="1"/>
    <col min="13307" max="13561" width="4" style="1"/>
    <col min="13562" max="13562" width="1.625" style="1" customWidth="1"/>
    <col min="13563" max="13817" width="4" style="1"/>
    <col min="13818" max="13818" width="1.625" style="1" customWidth="1"/>
    <col min="13819" max="14073" width="4" style="1"/>
    <col min="14074" max="14074" width="1.625" style="1" customWidth="1"/>
    <col min="14075" max="14329" width="4" style="1"/>
    <col min="14330" max="14330" width="1.625" style="1" customWidth="1"/>
    <col min="14331" max="14585" width="4" style="1"/>
    <col min="14586" max="14586" width="1.625" style="1" customWidth="1"/>
    <col min="14587" max="14841" width="4" style="1"/>
    <col min="14842" max="14842" width="1.625" style="1" customWidth="1"/>
    <col min="14843" max="15097" width="4" style="1"/>
    <col min="15098" max="15098" width="1.625" style="1" customWidth="1"/>
    <col min="15099" max="15353" width="4" style="1"/>
    <col min="15354" max="15354" width="1.625" style="1" customWidth="1"/>
    <col min="15355" max="15609" width="4" style="1"/>
    <col min="15610" max="15610" width="1.625" style="1" customWidth="1"/>
    <col min="15611" max="15865" width="4" style="1"/>
    <col min="15866" max="15866" width="1.625" style="1" customWidth="1"/>
    <col min="15867" max="16121" width="4" style="1"/>
    <col min="16122" max="16122" width="1.625" style="1" customWidth="1"/>
    <col min="16123" max="16384" width="4" style="1"/>
  </cols>
  <sheetData>
    <row r="1" spans="1:30" ht="22.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2"/>
      <c r="AB1" s="2"/>
      <c r="AC1" s="2"/>
    </row>
    <row r="2" spans="1:30" ht="22.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3"/>
      <c r="AB2" s="4"/>
      <c r="AC2" s="4"/>
      <c r="AD2" s="4"/>
    </row>
    <row r="3" spans="1:30" ht="18.75" customHeight="1">
      <c r="A3" s="59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U3" s="88" t="s">
        <v>47</v>
      </c>
      <c r="V3" s="88"/>
      <c r="W3" s="88"/>
      <c r="X3" s="88"/>
      <c r="Y3" s="88"/>
      <c r="Z3" s="88"/>
    </row>
    <row r="4" spans="1:30" ht="22.5" customHeight="1" thickBo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U4" s="88"/>
      <c r="V4" s="88"/>
      <c r="W4" s="88"/>
      <c r="X4" s="88"/>
      <c r="Y4" s="88"/>
      <c r="Z4" s="88"/>
    </row>
    <row r="5" spans="1:30" ht="22.5" customHeight="1">
      <c r="A5" s="61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30" ht="22.5" customHeight="1">
      <c r="A6" s="62" t="s">
        <v>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S6" s="54" t="s">
        <v>21</v>
      </c>
      <c r="T6" s="54"/>
      <c r="U6" s="54"/>
    </row>
    <row r="7" spans="1:30" ht="22.5" customHeight="1">
      <c r="S7" s="54" t="s">
        <v>22</v>
      </c>
      <c r="T7" s="54"/>
      <c r="U7" s="54"/>
      <c r="V7" s="54"/>
      <c r="W7" s="54"/>
      <c r="X7" s="54"/>
      <c r="Y7" s="54"/>
      <c r="Z7" s="54"/>
    </row>
    <row r="8" spans="1:30" ht="22.5" customHeight="1">
      <c r="A8" s="55" t="s">
        <v>3</v>
      </c>
      <c r="B8" s="55"/>
      <c r="C8" s="55"/>
      <c r="D8" s="56" t="s">
        <v>4</v>
      </c>
      <c r="E8" s="56"/>
      <c r="F8" s="56"/>
      <c r="G8" s="56"/>
      <c r="H8" s="56"/>
      <c r="I8" s="56"/>
      <c r="J8" s="56"/>
      <c r="K8" s="56"/>
      <c r="L8" s="56"/>
      <c r="M8" s="56"/>
      <c r="N8" s="56"/>
      <c r="S8" s="57" t="s">
        <v>23</v>
      </c>
      <c r="T8" s="57"/>
      <c r="U8" s="57"/>
      <c r="V8" s="57"/>
      <c r="W8" s="57"/>
      <c r="X8" s="57"/>
      <c r="Y8" s="57"/>
      <c r="Z8" s="57"/>
    </row>
    <row r="9" spans="1:30" ht="13.5" customHeight="1">
      <c r="S9" s="54" t="s">
        <v>27</v>
      </c>
      <c r="T9" s="54"/>
      <c r="U9" s="54"/>
      <c r="V9" s="54"/>
      <c r="W9" s="54"/>
      <c r="X9" s="54"/>
      <c r="Y9" s="54"/>
      <c r="Z9" s="54"/>
    </row>
    <row r="10" spans="1:30" ht="22.5" customHeight="1">
      <c r="A10" s="24"/>
      <c r="B10" s="24"/>
      <c r="C10" s="5"/>
      <c r="D10" s="6"/>
      <c r="E10" s="6"/>
      <c r="F10" s="6"/>
      <c r="G10" s="7">
        <v>7</v>
      </c>
      <c r="H10" s="58" t="s">
        <v>5</v>
      </c>
      <c r="I10" s="58"/>
      <c r="J10" s="58"/>
      <c r="K10" s="58"/>
      <c r="L10" s="58"/>
      <c r="M10" s="58"/>
      <c r="N10" s="58"/>
      <c r="O10" s="5"/>
      <c r="S10" s="54" t="s">
        <v>24</v>
      </c>
      <c r="T10" s="54"/>
      <c r="U10" s="54"/>
      <c r="V10" s="54"/>
      <c r="W10" s="54"/>
      <c r="X10" s="54"/>
      <c r="Y10" s="54"/>
      <c r="Z10" s="54"/>
    </row>
    <row r="11" spans="1:30" ht="22.5" customHeight="1">
      <c r="A11" s="24"/>
      <c r="B11" s="24"/>
      <c r="C11" s="5"/>
      <c r="D11" s="8"/>
      <c r="E11" s="8"/>
      <c r="F11" s="63">
        <f>X35</f>
        <v>313200</v>
      </c>
      <c r="G11" s="63"/>
      <c r="H11" s="63"/>
      <c r="I11" s="63"/>
      <c r="J11" s="63"/>
      <c r="K11" s="63"/>
      <c r="L11" s="63"/>
      <c r="M11" s="8"/>
      <c r="N11" s="8"/>
      <c r="O11" s="5"/>
      <c r="S11" s="54" t="s">
        <v>25</v>
      </c>
      <c r="T11" s="54"/>
      <c r="U11" s="54"/>
      <c r="V11" s="54"/>
      <c r="W11" s="54"/>
      <c r="X11" s="54"/>
      <c r="Y11" s="54"/>
      <c r="Z11" s="54"/>
    </row>
    <row r="12" spans="1:30" ht="22.5" customHeight="1" thickBot="1">
      <c r="A12" s="44" t="s">
        <v>6</v>
      </c>
      <c r="B12" s="44"/>
      <c r="C12" s="5"/>
      <c r="D12" s="8"/>
      <c r="E12" s="8"/>
      <c r="F12" s="64"/>
      <c r="G12" s="64"/>
      <c r="H12" s="64"/>
      <c r="I12" s="64"/>
      <c r="J12" s="64"/>
      <c r="K12" s="64"/>
      <c r="L12" s="64"/>
      <c r="M12" s="8"/>
      <c r="N12" s="8"/>
      <c r="O12" s="5"/>
      <c r="S12" s="45" t="s">
        <v>26</v>
      </c>
      <c r="T12" s="46"/>
      <c r="U12" s="46"/>
      <c r="V12" s="46"/>
      <c r="W12" s="46"/>
      <c r="X12" s="46"/>
      <c r="Y12" s="46"/>
      <c r="Z12" s="46"/>
    </row>
    <row r="13" spans="1:30" ht="6" customHeight="1" thickTop="1">
      <c r="A13" s="24"/>
      <c r="B13" s="24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23"/>
      <c r="Y13" s="23"/>
      <c r="Z13" s="23"/>
    </row>
    <row r="14" spans="1:30" ht="21.75" customHeight="1">
      <c r="A14" s="47" t="s">
        <v>7</v>
      </c>
      <c r="B14" s="47"/>
      <c r="C14" s="47" t="s">
        <v>8</v>
      </c>
      <c r="D14" s="47"/>
      <c r="E14" s="47"/>
      <c r="F14" s="47"/>
      <c r="G14" s="47"/>
      <c r="H14" s="47"/>
      <c r="I14" s="48" t="s">
        <v>19</v>
      </c>
      <c r="J14" s="49"/>
      <c r="K14" s="50"/>
      <c r="L14" s="47" t="s">
        <v>9</v>
      </c>
      <c r="M14" s="47"/>
      <c r="N14" s="47"/>
      <c r="O14" s="47"/>
      <c r="P14" s="47" t="s">
        <v>40</v>
      </c>
      <c r="Q14" s="47"/>
      <c r="R14" s="47"/>
      <c r="S14" s="47"/>
      <c r="T14" s="47"/>
      <c r="U14" s="47"/>
      <c r="V14" s="47"/>
      <c r="W14" s="47"/>
      <c r="X14" s="47" t="s">
        <v>10</v>
      </c>
      <c r="Y14" s="47"/>
      <c r="Z14" s="47"/>
    </row>
    <row r="15" spans="1:30" ht="21.75" customHeight="1">
      <c r="A15" s="47"/>
      <c r="B15" s="47"/>
      <c r="C15" s="47"/>
      <c r="D15" s="47"/>
      <c r="E15" s="47"/>
      <c r="F15" s="47"/>
      <c r="G15" s="47"/>
      <c r="H15" s="47"/>
      <c r="I15" s="51"/>
      <c r="J15" s="52"/>
      <c r="K15" s="53"/>
      <c r="L15" s="47"/>
      <c r="M15" s="47"/>
      <c r="N15" s="47"/>
      <c r="O15" s="47"/>
      <c r="P15" s="47" t="s">
        <v>11</v>
      </c>
      <c r="Q15" s="47"/>
      <c r="R15" s="47" t="s">
        <v>12</v>
      </c>
      <c r="S15" s="47"/>
      <c r="T15" s="47" t="s">
        <v>13</v>
      </c>
      <c r="U15" s="47"/>
      <c r="V15" s="47" t="s">
        <v>12</v>
      </c>
      <c r="W15" s="47"/>
      <c r="X15" s="47"/>
      <c r="Y15" s="47"/>
      <c r="Z15" s="47"/>
    </row>
    <row r="16" spans="1:30" ht="27" customHeight="1">
      <c r="A16" s="38">
        <v>43668</v>
      </c>
      <c r="B16" s="39"/>
      <c r="C16" s="81" t="s">
        <v>43</v>
      </c>
      <c r="D16" s="82"/>
      <c r="E16" s="82"/>
      <c r="F16" s="82"/>
      <c r="G16" s="82"/>
      <c r="H16" s="83"/>
      <c r="I16" s="65" t="s">
        <v>49</v>
      </c>
      <c r="J16" s="66"/>
      <c r="K16" s="67"/>
      <c r="L16" s="65" t="s">
        <v>42</v>
      </c>
      <c r="M16" s="66"/>
      <c r="N16" s="66"/>
      <c r="O16" s="67"/>
      <c r="P16" s="18">
        <v>1</v>
      </c>
      <c r="Q16" s="19" t="s">
        <v>14</v>
      </c>
      <c r="R16" s="68">
        <v>14500</v>
      </c>
      <c r="S16" s="68"/>
      <c r="T16" s="18"/>
      <c r="U16" s="19" t="s">
        <v>15</v>
      </c>
      <c r="V16" s="68"/>
      <c r="W16" s="68"/>
      <c r="X16" s="40">
        <f t="shared" ref="X16" si="0">P16*R16+T16*V16</f>
        <v>14500</v>
      </c>
      <c r="Y16" s="40"/>
      <c r="Z16" s="40"/>
    </row>
    <row r="17" spans="1:26" ht="27" customHeight="1">
      <c r="A17" s="25">
        <v>43669</v>
      </c>
      <c r="B17" s="26"/>
      <c r="C17" s="84"/>
      <c r="D17" s="85"/>
      <c r="E17" s="85"/>
      <c r="F17" s="85"/>
      <c r="G17" s="85"/>
      <c r="H17" s="86"/>
      <c r="I17" s="35" t="s">
        <v>41</v>
      </c>
      <c r="J17" s="36"/>
      <c r="K17" s="37"/>
      <c r="L17" s="35" t="s">
        <v>46</v>
      </c>
      <c r="M17" s="36"/>
      <c r="N17" s="36"/>
      <c r="O17" s="37"/>
      <c r="P17" s="12">
        <v>2</v>
      </c>
      <c r="Q17" s="13" t="s">
        <v>14</v>
      </c>
      <c r="R17" s="34">
        <v>14500</v>
      </c>
      <c r="S17" s="34"/>
      <c r="T17" s="12"/>
      <c r="U17" s="13" t="s">
        <v>15</v>
      </c>
      <c r="V17" s="34"/>
      <c r="W17" s="34"/>
      <c r="X17" s="27">
        <f>P17*R17</f>
        <v>29000</v>
      </c>
      <c r="Y17" s="27"/>
      <c r="Z17" s="27"/>
    </row>
    <row r="18" spans="1:26" ht="27" customHeight="1">
      <c r="A18" s="25">
        <v>43670</v>
      </c>
      <c r="B18" s="26"/>
      <c r="C18" s="84"/>
      <c r="D18" s="85"/>
      <c r="E18" s="85"/>
      <c r="F18" s="85"/>
      <c r="G18" s="85"/>
      <c r="H18" s="86"/>
      <c r="I18" s="35" t="s">
        <v>45</v>
      </c>
      <c r="J18" s="36"/>
      <c r="K18" s="37"/>
      <c r="L18" s="35" t="s">
        <v>46</v>
      </c>
      <c r="M18" s="36"/>
      <c r="N18" s="36"/>
      <c r="O18" s="37"/>
      <c r="P18" s="12">
        <v>2</v>
      </c>
      <c r="Q18" s="13" t="s">
        <v>14</v>
      </c>
      <c r="R18" s="34">
        <v>14500</v>
      </c>
      <c r="S18" s="34"/>
      <c r="T18" s="12"/>
      <c r="U18" s="13" t="s">
        <v>15</v>
      </c>
      <c r="V18" s="34"/>
      <c r="W18" s="34"/>
      <c r="X18" s="27">
        <f>P18*R18</f>
        <v>29000</v>
      </c>
      <c r="Y18" s="27"/>
      <c r="Z18" s="27"/>
    </row>
    <row r="19" spans="1:26" ht="27" customHeight="1">
      <c r="A19" s="25">
        <v>43671</v>
      </c>
      <c r="B19" s="26"/>
      <c r="C19" s="84"/>
      <c r="D19" s="85"/>
      <c r="E19" s="85"/>
      <c r="F19" s="85"/>
      <c r="G19" s="85"/>
      <c r="H19" s="86"/>
      <c r="I19" s="35" t="s">
        <v>41</v>
      </c>
      <c r="J19" s="36"/>
      <c r="K19" s="37"/>
      <c r="L19" s="35" t="s">
        <v>46</v>
      </c>
      <c r="M19" s="36"/>
      <c r="N19" s="36"/>
      <c r="O19" s="37"/>
      <c r="P19" s="12">
        <v>2</v>
      </c>
      <c r="Q19" s="13" t="s">
        <v>14</v>
      </c>
      <c r="R19" s="34">
        <v>14500</v>
      </c>
      <c r="S19" s="34"/>
      <c r="T19" s="12"/>
      <c r="U19" s="13" t="s">
        <v>15</v>
      </c>
      <c r="V19" s="34"/>
      <c r="W19" s="34"/>
      <c r="X19" s="27">
        <f t="shared" ref="X19:X22" si="1">P19*R19+T19*V19</f>
        <v>29000</v>
      </c>
      <c r="Y19" s="27"/>
      <c r="Z19" s="27"/>
    </row>
    <row r="20" spans="1:26" ht="27" customHeight="1">
      <c r="A20" s="25">
        <v>43672</v>
      </c>
      <c r="B20" s="26"/>
      <c r="C20" s="84"/>
      <c r="D20" s="85"/>
      <c r="E20" s="85"/>
      <c r="F20" s="85"/>
      <c r="G20" s="85"/>
      <c r="H20" s="86"/>
      <c r="I20" s="35" t="s">
        <v>41</v>
      </c>
      <c r="J20" s="36"/>
      <c r="K20" s="37"/>
      <c r="L20" s="35" t="s">
        <v>46</v>
      </c>
      <c r="M20" s="36"/>
      <c r="N20" s="36"/>
      <c r="O20" s="37"/>
      <c r="P20" s="12">
        <v>1</v>
      </c>
      <c r="Q20" s="13" t="s">
        <v>14</v>
      </c>
      <c r="R20" s="34">
        <v>14500</v>
      </c>
      <c r="S20" s="34"/>
      <c r="T20" s="12"/>
      <c r="U20" s="13" t="s">
        <v>15</v>
      </c>
      <c r="V20" s="34"/>
      <c r="W20" s="34"/>
      <c r="X20" s="27">
        <f t="shared" si="1"/>
        <v>14500</v>
      </c>
      <c r="Y20" s="27"/>
      <c r="Z20" s="27"/>
    </row>
    <row r="21" spans="1:26" ht="27" customHeight="1">
      <c r="A21" s="25">
        <v>43673</v>
      </c>
      <c r="B21" s="26"/>
      <c r="C21" s="84"/>
      <c r="D21" s="85"/>
      <c r="E21" s="85"/>
      <c r="F21" s="85"/>
      <c r="G21" s="85"/>
      <c r="H21" s="86"/>
      <c r="I21" s="35" t="s">
        <v>41</v>
      </c>
      <c r="J21" s="36"/>
      <c r="K21" s="37"/>
      <c r="L21" s="35" t="s">
        <v>46</v>
      </c>
      <c r="M21" s="36"/>
      <c r="N21" s="36"/>
      <c r="O21" s="37"/>
      <c r="P21" s="12">
        <v>1</v>
      </c>
      <c r="Q21" s="13" t="s">
        <v>14</v>
      </c>
      <c r="R21" s="34">
        <v>14500</v>
      </c>
      <c r="S21" s="34"/>
      <c r="T21" s="12"/>
      <c r="U21" s="13" t="s">
        <v>15</v>
      </c>
      <c r="V21" s="34"/>
      <c r="W21" s="34"/>
      <c r="X21" s="27">
        <f t="shared" si="1"/>
        <v>14500</v>
      </c>
      <c r="Y21" s="27"/>
      <c r="Z21" s="27"/>
    </row>
    <row r="22" spans="1:26" ht="27" customHeight="1">
      <c r="A22" s="25">
        <v>43675</v>
      </c>
      <c r="B22" s="26"/>
      <c r="C22" s="84"/>
      <c r="D22" s="85"/>
      <c r="E22" s="85"/>
      <c r="F22" s="85"/>
      <c r="G22" s="85"/>
      <c r="H22" s="86"/>
      <c r="I22" s="35" t="s">
        <v>45</v>
      </c>
      <c r="J22" s="36"/>
      <c r="K22" s="37"/>
      <c r="L22" s="35" t="s">
        <v>46</v>
      </c>
      <c r="M22" s="36"/>
      <c r="N22" s="36"/>
      <c r="O22" s="37"/>
      <c r="P22" s="12">
        <v>2</v>
      </c>
      <c r="Q22" s="13" t="s">
        <v>14</v>
      </c>
      <c r="R22" s="34">
        <v>14500</v>
      </c>
      <c r="S22" s="34"/>
      <c r="T22" s="12"/>
      <c r="U22" s="13" t="s">
        <v>15</v>
      </c>
      <c r="V22" s="34"/>
      <c r="W22" s="34"/>
      <c r="X22" s="27">
        <f t="shared" si="1"/>
        <v>29000</v>
      </c>
      <c r="Y22" s="27"/>
      <c r="Z22" s="27"/>
    </row>
    <row r="23" spans="1:26" ht="27" customHeight="1">
      <c r="A23" s="25">
        <v>43676</v>
      </c>
      <c r="B23" s="26"/>
      <c r="C23" s="84"/>
      <c r="D23" s="85"/>
      <c r="E23" s="85"/>
      <c r="F23" s="85"/>
      <c r="G23" s="85"/>
      <c r="H23" s="86"/>
      <c r="I23" s="35" t="s">
        <v>41</v>
      </c>
      <c r="J23" s="36"/>
      <c r="K23" s="37"/>
      <c r="L23" s="35" t="s">
        <v>46</v>
      </c>
      <c r="M23" s="36"/>
      <c r="N23" s="36"/>
      <c r="O23" s="37"/>
      <c r="P23" s="12">
        <v>2</v>
      </c>
      <c r="Q23" s="13" t="s">
        <v>14</v>
      </c>
      <c r="R23" s="34">
        <v>14500</v>
      </c>
      <c r="S23" s="34"/>
      <c r="T23" s="12"/>
      <c r="U23" s="13" t="s">
        <v>15</v>
      </c>
      <c r="V23" s="34"/>
      <c r="W23" s="34"/>
      <c r="X23" s="27">
        <f t="shared" ref="X23:X31" si="2">P23*R23+T23*V23</f>
        <v>29000</v>
      </c>
      <c r="Y23" s="27"/>
      <c r="Z23" s="27"/>
    </row>
    <row r="24" spans="1:26" ht="27" customHeight="1">
      <c r="A24" s="25">
        <v>43677</v>
      </c>
      <c r="B24" s="26"/>
      <c r="C24" s="84"/>
      <c r="D24" s="85"/>
      <c r="E24" s="85"/>
      <c r="F24" s="85"/>
      <c r="G24" s="85"/>
      <c r="H24" s="86"/>
      <c r="I24" s="35" t="s">
        <v>41</v>
      </c>
      <c r="J24" s="36"/>
      <c r="K24" s="37"/>
      <c r="L24" s="35" t="s">
        <v>46</v>
      </c>
      <c r="M24" s="36"/>
      <c r="N24" s="36"/>
      <c r="O24" s="37"/>
      <c r="P24" s="12">
        <v>1</v>
      </c>
      <c r="Q24" s="13" t="s">
        <v>14</v>
      </c>
      <c r="R24" s="34">
        <v>14500</v>
      </c>
      <c r="S24" s="34"/>
      <c r="T24" s="12"/>
      <c r="U24" s="13" t="s">
        <v>15</v>
      </c>
      <c r="V24" s="34"/>
      <c r="W24" s="34"/>
      <c r="X24" s="27">
        <f>P24*R24</f>
        <v>14500</v>
      </c>
      <c r="Y24" s="27"/>
      <c r="Z24" s="27"/>
    </row>
    <row r="25" spans="1:26" ht="27" customHeight="1">
      <c r="A25" s="25">
        <v>43678</v>
      </c>
      <c r="B25" s="26"/>
      <c r="C25" s="89" t="s">
        <v>44</v>
      </c>
      <c r="D25" s="90"/>
      <c r="E25" s="90"/>
      <c r="F25" s="90"/>
      <c r="G25" s="90"/>
      <c r="H25" s="91"/>
      <c r="I25" s="35" t="s">
        <v>41</v>
      </c>
      <c r="J25" s="36"/>
      <c r="K25" s="37"/>
      <c r="L25" s="35" t="s">
        <v>46</v>
      </c>
      <c r="M25" s="36"/>
      <c r="N25" s="36"/>
      <c r="O25" s="37"/>
      <c r="P25" s="12">
        <v>1</v>
      </c>
      <c r="Q25" s="13" t="s">
        <v>14</v>
      </c>
      <c r="R25" s="34">
        <v>14500</v>
      </c>
      <c r="S25" s="34"/>
      <c r="T25" s="12"/>
      <c r="U25" s="13" t="s">
        <v>15</v>
      </c>
      <c r="V25" s="34"/>
      <c r="W25" s="34"/>
      <c r="X25" s="27">
        <f>P25*R25</f>
        <v>14500</v>
      </c>
      <c r="Y25" s="27"/>
      <c r="Z25" s="27"/>
    </row>
    <row r="26" spans="1:26" ht="27" customHeight="1">
      <c r="A26" s="25">
        <v>43679</v>
      </c>
      <c r="B26" s="26"/>
      <c r="C26" s="89"/>
      <c r="D26" s="90"/>
      <c r="E26" s="90"/>
      <c r="F26" s="90"/>
      <c r="G26" s="90"/>
      <c r="H26" s="91"/>
      <c r="I26" s="35" t="s">
        <v>41</v>
      </c>
      <c r="J26" s="36"/>
      <c r="K26" s="37"/>
      <c r="L26" s="35" t="s">
        <v>46</v>
      </c>
      <c r="M26" s="36"/>
      <c r="N26" s="36"/>
      <c r="O26" s="37"/>
      <c r="P26" s="12">
        <v>2</v>
      </c>
      <c r="Q26" s="13" t="s">
        <v>14</v>
      </c>
      <c r="R26" s="34">
        <v>14500</v>
      </c>
      <c r="S26" s="34"/>
      <c r="T26" s="12"/>
      <c r="U26" s="13" t="s">
        <v>15</v>
      </c>
      <c r="V26" s="34"/>
      <c r="W26" s="34"/>
      <c r="X26" s="27">
        <f t="shared" si="2"/>
        <v>29000</v>
      </c>
      <c r="Y26" s="27"/>
      <c r="Z26" s="27"/>
    </row>
    <row r="27" spans="1:26" ht="27" customHeight="1">
      <c r="A27" s="25">
        <v>43680</v>
      </c>
      <c r="B27" s="26"/>
      <c r="C27" s="89"/>
      <c r="D27" s="90"/>
      <c r="E27" s="90"/>
      <c r="F27" s="90"/>
      <c r="G27" s="90"/>
      <c r="H27" s="91"/>
      <c r="I27" s="35" t="s">
        <v>41</v>
      </c>
      <c r="J27" s="36"/>
      <c r="K27" s="37"/>
      <c r="L27" s="35" t="s">
        <v>46</v>
      </c>
      <c r="M27" s="36"/>
      <c r="N27" s="36"/>
      <c r="O27" s="37"/>
      <c r="P27" s="12">
        <v>2</v>
      </c>
      <c r="Q27" s="13" t="s">
        <v>14</v>
      </c>
      <c r="R27" s="34">
        <v>14500</v>
      </c>
      <c r="S27" s="34"/>
      <c r="T27" s="12"/>
      <c r="U27" s="13" t="s">
        <v>15</v>
      </c>
      <c r="V27" s="34"/>
      <c r="W27" s="34"/>
      <c r="X27" s="27">
        <f t="shared" si="2"/>
        <v>29000</v>
      </c>
      <c r="Y27" s="27"/>
      <c r="Z27" s="27"/>
    </row>
    <row r="28" spans="1:26" ht="27" customHeight="1">
      <c r="A28" s="25">
        <v>43682</v>
      </c>
      <c r="B28" s="26"/>
      <c r="C28" s="89"/>
      <c r="D28" s="90"/>
      <c r="E28" s="90"/>
      <c r="F28" s="90"/>
      <c r="G28" s="90"/>
      <c r="H28" s="91"/>
      <c r="I28" s="35" t="s">
        <v>41</v>
      </c>
      <c r="J28" s="36"/>
      <c r="K28" s="37"/>
      <c r="L28" s="35" t="s">
        <v>46</v>
      </c>
      <c r="M28" s="36"/>
      <c r="N28" s="36"/>
      <c r="O28" s="37"/>
      <c r="P28" s="12">
        <v>1</v>
      </c>
      <c r="Q28" s="13" t="s">
        <v>14</v>
      </c>
      <c r="R28" s="34">
        <v>14500</v>
      </c>
      <c r="S28" s="34"/>
      <c r="T28" s="12"/>
      <c r="U28" s="13" t="s">
        <v>15</v>
      </c>
      <c r="V28" s="34"/>
      <c r="W28" s="34"/>
      <c r="X28" s="27">
        <f t="shared" ref="X28:X29" si="3">P28*R28+T28*V28</f>
        <v>14500</v>
      </c>
      <c r="Y28" s="27"/>
      <c r="Z28" s="27"/>
    </row>
    <row r="29" spans="1:26" ht="27" customHeight="1">
      <c r="A29" s="25"/>
      <c r="B29" s="26"/>
      <c r="C29" s="89"/>
      <c r="D29" s="90"/>
      <c r="E29" s="90"/>
      <c r="F29" s="90"/>
      <c r="G29" s="90"/>
      <c r="H29" s="91"/>
      <c r="I29" s="35"/>
      <c r="J29" s="36"/>
      <c r="K29" s="37"/>
      <c r="L29" s="35"/>
      <c r="M29" s="36"/>
      <c r="N29" s="36"/>
      <c r="O29" s="37"/>
      <c r="P29" s="12"/>
      <c r="Q29" s="13" t="s">
        <v>14</v>
      </c>
      <c r="R29" s="34"/>
      <c r="S29" s="34"/>
      <c r="T29" s="12"/>
      <c r="U29" s="13" t="s">
        <v>15</v>
      </c>
      <c r="V29" s="34"/>
      <c r="W29" s="34"/>
      <c r="X29" s="27">
        <f t="shared" si="3"/>
        <v>0</v>
      </c>
      <c r="Y29" s="27"/>
      <c r="Z29" s="27"/>
    </row>
    <row r="30" spans="1:26" ht="27" customHeight="1">
      <c r="A30" s="25"/>
      <c r="B30" s="26"/>
      <c r="C30" s="89"/>
      <c r="D30" s="90"/>
      <c r="E30" s="90"/>
      <c r="F30" s="90"/>
      <c r="G30" s="90"/>
      <c r="H30" s="91"/>
      <c r="I30" s="35"/>
      <c r="J30" s="36"/>
      <c r="K30" s="37"/>
      <c r="L30" s="35"/>
      <c r="M30" s="36"/>
      <c r="N30" s="36"/>
      <c r="O30" s="37"/>
      <c r="P30" s="12"/>
      <c r="Q30" s="13" t="s">
        <v>14</v>
      </c>
      <c r="R30" s="5"/>
      <c r="S30" s="5"/>
      <c r="T30" s="12"/>
      <c r="U30" s="13" t="s">
        <v>15</v>
      </c>
      <c r="V30" s="34"/>
      <c r="W30" s="34"/>
      <c r="X30" s="27">
        <f>P30*R31+T30*V30</f>
        <v>0</v>
      </c>
      <c r="Y30" s="27"/>
      <c r="Z30" s="27"/>
    </row>
    <row r="31" spans="1:26" ht="27" customHeight="1">
      <c r="A31" s="25"/>
      <c r="B31" s="26"/>
      <c r="C31" s="89"/>
      <c r="D31" s="90"/>
      <c r="E31" s="90"/>
      <c r="F31" s="90"/>
      <c r="G31" s="90"/>
      <c r="H31" s="91"/>
      <c r="I31" s="35"/>
      <c r="J31" s="36"/>
      <c r="K31" s="37"/>
      <c r="L31" s="35"/>
      <c r="M31" s="36"/>
      <c r="N31" s="36"/>
      <c r="O31" s="37"/>
      <c r="P31" s="12"/>
      <c r="Q31" s="13" t="s">
        <v>14</v>
      </c>
      <c r="R31" s="34"/>
      <c r="S31" s="34"/>
      <c r="T31" s="12"/>
      <c r="U31" s="13" t="s">
        <v>15</v>
      </c>
      <c r="V31" s="34"/>
      <c r="W31" s="34"/>
      <c r="X31" s="27">
        <f t="shared" ref="X31:X32" si="4">P31*R31+T31*V31</f>
        <v>0</v>
      </c>
      <c r="Y31" s="27"/>
      <c r="Z31" s="27"/>
    </row>
    <row r="32" spans="1:26" ht="27" customHeight="1">
      <c r="A32" s="28"/>
      <c r="B32" s="29"/>
      <c r="C32" s="92"/>
      <c r="D32" s="93"/>
      <c r="E32" s="93"/>
      <c r="F32" s="93"/>
      <c r="G32" s="93"/>
      <c r="H32" s="94"/>
      <c r="I32" s="30"/>
      <c r="J32" s="31"/>
      <c r="K32" s="32"/>
      <c r="L32" s="30"/>
      <c r="M32" s="31"/>
      <c r="N32" s="31"/>
      <c r="O32" s="32"/>
      <c r="P32" s="14"/>
      <c r="Q32" s="15" t="s">
        <v>14</v>
      </c>
      <c r="R32" s="11"/>
      <c r="S32" s="11"/>
      <c r="T32" s="14"/>
      <c r="U32" s="15" t="s">
        <v>15</v>
      </c>
      <c r="V32" s="33"/>
      <c r="W32" s="33"/>
      <c r="X32" s="43">
        <f>P32*R33+T32*V32</f>
        <v>0</v>
      </c>
      <c r="Y32" s="43"/>
      <c r="Z32" s="43"/>
    </row>
    <row r="33" spans="1:26" ht="27" customHeight="1">
      <c r="U33" s="69" t="s">
        <v>16</v>
      </c>
      <c r="V33" s="69"/>
      <c r="W33" s="69"/>
      <c r="X33" s="79">
        <f>SUM(X16:X32)</f>
        <v>290000</v>
      </c>
      <c r="Y33" s="80"/>
      <c r="Z33" s="80"/>
    </row>
    <row r="34" spans="1:26" ht="27" customHeight="1" thickBot="1">
      <c r="A34" s="74" t="s">
        <v>20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U34" s="70" t="s">
        <v>17</v>
      </c>
      <c r="V34" s="70"/>
      <c r="W34" s="70"/>
      <c r="X34" s="75">
        <f>X33*0.08</f>
        <v>23200</v>
      </c>
      <c r="Y34" s="75"/>
      <c r="Z34" s="75"/>
    </row>
    <row r="35" spans="1:26" ht="27" customHeight="1" thickBot="1">
      <c r="U35" s="71" t="s">
        <v>18</v>
      </c>
      <c r="V35" s="72"/>
      <c r="W35" s="73"/>
      <c r="X35" s="76">
        <f>SUM(X33:X34)</f>
        <v>313200</v>
      </c>
      <c r="Y35" s="77"/>
      <c r="Z35" s="78"/>
    </row>
  </sheetData>
  <mergeCells count="136">
    <mergeCell ref="A1:Z2"/>
    <mergeCell ref="U3:Z4"/>
    <mergeCell ref="A28:B28"/>
    <mergeCell ref="I28:K28"/>
    <mergeCell ref="L28:O28"/>
    <mergeCell ref="R28:S28"/>
    <mergeCell ref="V28:W28"/>
    <mergeCell ref="X28:Z28"/>
    <mergeCell ref="A29:B29"/>
    <mergeCell ref="I29:K29"/>
    <mergeCell ref="L29:O29"/>
    <mergeCell ref="R29:S29"/>
    <mergeCell ref="V29:W29"/>
    <mergeCell ref="X29:Z29"/>
    <mergeCell ref="C25:H32"/>
    <mergeCell ref="A22:B22"/>
    <mergeCell ref="I22:K22"/>
    <mergeCell ref="L22:O22"/>
    <mergeCell ref="R22:S22"/>
    <mergeCell ref="V22:W22"/>
    <mergeCell ref="X22:Z22"/>
    <mergeCell ref="A27:B27"/>
    <mergeCell ref="I27:K27"/>
    <mergeCell ref="L27:O27"/>
    <mergeCell ref="I18:K18"/>
    <mergeCell ref="L18:O18"/>
    <mergeCell ref="R18:S18"/>
    <mergeCell ref="V18:W18"/>
    <mergeCell ref="I19:K19"/>
    <mergeCell ref="L19:O19"/>
    <mergeCell ref="R19:S19"/>
    <mergeCell ref="V19:W19"/>
    <mergeCell ref="X19:Z19"/>
    <mergeCell ref="U33:W33"/>
    <mergeCell ref="U34:W34"/>
    <mergeCell ref="U35:W35"/>
    <mergeCell ref="X23:Z23"/>
    <mergeCell ref="A25:B25"/>
    <mergeCell ref="I25:K25"/>
    <mergeCell ref="L25:O25"/>
    <mergeCell ref="R25:S25"/>
    <mergeCell ref="V25:W25"/>
    <mergeCell ref="A23:B23"/>
    <mergeCell ref="I23:K23"/>
    <mergeCell ref="L23:O23"/>
    <mergeCell ref="R23:S23"/>
    <mergeCell ref="V23:W23"/>
    <mergeCell ref="A34:N34"/>
    <mergeCell ref="X34:Z34"/>
    <mergeCell ref="X35:Z35"/>
    <mergeCell ref="X33:Z33"/>
    <mergeCell ref="R27:S27"/>
    <mergeCell ref="V27:W27"/>
    <mergeCell ref="X27:Z27"/>
    <mergeCell ref="C16:H24"/>
    <mergeCell ref="I20:K20"/>
    <mergeCell ref="L20:O20"/>
    <mergeCell ref="I16:K16"/>
    <mergeCell ref="L16:O16"/>
    <mergeCell ref="R16:S16"/>
    <mergeCell ref="V16:W16"/>
    <mergeCell ref="I17:K17"/>
    <mergeCell ref="L17:O17"/>
    <mergeCell ref="R17:S17"/>
    <mergeCell ref="V17:W17"/>
    <mergeCell ref="S11:Z11"/>
    <mergeCell ref="S7:Z7"/>
    <mergeCell ref="A8:C8"/>
    <mergeCell ref="D8:N8"/>
    <mergeCell ref="S8:Z8"/>
    <mergeCell ref="S9:Z9"/>
    <mergeCell ref="H10:N10"/>
    <mergeCell ref="S10:Z10"/>
    <mergeCell ref="A3:O4"/>
    <mergeCell ref="A5:O5"/>
    <mergeCell ref="A6:O6"/>
    <mergeCell ref="S6:U6"/>
    <mergeCell ref="A12:B12"/>
    <mergeCell ref="S12:Z12"/>
    <mergeCell ref="A14:B15"/>
    <mergeCell ref="C14:H15"/>
    <mergeCell ref="I14:K15"/>
    <mergeCell ref="L14:O15"/>
    <mergeCell ref="P14:W14"/>
    <mergeCell ref="X14:Z15"/>
    <mergeCell ref="P15:Q15"/>
    <mergeCell ref="R15:S15"/>
    <mergeCell ref="T15:U15"/>
    <mergeCell ref="V15:W15"/>
    <mergeCell ref="F11:L12"/>
    <mergeCell ref="A16:B16"/>
    <mergeCell ref="X16:Z16"/>
    <mergeCell ref="A17:B17"/>
    <mergeCell ref="X17:Z17"/>
    <mergeCell ref="A18:B18"/>
    <mergeCell ref="X18:Z18"/>
    <mergeCell ref="A19:B19"/>
    <mergeCell ref="V32:W32"/>
    <mergeCell ref="A31:B31"/>
    <mergeCell ref="I31:K31"/>
    <mergeCell ref="L31:O31"/>
    <mergeCell ref="R31:S31"/>
    <mergeCell ref="V31:W31"/>
    <mergeCell ref="X26:Z26"/>
    <mergeCell ref="A26:B26"/>
    <mergeCell ref="I26:K26"/>
    <mergeCell ref="L26:O26"/>
    <mergeCell ref="R26:S26"/>
    <mergeCell ref="V26:W26"/>
    <mergeCell ref="A24:B24"/>
    <mergeCell ref="I24:K24"/>
    <mergeCell ref="L24:O24"/>
    <mergeCell ref="R24:S24"/>
    <mergeCell ref="X32:Z32"/>
    <mergeCell ref="A20:B20"/>
    <mergeCell ref="X31:Z31"/>
    <mergeCell ref="A32:B32"/>
    <mergeCell ref="I32:K32"/>
    <mergeCell ref="L32:O32"/>
    <mergeCell ref="X30:Z30"/>
    <mergeCell ref="V24:W24"/>
    <mergeCell ref="X24:Z24"/>
    <mergeCell ref="A30:B30"/>
    <mergeCell ref="I30:K30"/>
    <mergeCell ref="L30:O30"/>
    <mergeCell ref="V30:W30"/>
    <mergeCell ref="X25:Z25"/>
    <mergeCell ref="A21:B21"/>
    <mergeCell ref="I21:K21"/>
    <mergeCell ref="L21:O21"/>
    <mergeCell ref="R21:S21"/>
    <mergeCell ref="V21:W21"/>
    <mergeCell ref="X21:Z21"/>
    <mergeCell ref="R20:S20"/>
    <mergeCell ref="V20:W20"/>
    <mergeCell ref="X20:Z20"/>
  </mergeCells>
  <phoneticPr fontId="3"/>
  <pageMargins left="0.24" right="0.16" top="0.55000000000000004" bottom="0.1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workbookViewId="0">
      <selection activeCell="L9" sqref="L9"/>
    </sheetView>
  </sheetViews>
  <sheetFormatPr defaultColWidth="4" defaultRowHeight="13.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>
      <c r="L1" s="87" t="s">
        <v>0</v>
      </c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AD1" s="118" t="s">
        <v>28</v>
      </c>
      <c r="AE1" s="118"/>
      <c r="AF1" s="118"/>
      <c r="AG1" s="118"/>
      <c r="AH1" s="118"/>
      <c r="AI1" s="2"/>
      <c r="AJ1" s="2"/>
      <c r="AK1" s="2"/>
    </row>
    <row r="2" spans="1:38" ht="22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"/>
      <c r="AJ2" s="4"/>
      <c r="AK2" s="4"/>
      <c r="AL2" s="4"/>
    </row>
    <row r="3" spans="1:38" ht="18.75" customHeight="1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38" ht="22.5" customHeight="1" thickBot="1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</row>
    <row r="5" spans="1:38" ht="22.5" customHeight="1">
      <c r="A5" s="61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38" ht="22.5" customHeight="1">
      <c r="A6" s="62" t="s">
        <v>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Z6" s="54" t="s">
        <v>21</v>
      </c>
      <c r="AA6" s="54"/>
      <c r="AB6" s="54"/>
    </row>
    <row r="7" spans="1:38" ht="22.5" customHeight="1">
      <c r="S7" s="5"/>
      <c r="T7" s="5"/>
      <c r="U7" s="5"/>
      <c r="V7" s="5"/>
      <c r="W7" s="5"/>
      <c r="X7" s="5"/>
      <c r="Y7" s="5"/>
      <c r="Z7" s="54" t="s">
        <v>22</v>
      </c>
      <c r="AA7" s="54"/>
      <c r="AB7" s="54"/>
      <c r="AC7" s="54"/>
      <c r="AD7" s="54"/>
      <c r="AE7" s="54"/>
      <c r="AF7" s="54"/>
      <c r="AG7" s="54"/>
      <c r="AH7" s="5"/>
    </row>
    <row r="8" spans="1:38" ht="22.5" customHeight="1">
      <c r="A8" s="55" t="s">
        <v>3</v>
      </c>
      <c r="B8" s="55"/>
      <c r="C8" s="55"/>
      <c r="D8" s="56" t="s">
        <v>4</v>
      </c>
      <c r="E8" s="56"/>
      <c r="F8" s="56"/>
      <c r="G8" s="56"/>
      <c r="H8" s="56"/>
      <c r="I8" s="56"/>
      <c r="J8" s="56"/>
      <c r="K8" s="56"/>
      <c r="L8" s="56"/>
      <c r="M8" s="56"/>
      <c r="N8" s="56"/>
      <c r="S8" s="5"/>
      <c r="T8" s="5"/>
      <c r="U8" s="5"/>
      <c r="V8" s="5"/>
      <c r="W8" s="5"/>
      <c r="X8" s="5"/>
      <c r="Y8" s="5"/>
      <c r="Z8" s="57" t="s">
        <v>23</v>
      </c>
      <c r="AA8" s="57"/>
      <c r="AB8" s="57"/>
      <c r="AC8" s="57"/>
      <c r="AD8" s="57"/>
      <c r="AE8" s="57"/>
      <c r="AF8" s="57"/>
      <c r="AG8" s="57"/>
      <c r="AH8" s="5"/>
    </row>
    <row r="9" spans="1:38" ht="13.5" customHeight="1">
      <c r="S9" s="5"/>
      <c r="T9" s="5"/>
      <c r="U9" s="5"/>
      <c r="V9" s="5"/>
      <c r="W9" s="5"/>
      <c r="X9" s="5"/>
      <c r="Y9" s="5"/>
      <c r="Z9" s="54" t="s">
        <v>27</v>
      </c>
      <c r="AA9" s="54"/>
      <c r="AB9" s="54"/>
      <c r="AC9" s="54"/>
      <c r="AD9" s="54"/>
      <c r="AE9" s="54"/>
      <c r="AF9" s="54"/>
      <c r="AG9" s="54"/>
      <c r="AH9" s="5"/>
    </row>
    <row r="10" spans="1:38" ht="22.5" customHeight="1">
      <c r="A10" s="21"/>
      <c r="B10" s="21"/>
      <c r="C10" s="5"/>
      <c r="D10" s="6"/>
      <c r="E10" s="6"/>
      <c r="F10" s="6"/>
      <c r="G10" s="7">
        <v>6</v>
      </c>
      <c r="H10" s="58" t="s">
        <v>5</v>
      </c>
      <c r="I10" s="58"/>
      <c r="J10" s="58"/>
      <c r="K10" s="58"/>
      <c r="L10" s="58"/>
      <c r="M10" s="58"/>
      <c r="N10" s="58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4" t="s">
        <v>24</v>
      </c>
      <c r="AA10" s="54"/>
      <c r="AB10" s="54"/>
      <c r="AC10" s="54"/>
      <c r="AD10" s="54"/>
      <c r="AE10" s="54"/>
      <c r="AF10" s="54"/>
      <c r="AG10" s="54"/>
      <c r="AH10" s="5"/>
    </row>
    <row r="11" spans="1:38" ht="22.5" customHeight="1">
      <c r="A11" s="21"/>
      <c r="B11" s="21"/>
      <c r="C11" s="5"/>
      <c r="D11" s="8"/>
      <c r="E11" s="8"/>
      <c r="F11" s="8"/>
      <c r="G11" s="63">
        <f>AF28</f>
        <v>80550</v>
      </c>
      <c r="H11" s="63"/>
      <c r="I11" s="63"/>
      <c r="J11" s="63"/>
      <c r="K11" s="63"/>
      <c r="L11" s="63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4" t="s">
        <v>25</v>
      </c>
      <c r="AA11" s="54"/>
      <c r="AB11" s="54"/>
      <c r="AC11" s="54"/>
      <c r="AD11" s="54"/>
      <c r="AE11" s="54"/>
      <c r="AF11" s="54"/>
      <c r="AG11" s="54"/>
      <c r="AH11" s="5"/>
    </row>
    <row r="12" spans="1:38" ht="22.5" customHeight="1" thickBot="1">
      <c r="A12" s="44" t="s">
        <v>6</v>
      </c>
      <c r="B12" s="44"/>
      <c r="C12" s="5"/>
      <c r="D12" s="8"/>
      <c r="E12" s="8"/>
      <c r="F12" s="8"/>
      <c r="G12" s="64"/>
      <c r="H12" s="64"/>
      <c r="I12" s="64"/>
      <c r="J12" s="64"/>
      <c r="K12" s="64"/>
      <c r="L12" s="64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45" t="s">
        <v>26</v>
      </c>
      <c r="AA12" s="46"/>
      <c r="AB12" s="46"/>
      <c r="AC12" s="46"/>
      <c r="AD12" s="46"/>
      <c r="AE12" s="46"/>
      <c r="AF12" s="46"/>
      <c r="AG12" s="46"/>
      <c r="AH12" s="5"/>
    </row>
    <row r="13" spans="1:38" ht="6" customHeight="1" thickTop="1">
      <c r="A13" s="21"/>
      <c r="B13" s="21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>
      <c r="A14" s="47" t="s">
        <v>7</v>
      </c>
      <c r="B14" s="47"/>
      <c r="C14" s="47" t="s">
        <v>8</v>
      </c>
      <c r="D14" s="47"/>
      <c r="E14" s="47"/>
      <c r="F14" s="47"/>
      <c r="G14" s="47"/>
      <c r="H14" s="47"/>
      <c r="I14" s="48" t="s">
        <v>19</v>
      </c>
      <c r="J14" s="49"/>
      <c r="K14" s="50"/>
      <c r="L14" s="47" t="s">
        <v>9</v>
      </c>
      <c r="M14" s="47"/>
      <c r="N14" s="47"/>
      <c r="O14" s="47"/>
      <c r="P14" s="47" t="s">
        <v>29</v>
      </c>
      <c r="Q14" s="47"/>
      <c r="R14" s="47"/>
      <c r="S14" s="47"/>
      <c r="T14" s="47"/>
      <c r="U14" s="47"/>
      <c r="V14" s="47"/>
      <c r="W14" s="47"/>
      <c r="X14" s="47" t="s">
        <v>34</v>
      </c>
      <c r="Y14" s="47"/>
      <c r="Z14" s="47"/>
      <c r="AA14" s="47"/>
      <c r="AB14" s="47"/>
      <c r="AC14" s="47"/>
      <c r="AD14" s="47"/>
      <c r="AE14" s="47"/>
      <c r="AF14" s="47" t="s">
        <v>10</v>
      </c>
      <c r="AG14" s="47"/>
      <c r="AH14" s="47"/>
    </row>
    <row r="15" spans="1:38" ht="21.75" customHeight="1">
      <c r="A15" s="47"/>
      <c r="B15" s="47"/>
      <c r="C15" s="47"/>
      <c r="D15" s="47"/>
      <c r="E15" s="47"/>
      <c r="F15" s="47"/>
      <c r="G15" s="47"/>
      <c r="H15" s="47"/>
      <c r="I15" s="51"/>
      <c r="J15" s="52"/>
      <c r="K15" s="53"/>
      <c r="L15" s="47"/>
      <c r="M15" s="47"/>
      <c r="N15" s="47"/>
      <c r="O15" s="47"/>
      <c r="P15" s="47" t="s">
        <v>11</v>
      </c>
      <c r="Q15" s="47"/>
      <c r="R15" s="47" t="s">
        <v>12</v>
      </c>
      <c r="S15" s="47"/>
      <c r="T15" s="47" t="s">
        <v>13</v>
      </c>
      <c r="U15" s="47"/>
      <c r="V15" s="47" t="s">
        <v>12</v>
      </c>
      <c r="W15" s="47"/>
      <c r="X15" s="47" t="s">
        <v>11</v>
      </c>
      <c r="Y15" s="47"/>
      <c r="Z15" s="47" t="s">
        <v>12</v>
      </c>
      <c r="AA15" s="47"/>
      <c r="AB15" s="47" t="s">
        <v>13</v>
      </c>
      <c r="AC15" s="47"/>
      <c r="AD15" s="47" t="s">
        <v>12</v>
      </c>
      <c r="AE15" s="47"/>
      <c r="AF15" s="47"/>
      <c r="AG15" s="47"/>
      <c r="AH15" s="47"/>
    </row>
    <row r="16" spans="1:38" ht="21.75" customHeight="1">
      <c r="A16" s="38">
        <v>43634</v>
      </c>
      <c r="B16" s="39"/>
      <c r="C16" s="115" t="s">
        <v>32</v>
      </c>
      <c r="D16" s="116"/>
      <c r="E16" s="116"/>
      <c r="F16" s="116"/>
      <c r="G16" s="116"/>
      <c r="H16" s="117"/>
      <c r="I16" s="65" t="s">
        <v>33</v>
      </c>
      <c r="J16" s="66"/>
      <c r="K16" s="67"/>
      <c r="L16" s="65" t="s">
        <v>37</v>
      </c>
      <c r="M16" s="66"/>
      <c r="N16" s="66"/>
      <c r="O16" s="67"/>
      <c r="P16" s="18">
        <v>1</v>
      </c>
      <c r="Q16" s="19" t="s">
        <v>14</v>
      </c>
      <c r="R16" s="68">
        <v>20000</v>
      </c>
      <c r="S16" s="68"/>
      <c r="T16" s="18"/>
      <c r="U16" s="19" t="s">
        <v>15</v>
      </c>
      <c r="V16" s="68"/>
      <c r="W16" s="68"/>
      <c r="X16" s="18"/>
      <c r="Y16" s="17" t="s">
        <v>14</v>
      </c>
      <c r="Z16" s="68"/>
      <c r="AA16" s="68"/>
      <c r="AB16" s="18"/>
      <c r="AC16" s="19" t="s">
        <v>15</v>
      </c>
      <c r="AD16" s="68"/>
      <c r="AE16" s="68"/>
      <c r="AF16" s="40">
        <f t="shared" ref="AF16:AF20" si="0">P16*R16+T16*V16</f>
        <v>20000</v>
      </c>
      <c r="AG16" s="40"/>
      <c r="AH16" s="40"/>
    </row>
    <row r="17" spans="1:34" ht="21.75" customHeight="1">
      <c r="A17" s="25">
        <v>43635</v>
      </c>
      <c r="B17" s="26"/>
      <c r="C17" s="101" t="s">
        <v>32</v>
      </c>
      <c r="D17" s="102"/>
      <c r="E17" s="102"/>
      <c r="F17" s="102"/>
      <c r="G17" s="102"/>
      <c r="H17" s="103"/>
      <c r="I17" s="35"/>
      <c r="J17" s="36"/>
      <c r="K17" s="37"/>
      <c r="L17" s="35" t="s">
        <v>38</v>
      </c>
      <c r="M17" s="36"/>
      <c r="N17" s="36"/>
      <c r="O17" s="37"/>
      <c r="P17" s="12">
        <v>1</v>
      </c>
      <c r="Q17" s="13" t="s">
        <v>14</v>
      </c>
      <c r="R17" s="34">
        <v>20000</v>
      </c>
      <c r="S17" s="34"/>
      <c r="T17" s="12"/>
      <c r="U17" s="13" t="s">
        <v>15</v>
      </c>
      <c r="V17" s="34"/>
      <c r="W17" s="34"/>
      <c r="X17" s="12"/>
      <c r="Y17" s="13" t="s">
        <v>14</v>
      </c>
      <c r="Z17" s="34"/>
      <c r="AA17" s="34"/>
      <c r="AB17" s="12"/>
      <c r="AC17" s="13" t="s">
        <v>15</v>
      </c>
      <c r="AD17" s="34"/>
      <c r="AE17" s="34"/>
      <c r="AF17" s="27">
        <v>20000</v>
      </c>
      <c r="AG17" s="27"/>
      <c r="AH17" s="27"/>
    </row>
    <row r="18" spans="1:34" ht="21.75" customHeight="1">
      <c r="A18" s="28">
        <v>43636</v>
      </c>
      <c r="B18" s="29"/>
      <c r="C18" s="97" t="s">
        <v>32</v>
      </c>
      <c r="D18" s="98"/>
      <c r="E18" s="98"/>
      <c r="F18" s="98"/>
      <c r="G18" s="98"/>
      <c r="H18" s="99"/>
      <c r="I18" s="30"/>
      <c r="J18" s="31"/>
      <c r="K18" s="32"/>
      <c r="L18" s="30" t="s">
        <v>39</v>
      </c>
      <c r="M18" s="31"/>
      <c r="N18" s="31"/>
      <c r="O18" s="32"/>
      <c r="P18" s="14">
        <v>1</v>
      </c>
      <c r="Q18" s="15" t="s">
        <v>14</v>
      </c>
      <c r="R18" s="33">
        <v>20000</v>
      </c>
      <c r="S18" s="33"/>
      <c r="T18" s="14">
        <v>2</v>
      </c>
      <c r="U18" s="15" t="s">
        <v>15</v>
      </c>
      <c r="V18" s="33">
        <v>3125</v>
      </c>
      <c r="W18" s="33"/>
      <c r="X18" s="14"/>
      <c r="Y18" s="15" t="s">
        <v>14</v>
      </c>
      <c r="Z18" s="33"/>
      <c r="AA18" s="33"/>
      <c r="AB18" s="14"/>
      <c r="AC18" s="15" t="s">
        <v>15</v>
      </c>
      <c r="AD18" s="33"/>
      <c r="AE18" s="33"/>
      <c r="AF18" s="43">
        <f t="shared" si="0"/>
        <v>26250</v>
      </c>
      <c r="AG18" s="43"/>
      <c r="AH18" s="43"/>
    </row>
    <row r="19" spans="1:34" ht="21.75" customHeight="1">
      <c r="A19" s="38">
        <v>43634</v>
      </c>
      <c r="B19" s="39"/>
      <c r="C19" s="121" t="s">
        <v>35</v>
      </c>
      <c r="D19" s="122"/>
      <c r="E19" s="122"/>
      <c r="F19" s="122"/>
      <c r="G19" s="122"/>
      <c r="H19" s="123"/>
      <c r="I19" s="106"/>
      <c r="J19" s="107"/>
      <c r="K19" s="108"/>
      <c r="L19" s="106"/>
      <c r="M19" s="107"/>
      <c r="N19" s="107"/>
      <c r="O19" s="108"/>
      <c r="P19" s="16">
        <v>1</v>
      </c>
      <c r="Q19" s="17" t="s">
        <v>31</v>
      </c>
      <c r="R19" s="109">
        <v>3000</v>
      </c>
      <c r="S19" s="109"/>
      <c r="T19" s="16"/>
      <c r="U19" s="17" t="s">
        <v>15</v>
      </c>
      <c r="V19" s="109"/>
      <c r="W19" s="109"/>
      <c r="X19" s="16"/>
      <c r="Y19" s="17" t="s">
        <v>14</v>
      </c>
      <c r="Z19" s="109"/>
      <c r="AA19" s="109"/>
      <c r="AB19" s="16"/>
      <c r="AC19" s="17" t="s">
        <v>15</v>
      </c>
      <c r="AD19" s="109"/>
      <c r="AE19" s="109"/>
      <c r="AF19" s="100">
        <f t="shared" si="0"/>
        <v>3000</v>
      </c>
      <c r="AG19" s="100"/>
      <c r="AH19" s="100"/>
    </row>
    <row r="20" spans="1:34" ht="21.75" customHeight="1">
      <c r="A20" s="25">
        <v>43635</v>
      </c>
      <c r="B20" s="26"/>
      <c r="C20" s="112" t="s">
        <v>35</v>
      </c>
      <c r="D20" s="113"/>
      <c r="E20" s="113"/>
      <c r="F20" s="113"/>
      <c r="G20" s="113"/>
      <c r="H20" s="114"/>
      <c r="I20" s="35"/>
      <c r="J20" s="36"/>
      <c r="K20" s="37"/>
      <c r="L20" s="35"/>
      <c r="M20" s="36"/>
      <c r="N20" s="36"/>
      <c r="O20" s="37"/>
      <c r="P20" s="12">
        <v>1</v>
      </c>
      <c r="Q20" s="13" t="s">
        <v>31</v>
      </c>
      <c r="R20" s="34">
        <v>3000</v>
      </c>
      <c r="S20" s="34"/>
      <c r="T20" s="12"/>
      <c r="U20" s="13" t="s">
        <v>15</v>
      </c>
      <c r="V20" s="34"/>
      <c r="W20" s="34"/>
      <c r="X20" s="12"/>
      <c r="Y20" s="17" t="s">
        <v>14</v>
      </c>
      <c r="Z20" s="34"/>
      <c r="AA20" s="34"/>
      <c r="AB20" s="12"/>
      <c r="AC20" s="13" t="s">
        <v>15</v>
      </c>
      <c r="AD20" s="34"/>
      <c r="AE20" s="34"/>
      <c r="AF20" s="27">
        <f t="shared" si="0"/>
        <v>3000</v>
      </c>
      <c r="AG20" s="27"/>
      <c r="AH20" s="27"/>
    </row>
    <row r="21" spans="1:34" ht="21.75" customHeight="1">
      <c r="A21" s="28">
        <v>43636</v>
      </c>
      <c r="B21" s="29"/>
      <c r="C21" s="124" t="s">
        <v>35</v>
      </c>
      <c r="D21" s="125"/>
      <c r="E21" s="125"/>
      <c r="F21" s="125"/>
      <c r="G21" s="125"/>
      <c r="H21" s="126"/>
      <c r="I21" s="30"/>
      <c r="J21" s="31"/>
      <c r="K21" s="32"/>
      <c r="L21" s="30"/>
      <c r="M21" s="31"/>
      <c r="N21" s="31"/>
      <c r="O21" s="32"/>
      <c r="P21" s="14">
        <v>1</v>
      </c>
      <c r="Q21" s="15" t="s">
        <v>31</v>
      </c>
      <c r="R21" s="33">
        <v>3000</v>
      </c>
      <c r="S21" s="33"/>
      <c r="T21" s="14"/>
      <c r="U21" s="15" t="s">
        <v>15</v>
      </c>
      <c r="V21" s="41"/>
      <c r="W21" s="42"/>
      <c r="X21" s="14"/>
      <c r="Y21" s="15" t="s">
        <v>14</v>
      </c>
      <c r="Z21" s="33"/>
      <c r="AA21" s="33"/>
      <c r="AB21" s="14"/>
      <c r="AC21" s="15" t="s">
        <v>15</v>
      </c>
      <c r="AD21" s="41"/>
      <c r="AE21" s="42"/>
      <c r="AF21" s="43">
        <f>P21*R21+T21*V21+X21*Z21</f>
        <v>3000</v>
      </c>
      <c r="AG21" s="43"/>
      <c r="AH21" s="43"/>
    </row>
    <row r="22" spans="1:34" ht="21.75" customHeight="1">
      <c r="A22" s="25"/>
      <c r="B22" s="26"/>
      <c r="C22" s="115"/>
      <c r="D22" s="116"/>
      <c r="E22" s="116"/>
      <c r="F22" s="116"/>
      <c r="G22" s="116"/>
      <c r="H22" s="117"/>
      <c r="I22" s="106"/>
      <c r="J22" s="107"/>
      <c r="K22" s="108"/>
      <c r="L22" s="106"/>
      <c r="M22" s="107"/>
      <c r="N22" s="107"/>
      <c r="O22" s="108"/>
      <c r="P22" s="16"/>
      <c r="Q22" s="17" t="s">
        <v>14</v>
      </c>
      <c r="R22" s="109"/>
      <c r="S22" s="109"/>
      <c r="T22" s="16"/>
      <c r="U22" s="17" t="s">
        <v>15</v>
      </c>
      <c r="V22" s="110"/>
      <c r="W22" s="111"/>
      <c r="X22" s="16"/>
      <c r="Y22" s="17" t="s">
        <v>14</v>
      </c>
      <c r="Z22" s="109"/>
      <c r="AA22" s="109"/>
      <c r="AB22" s="16"/>
      <c r="AC22" s="17" t="s">
        <v>15</v>
      </c>
      <c r="AD22" s="110"/>
      <c r="AE22" s="111"/>
      <c r="AF22" s="100">
        <f t="shared" ref="AF22:AF24" si="1">P22*R22+T22*V22+X22*Z22</f>
        <v>0</v>
      </c>
      <c r="AG22" s="100"/>
      <c r="AH22" s="100"/>
    </row>
    <row r="23" spans="1:34" ht="21.75" customHeight="1">
      <c r="A23" s="25"/>
      <c r="B23" s="26"/>
      <c r="C23" s="101"/>
      <c r="D23" s="102"/>
      <c r="E23" s="102"/>
      <c r="F23" s="102"/>
      <c r="G23" s="102"/>
      <c r="H23" s="103"/>
      <c r="I23" s="35"/>
      <c r="J23" s="36"/>
      <c r="K23" s="37"/>
      <c r="L23" s="35"/>
      <c r="M23" s="36"/>
      <c r="N23" s="36"/>
      <c r="O23" s="37"/>
      <c r="P23" s="12"/>
      <c r="Q23" s="13" t="s">
        <v>14</v>
      </c>
      <c r="R23" s="34"/>
      <c r="S23" s="34"/>
      <c r="T23" s="12"/>
      <c r="U23" s="13" t="s">
        <v>15</v>
      </c>
      <c r="V23" s="104"/>
      <c r="W23" s="105"/>
      <c r="X23" s="12"/>
      <c r="Y23" s="13" t="s">
        <v>14</v>
      </c>
      <c r="Z23" s="34"/>
      <c r="AA23" s="34"/>
      <c r="AB23" s="12"/>
      <c r="AC23" s="13" t="s">
        <v>15</v>
      </c>
      <c r="AD23" s="104"/>
      <c r="AE23" s="105"/>
      <c r="AF23" s="27">
        <f t="shared" si="1"/>
        <v>0</v>
      </c>
      <c r="AG23" s="27"/>
      <c r="AH23" s="27"/>
    </row>
    <row r="24" spans="1:34" ht="21.75" customHeight="1">
      <c r="A24" s="95"/>
      <c r="B24" s="96"/>
      <c r="C24" s="97"/>
      <c r="D24" s="98"/>
      <c r="E24" s="98"/>
      <c r="F24" s="98"/>
      <c r="G24" s="98"/>
      <c r="H24" s="99"/>
      <c r="I24" s="30"/>
      <c r="J24" s="31"/>
      <c r="K24" s="32"/>
      <c r="L24" s="30"/>
      <c r="M24" s="31"/>
      <c r="N24" s="31"/>
      <c r="O24" s="32"/>
      <c r="P24" s="14"/>
      <c r="Q24" s="15" t="s">
        <v>14</v>
      </c>
      <c r="R24" s="33"/>
      <c r="S24" s="33"/>
      <c r="T24" s="14"/>
      <c r="U24" s="15" t="s">
        <v>15</v>
      </c>
      <c r="V24" s="41"/>
      <c r="W24" s="42"/>
      <c r="X24" s="14"/>
      <c r="Y24" s="15" t="s">
        <v>14</v>
      </c>
      <c r="Z24" s="33"/>
      <c r="AA24" s="33"/>
      <c r="AB24" s="14"/>
      <c r="AC24" s="15" t="s">
        <v>15</v>
      </c>
      <c r="AD24" s="41"/>
      <c r="AE24" s="42"/>
      <c r="AF24" s="43">
        <f t="shared" si="1"/>
        <v>0</v>
      </c>
      <c r="AG24" s="43"/>
      <c r="AH24" s="43"/>
    </row>
    <row r="25" spans="1:34" ht="21.75" customHeight="1">
      <c r="AC25" s="69" t="s">
        <v>16</v>
      </c>
      <c r="AD25" s="69"/>
      <c r="AE25" s="69"/>
      <c r="AF25" s="79">
        <f>AF16+AF17+AF18</f>
        <v>66250</v>
      </c>
      <c r="AG25" s="80"/>
      <c r="AH25" s="80"/>
    </row>
    <row r="26" spans="1:34" ht="21.75" customHeight="1">
      <c r="AC26" s="69" t="s">
        <v>36</v>
      </c>
      <c r="AD26" s="69"/>
      <c r="AE26" s="69"/>
      <c r="AF26" s="127">
        <f>AF19+AF20+AF21</f>
        <v>9000</v>
      </c>
      <c r="AG26" s="128"/>
      <c r="AH26" s="129"/>
    </row>
    <row r="27" spans="1:34" ht="21.75" customHeight="1" thickBot="1">
      <c r="A27" s="74" t="s">
        <v>20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AC27" s="70" t="s">
        <v>17</v>
      </c>
      <c r="AD27" s="70"/>
      <c r="AE27" s="70"/>
      <c r="AF27" s="75">
        <f>AF25*0.08</f>
        <v>5300</v>
      </c>
      <c r="AG27" s="75"/>
      <c r="AH27" s="75"/>
    </row>
    <row r="28" spans="1:34" ht="21.75" customHeight="1" thickBot="1">
      <c r="AC28" s="71" t="s">
        <v>18</v>
      </c>
      <c r="AD28" s="72"/>
      <c r="AE28" s="73"/>
      <c r="AF28" s="76">
        <f>SUM(AF25:AF27)</f>
        <v>80550</v>
      </c>
      <c r="AG28" s="77"/>
      <c r="AH28" s="78"/>
    </row>
  </sheetData>
  <mergeCells count="122">
    <mergeCell ref="C18:H18"/>
    <mergeCell ref="C19:H19"/>
    <mergeCell ref="C21:H21"/>
    <mergeCell ref="C22:H22"/>
    <mergeCell ref="AC26:AE26"/>
    <mergeCell ref="AF26:AH26"/>
    <mergeCell ref="Z7:AG7"/>
    <mergeCell ref="A8:C8"/>
    <mergeCell ref="D8:N8"/>
    <mergeCell ref="Z8:AG8"/>
    <mergeCell ref="Z9:AG9"/>
    <mergeCell ref="H10:N10"/>
    <mergeCell ref="Z10:AG10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X15:Y15"/>
    <mergeCell ref="Z15:AA15"/>
    <mergeCell ref="AB15:AC15"/>
    <mergeCell ref="AD15:AE15"/>
    <mergeCell ref="V17:W17"/>
    <mergeCell ref="Z17:AA17"/>
    <mergeCell ref="A16:B16"/>
    <mergeCell ref="I16:K16"/>
    <mergeCell ref="L16:O16"/>
    <mergeCell ref="R16:S16"/>
    <mergeCell ref="V16:W16"/>
    <mergeCell ref="AD17:AE17"/>
    <mergeCell ref="L17:O17"/>
    <mergeCell ref="R17:S17"/>
    <mergeCell ref="AF17:AH17"/>
    <mergeCell ref="C16:H16"/>
    <mergeCell ref="C17:H17"/>
    <mergeCell ref="A19:B19"/>
    <mergeCell ref="I19:K19"/>
    <mergeCell ref="L19:O19"/>
    <mergeCell ref="R19:S19"/>
    <mergeCell ref="V19:W19"/>
    <mergeCell ref="Z19:AA19"/>
    <mergeCell ref="AD19:AE19"/>
    <mergeCell ref="AF19:AH19"/>
    <mergeCell ref="A18:B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I17:K17"/>
    <mergeCell ref="Z20:AA20"/>
    <mergeCell ref="AD20:AE20"/>
    <mergeCell ref="AF20:AH20"/>
    <mergeCell ref="A21:B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Z23:AA23"/>
    <mergeCell ref="AD23:AE23"/>
    <mergeCell ref="AF23:AH23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C28:AE28"/>
    <mergeCell ref="AF28:AH28"/>
    <mergeCell ref="L1:W2"/>
    <mergeCell ref="Z24:AA24"/>
    <mergeCell ref="AD24:AE24"/>
    <mergeCell ref="AF24:AH24"/>
    <mergeCell ref="AC25:AE25"/>
    <mergeCell ref="AF25:AH25"/>
    <mergeCell ref="A27:N27"/>
    <mergeCell ref="AC27:AE27"/>
    <mergeCell ref="AF27:AH27"/>
    <mergeCell ref="A24:B24"/>
    <mergeCell ref="C24:H24"/>
    <mergeCell ref="I24:K24"/>
    <mergeCell ref="L24:O24"/>
    <mergeCell ref="R24:S24"/>
    <mergeCell ref="V24:W24"/>
    <mergeCell ref="AF22:AH22"/>
    <mergeCell ref="A23:B23"/>
    <mergeCell ref="C23:H23"/>
    <mergeCell ref="I23:K23"/>
    <mergeCell ref="L23:O23"/>
    <mergeCell ref="R23:S23"/>
    <mergeCell ref="V23:W23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7</vt:lpstr>
      <vt:lpstr>Sheet1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2019-08-21T01:51:22Z</dcterms:modified>
</cp:coreProperties>
</file>