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0F010D1E-B6FB-4AAB-B691-03E8C7A9A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前田 修正 秋元に請求になった" sheetId="16" r:id="rId1"/>
    <sheet name="前田" sheetId="15" r:id="rId2"/>
    <sheet name="けいず" sheetId="14" r:id="rId3"/>
    <sheet name="神姫警備" sheetId="12" r:id="rId4"/>
    <sheet name="日伸" sheetId="8" r:id="rId5"/>
    <sheet name="ふそ" sheetId="6" r:id="rId6"/>
    <sheet name="原本１枚" sheetId="1" r:id="rId7"/>
    <sheet name="原本2枚" sheetId="2" r:id="rId8"/>
    <sheet name="原本３枚" sheetId="3" r:id="rId9"/>
    <sheet name="0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39" i="2" l="1"/>
  <c r="AH38" i="2"/>
  <c r="AH37" i="2"/>
  <c r="AH36" i="2"/>
  <c r="AH35" i="2"/>
  <c r="AH34" i="2"/>
  <c r="AH33" i="2"/>
  <c r="AH32" i="2"/>
  <c r="AH27" i="2"/>
  <c r="AH26" i="2"/>
  <c r="AH25" i="2"/>
  <c r="AH24" i="2"/>
  <c r="AH23" i="2"/>
  <c r="AH22" i="2"/>
  <c r="AG50" i="16"/>
  <c r="AG49" i="16"/>
  <c r="AG48" i="16"/>
  <c r="AG47" i="16"/>
  <c r="AG46" i="16"/>
  <c r="AG45" i="16"/>
  <c r="AG44" i="16"/>
  <c r="AG43" i="16"/>
  <c r="AG42" i="16"/>
  <c r="AG41" i="16"/>
  <c r="AG40" i="16"/>
  <c r="AG39" i="16"/>
  <c r="AG38" i="16"/>
  <c r="AG37" i="16"/>
  <c r="AG36" i="16"/>
  <c r="AG35" i="16"/>
  <c r="AG34" i="16"/>
  <c r="AG33" i="16"/>
  <c r="AG32" i="16"/>
  <c r="AH25" i="16"/>
  <c r="AH24" i="16"/>
  <c r="AH23" i="16"/>
  <c r="AH22" i="16"/>
  <c r="AH21" i="16"/>
  <c r="AH20" i="16"/>
  <c r="AH29" i="15"/>
  <c r="AH52" i="6"/>
  <c r="AH28" i="15"/>
  <c r="AH27" i="15"/>
  <c r="AH26" i="15"/>
  <c r="AH25" i="15"/>
  <c r="AH24" i="15"/>
  <c r="AH23" i="15"/>
  <c r="AH22" i="15"/>
  <c r="AH21" i="15"/>
  <c r="AH20" i="15"/>
  <c r="AG53" i="15"/>
  <c r="AG52" i="15"/>
  <c r="AG51" i="15"/>
  <c r="AG50" i="15"/>
  <c r="AG49" i="15"/>
  <c r="AG48" i="15"/>
  <c r="AG47" i="15"/>
  <c r="AG46" i="15"/>
  <c r="AG45" i="15"/>
  <c r="AG44" i="15"/>
  <c r="AG43" i="15"/>
  <c r="AG42" i="15"/>
  <c r="AG41" i="15"/>
  <c r="AG40" i="15"/>
  <c r="AG39" i="15"/>
  <c r="AG38" i="15"/>
  <c r="AG37" i="15"/>
  <c r="AG36" i="15"/>
  <c r="AG35" i="15"/>
  <c r="AH51" i="6"/>
  <c r="AH50" i="6"/>
  <c r="AH49" i="6"/>
  <c r="AG79" i="14"/>
  <c r="AD17" i="14" s="1"/>
  <c r="AG78" i="14"/>
  <c r="AG77" i="14"/>
  <c r="AG76" i="14"/>
  <c r="AG75" i="14"/>
  <c r="AG74" i="14"/>
  <c r="AG73" i="14"/>
  <c r="AG72" i="14"/>
  <c r="AG71" i="14"/>
  <c r="AG70" i="14"/>
  <c r="AG69" i="14"/>
  <c r="AG68" i="14"/>
  <c r="AG67" i="14"/>
  <c r="AG66" i="14"/>
  <c r="AG65" i="14"/>
  <c r="AG64" i="14"/>
  <c r="AG63" i="14"/>
  <c r="AG62" i="14"/>
  <c r="AG61" i="14"/>
  <c r="AG60" i="14"/>
  <c r="AH52" i="14"/>
  <c r="AH51" i="14"/>
  <c r="AH50" i="14"/>
  <c r="AH49" i="14"/>
  <c r="AH48" i="14"/>
  <c r="AH47" i="14"/>
  <c r="AH46" i="14"/>
  <c r="AH45" i="14"/>
  <c r="AH44" i="14"/>
  <c r="AH43" i="14"/>
  <c r="AH42" i="14"/>
  <c r="AH41" i="14"/>
  <c r="AH40" i="14"/>
  <c r="AH39" i="14"/>
  <c r="AH38" i="14"/>
  <c r="AH37" i="14"/>
  <c r="AH36" i="14"/>
  <c r="AH35" i="14"/>
  <c r="AH34" i="14"/>
  <c r="AH33" i="14"/>
  <c r="AH32" i="14"/>
  <c r="AH28" i="14"/>
  <c r="AH27" i="14"/>
  <c r="AH26" i="14"/>
  <c r="AH25" i="14"/>
  <c r="AH24" i="14"/>
  <c r="AH23" i="14"/>
  <c r="AH22" i="14"/>
  <c r="AH21" i="14"/>
  <c r="AH20" i="14"/>
  <c r="AG50" i="12"/>
  <c r="AG49" i="12"/>
  <c r="AG48" i="12"/>
  <c r="AG47" i="12"/>
  <c r="AG46" i="12"/>
  <c r="AG45" i="12"/>
  <c r="AG44" i="12"/>
  <c r="AG43" i="12"/>
  <c r="AG42" i="12"/>
  <c r="AG41" i="12"/>
  <c r="AG40" i="12"/>
  <c r="AG39" i="12"/>
  <c r="AG38" i="12"/>
  <c r="AG37" i="12"/>
  <c r="AG36" i="12"/>
  <c r="AG35" i="12"/>
  <c r="AG34" i="12"/>
  <c r="AG33" i="12"/>
  <c r="AG32" i="12"/>
  <c r="AH25" i="12"/>
  <c r="AH24" i="12"/>
  <c r="AH23" i="12"/>
  <c r="AH22" i="12"/>
  <c r="AH21" i="12"/>
  <c r="AH20" i="12"/>
  <c r="AG50" i="8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G33" i="8"/>
  <c r="AG32" i="8"/>
  <c r="AH25" i="8"/>
  <c r="AH24" i="8"/>
  <c r="AH26" i="8" s="1"/>
  <c r="AH23" i="8"/>
  <c r="AH22" i="8"/>
  <c r="AH21" i="8"/>
  <c r="AH20" i="8"/>
  <c r="AH20" i="6"/>
  <c r="AG77" i="6"/>
  <c r="AG76" i="6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31" i="6"/>
  <c r="AH27" i="6"/>
  <c r="AH26" i="6"/>
  <c r="AH25" i="6"/>
  <c r="AH24" i="6"/>
  <c r="AH23" i="6"/>
  <c r="AH22" i="6"/>
  <c r="AH21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1" i="2"/>
  <c r="AH20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53" i="2" l="1"/>
  <c r="AG51" i="16"/>
  <c r="AD17" i="16" s="1"/>
  <c r="AH26" i="16"/>
  <c r="AD15" i="16" s="1"/>
  <c r="AH53" i="14"/>
  <c r="AD15" i="14" s="1"/>
  <c r="AD15" i="6"/>
  <c r="AG51" i="12"/>
  <c r="AD17" i="12" s="1"/>
  <c r="AG54" i="15"/>
  <c r="AD17" i="15" s="1"/>
  <c r="AG51" i="8"/>
  <c r="AD17" i="8" s="1"/>
  <c r="AG78" i="6"/>
  <c r="AD17" i="6" s="1"/>
  <c r="AH26" i="12"/>
  <c r="AH27" i="12" s="1"/>
  <c r="AH15" i="12" s="1"/>
  <c r="AD15" i="5"/>
  <c r="AH28" i="5"/>
  <c r="AH15" i="5" s="1"/>
  <c r="AH81" i="3"/>
  <c r="AH15" i="3" s="1"/>
  <c r="AD15" i="3"/>
  <c r="AH27" i="1"/>
  <c r="AD15" i="1" s="1"/>
  <c r="AH82" i="3"/>
  <c r="F15" i="3" s="1"/>
  <c r="AH27" i="16" l="1"/>
  <c r="AH15" i="16" s="1"/>
  <c r="AH30" i="15"/>
  <c r="AH15" i="15" s="1"/>
  <c r="AD15" i="15"/>
  <c r="AH54" i="14"/>
  <c r="AH15" i="14" s="1"/>
  <c r="AD15" i="12"/>
  <c r="AH28" i="12"/>
  <c r="F15" i="12" s="1"/>
  <c r="AH27" i="8"/>
  <c r="AH15" i="8" s="1"/>
  <c r="AD15" i="8"/>
  <c r="AH53" i="6"/>
  <c r="AH15" i="6" s="1"/>
  <c r="AH29" i="5"/>
  <c r="F15" i="5" s="1"/>
  <c r="AD15" i="2"/>
  <c r="AH54" i="2"/>
  <c r="AH15" i="2" s="1"/>
  <c r="AH28" i="1"/>
  <c r="AH15" i="1" s="1"/>
  <c r="AH28" i="16" l="1"/>
  <c r="F15" i="16" s="1"/>
  <c r="AH31" i="15"/>
  <c r="F15" i="15" s="1"/>
  <c r="AH55" i="14"/>
  <c r="F15" i="14" s="1"/>
  <c r="AH28" i="8"/>
  <c r="F15" i="8" s="1"/>
  <c r="AH54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<sst xmlns="http://schemas.openxmlformats.org/spreadsheetml/2006/main" count="1728" uniqueCount="74">
  <si>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</si>
  <si>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</si>
  <si>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</si>
  <si>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</si>
  <si>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</si>
  <si>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</si>
  <si>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</si>
  <si>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</si>
  <si>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</si>
  <si>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</si>
  <si>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</si>
  <si>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</si>
  <si>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</si>
  <si>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</si>
  <si>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</si>
  <si>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</si>
  <si>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</si>
  <si>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</si>
  <si>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</si>
  <si>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</si>
  <si>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</si>
  <si>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</si>
  <si>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</si>
  <si>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</si>
  <si>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</si>
  <si>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</si>
  <si>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</si>
  <si>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</si>
  <si>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</si>
  <si>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</si>
  <si>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</si>
  <si>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</si>
  <si>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</si>
  <si>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</si>
  <si>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</si>
  <si>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</si>
  <si>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</si>
  <si>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</si>
  <si>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</si>
  <si>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</si>
  <si>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</si>
  <si>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</si>
  <si>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</si>
  <si>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</si>
  <si>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</si>
  <si>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09：00～17：00</t>
    <phoneticPr fontId="3"/>
  </si>
  <si>
    <t>09：00～18：00</t>
    <phoneticPr fontId="3"/>
  </si>
  <si>
    <t>09：00～15：00</t>
    <phoneticPr fontId="3"/>
  </si>
  <si>
    <t>姫路市香寺町須加院青葉台</t>
    <rPh sb="0" eb="9">
      <t>ヒメジシコウデラチョウスカイン</t>
    </rPh>
    <rPh sb="9" eb="12">
      <t>アオバダイ</t>
    </rPh>
    <phoneticPr fontId="3"/>
  </si>
  <si>
    <t>姫路市花田町小川地内</t>
    <rPh sb="0" eb="6">
      <t>ヒメジシハナダチョウ</t>
    </rPh>
    <rPh sb="6" eb="8">
      <t>オガワ</t>
    </rPh>
    <rPh sb="8" eb="10">
      <t>チナイ</t>
    </rPh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</si>
  <si>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</si>
  <si>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</si>
  <si>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</si>
  <si>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宍粟市波賀町地内</t>
    <rPh sb="0" eb="3">
      <t>シソウシ</t>
    </rPh>
    <rPh sb="3" eb="6">
      <t>ハガチョウ</t>
    </rPh>
    <rPh sb="6" eb="7">
      <t>チ</t>
    </rPh>
    <rPh sb="7" eb="8">
      <t>ナイ</t>
    </rPh>
    <phoneticPr fontId="3"/>
  </si>
  <si>
    <t>たつの市龍野町地内</t>
    <rPh sb="3" eb="4">
      <t>シ</t>
    </rPh>
    <rPh sb="4" eb="7">
      <t>タツノチョウ</t>
    </rPh>
    <rPh sb="7" eb="9">
      <t>チナイ</t>
    </rPh>
    <phoneticPr fontId="3"/>
  </si>
  <si>
    <t>姫路市夢前町</t>
    <rPh sb="0" eb="3">
      <t>ヒメジシ</t>
    </rPh>
    <rPh sb="3" eb="6">
      <t>ユメサキチョウ</t>
    </rPh>
    <phoneticPr fontId="3"/>
  </si>
  <si>
    <t>08：00～16：00</t>
    <phoneticPr fontId="3"/>
  </si>
  <si>
    <t>加古川市平荘町</t>
    <rPh sb="0" eb="4">
      <t>カコガワシ</t>
    </rPh>
    <rPh sb="4" eb="5">
      <t>ヘイ</t>
    </rPh>
    <rPh sb="5" eb="6">
      <t>ソウ</t>
    </rPh>
    <rPh sb="6" eb="7">
      <t>チョウ</t>
    </rPh>
    <phoneticPr fontId="3"/>
  </si>
  <si>
    <t>08：30～17：30</t>
    <phoneticPr fontId="3"/>
  </si>
  <si>
    <t>姫路市花田小川町地内</t>
    <rPh sb="0" eb="3">
      <t>ヒメジシ</t>
    </rPh>
    <rPh sb="3" eb="5">
      <t>ハナダ</t>
    </rPh>
    <rPh sb="5" eb="8">
      <t>オガワチョウ</t>
    </rPh>
    <rPh sb="8" eb="10">
      <t>チナイ</t>
    </rPh>
    <phoneticPr fontId="3"/>
  </si>
  <si>
    <t>姫路市豊富町地内</t>
    <rPh sb="0" eb="3">
      <t>ヒメジシ</t>
    </rPh>
    <rPh sb="3" eb="6">
      <t>トヨトミチョウ</t>
    </rPh>
    <rPh sb="6" eb="8">
      <t>チナイ</t>
    </rPh>
    <phoneticPr fontId="3"/>
  </si>
  <si>
    <t>08：30～17：00</t>
    <phoneticPr fontId="3"/>
  </si>
  <si>
    <t>姫路市西脇地内</t>
    <rPh sb="0" eb="3">
      <t>ヒメジシ</t>
    </rPh>
    <rPh sb="3" eb="5">
      <t>ニシワキ</t>
    </rPh>
    <rPh sb="5" eb="7">
      <t>チナイ</t>
    </rPh>
    <phoneticPr fontId="3"/>
  </si>
  <si>
    <t>株式会社ケイズ</t>
    <rPh sb="0" eb="4">
      <t>カブシキガイシャ</t>
    </rPh>
    <phoneticPr fontId="4"/>
  </si>
  <si>
    <t>姫路市書写地内</t>
    <rPh sb="0" eb="5">
      <t>ヒメジシショシャ</t>
    </rPh>
    <rPh sb="5" eb="7">
      <t>チナイ</t>
    </rPh>
    <phoneticPr fontId="3"/>
  </si>
  <si>
    <t>08：00～17：00</t>
    <phoneticPr fontId="3"/>
  </si>
  <si>
    <t>.00.</t>
    <phoneticPr fontId="3"/>
  </si>
  <si>
    <t>(交通費込み)</t>
    <rPh sb="1" eb="5">
      <t>コウツウヒコ</t>
    </rPh>
    <phoneticPr fontId="3"/>
  </si>
  <si>
    <t>神姫警備保障株式会社</t>
    <rPh sb="0" eb="4">
      <t>シンキケイビ</t>
    </rPh>
    <rPh sb="4" eb="6">
      <t>ホショウ</t>
    </rPh>
    <rPh sb="6" eb="10">
      <t>カブシキガイシャ</t>
    </rPh>
    <phoneticPr fontId="4"/>
  </si>
  <si>
    <t>株式会社岡崎組</t>
    <rPh sb="0" eb="4">
      <t>カブシキガイシャ</t>
    </rPh>
    <rPh sb="4" eb="7">
      <t>オカザキグミ</t>
    </rPh>
    <phoneticPr fontId="4"/>
  </si>
  <si>
    <t>姫路市御蔭</t>
    <rPh sb="0" eb="3">
      <t>ヒメジシ</t>
    </rPh>
    <rPh sb="3" eb="5">
      <t>ミカゲ</t>
    </rPh>
    <phoneticPr fontId="3"/>
  </si>
  <si>
    <t>08：00～20：00</t>
    <phoneticPr fontId="3"/>
  </si>
  <si>
    <t>20：00～08：00</t>
    <phoneticPr fontId="3"/>
  </si>
  <si>
    <t>御見積書</t>
    <rPh sb="0" eb="4">
      <t>オミツモリショ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</si>
</sst>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b/>
      <sz val="24"/>
      <color theme="1" tint="0.249977111117893"/>
      <name val="BIZ UDP明朝 Medium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77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9" borderId="5" xfId="0" applyFont="1" applyFill="1" applyBorder="1" applyAlignment="1">
      <alignment vertical="center" shrinkToFit="1"/>
    </xf>
    <xf numFmtId="0" fontId="22" fillId="9" borderId="6" xfId="0" applyFont="1" applyFill="1" applyBorder="1" applyAlignment="1">
      <alignment vertical="center" shrinkToFit="1"/>
    </xf>
    <xf numFmtId="0" fontId="2" fillId="9" borderId="6" xfId="0" applyFont="1" applyFill="1" applyBorder="1" applyAlignment="1">
      <alignment vertical="center" shrinkToFit="1"/>
    </xf>
    <xf numFmtId="9" fontId="24" fillId="9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vertical="center" shrinkToFit="1"/>
    </xf>
    <xf numFmtId="0" fontId="22" fillId="2" borderId="16" xfId="0" applyFont="1" applyFill="1" applyBorder="1" applyAlignment="1">
      <alignment vertical="center" shrinkToFit="1"/>
    </xf>
    <xf numFmtId="0" fontId="2" fillId="2" borderId="16" xfId="0" applyFont="1" applyFill="1" applyBorder="1" applyAlignment="1">
      <alignment vertical="center" shrinkToFit="1"/>
    </xf>
    <xf numFmtId="9" fontId="24" fillId="2" borderId="30" xfId="0" applyNumberFormat="1" applyFont="1" applyFill="1" applyBorder="1" applyAlignment="1">
      <alignment vertical="center"/>
    </xf>
    <xf numFmtId="0" fontId="2" fillId="2" borderId="20" xfId="0" applyFont="1" applyFill="1" applyBorder="1" applyAlignment="1">
      <alignment vertical="center" shrinkToFit="1"/>
    </xf>
    <xf numFmtId="0" fontId="22" fillId="2" borderId="22" xfId="0" applyFont="1" applyFill="1" applyBorder="1" applyAlignment="1">
      <alignment vertical="center" shrinkToFit="1"/>
    </xf>
    <xf numFmtId="0" fontId="2" fillId="2" borderId="22" xfId="0" applyFont="1" applyFill="1" applyBorder="1" applyAlignment="1">
      <alignment vertical="center" shrinkToFit="1"/>
    </xf>
    <xf numFmtId="9" fontId="24" fillId="2" borderId="31" xfId="0" applyNumberFormat="1" applyFont="1" applyFill="1" applyBorder="1" applyAlignment="1">
      <alignment vertical="center"/>
    </xf>
    <xf numFmtId="0" fontId="2" fillId="6" borderId="14" xfId="0" applyFont="1" applyFill="1" applyBorder="1" applyAlignment="1">
      <alignment vertical="center" shrinkToFit="1"/>
    </xf>
    <xf numFmtId="0" fontId="22" fillId="6" borderId="16" xfId="0" applyFont="1" applyFill="1" applyBorder="1" applyAlignment="1">
      <alignment vertical="center" shrinkToFit="1"/>
    </xf>
    <xf numFmtId="0" fontId="2" fillId="6" borderId="16" xfId="0" applyFont="1" applyFill="1" applyBorder="1" applyAlignment="1">
      <alignment vertical="center" shrinkToFit="1"/>
    </xf>
    <xf numFmtId="9" fontId="24" fillId="6" borderId="30" xfId="0" applyNumberFormat="1" applyFont="1" applyFill="1" applyBorder="1" applyAlignment="1">
      <alignment vertical="center"/>
    </xf>
    <xf numFmtId="0" fontId="2" fillId="6" borderId="20" xfId="0" applyFont="1" applyFill="1" applyBorder="1" applyAlignment="1">
      <alignment vertical="center" shrinkToFit="1"/>
    </xf>
    <xf numFmtId="0" fontId="22" fillId="6" borderId="22" xfId="0" applyFont="1" applyFill="1" applyBorder="1" applyAlignment="1">
      <alignment vertical="center" shrinkToFit="1"/>
    </xf>
    <xf numFmtId="0" fontId="2" fillId="6" borderId="22" xfId="0" applyFont="1" applyFill="1" applyBorder="1" applyAlignment="1">
      <alignment vertical="center" shrinkToFit="1"/>
    </xf>
    <xf numFmtId="9" fontId="24" fillId="6" borderId="31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7" borderId="4" xfId="0" applyFont="1" applyFill="1" applyBorder="1" applyAlignment="1">
      <alignment horizontal="lef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left" vertical="center" shrinkToFit="1"/>
    </xf>
    <xf numFmtId="6" fontId="2" fillId="0" borderId="4" xfId="1" applyFont="1" applyBorder="1" applyAlignment="1">
      <alignment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56" fontId="2" fillId="9" borderId="4" xfId="0" applyNumberFormat="1" applyFont="1" applyFill="1" applyBorder="1" applyAlignment="1">
      <alignment horizontal="center" vertical="center" shrinkToFit="1"/>
    </xf>
    <xf numFmtId="0" fontId="2" fillId="9" borderId="4" xfId="0" applyFont="1" applyFill="1" applyBorder="1" applyAlignment="1">
      <alignment horizontal="center" vertical="center" shrinkToFit="1"/>
    </xf>
    <xf numFmtId="177" fontId="2" fillId="9" borderId="4" xfId="0" applyNumberFormat="1" applyFont="1" applyFill="1" applyBorder="1" applyAlignment="1">
      <alignment horizontal="right" vertical="center" shrinkToFit="1"/>
    </xf>
    <xf numFmtId="0" fontId="2" fillId="9" borderId="4" xfId="0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56" fontId="2" fillId="0" borderId="9" xfId="0" applyNumberFormat="1" applyFont="1" applyBorder="1" applyAlignment="1">
      <alignment horizontal="center" vertical="center" shrinkToFit="1"/>
    </xf>
    <xf numFmtId="56" fontId="2" fillId="0" borderId="6" xfId="0" applyNumberFormat="1" applyFont="1" applyBorder="1" applyAlignment="1">
      <alignment horizontal="center" vertical="center" shrinkToFit="1"/>
    </xf>
    <xf numFmtId="56" fontId="2" fillId="2" borderId="26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56" fontId="2" fillId="6" borderId="26" xfId="0" applyNumberFormat="1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horizontal="center" vertical="center" shrinkToFit="1"/>
    </xf>
    <xf numFmtId="0" fontId="2" fillId="6" borderId="27" xfId="0" applyFont="1" applyFill="1" applyBorder="1" applyAlignment="1">
      <alignment horizontal="center" vertical="center" shrinkToFit="1"/>
    </xf>
    <xf numFmtId="0" fontId="2" fillId="6" borderId="28" xfId="0" applyFont="1" applyFill="1" applyBorder="1" applyAlignment="1">
      <alignment horizontal="center" vertical="center" shrinkToFit="1"/>
    </xf>
    <xf numFmtId="0" fontId="2" fillId="6" borderId="2" xfId="0" applyFont="1" applyFill="1" applyBorder="1" applyAlignment="1">
      <alignment horizontal="center" vertical="center" shrinkToFit="1"/>
    </xf>
    <xf numFmtId="0" fontId="2" fillId="6" borderId="29" xfId="0" applyFont="1" applyFill="1" applyBorder="1" applyAlignment="1">
      <alignment horizontal="center" vertical="center" shrinkToFit="1"/>
    </xf>
    <xf numFmtId="56" fontId="2" fillId="6" borderId="3" xfId="0" applyNumberFormat="1" applyFont="1" applyFill="1" applyBorder="1" applyAlignment="1">
      <alignment horizontal="center" vertical="center" shrinkToFit="1"/>
    </xf>
    <xf numFmtId="56" fontId="2" fillId="6" borderId="27" xfId="0" applyNumberFormat="1" applyFont="1" applyFill="1" applyBorder="1" applyAlignment="1">
      <alignment horizontal="center" vertical="center" shrinkToFit="1"/>
    </xf>
    <xf numFmtId="56" fontId="2" fillId="6" borderId="28" xfId="0" applyNumberFormat="1" applyFont="1" applyFill="1" applyBorder="1" applyAlignment="1">
      <alignment horizontal="center" vertical="center" shrinkToFit="1"/>
    </xf>
    <xf numFmtId="56" fontId="2" fillId="6" borderId="2" xfId="0" applyNumberFormat="1" applyFont="1" applyFill="1" applyBorder="1" applyAlignment="1">
      <alignment horizontal="center" vertical="center" shrinkToFit="1"/>
    </xf>
    <xf numFmtId="56" fontId="2" fillId="6" borderId="29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vertical="center" shrinkToFit="1"/>
    </xf>
    <xf numFmtId="0" fontId="2" fillId="6" borderId="26" xfId="0" applyFont="1" applyFill="1" applyBorder="1" applyAlignment="1">
      <alignment horizontal="left" vertical="center" shrinkToFit="1"/>
    </xf>
    <xf numFmtId="0" fontId="2" fillId="6" borderId="3" xfId="0" applyFont="1" applyFill="1" applyBorder="1" applyAlignment="1">
      <alignment horizontal="left" vertical="center" shrinkToFit="1"/>
    </xf>
    <xf numFmtId="0" fontId="2" fillId="6" borderId="27" xfId="0" applyFont="1" applyFill="1" applyBorder="1" applyAlignment="1">
      <alignment horizontal="left" vertical="center" shrinkToFit="1"/>
    </xf>
    <xf numFmtId="0" fontId="2" fillId="6" borderId="28" xfId="0" applyFont="1" applyFill="1" applyBorder="1" applyAlignment="1">
      <alignment horizontal="left" vertical="center" shrinkToFit="1"/>
    </xf>
    <xf numFmtId="0" fontId="2" fillId="6" borderId="2" xfId="0" applyFont="1" applyFill="1" applyBorder="1" applyAlignment="1">
      <alignment horizontal="left" vertical="center" shrinkToFit="1"/>
    </xf>
    <xf numFmtId="0" fontId="2" fillId="6" borderId="29" xfId="0" applyFont="1" applyFill="1" applyBorder="1" applyAlignment="1">
      <alignment horizontal="left" vertical="center" shrinkToFit="1"/>
    </xf>
    <xf numFmtId="0" fontId="2" fillId="2" borderId="26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27" xfId="0" applyFont="1" applyFill="1" applyBorder="1" applyAlignment="1">
      <alignment horizontal="left" vertical="center" shrinkToFit="1"/>
    </xf>
    <xf numFmtId="0" fontId="2" fillId="2" borderId="28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2" fillId="2" borderId="29" xfId="0" applyFont="1" applyFill="1" applyBorder="1" applyAlignment="1">
      <alignment horizontal="left" vertical="center" shrinkToFit="1"/>
    </xf>
    <xf numFmtId="177" fontId="2" fillId="6" borderId="30" xfId="0" applyNumberFormat="1" applyFont="1" applyFill="1" applyBorder="1" applyAlignment="1">
      <alignment horizontal="right" vertical="center" shrinkToFit="1"/>
    </xf>
    <xf numFmtId="0" fontId="2" fillId="6" borderId="30" xfId="0" applyFont="1" applyFill="1" applyBorder="1" applyAlignment="1">
      <alignment horizontal="right" vertical="center" shrinkToFit="1"/>
    </xf>
    <xf numFmtId="0" fontId="2" fillId="6" borderId="31" xfId="0" applyFont="1" applyFill="1" applyBorder="1" applyAlignment="1">
      <alignment horizontal="center" vertical="center" shrinkToFit="1"/>
    </xf>
    <xf numFmtId="177" fontId="2" fillId="6" borderId="31" xfId="0" applyNumberFormat="1" applyFont="1" applyFill="1" applyBorder="1" applyAlignment="1">
      <alignment horizontal="right" vertical="center" shrinkToFit="1"/>
    </xf>
    <xf numFmtId="0" fontId="2" fillId="6" borderId="31" xfId="0" applyFont="1" applyFill="1" applyBorder="1" applyAlignment="1">
      <alignment horizontal="right" vertical="center" shrinkToFit="1"/>
    </xf>
    <xf numFmtId="0" fontId="2" fillId="6" borderId="30" xfId="0" applyFont="1" applyFill="1" applyBorder="1" applyAlignment="1">
      <alignment horizontal="center" vertical="center" shrinkToFit="1"/>
    </xf>
    <xf numFmtId="177" fontId="2" fillId="2" borderId="30" xfId="0" applyNumberFormat="1" applyFont="1" applyFill="1" applyBorder="1" applyAlignment="1">
      <alignment horizontal="right" vertical="center" shrinkToFit="1"/>
    </xf>
    <xf numFmtId="0" fontId="2" fillId="2" borderId="30" xfId="0" applyFont="1" applyFill="1" applyBorder="1" applyAlignment="1">
      <alignment horizontal="right" vertical="center" shrinkToFit="1"/>
    </xf>
    <xf numFmtId="0" fontId="2" fillId="2" borderId="31" xfId="0" applyFont="1" applyFill="1" applyBorder="1" applyAlignment="1">
      <alignment horizontal="center" vertical="center" shrinkToFit="1"/>
    </xf>
    <xf numFmtId="177" fontId="2" fillId="2" borderId="31" xfId="0" applyNumberFormat="1" applyFont="1" applyFill="1" applyBorder="1" applyAlignment="1">
      <alignment horizontal="right" vertical="center" shrinkToFit="1"/>
    </xf>
    <xf numFmtId="0" fontId="2" fillId="2" borderId="31" xfId="0" applyFont="1" applyFill="1" applyBorder="1" applyAlignment="1">
      <alignment horizontal="right" vertical="center" shrinkToFit="1"/>
    </xf>
    <xf numFmtId="0" fontId="2" fillId="2" borderId="30" xfId="0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0" fontId="30" fillId="0" borderId="0" xfId="0" applyFont="1" applyAlignment="1">
      <alignment horizontal="center" shrinkToFit="1"/>
    </xf>
    <xf numFmtId="0" fontId="30" fillId="0" borderId="2" xfId="0" applyFont="1" applyBorder="1" applyAlignment="1">
      <alignment horizont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21B9E7B-4008-4F44-82F5-8DC0C9BF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DFD38D6-EB7C-49EF-8BFF-537CC598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5224B53-48FB-42F7-A25A-E89D165C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F5A875F-1E56-4FF6-B720-2801F06F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4C63E5C-BBC5-4294-BA1D-08CD24C7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4E0FEC6-2908-4A50-BEA2-0EAD201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18F6E03-AA0B-4C61-B499-99E7D1FC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F1226CC-17CF-4686-942E-5C09145C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ED62EF9-70C3-45EB-A8BB-1672C898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9A0F5C9-7424-43C3-BF81-69CE137C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C5AD-295B-4D01-8004-BD495EB4B89C}">
  <dimension ref="A1:AK55"/>
  <sheetViews>
    <sheetView tabSelected="1"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45797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50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64" t="s">
        <v>9</v>
      </c>
      <c r="D15" s="164"/>
      <c r="E15" s="164"/>
      <c r="F15" s="165">
        <f>AH28</f>
        <v>17600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AH26</f>
        <v>16000</v>
      </c>
      <c r="AE15" s="156"/>
      <c r="AF15" s="156"/>
      <c r="AG15" s="157"/>
      <c r="AH15" s="155">
        <f>AH27</f>
        <v>1600</v>
      </c>
      <c r="AI15" s="156"/>
      <c r="AJ15" s="156"/>
      <c r="AK15" s="157"/>
    </row>
    <row r="16" spans="1:37" ht="21" customHeight="1">
      <c r="C16" s="164"/>
      <c r="D16" s="164"/>
      <c r="E16" s="164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AG51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4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4" customHeight="1">
      <c r="A20" s="148">
        <v>45769</v>
      </c>
      <c r="B20" s="149"/>
      <c r="C20" s="149"/>
      <c r="D20" s="149" t="s">
        <v>60</v>
      </c>
      <c r="E20" s="149"/>
      <c r="F20" s="149"/>
      <c r="G20" s="149"/>
      <c r="H20" s="149"/>
      <c r="I20" s="149" t="s">
        <v>61</v>
      </c>
      <c r="J20" s="149"/>
      <c r="K20" s="149"/>
      <c r="L20" s="149"/>
      <c r="M20" s="149"/>
      <c r="N20" s="149"/>
      <c r="O20" s="12"/>
      <c r="P20" s="13" t="s">
        <v>24</v>
      </c>
      <c r="Q20" s="12">
        <v>1</v>
      </c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 t="shared" ref="AH20:AH25" si="0">Q20*S20+O20*V20+Y20*AA20+O20*AD20</f>
        <v>16000</v>
      </c>
      <c r="AI20" s="140"/>
      <c r="AJ20" s="140"/>
      <c r="AK20" s="140"/>
    </row>
    <row r="21" spans="1:37" ht="24" customHeight="1">
      <c r="A21" s="151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29"/>
      <c r="P21" s="30" t="s">
        <v>24</v>
      </c>
      <c r="Q21" s="29"/>
      <c r="R21" s="31" t="s">
        <v>25</v>
      </c>
      <c r="S21" s="152"/>
      <c r="T21" s="152"/>
      <c r="U21" s="152"/>
      <c r="V21" s="152"/>
      <c r="W21" s="152"/>
      <c r="X21" s="152"/>
      <c r="Y21" s="29"/>
      <c r="Z21" s="31" t="s">
        <v>25</v>
      </c>
      <c r="AA21" s="152"/>
      <c r="AB21" s="152"/>
      <c r="AC21" s="152"/>
      <c r="AD21" s="152"/>
      <c r="AE21" s="152"/>
      <c r="AF21" s="152"/>
      <c r="AG21" s="32">
        <v>0.1</v>
      </c>
      <c r="AH21" s="152">
        <f t="shared" si="0"/>
        <v>0</v>
      </c>
      <c r="AI21" s="153"/>
      <c r="AJ21" s="153"/>
      <c r="AK21" s="153"/>
    </row>
    <row r="22" spans="1:37" ht="24" customHeight="1">
      <c r="A22" s="148"/>
      <c r="B22" s="149"/>
      <c r="C22" s="149"/>
      <c r="D22" s="150"/>
      <c r="E22" s="150"/>
      <c r="F22" s="150"/>
      <c r="G22" s="150"/>
      <c r="H22" s="150"/>
      <c r="I22" s="149"/>
      <c r="J22" s="149"/>
      <c r="K22" s="149"/>
      <c r="L22" s="149"/>
      <c r="M22" s="149"/>
      <c r="N22" s="149"/>
      <c r="O22" s="12"/>
      <c r="P22" s="13" t="s">
        <v>24</v>
      </c>
      <c r="Q22" s="12"/>
      <c r="R22" s="14" t="s">
        <v>25</v>
      </c>
      <c r="S22" s="139"/>
      <c r="T22" s="139"/>
      <c r="U22" s="139"/>
      <c r="V22" s="139"/>
      <c r="W22" s="139"/>
      <c r="X22" s="139"/>
      <c r="Y22" s="12"/>
      <c r="Z22" s="14" t="s">
        <v>25</v>
      </c>
      <c r="AA22" s="139"/>
      <c r="AB22" s="139"/>
      <c r="AC22" s="139"/>
      <c r="AD22" s="139"/>
      <c r="AE22" s="139"/>
      <c r="AF22" s="139"/>
      <c r="AG22" s="15">
        <v>0.1</v>
      </c>
      <c r="AH22" s="139">
        <f t="shared" si="0"/>
        <v>0</v>
      </c>
      <c r="AI22" s="140"/>
      <c r="AJ22" s="140"/>
      <c r="AK22" s="140"/>
    </row>
    <row r="23" spans="1:37" ht="24" customHeight="1">
      <c r="A23" s="151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29"/>
      <c r="P23" s="30" t="s">
        <v>24</v>
      </c>
      <c r="Q23" s="29"/>
      <c r="R23" s="31" t="s">
        <v>25</v>
      </c>
      <c r="S23" s="152"/>
      <c r="T23" s="152"/>
      <c r="U23" s="152"/>
      <c r="V23" s="152"/>
      <c r="W23" s="152"/>
      <c r="X23" s="152"/>
      <c r="Y23" s="29"/>
      <c r="Z23" s="31" t="s">
        <v>25</v>
      </c>
      <c r="AA23" s="152"/>
      <c r="AB23" s="152"/>
      <c r="AC23" s="152"/>
      <c r="AD23" s="152"/>
      <c r="AE23" s="152"/>
      <c r="AF23" s="152"/>
      <c r="AG23" s="32">
        <v>0.1</v>
      </c>
      <c r="AH23" s="152">
        <f t="shared" si="0"/>
        <v>0</v>
      </c>
      <c r="AI23" s="153"/>
      <c r="AJ23" s="153"/>
      <c r="AK23" s="153"/>
    </row>
    <row r="24" spans="1:37" ht="24" customHeight="1">
      <c r="A24" s="148"/>
      <c r="B24" s="149"/>
      <c r="C24" s="149"/>
      <c r="D24" s="150"/>
      <c r="E24" s="150"/>
      <c r="F24" s="150"/>
      <c r="G24" s="150"/>
      <c r="H24" s="150"/>
      <c r="I24" s="149"/>
      <c r="J24" s="149"/>
      <c r="K24" s="149"/>
      <c r="L24" s="149"/>
      <c r="M24" s="149"/>
      <c r="N24" s="149"/>
      <c r="O24" s="12"/>
      <c r="P24" s="13" t="s">
        <v>24</v>
      </c>
      <c r="Q24" s="12"/>
      <c r="R24" s="14" t="s">
        <v>25</v>
      </c>
      <c r="S24" s="139"/>
      <c r="T24" s="139"/>
      <c r="U24" s="139"/>
      <c r="V24" s="139"/>
      <c r="W24" s="139"/>
      <c r="X24" s="139"/>
      <c r="Y24" s="12"/>
      <c r="Z24" s="14" t="s">
        <v>25</v>
      </c>
      <c r="AA24" s="139"/>
      <c r="AB24" s="139"/>
      <c r="AC24" s="139"/>
      <c r="AD24" s="139"/>
      <c r="AE24" s="139"/>
      <c r="AF24" s="139"/>
      <c r="AG24" s="15">
        <v>0.1</v>
      </c>
      <c r="AH24" s="139">
        <f t="shared" si="0"/>
        <v>0</v>
      </c>
      <c r="AI24" s="140"/>
      <c r="AJ24" s="140"/>
      <c r="AK24" s="140"/>
    </row>
    <row r="25" spans="1:37" ht="24" customHeight="1">
      <c r="A25" s="141"/>
      <c r="B25" s="142"/>
      <c r="C25" s="143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29"/>
      <c r="P25" s="30" t="s">
        <v>24</v>
      </c>
      <c r="Q25" s="29"/>
      <c r="R25" s="31" t="s">
        <v>25</v>
      </c>
      <c r="S25" s="145"/>
      <c r="T25" s="146"/>
      <c r="U25" s="147"/>
      <c r="V25" s="145"/>
      <c r="W25" s="146"/>
      <c r="X25" s="147"/>
      <c r="Y25" s="29"/>
      <c r="Z25" s="31" t="s">
        <v>25</v>
      </c>
      <c r="AA25" s="145"/>
      <c r="AB25" s="146"/>
      <c r="AC25" s="147"/>
      <c r="AD25" s="145"/>
      <c r="AE25" s="146"/>
      <c r="AF25" s="147"/>
      <c r="AG25" s="32">
        <v>0.1</v>
      </c>
      <c r="AH25" s="145">
        <f t="shared" si="0"/>
        <v>0</v>
      </c>
      <c r="AI25" s="146"/>
      <c r="AJ25" s="146"/>
      <c r="AK25" s="147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4" t="s">
        <v>29</v>
      </c>
      <c r="AG26" s="135"/>
      <c r="AH26" s="130">
        <f>SUM(AH20:AH25)</f>
        <v>16000</v>
      </c>
      <c r="AI26" s="131"/>
      <c r="AJ26" s="131"/>
      <c r="AK26" s="131"/>
    </row>
    <row r="27" spans="1:37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6" t="s">
        <v>30</v>
      </c>
      <c r="AG27" s="136"/>
      <c r="AH27" s="211">
        <f>AH26*0.1</f>
        <v>1600</v>
      </c>
      <c r="AI27" s="211"/>
      <c r="AJ27" s="211"/>
      <c r="AK27" s="211"/>
    </row>
    <row r="28" spans="1:37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9" t="s">
        <v>31</v>
      </c>
      <c r="AG28" s="129"/>
      <c r="AH28" s="130">
        <f>SUM(AH26:AH27)</f>
        <v>17600</v>
      </c>
      <c r="AI28" s="131"/>
      <c r="AJ28" s="131"/>
      <c r="AK28" s="131"/>
    </row>
    <row r="31" spans="1:37" ht="21" customHeight="1">
      <c r="C31" s="132" t="s">
        <v>33</v>
      </c>
      <c r="D31" s="132"/>
      <c r="E31" s="132"/>
      <c r="F31" s="132" t="s">
        <v>34</v>
      </c>
      <c r="G31" s="132"/>
      <c r="H31" s="132"/>
      <c r="I31" s="132"/>
      <c r="J31" s="132"/>
      <c r="K31" s="132"/>
      <c r="L31" s="132"/>
      <c r="M31" s="132" t="s">
        <v>35</v>
      </c>
      <c r="N31" s="132"/>
      <c r="O31" s="132"/>
      <c r="P31" s="132"/>
      <c r="Q31" s="132"/>
      <c r="R31" s="132" t="s">
        <v>36</v>
      </c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3" t="s">
        <v>37</v>
      </c>
      <c r="AF31" s="133"/>
      <c r="AG31" s="132" t="s">
        <v>38</v>
      </c>
      <c r="AH31" s="132"/>
      <c r="AI31" s="132"/>
    </row>
    <row r="32" spans="1:37" ht="21" customHeight="1">
      <c r="C32" s="121"/>
      <c r="D32" s="122"/>
      <c r="E32" s="123"/>
      <c r="F32" s="124"/>
      <c r="G32" s="124"/>
      <c r="H32" s="124"/>
      <c r="I32" s="124"/>
      <c r="J32" s="124"/>
      <c r="K32" s="124"/>
      <c r="L32" s="125"/>
      <c r="M32" s="16"/>
      <c r="N32" s="17" t="s">
        <v>39</v>
      </c>
      <c r="O32" s="113"/>
      <c r="P32" s="114"/>
      <c r="Q32" s="115"/>
      <c r="R32" s="113" t="s">
        <v>42</v>
      </c>
      <c r="S32" s="115"/>
      <c r="T32" s="113" t="s">
        <v>43</v>
      </c>
      <c r="U32" s="115"/>
      <c r="V32" s="126"/>
      <c r="W32" s="127"/>
      <c r="X32" s="127"/>
      <c r="Y32" s="127"/>
      <c r="Z32" s="127"/>
      <c r="AA32" s="128"/>
      <c r="AB32" s="113"/>
      <c r="AC32" s="114"/>
      <c r="AD32" s="115"/>
      <c r="AE32" s="116">
        <v>0</v>
      </c>
      <c r="AF32" s="117"/>
      <c r="AG32" s="118">
        <f t="shared" ref="AG32:AG50" si="1">AB32+O32</f>
        <v>0</v>
      </c>
      <c r="AH32" s="119"/>
      <c r="AI32" s="120"/>
    </row>
    <row r="33" spans="3:35" ht="21" customHeight="1">
      <c r="C33" s="94"/>
      <c r="D33" s="95"/>
      <c r="E33" s="96"/>
      <c r="F33" s="97"/>
      <c r="G33" s="97"/>
      <c r="H33" s="97"/>
      <c r="I33" s="97"/>
      <c r="J33" s="97"/>
      <c r="K33" s="97"/>
      <c r="L33" s="98"/>
      <c r="M33" s="27"/>
      <c r="N33" s="28" t="s">
        <v>39</v>
      </c>
      <c r="O33" s="99"/>
      <c r="P33" s="100"/>
      <c r="Q33" s="101"/>
      <c r="R33" s="99" t="s">
        <v>42</v>
      </c>
      <c r="S33" s="101"/>
      <c r="T33" s="99" t="s">
        <v>43</v>
      </c>
      <c r="U33" s="101"/>
      <c r="V33" s="102"/>
      <c r="W33" s="103"/>
      <c r="X33" s="103"/>
      <c r="Y33" s="103"/>
      <c r="Z33" s="103"/>
      <c r="AA33" s="104"/>
      <c r="AB33" s="99"/>
      <c r="AC33" s="100"/>
      <c r="AD33" s="101"/>
      <c r="AE33" s="68">
        <v>0</v>
      </c>
      <c r="AF33" s="69"/>
      <c r="AG33" s="70">
        <f t="shared" si="1"/>
        <v>0</v>
      </c>
      <c r="AH33" s="71"/>
      <c r="AI33" s="72"/>
    </row>
    <row r="34" spans="3:35" ht="21" customHeight="1">
      <c r="C34" s="105"/>
      <c r="D34" s="106"/>
      <c r="E34" s="107"/>
      <c r="F34" s="108"/>
      <c r="G34" s="108"/>
      <c r="H34" s="108"/>
      <c r="I34" s="108"/>
      <c r="J34" s="108"/>
      <c r="K34" s="108"/>
      <c r="L34" s="109"/>
      <c r="M34" s="18"/>
      <c r="N34" s="19" t="s">
        <v>39</v>
      </c>
      <c r="O34" s="86"/>
      <c r="P34" s="87"/>
      <c r="Q34" s="88"/>
      <c r="R34" s="86" t="s">
        <v>42</v>
      </c>
      <c r="S34" s="88"/>
      <c r="T34" s="86" t="s">
        <v>43</v>
      </c>
      <c r="U34" s="88"/>
      <c r="V34" s="110"/>
      <c r="W34" s="111"/>
      <c r="X34" s="111"/>
      <c r="Y34" s="111"/>
      <c r="Z34" s="111"/>
      <c r="AA34" s="112"/>
      <c r="AB34" s="86"/>
      <c r="AC34" s="87"/>
      <c r="AD34" s="88"/>
      <c r="AE34" s="89">
        <v>0</v>
      </c>
      <c r="AF34" s="90"/>
      <c r="AG34" s="91">
        <f t="shared" si="1"/>
        <v>0</v>
      </c>
      <c r="AH34" s="92"/>
      <c r="AI34" s="93"/>
    </row>
    <row r="35" spans="3:35" ht="21" customHeight="1">
      <c r="C35" s="94"/>
      <c r="D35" s="95"/>
      <c r="E35" s="96"/>
      <c r="F35" s="97"/>
      <c r="G35" s="97"/>
      <c r="H35" s="97"/>
      <c r="I35" s="97"/>
      <c r="J35" s="97"/>
      <c r="K35" s="97"/>
      <c r="L35" s="98"/>
      <c r="M35" s="27"/>
      <c r="N35" s="28" t="s">
        <v>40</v>
      </c>
      <c r="O35" s="99"/>
      <c r="P35" s="100"/>
      <c r="Q35" s="101"/>
      <c r="R35" s="99" t="s">
        <v>42</v>
      </c>
      <c r="S35" s="101"/>
      <c r="T35" s="99" t="s">
        <v>43</v>
      </c>
      <c r="U35" s="101"/>
      <c r="V35" s="102"/>
      <c r="W35" s="103"/>
      <c r="X35" s="103"/>
      <c r="Y35" s="103"/>
      <c r="Z35" s="103"/>
      <c r="AA35" s="104"/>
      <c r="AB35" s="99"/>
      <c r="AC35" s="100"/>
      <c r="AD35" s="101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105"/>
      <c r="D36" s="106"/>
      <c r="E36" s="107"/>
      <c r="F36" s="108"/>
      <c r="G36" s="108"/>
      <c r="H36" s="108"/>
      <c r="I36" s="108"/>
      <c r="J36" s="108"/>
      <c r="K36" s="108"/>
      <c r="L36" s="109"/>
      <c r="M36" s="18"/>
      <c r="N36" s="19" t="s">
        <v>39</v>
      </c>
      <c r="O36" s="86"/>
      <c r="P36" s="87"/>
      <c r="Q36" s="88"/>
      <c r="R36" s="86" t="s">
        <v>42</v>
      </c>
      <c r="S36" s="88"/>
      <c r="T36" s="86" t="s">
        <v>43</v>
      </c>
      <c r="U36" s="88"/>
      <c r="V36" s="110"/>
      <c r="W36" s="111"/>
      <c r="X36" s="111"/>
      <c r="Y36" s="111"/>
      <c r="Z36" s="111"/>
      <c r="AA36" s="112"/>
      <c r="AB36" s="86"/>
      <c r="AC36" s="87"/>
      <c r="AD36" s="88"/>
      <c r="AE36" s="89">
        <v>0</v>
      </c>
      <c r="AF36" s="90"/>
      <c r="AG36" s="91">
        <f t="shared" si="1"/>
        <v>0</v>
      </c>
      <c r="AH36" s="92"/>
      <c r="AI36" s="93"/>
    </row>
    <row r="37" spans="3:35" ht="21" customHeight="1">
      <c r="C37" s="94"/>
      <c r="D37" s="95"/>
      <c r="E37" s="96"/>
      <c r="F37" s="97"/>
      <c r="G37" s="97"/>
      <c r="H37" s="97"/>
      <c r="I37" s="97"/>
      <c r="J37" s="97"/>
      <c r="K37" s="97"/>
      <c r="L37" s="98"/>
      <c r="M37" s="27"/>
      <c r="N37" s="28" t="s">
        <v>39</v>
      </c>
      <c r="O37" s="99"/>
      <c r="P37" s="100"/>
      <c r="Q37" s="101"/>
      <c r="R37" s="99" t="s">
        <v>42</v>
      </c>
      <c r="S37" s="101"/>
      <c r="T37" s="99" t="s">
        <v>43</v>
      </c>
      <c r="U37" s="101"/>
      <c r="V37" s="102"/>
      <c r="W37" s="103"/>
      <c r="X37" s="103"/>
      <c r="Y37" s="103"/>
      <c r="Z37" s="103"/>
      <c r="AA37" s="104"/>
      <c r="AB37" s="99"/>
      <c r="AC37" s="100"/>
      <c r="AD37" s="101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105"/>
      <c r="D38" s="106"/>
      <c r="E38" s="107"/>
      <c r="F38" s="108"/>
      <c r="G38" s="108"/>
      <c r="H38" s="108"/>
      <c r="I38" s="108"/>
      <c r="J38" s="108"/>
      <c r="K38" s="108"/>
      <c r="L38" s="109"/>
      <c r="M38" s="18"/>
      <c r="N38" s="19" t="s">
        <v>39</v>
      </c>
      <c r="O38" s="86"/>
      <c r="P38" s="87"/>
      <c r="Q38" s="88"/>
      <c r="R38" s="86" t="s">
        <v>42</v>
      </c>
      <c r="S38" s="88"/>
      <c r="T38" s="86" t="s">
        <v>43</v>
      </c>
      <c r="U38" s="88"/>
      <c r="V38" s="110"/>
      <c r="W38" s="111"/>
      <c r="X38" s="111"/>
      <c r="Y38" s="111"/>
      <c r="Z38" s="111"/>
      <c r="AA38" s="112"/>
      <c r="AB38" s="86"/>
      <c r="AC38" s="87"/>
      <c r="AD38" s="88"/>
      <c r="AE38" s="89">
        <v>0</v>
      </c>
      <c r="AF38" s="90"/>
      <c r="AG38" s="91">
        <f t="shared" si="1"/>
        <v>0</v>
      </c>
      <c r="AH38" s="92"/>
      <c r="AI38" s="93"/>
    </row>
    <row r="39" spans="3:35" ht="21" customHeight="1">
      <c r="C39" s="94"/>
      <c r="D39" s="95"/>
      <c r="E39" s="96"/>
      <c r="F39" s="97"/>
      <c r="G39" s="97"/>
      <c r="H39" s="97"/>
      <c r="I39" s="97"/>
      <c r="J39" s="97"/>
      <c r="K39" s="97"/>
      <c r="L39" s="98"/>
      <c r="M39" s="27"/>
      <c r="N39" s="28" t="s">
        <v>39</v>
      </c>
      <c r="O39" s="99"/>
      <c r="P39" s="100"/>
      <c r="Q39" s="101"/>
      <c r="R39" s="99" t="s">
        <v>42</v>
      </c>
      <c r="S39" s="101"/>
      <c r="T39" s="99" t="s">
        <v>43</v>
      </c>
      <c r="U39" s="101"/>
      <c r="V39" s="102"/>
      <c r="W39" s="103"/>
      <c r="X39" s="103"/>
      <c r="Y39" s="103"/>
      <c r="Z39" s="103"/>
      <c r="AA39" s="104"/>
      <c r="AB39" s="99"/>
      <c r="AC39" s="100"/>
      <c r="AD39" s="101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105"/>
      <c r="D40" s="106"/>
      <c r="E40" s="107"/>
      <c r="F40" s="108"/>
      <c r="G40" s="108"/>
      <c r="H40" s="108"/>
      <c r="I40" s="108"/>
      <c r="J40" s="108"/>
      <c r="K40" s="108"/>
      <c r="L40" s="109"/>
      <c r="M40" s="18"/>
      <c r="N40" s="19" t="s">
        <v>39</v>
      </c>
      <c r="O40" s="86"/>
      <c r="P40" s="87"/>
      <c r="Q40" s="88"/>
      <c r="R40" s="86" t="s">
        <v>42</v>
      </c>
      <c r="S40" s="88"/>
      <c r="T40" s="86" t="s">
        <v>43</v>
      </c>
      <c r="U40" s="88"/>
      <c r="V40" s="110"/>
      <c r="W40" s="111"/>
      <c r="X40" s="111"/>
      <c r="Y40" s="111"/>
      <c r="Z40" s="111"/>
      <c r="AA40" s="112"/>
      <c r="AB40" s="86"/>
      <c r="AC40" s="87"/>
      <c r="AD40" s="88"/>
      <c r="AE40" s="89">
        <v>0</v>
      </c>
      <c r="AF40" s="90"/>
      <c r="AG40" s="91">
        <f t="shared" si="1"/>
        <v>0</v>
      </c>
      <c r="AH40" s="92"/>
      <c r="AI40" s="93"/>
    </row>
    <row r="41" spans="3:35" ht="21" customHeight="1">
      <c r="C41" s="94"/>
      <c r="D41" s="95"/>
      <c r="E41" s="96"/>
      <c r="F41" s="97"/>
      <c r="G41" s="97"/>
      <c r="H41" s="97"/>
      <c r="I41" s="97"/>
      <c r="J41" s="97"/>
      <c r="K41" s="97"/>
      <c r="L41" s="98"/>
      <c r="M41" s="27"/>
      <c r="N41" s="28" t="s">
        <v>40</v>
      </c>
      <c r="O41" s="99"/>
      <c r="P41" s="100"/>
      <c r="Q41" s="101"/>
      <c r="R41" s="99" t="s">
        <v>42</v>
      </c>
      <c r="S41" s="101"/>
      <c r="T41" s="99" t="s">
        <v>43</v>
      </c>
      <c r="U41" s="101"/>
      <c r="V41" s="102"/>
      <c r="W41" s="103"/>
      <c r="X41" s="103"/>
      <c r="Y41" s="103"/>
      <c r="Z41" s="103"/>
      <c r="AA41" s="104"/>
      <c r="AB41" s="99"/>
      <c r="AC41" s="100"/>
      <c r="AD41" s="101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105"/>
      <c r="D42" s="106"/>
      <c r="E42" s="107"/>
      <c r="F42" s="108"/>
      <c r="G42" s="108"/>
      <c r="H42" s="108"/>
      <c r="I42" s="108"/>
      <c r="J42" s="108"/>
      <c r="K42" s="108"/>
      <c r="L42" s="109"/>
      <c r="M42" s="18"/>
      <c r="N42" s="19" t="s">
        <v>39</v>
      </c>
      <c r="O42" s="86"/>
      <c r="P42" s="87"/>
      <c r="Q42" s="88"/>
      <c r="R42" s="86" t="s">
        <v>42</v>
      </c>
      <c r="S42" s="88"/>
      <c r="T42" s="86" t="s">
        <v>43</v>
      </c>
      <c r="U42" s="88"/>
      <c r="V42" s="110"/>
      <c r="W42" s="111"/>
      <c r="X42" s="111"/>
      <c r="Y42" s="111"/>
      <c r="Z42" s="111"/>
      <c r="AA42" s="112"/>
      <c r="AB42" s="86"/>
      <c r="AC42" s="87"/>
      <c r="AD42" s="88"/>
      <c r="AE42" s="89">
        <v>0</v>
      </c>
      <c r="AF42" s="90"/>
      <c r="AG42" s="91">
        <f t="shared" si="1"/>
        <v>0</v>
      </c>
      <c r="AH42" s="92"/>
      <c r="AI42" s="93"/>
    </row>
    <row r="43" spans="3:35" ht="21" customHeight="1">
      <c r="C43" s="94"/>
      <c r="D43" s="95"/>
      <c r="E43" s="96"/>
      <c r="F43" s="97"/>
      <c r="G43" s="97"/>
      <c r="H43" s="97"/>
      <c r="I43" s="97"/>
      <c r="J43" s="97"/>
      <c r="K43" s="97"/>
      <c r="L43" s="98"/>
      <c r="M43" s="27"/>
      <c r="N43" s="28" t="s">
        <v>39</v>
      </c>
      <c r="O43" s="99"/>
      <c r="P43" s="100"/>
      <c r="Q43" s="101"/>
      <c r="R43" s="99" t="s">
        <v>42</v>
      </c>
      <c r="S43" s="101"/>
      <c r="T43" s="99" t="s">
        <v>43</v>
      </c>
      <c r="U43" s="101"/>
      <c r="V43" s="102"/>
      <c r="W43" s="103"/>
      <c r="X43" s="103"/>
      <c r="Y43" s="103"/>
      <c r="Z43" s="103"/>
      <c r="AA43" s="104"/>
      <c r="AB43" s="99"/>
      <c r="AC43" s="100"/>
      <c r="AD43" s="101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105"/>
      <c r="D44" s="106"/>
      <c r="E44" s="107"/>
      <c r="F44" s="108"/>
      <c r="G44" s="108"/>
      <c r="H44" s="108"/>
      <c r="I44" s="108"/>
      <c r="J44" s="108"/>
      <c r="K44" s="108"/>
      <c r="L44" s="109"/>
      <c r="M44" s="18"/>
      <c r="N44" s="19" t="s">
        <v>39</v>
      </c>
      <c r="O44" s="86"/>
      <c r="P44" s="87"/>
      <c r="Q44" s="88"/>
      <c r="R44" s="86" t="s">
        <v>42</v>
      </c>
      <c r="S44" s="88"/>
      <c r="T44" s="86" t="s">
        <v>43</v>
      </c>
      <c r="U44" s="88"/>
      <c r="V44" s="110"/>
      <c r="W44" s="111"/>
      <c r="X44" s="111"/>
      <c r="Y44" s="111"/>
      <c r="Z44" s="111"/>
      <c r="AA44" s="112"/>
      <c r="AB44" s="86"/>
      <c r="AC44" s="87"/>
      <c r="AD44" s="88"/>
      <c r="AE44" s="89">
        <v>0</v>
      </c>
      <c r="AF44" s="90"/>
      <c r="AG44" s="91">
        <f t="shared" si="1"/>
        <v>0</v>
      </c>
      <c r="AH44" s="92"/>
      <c r="AI44" s="93"/>
    </row>
    <row r="45" spans="3:35" ht="21" customHeight="1">
      <c r="C45" s="94"/>
      <c r="D45" s="95"/>
      <c r="E45" s="96"/>
      <c r="F45" s="97"/>
      <c r="G45" s="97"/>
      <c r="H45" s="97"/>
      <c r="I45" s="97"/>
      <c r="J45" s="97"/>
      <c r="K45" s="97"/>
      <c r="L45" s="98"/>
      <c r="M45" s="27"/>
      <c r="N45" s="28" t="s">
        <v>39</v>
      </c>
      <c r="O45" s="99"/>
      <c r="P45" s="100"/>
      <c r="Q45" s="101"/>
      <c r="R45" s="99" t="s">
        <v>42</v>
      </c>
      <c r="S45" s="101"/>
      <c r="T45" s="99" t="s">
        <v>43</v>
      </c>
      <c r="U45" s="101"/>
      <c r="V45" s="102"/>
      <c r="W45" s="103"/>
      <c r="X45" s="103"/>
      <c r="Y45" s="103"/>
      <c r="Z45" s="103"/>
      <c r="AA45" s="104"/>
      <c r="AB45" s="99"/>
      <c r="AC45" s="100"/>
      <c r="AD45" s="101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105"/>
      <c r="D46" s="106"/>
      <c r="E46" s="107"/>
      <c r="F46" s="108"/>
      <c r="G46" s="108"/>
      <c r="H46" s="108"/>
      <c r="I46" s="108"/>
      <c r="J46" s="108"/>
      <c r="K46" s="108"/>
      <c r="L46" s="109"/>
      <c r="M46" s="18"/>
      <c r="N46" s="19" t="s">
        <v>39</v>
      </c>
      <c r="O46" s="86"/>
      <c r="P46" s="87"/>
      <c r="Q46" s="88"/>
      <c r="R46" s="86" t="s">
        <v>42</v>
      </c>
      <c r="S46" s="88"/>
      <c r="T46" s="86" t="s">
        <v>43</v>
      </c>
      <c r="U46" s="88"/>
      <c r="V46" s="110"/>
      <c r="W46" s="111"/>
      <c r="X46" s="111"/>
      <c r="Y46" s="111"/>
      <c r="Z46" s="111"/>
      <c r="AA46" s="112"/>
      <c r="AB46" s="86"/>
      <c r="AC46" s="87"/>
      <c r="AD46" s="88"/>
      <c r="AE46" s="89">
        <v>0</v>
      </c>
      <c r="AF46" s="90"/>
      <c r="AG46" s="91">
        <f t="shared" si="1"/>
        <v>0</v>
      </c>
      <c r="AH46" s="92"/>
      <c r="AI46" s="93"/>
    </row>
    <row r="47" spans="3:35" ht="21" customHeight="1">
      <c r="C47" s="94"/>
      <c r="D47" s="95"/>
      <c r="E47" s="96"/>
      <c r="F47" s="97"/>
      <c r="G47" s="97"/>
      <c r="H47" s="97"/>
      <c r="I47" s="97"/>
      <c r="J47" s="97"/>
      <c r="K47" s="97"/>
      <c r="L47" s="98"/>
      <c r="M47" s="27"/>
      <c r="N47" s="28" t="s">
        <v>40</v>
      </c>
      <c r="O47" s="99"/>
      <c r="P47" s="100"/>
      <c r="Q47" s="101"/>
      <c r="R47" s="99" t="s">
        <v>42</v>
      </c>
      <c r="S47" s="101"/>
      <c r="T47" s="99" t="s">
        <v>43</v>
      </c>
      <c r="U47" s="101"/>
      <c r="V47" s="102"/>
      <c r="W47" s="103"/>
      <c r="X47" s="103"/>
      <c r="Y47" s="103"/>
      <c r="Z47" s="103"/>
      <c r="AA47" s="104"/>
      <c r="AB47" s="99"/>
      <c r="AC47" s="100"/>
      <c r="AD47" s="101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105"/>
      <c r="D48" s="106"/>
      <c r="E48" s="107"/>
      <c r="F48" s="108"/>
      <c r="G48" s="108"/>
      <c r="H48" s="108"/>
      <c r="I48" s="108"/>
      <c r="J48" s="108"/>
      <c r="K48" s="108"/>
      <c r="L48" s="109"/>
      <c r="M48" s="18"/>
      <c r="N48" s="19" t="s">
        <v>39</v>
      </c>
      <c r="O48" s="86"/>
      <c r="P48" s="87"/>
      <c r="Q48" s="88"/>
      <c r="R48" s="86" t="s">
        <v>42</v>
      </c>
      <c r="S48" s="88"/>
      <c r="T48" s="86" t="s">
        <v>43</v>
      </c>
      <c r="U48" s="88"/>
      <c r="V48" s="110"/>
      <c r="W48" s="111"/>
      <c r="X48" s="111"/>
      <c r="Y48" s="111"/>
      <c r="Z48" s="111"/>
      <c r="AA48" s="112"/>
      <c r="AB48" s="86"/>
      <c r="AC48" s="87"/>
      <c r="AD48" s="88"/>
      <c r="AE48" s="89">
        <v>0</v>
      </c>
      <c r="AF48" s="90"/>
      <c r="AG48" s="91">
        <f t="shared" si="1"/>
        <v>0</v>
      </c>
      <c r="AH48" s="92"/>
      <c r="AI48" s="93"/>
    </row>
    <row r="49" spans="1:37" ht="21" customHeight="1">
      <c r="C49" s="94"/>
      <c r="D49" s="95"/>
      <c r="E49" s="96"/>
      <c r="F49" s="97"/>
      <c r="G49" s="97"/>
      <c r="H49" s="97"/>
      <c r="I49" s="97"/>
      <c r="J49" s="97"/>
      <c r="K49" s="97"/>
      <c r="L49" s="98"/>
      <c r="M49" s="27"/>
      <c r="N49" s="28" t="s">
        <v>39</v>
      </c>
      <c r="O49" s="99"/>
      <c r="P49" s="100"/>
      <c r="Q49" s="101"/>
      <c r="R49" s="99" t="s">
        <v>42</v>
      </c>
      <c r="S49" s="101"/>
      <c r="T49" s="99" t="s">
        <v>43</v>
      </c>
      <c r="U49" s="101"/>
      <c r="V49" s="102"/>
      <c r="W49" s="103"/>
      <c r="X49" s="103"/>
      <c r="Y49" s="103"/>
      <c r="Z49" s="103"/>
      <c r="AA49" s="104"/>
      <c r="AB49" s="99"/>
      <c r="AC49" s="100"/>
      <c r="AD49" s="101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0"/>
      <c r="N50" s="21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84">
        <v>0</v>
      </c>
      <c r="AF50" s="85"/>
      <c r="AG50" s="58">
        <f t="shared" si="1"/>
        <v>0</v>
      </c>
      <c r="AH50" s="59"/>
      <c r="AI50" s="60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61" t="s">
        <v>41</v>
      </c>
      <c r="AE51" s="62"/>
      <c r="AF51" s="63"/>
      <c r="AG51" s="64">
        <f>SUM(AG32:AG50)</f>
        <v>0</v>
      </c>
      <c r="AH51" s="65"/>
      <c r="AI51" s="66"/>
    </row>
    <row r="55" spans="1:37" ht="21" customHeight="1">
      <c r="A55" s="67">
        <v>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</row>
  </sheetData>
  <mergeCells count="27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02200-0FA2-46F5-8625-082D25072E58}">
  <dimension ref="A1:AK58"/>
  <sheetViews>
    <sheetView topLeftCell="A4" workbookViewId="0">
      <selection activeCell="AH30" sqref="AH30:AK3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45797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50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64" t="s">
        <v>9</v>
      </c>
      <c r="D15" s="164"/>
      <c r="E15" s="164"/>
      <c r="F15" s="165">
        <f>AH31</f>
        <v>334400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AH29</f>
        <v>304000</v>
      </c>
      <c r="AE15" s="156"/>
      <c r="AF15" s="156"/>
      <c r="AG15" s="157"/>
      <c r="AH15" s="155">
        <f>AH30</f>
        <v>30400</v>
      </c>
      <c r="AI15" s="156"/>
      <c r="AJ15" s="156"/>
      <c r="AK15" s="157"/>
    </row>
    <row r="16" spans="1:37" ht="21" customHeight="1">
      <c r="C16" s="164"/>
      <c r="D16" s="164"/>
      <c r="E16" s="164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AG54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18" customHeight="1">
      <c r="A20" s="148">
        <v>45769</v>
      </c>
      <c r="B20" s="149"/>
      <c r="C20" s="149"/>
      <c r="D20" s="149" t="s">
        <v>60</v>
      </c>
      <c r="E20" s="149"/>
      <c r="F20" s="149"/>
      <c r="G20" s="149"/>
      <c r="H20" s="149"/>
      <c r="I20" s="149" t="s">
        <v>61</v>
      </c>
      <c r="J20" s="149"/>
      <c r="K20" s="149"/>
      <c r="L20" s="149"/>
      <c r="M20" s="149"/>
      <c r="N20" s="149"/>
      <c r="O20" s="12"/>
      <c r="P20" s="13" t="s">
        <v>24</v>
      </c>
      <c r="Q20" s="12">
        <v>1</v>
      </c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 t="shared" ref="AH20:AH28" si="0">Q20*S20+O20*V20+Y20*AA20+O20*AD20</f>
        <v>16000</v>
      </c>
      <c r="AI20" s="140"/>
      <c r="AJ20" s="140"/>
      <c r="AK20" s="140"/>
    </row>
    <row r="21" spans="1:37" ht="18" customHeight="1">
      <c r="A21" s="151">
        <v>45789</v>
      </c>
      <c r="B21" s="144"/>
      <c r="C21" s="144"/>
      <c r="D21" s="144" t="s">
        <v>62</v>
      </c>
      <c r="E21" s="144"/>
      <c r="F21" s="144"/>
      <c r="G21" s="144"/>
      <c r="H21" s="144"/>
      <c r="I21" s="144" t="s">
        <v>45</v>
      </c>
      <c r="J21" s="144"/>
      <c r="K21" s="144"/>
      <c r="L21" s="144"/>
      <c r="M21" s="144"/>
      <c r="N21" s="144"/>
      <c r="O21" s="29"/>
      <c r="P21" s="30" t="s">
        <v>24</v>
      </c>
      <c r="Q21" s="29">
        <v>2</v>
      </c>
      <c r="R21" s="31" t="s">
        <v>25</v>
      </c>
      <c r="S21" s="152">
        <v>16000</v>
      </c>
      <c r="T21" s="152"/>
      <c r="U21" s="152"/>
      <c r="V21" s="152">
        <v>2500</v>
      </c>
      <c r="W21" s="152"/>
      <c r="X21" s="152"/>
      <c r="Y21" s="29"/>
      <c r="Z21" s="31" t="s">
        <v>25</v>
      </c>
      <c r="AA21" s="152">
        <v>21000</v>
      </c>
      <c r="AB21" s="152"/>
      <c r="AC21" s="152"/>
      <c r="AD21" s="152">
        <v>3281</v>
      </c>
      <c r="AE21" s="152"/>
      <c r="AF21" s="152"/>
      <c r="AG21" s="32">
        <v>0.1</v>
      </c>
      <c r="AH21" s="152">
        <f t="shared" si="0"/>
        <v>32000</v>
      </c>
      <c r="AI21" s="153"/>
      <c r="AJ21" s="153"/>
      <c r="AK21" s="153"/>
    </row>
    <row r="22" spans="1:37" ht="18" customHeight="1">
      <c r="A22" s="148">
        <v>45790</v>
      </c>
      <c r="B22" s="149"/>
      <c r="C22" s="149"/>
      <c r="D22" s="150" t="s">
        <v>62</v>
      </c>
      <c r="E22" s="150"/>
      <c r="F22" s="150"/>
      <c r="G22" s="150"/>
      <c r="H22" s="150"/>
      <c r="I22" s="149" t="s">
        <v>45</v>
      </c>
      <c r="J22" s="149"/>
      <c r="K22" s="149"/>
      <c r="L22" s="149"/>
      <c r="M22" s="149"/>
      <c r="N22" s="149"/>
      <c r="O22" s="12"/>
      <c r="P22" s="13" t="s">
        <v>24</v>
      </c>
      <c r="Q22" s="12">
        <v>2</v>
      </c>
      <c r="R22" s="14" t="s">
        <v>25</v>
      </c>
      <c r="S22" s="139">
        <v>16000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39">
        <v>3281</v>
      </c>
      <c r="AE22" s="139"/>
      <c r="AF22" s="139"/>
      <c r="AG22" s="15">
        <v>0.1</v>
      </c>
      <c r="AH22" s="139">
        <f t="shared" si="0"/>
        <v>32000</v>
      </c>
      <c r="AI22" s="140"/>
      <c r="AJ22" s="140"/>
      <c r="AK22" s="140"/>
    </row>
    <row r="23" spans="1:37" ht="18" customHeight="1">
      <c r="A23" s="151">
        <v>45791</v>
      </c>
      <c r="B23" s="144"/>
      <c r="C23" s="144"/>
      <c r="D23" s="144" t="s">
        <v>62</v>
      </c>
      <c r="E23" s="144"/>
      <c r="F23" s="144"/>
      <c r="G23" s="144"/>
      <c r="H23" s="144"/>
      <c r="I23" s="144" t="s">
        <v>45</v>
      </c>
      <c r="J23" s="144"/>
      <c r="K23" s="144"/>
      <c r="L23" s="144"/>
      <c r="M23" s="144"/>
      <c r="N23" s="144"/>
      <c r="O23" s="29"/>
      <c r="P23" s="30" t="s">
        <v>24</v>
      </c>
      <c r="Q23" s="29">
        <v>3</v>
      </c>
      <c r="R23" s="31" t="s">
        <v>25</v>
      </c>
      <c r="S23" s="152">
        <v>16000</v>
      </c>
      <c r="T23" s="152"/>
      <c r="U23" s="152"/>
      <c r="V23" s="152">
        <v>2500</v>
      </c>
      <c r="W23" s="152"/>
      <c r="X23" s="152"/>
      <c r="Y23" s="29"/>
      <c r="Z23" s="31" t="s">
        <v>25</v>
      </c>
      <c r="AA23" s="152">
        <v>21000</v>
      </c>
      <c r="AB23" s="152"/>
      <c r="AC23" s="152"/>
      <c r="AD23" s="152">
        <v>3281</v>
      </c>
      <c r="AE23" s="152"/>
      <c r="AF23" s="152"/>
      <c r="AG23" s="32">
        <v>0.1</v>
      </c>
      <c r="AH23" s="152">
        <f t="shared" si="0"/>
        <v>48000</v>
      </c>
      <c r="AI23" s="153"/>
      <c r="AJ23" s="153"/>
      <c r="AK23" s="153"/>
    </row>
    <row r="24" spans="1:37" ht="18" customHeight="1">
      <c r="A24" s="148">
        <v>45792</v>
      </c>
      <c r="B24" s="149"/>
      <c r="C24" s="149"/>
      <c r="D24" s="150" t="s">
        <v>62</v>
      </c>
      <c r="E24" s="150"/>
      <c r="F24" s="150"/>
      <c r="G24" s="150"/>
      <c r="H24" s="150"/>
      <c r="I24" s="149" t="s">
        <v>45</v>
      </c>
      <c r="J24" s="149"/>
      <c r="K24" s="149"/>
      <c r="L24" s="149"/>
      <c r="M24" s="149"/>
      <c r="N24" s="149"/>
      <c r="O24" s="12"/>
      <c r="P24" s="13" t="s">
        <v>24</v>
      </c>
      <c r="Q24" s="12">
        <v>3</v>
      </c>
      <c r="R24" s="14" t="s">
        <v>25</v>
      </c>
      <c r="S24" s="139">
        <v>16000</v>
      </c>
      <c r="T24" s="139"/>
      <c r="U24" s="139"/>
      <c r="V24" s="139">
        <v>2500</v>
      </c>
      <c r="W24" s="139"/>
      <c r="X24" s="139"/>
      <c r="Y24" s="12"/>
      <c r="Z24" s="14" t="s">
        <v>25</v>
      </c>
      <c r="AA24" s="139">
        <v>21000</v>
      </c>
      <c r="AB24" s="139"/>
      <c r="AC24" s="139"/>
      <c r="AD24" s="139">
        <v>3281</v>
      </c>
      <c r="AE24" s="139"/>
      <c r="AF24" s="139"/>
      <c r="AG24" s="15">
        <v>0.1</v>
      </c>
      <c r="AH24" s="139">
        <f t="shared" si="0"/>
        <v>48000</v>
      </c>
      <c r="AI24" s="140"/>
      <c r="AJ24" s="140"/>
      <c r="AK24" s="140"/>
    </row>
    <row r="25" spans="1:37" ht="18" customHeight="1">
      <c r="A25" s="141">
        <v>45793</v>
      </c>
      <c r="B25" s="142"/>
      <c r="C25" s="143"/>
      <c r="D25" s="144" t="s">
        <v>62</v>
      </c>
      <c r="E25" s="144"/>
      <c r="F25" s="144"/>
      <c r="G25" s="144"/>
      <c r="H25" s="144"/>
      <c r="I25" s="144" t="s">
        <v>45</v>
      </c>
      <c r="J25" s="144"/>
      <c r="K25" s="144"/>
      <c r="L25" s="144"/>
      <c r="M25" s="144"/>
      <c r="N25" s="144"/>
      <c r="O25" s="29"/>
      <c r="P25" s="30" t="s">
        <v>24</v>
      </c>
      <c r="Q25" s="29">
        <v>3</v>
      </c>
      <c r="R25" s="31" t="s">
        <v>25</v>
      </c>
      <c r="S25" s="145">
        <v>16000</v>
      </c>
      <c r="T25" s="146"/>
      <c r="U25" s="147"/>
      <c r="V25" s="145">
        <v>2500</v>
      </c>
      <c r="W25" s="146"/>
      <c r="X25" s="147"/>
      <c r="Y25" s="29"/>
      <c r="Z25" s="31" t="s">
        <v>25</v>
      </c>
      <c r="AA25" s="145">
        <v>21000</v>
      </c>
      <c r="AB25" s="146"/>
      <c r="AC25" s="147"/>
      <c r="AD25" s="145">
        <v>3281</v>
      </c>
      <c r="AE25" s="146"/>
      <c r="AF25" s="147"/>
      <c r="AG25" s="32">
        <v>0.1</v>
      </c>
      <c r="AH25" s="145">
        <f t="shared" si="0"/>
        <v>48000</v>
      </c>
      <c r="AI25" s="146"/>
      <c r="AJ25" s="146"/>
      <c r="AK25" s="147"/>
    </row>
    <row r="26" spans="1:37" ht="18" customHeight="1">
      <c r="A26" s="148">
        <v>45794</v>
      </c>
      <c r="B26" s="149"/>
      <c r="C26" s="149"/>
      <c r="D26" s="150" t="s">
        <v>62</v>
      </c>
      <c r="E26" s="150"/>
      <c r="F26" s="150"/>
      <c r="G26" s="150"/>
      <c r="H26" s="150"/>
      <c r="I26" s="149" t="s">
        <v>45</v>
      </c>
      <c r="J26" s="149"/>
      <c r="K26" s="149"/>
      <c r="L26" s="149"/>
      <c r="M26" s="149"/>
      <c r="N26" s="149"/>
      <c r="O26" s="12"/>
      <c r="P26" s="13" t="s">
        <v>24</v>
      </c>
      <c r="Q26" s="12">
        <v>1</v>
      </c>
      <c r="R26" s="14" t="s">
        <v>25</v>
      </c>
      <c r="S26" s="139">
        <v>16000</v>
      </c>
      <c r="T26" s="139"/>
      <c r="U26" s="139"/>
      <c r="V26" s="139">
        <v>2500</v>
      </c>
      <c r="W26" s="139"/>
      <c r="X26" s="139"/>
      <c r="Y26" s="12"/>
      <c r="Z26" s="14" t="s">
        <v>25</v>
      </c>
      <c r="AA26" s="139">
        <v>21000</v>
      </c>
      <c r="AB26" s="139"/>
      <c r="AC26" s="139"/>
      <c r="AD26" s="139">
        <v>3281</v>
      </c>
      <c r="AE26" s="139"/>
      <c r="AF26" s="139"/>
      <c r="AG26" s="15">
        <v>0.1</v>
      </c>
      <c r="AH26" s="139">
        <f t="shared" si="0"/>
        <v>16000</v>
      </c>
      <c r="AI26" s="140"/>
      <c r="AJ26" s="140"/>
      <c r="AK26" s="140"/>
    </row>
    <row r="27" spans="1:37" ht="18" customHeight="1">
      <c r="A27" s="151">
        <v>45796</v>
      </c>
      <c r="B27" s="144"/>
      <c r="C27" s="144"/>
      <c r="D27" s="144" t="s">
        <v>62</v>
      </c>
      <c r="E27" s="144"/>
      <c r="F27" s="144"/>
      <c r="G27" s="144"/>
      <c r="H27" s="144"/>
      <c r="I27" s="144" t="s">
        <v>45</v>
      </c>
      <c r="J27" s="144"/>
      <c r="K27" s="144"/>
      <c r="L27" s="144"/>
      <c r="M27" s="144"/>
      <c r="N27" s="144"/>
      <c r="O27" s="29"/>
      <c r="P27" s="30" t="s">
        <v>24</v>
      </c>
      <c r="Q27" s="29">
        <v>2</v>
      </c>
      <c r="R27" s="31" t="s">
        <v>25</v>
      </c>
      <c r="S27" s="152">
        <v>16000</v>
      </c>
      <c r="T27" s="152"/>
      <c r="U27" s="152"/>
      <c r="V27" s="152">
        <v>2500</v>
      </c>
      <c r="W27" s="152"/>
      <c r="X27" s="152"/>
      <c r="Y27" s="29"/>
      <c r="Z27" s="31" t="s">
        <v>25</v>
      </c>
      <c r="AA27" s="152">
        <v>21000</v>
      </c>
      <c r="AB27" s="152"/>
      <c r="AC27" s="152"/>
      <c r="AD27" s="152">
        <v>3281</v>
      </c>
      <c r="AE27" s="152"/>
      <c r="AF27" s="152"/>
      <c r="AG27" s="32">
        <v>0.1</v>
      </c>
      <c r="AH27" s="152">
        <f t="shared" si="0"/>
        <v>32000</v>
      </c>
      <c r="AI27" s="153"/>
      <c r="AJ27" s="153"/>
      <c r="AK27" s="153"/>
    </row>
    <row r="28" spans="1:37" ht="18" customHeight="1">
      <c r="A28" s="148">
        <v>45797</v>
      </c>
      <c r="B28" s="149"/>
      <c r="C28" s="149"/>
      <c r="D28" s="150" t="s">
        <v>62</v>
      </c>
      <c r="E28" s="150"/>
      <c r="F28" s="150"/>
      <c r="G28" s="150"/>
      <c r="H28" s="150"/>
      <c r="I28" s="149" t="s">
        <v>45</v>
      </c>
      <c r="J28" s="149"/>
      <c r="K28" s="149"/>
      <c r="L28" s="149"/>
      <c r="M28" s="149"/>
      <c r="N28" s="149"/>
      <c r="O28" s="12"/>
      <c r="P28" s="13" t="s">
        <v>24</v>
      </c>
      <c r="Q28" s="12">
        <v>2</v>
      </c>
      <c r="R28" s="14" t="s">
        <v>25</v>
      </c>
      <c r="S28" s="139">
        <v>16000</v>
      </c>
      <c r="T28" s="139"/>
      <c r="U28" s="139"/>
      <c r="V28" s="139">
        <v>2500</v>
      </c>
      <c r="W28" s="139"/>
      <c r="X28" s="139"/>
      <c r="Y28" s="12"/>
      <c r="Z28" s="14" t="s">
        <v>25</v>
      </c>
      <c r="AA28" s="139">
        <v>21000</v>
      </c>
      <c r="AB28" s="139"/>
      <c r="AC28" s="139"/>
      <c r="AD28" s="139">
        <v>3281</v>
      </c>
      <c r="AE28" s="139"/>
      <c r="AF28" s="139"/>
      <c r="AG28" s="15">
        <v>0.1</v>
      </c>
      <c r="AH28" s="139">
        <f t="shared" si="0"/>
        <v>32000</v>
      </c>
      <c r="AI28" s="140"/>
      <c r="AJ28" s="140"/>
      <c r="AK28" s="140"/>
    </row>
    <row r="29" spans="1:37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4" t="s">
        <v>29</v>
      </c>
      <c r="AG29" s="135"/>
      <c r="AH29" s="130">
        <f>SUM(AH20:AH28)</f>
        <v>304000</v>
      </c>
      <c r="AI29" s="131"/>
      <c r="AJ29" s="131"/>
      <c r="AK29" s="131"/>
    </row>
    <row r="30" spans="1:37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36" t="s">
        <v>30</v>
      </c>
      <c r="AG30" s="136"/>
      <c r="AH30" s="211">
        <f>AH29*0.1</f>
        <v>30400</v>
      </c>
      <c r="AI30" s="211"/>
      <c r="AJ30" s="211"/>
      <c r="AK30" s="211"/>
    </row>
    <row r="31" spans="1:37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29" t="s">
        <v>31</v>
      </c>
      <c r="AG31" s="129"/>
      <c r="AH31" s="130">
        <f>SUM(AH29:AH30)</f>
        <v>334400</v>
      </c>
      <c r="AI31" s="131"/>
      <c r="AJ31" s="131"/>
      <c r="AK31" s="131"/>
    </row>
    <row r="34" spans="3:35" ht="21" customHeight="1">
      <c r="C34" s="132" t="s">
        <v>33</v>
      </c>
      <c r="D34" s="132"/>
      <c r="E34" s="132"/>
      <c r="F34" s="132" t="s">
        <v>34</v>
      </c>
      <c r="G34" s="132"/>
      <c r="H34" s="132"/>
      <c r="I34" s="132"/>
      <c r="J34" s="132"/>
      <c r="K34" s="132"/>
      <c r="L34" s="132"/>
      <c r="M34" s="132" t="s">
        <v>35</v>
      </c>
      <c r="N34" s="132"/>
      <c r="O34" s="132"/>
      <c r="P34" s="132"/>
      <c r="Q34" s="132"/>
      <c r="R34" s="132" t="s">
        <v>36</v>
      </c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3" t="s">
        <v>37</v>
      </c>
      <c r="AF34" s="133"/>
      <c r="AG34" s="132" t="s">
        <v>38</v>
      </c>
      <c r="AH34" s="132"/>
      <c r="AI34" s="132"/>
    </row>
    <row r="35" spans="3:35" ht="21" customHeight="1">
      <c r="C35" s="121"/>
      <c r="D35" s="122"/>
      <c r="E35" s="123"/>
      <c r="F35" s="124"/>
      <c r="G35" s="124"/>
      <c r="H35" s="124"/>
      <c r="I35" s="124"/>
      <c r="J35" s="124"/>
      <c r="K35" s="124"/>
      <c r="L35" s="125"/>
      <c r="M35" s="16"/>
      <c r="N35" s="17" t="s">
        <v>39</v>
      </c>
      <c r="O35" s="113"/>
      <c r="P35" s="114"/>
      <c r="Q35" s="115"/>
      <c r="R35" s="113" t="s">
        <v>42</v>
      </c>
      <c r="S35" s="115"/>
      <c r="T35" s="113" t="s">
        <v>43</v>
      </c>
      <c r="U35" s="115"/>
      <c r="V35" s="126"/>
      <c r="W35" s="127"/>
      <c r="X35" s="127"/>
      <c r="Y35" s="127"/>
      <c r="Z35" s="127"/>
      <c r="AA35" s="128"/>
      <c r="AB35" s="113"/>
      <c r="AC35" s="114"/>
      <c r="AD35" s="115"/>
      <c r="AE35" s="116">
        <v>0</v>
      </c>
      <c r="AF35" s="117"/>
      <c r="AG35" s="118">
        <f t="shared" ref="AG35:AG53" si="1">AB35+O35</f>
        <v>0</v>
      </c>
      <c r="AH35" s="119"/>
      <c r="AI35" s="120"/>
    </row>
    <row r="36" spans="3:35" ht="21" customHeight="1">
      <c r="C36" s="94"/>
      <c r="D36" s="95"/>
      <c r="E36" s="96"/>
      <c r="F36" s="97"/>
      <c r="G36" s="97"/>
      <c r="H36" s="97"/>
      <c r="I36" s="97"/>
      <c r="J36" s="97"/>
      <c r="K36" s="97"/>
      <c r="L36" s="98"/>
      <c r="M36" s="27"/>
      <c r="N36" s="28" t="s">
        <v>39</v>
      </c>
      <c r="O36" s="99"/>
      <c r="P36" s="100"/>
      <c r="Q36" s="101"/>
      <c r="R36" s="99" t="s">
        <v>42</v>
      </c>
      <c r="S36" s="101"/>
      <c r="T36" s="99" t="s">
        <v>43</v>
      </c>
      <c r="U36" s="101"/>
      <c r="V36" s="102"/>
      <c r="W36" s="103"/>
      <c r="X36" s="103"/>
      <c r="Y36" s="103"/>
      <c r="Z36" s="103"/>
      <c r="AA36" s="104"/>
      <c r="AB36" s="99"/>
      <c r="AC36" s="100"/>
      <c r="AD36" s="101"/>
      <c r="AE36" s="68">
        <v>0</v>
      </c>
      <c r="AF36" s="69"/>
      <c r="AG36" s="70">
        <f t="shared" si="1"/>
        <v>0</v>
      </c>
      <c r="AH36" s="71"/>
      <c r="AI36" s="72"/>
    </row>
    <row r="37" spans="3:35" ht="21" customHeight="1">
      <c r="C37" s="105"/>
      <c r="D37" s="106"/>
      <c r="E37" s="107"/>
      <c r="F37" s="108"/>
      <c r="G37" s="108"/>
      <c r="H37" s="108"/>
      <c r="I37" s="108"/>
      <c r="J37" s="108"/>
      <c r="K37" s="108"/>
      <c r="L37" s="109"/>
      <c r="M37" s="18"/>
      <c r="N37" s="19" t="s">
        <v>39</v>
      </c>
      <c r="O37" s="86"/>
      <c r="P37" s="87"/>
      <c r="Q37" s="88"/>
      <c r="R37" s="86" t="s">
        <v>42</v>
      </c>
      <c r="S37" s="88"/>
      <c r="T37" s="86" t="s">
        <v>43</v>
      </c>
      <c r="U37" s="88"/>
      <c r="V37" s="110"/>
      <c r="W37" s="111"/>
      <c r="X37" s="111"/>
      <c r="Y37" s="111"/>
      <c r="Z37" s="111"/>
      <c r="AA37" s="112"/>
      <c r="AB37" s="86"/>
      <c r="AC37" s="87"/>
      <c r="AD37" s="88"/>
      <c r="AE37" s="89">
        <v>0</v>
      </c>
      <c r="AF37" s="90"/>
      <c r="AG37" s="91">
        <f t="shared" si="1"/>
        <v>0</v>
      </c>
      <c r="AH37" s="92"/>
      <c r="AI37" s="93"/>
    </row>
    <row r="38" spans="3:35" ht="21" customHeight="1">
      <c r="C38" s="94"/>
      <c r="D38" s="95"/>
      <c r="E38" s="96"/>
      <c r="F38" s="97"/>
      <c r="G38" s="97"/>
      <c r="H38" s="97"/>
      <c r="I38" s="97"/>
      <c r="J38" s="97"/>
      <c r="K38" s="97"/>
      <c r="L38" s="98"/>
      <c r="M38" s="27"/>
      <c r="N38" s="28" t="s">
        <v>40</v>
      </c>
      <c r="O38" s="99"/>
      <c r="P38" s="100"/>
      <c r="Q38" s="101"/>
      <c r="R38" s="99" t="s">
        <v>42</v>
      </c>
      <c r="S38" s="101"/>
      <c r="T38" s="99" t="s">
        <v>43</v>
      </c>
      <c r="U38" s="101"/>
      <c r="V38" s="102"/>
      <c r="W38" s="103"/>
      <c r="X38" s="103"/>
      <c r="Y38" s="103"/>
      <c r="Z38" s="103"/>
      <c r="AA38" s="104"/>
      <c r="AB38" s="99"/>
      <c r="AC38" s="100"/>
      <c r="AD38" s="101"/>
      <c r="AE38" s="68">
        <v>0</v>
      </c>
      <c r="AF38" s="69"/>
      <c r="AG38" s="70">
        <f t="shared" si="1"/>
        <v>0</v>
      </c>
      <c r="AH38" s="71"/>
      <c r="AI38" s="72"/>
    </row>
    <row r="39" spans="3:35" ht="21" customHeight="1">
      <c r="C39" s="105"/>
      <c r="D39" s="106"/>
      <c r="E39" s="107"/>
      <c r="F39" s="108"/>
      <c r="G39" s="108"/>
      <c r="H39" s="108"/>
      <c r="I39" s="108"/>
      <c r="J39" s="108"/>
      <c r="K39" s="108"/>
      <c r="L39" s="109"/>
      <c r="M39" s="18"/>
      <c r="N39" s="19" t="s">
        <v>39</v>
      </c>
      <c r="O39" s="86"/>
      <c r="P39" s="87"/>
      <c r="Q39" s="88"/>
      <c r="R39" s="86" t="s">
        <v>42</v>
      </c>
      <c r="S39" s="88"/>
      <c r="T39" s="86" t="s">
        <v>43</v>
      </c>
      <c r="U39" s="88"/>
      <c r="V39" s="110"/>
      <c r="W39" s="111"/>
      <c r="X39" s="111"/>
      <c r="Y39" s="111"/>
      <c r="Z39" s="111"/>
      <c r="AA39" s="112"/>
      <c r="AB39" s="86"/>
      <c r="AC39" s="87"/>
      <c r="AD39" s="88"/>
      <c r="AE39" s="89">
        <v>0</v>
      </c>
      <c r="AF39" s="90"/>
      <c r="AG39" s="91">
        <f t="shared" si="1"/>
        <v>0</v>
      </c>
      <c r="AH39" s="92"/>
      <c r="AI39" s="93"/>
    </row>
    <row r="40" spans="3:35" ht="21" customHeight="1">
      <c r="C40" s="94"/>
      <c r="D40" s="95"/>
      <c r="E40" s="96"/>
      <c r="F40" s="97"/>
      <c r="G40" s="97"/>
      <c r="H40" s="97"/>
      <c r="I40" s="97"/>
      <c r="J40" s="97"/>
      <c r="K40" s="97"/>
      <c r="L40" s="98"/>
      <c r="M40" s="27"/>
      <c r="N40" s="28" t="s">
        <v>39</v>
      </c>
      <c r="O40" s="99"/>
      <c r="P40" s="100"/>
      <c r="Q40" s="101"/>
      <c r="R40" s="99" t="s">
        <v>42</v>
      </c>
      <c r="S40" s="101"/>
      <c r="T40" s="99" t="s">
        <v>43</v>
      </c>
      <c r="U40" s="101"/>
      <c r="V40" s="102"/>
      <c r="W40" s="103"/>
      <c r="X40" s="103"/>
      <c r="Y40" s="103"/>
      <c r="Z40" s="103"/>
      <c r="AA40" s="104"/>
      <c r="AB40" s="99"/>
      <c r="AC40" s="100"/>
      <c r="AD40" s="101"/>
      <c r="AE40" s="68">
        <v>0</v>
      </c>
      <c r="AF40" s="69"/>
      <c r="AG40" s="70">
        <f t="shared" si="1"/>
        <v>0</v>
      </c>
      <c r="AH40" s="71"/>
      <c r="AI40" s="72"/>
    </row>
    <row r="41" spans="3:35" ht="21" customHeight="1">
      <c r="C41" s="105"/>
      <c r="D41" s="106"/>
      <c r="E41" s="107"/>
      <c r="F41" s="108"/>
      <c r="G41" s="108"/>
      <c r="H41" s="108"/>
      <c r="I41" s="108"/>
      <c r="J41" s="108"/>
      <c r="K41" s="108"/>
      <c r="L41" s="109"/>
      <c r="M41" s="18"/>
      <c r="N41" s="19" t="s">
        <v>39</v>
      </c>
      <c r="O41" s="86"/>
      <c r="P41" s="87"/>
      <c r="Q41" s="88"/>
      <c r="R41" s="86" t="s">
        <v>42</v>
      </c>
      <c r="S41" s="88"/>
      <c r="T41" s="86" t="s">
        <v>43</v>
      </c>
      <c r="U41" s="88"/>
      <c r="V41" s="110"/>
      <c r="W41" s="111"/>
      <c r="X41" s="111"/>
      <c r="Y41" s="111"/>
      <c r="Z41" s="111"/>
      <c r="AA41" s="112"/>
      <c r="AB41" s="86"/>
      <c r="AC41" s="87"/>
      <c r="AD41" s="88"/>
      <c r="AE41" s="89">
        <v>0</v>
      </c>
      <c r="AF41" s="90"/>
      <c r="AG41" s="91">
        <f t="shared" si="1"/>
        <v>0</v>
      </c>
      <c r="AH41" s="92"/>
      <c r="AI41" s="93"/>
    </row>
    <row r="42" spans="3:35" ht="21" customHeight="1">
      <c r="C42" s="94"/>
      <c r="D42" s="95"/>
      <c r="E42" s="96"/>
      <c r="F42" s="97"/>
      <c r="G42" s="97"/>
      <c r="H42" s="97"/>
      <c r="I42" s="97"/>
      <c r="J42" s="97"/>
      <c r="K42" s="97"/>
      <c r="L42" s="98"/>
      <c r="M42" s="27"/>
      <c r="N42" s="28" t="s">
        <v>39</v>
      </c>
      <c r="O42" s="99"/>
      <c r="P42" s="100"/>
      <c r="Q42" s="101"/>
      <c r="R42" s="99" t="s">
        <v>42</v>
      </c>
      <c r="S42" s="101"/>
      <c r="T42" s="99" t="s">
        <v>43</v>
      </c>
      <c r="U42" s="101"/>
      <c r="V42" s="102"/>
      <c r="W42" s="103"/>
      <c r="X42" s="103"/>
      <c r="Y42" s="103"/>
      <c r="Z42" s="103"/>
      <c r="AA42" s="104"/>
      <c r="AB42" s="99"/>
      <c r="AC42" s="100"/>
      <c r="AD42" s="101"/>
      <c r="AE42" s="68">
        <v>0</v>
      </c>
      <c r="AF42" s="69"/>
      <c r="AG42" s="70">
        <f t="shared" si="1"/>
        <v>0</v>
      </c>
      <c r="AH42" s="71"/>
      <c r="AI42" s="72"/>
    </row>
    <row r="43" spans="3:35" ht="21" customHeight="1">
      <c r="C43" s="105"/>
      <c r="D43" s="106"/>
      <c r="E43" s="107"/>
      <c r="F43" s="108"/>
      <c r="G43" s="108"/>
      <c r="H43" s="108"/>
      <c r="I43" s="108"/>
      <c r="J43" s="108"/>
      <c r="K43" s="108"/>
      <c r="L43" s="109"/>
      <c r="M43" s="18"/>
      <c r="N43" s="19" t="s">
        <v>39</v>
      </c>
      <c r="O43" s="86"/>
      <c r="P43" s="87"/>
      <c r="Q43" s="88"/>
      <c r="R43" s="86" t="s">
        <v>42</v>
      </c>
      <c r="S43" s="88"/>
      <c r="T43" s="86" t="s">
        <v>43</v>
      </c>
      <c r="U43" s="88"/>
      <c r="V43" s="110"/>
      <c r="W43" s="111"/>
      <c r="X43" s="111"/>
      <c r="Y43" s="111"/>
      <c r="Z43" s="111"/>
      <c r="AA43" s="112"/>
      <c r="AB43" s="86"/>
      <c r="AC43" s="87"/>
      <c r="AD43" s="88"/>
      <c r="AE43" s="89">
        <v>0</v>
      </c>
      <c r="AF43" s="90"/>
      <c r="AG43" s="91">
        <f t="shared" si="1"/>
        <v>0</v>
      </c>
      <c r="AH43" s="92"/>
      <c r="AI43" s="93"/>
    </row>
    <row r="44" spans="3:35" ht="21" customHeight="1">
      <c r="C44" s="94"/>
      <c r="D44" s="95"/>
      <c r="E44" s="96"/>
      <c r="F44" s="97"/>
      <c r="G44" s="97"/>
      <c r="H44" s="97"/>
      <c r="I44" s="97"/>
      <c r="J44" s="97"/>
      <c r="K44" s="97"/>
      <c r="L44" s="98"/>
      <c r="M44" s="27"/>
      <c r="N44" s="28" t="s">
        <v>40</v>
      </c>
      <c r="O44" s="99"/>
      <c r="P44" s="100"/>
      <c r="Q44" s="101"/>
      <c r="R44" s="99" t="s">
        <v>42</v>
      </c>
      <c r="S44" s="101"/>
      <c r="T44" s="99" t="s">
        <v>43</v>
      </c>
      <c r="U44" s="101"/>
      <c r="V44" s="102"/>
      <c r="W44" s="103"/>
      <c r="X44" s="103"/>
      <c r="Y44" s="103"/>
      <c r="Z44" s="103"/>
      <c r="AA44" s="104"/>
      <c r="AB44" s="99"/>
      <c r="AC44" s="100"/>
      <c r="AD44" s="101"/>
      <c r="AE44" s="68">
        <v>0</v>
      </c>
      <c r="AF44" s="69"/>
      <c r="AG44" s="70">
        <f t="shared" si="1"/>
        <v>0</v>
      </c>
      <c r="AH44" s="71"/>
      <c r="AI44" s="72"/>
    </row>
    <row r="45" spans="3:35" ht="21" customHeight="1">
      <c r="C45" s="105"/>
      <c r="D45" s="106"/>
      <c r="E45" s="107"/>
      <c r="F45" s="108"/>
      <c r="G45" s="108"/>
      <c r="H45" s="108"/>
      <c r="I45" s="108"/>
      <c r="J45" s="108"/>
      <c r="K45" s="108"/>
      <c r="L45" s="109"/>
      <c r="M45" s="18"/>
      <c r="N45" s="19" t="s">
        <v>39</v>
      </c>
      <c r="O45" s="86"/>
      <c r="P45" s="87"/>
      <c r="Q45" s="88"/>
      <c r="R45" s="86" t="s">
        <v>42</v>
      </c>
      <c r="S45" s="88"/>
      <c r="T45" s="86" t="s">
        <v>43</v>
      </c>
      <c r="U45" s="88"/>
      <c r="V45" s="110"/>
      <c r="W45" s="111"/>
      <c r="X45" s="111"/>
      <c r="Y45" s="111"/>
      <c r="Z45" s="111"/>
      <c r="AA45" s="112"/>
      <c r="AB45" s="86"/>
      <c r="AC45" s="87"/>
      <c r="AD45" s="88"/>
      <c r="AE45" s="89">
        <v>0</v>
      </c>
      <c r="AF45" s="90"/>
      <c r="AG45" s="91">
        <f t="shared" si="1"/>
        <v>0</v>
      </c>
      <c r="AH45" s="92"/>
      <c r="AI45" s="93"/>
    </row>
    <row r="46" spans="3:35" ht="21" customHeight="1">
      <c r="C46" s="94"/>
      <c r="D46" s="95"/>
      <c r="E46" s="96"/>
      <c r="F46" s="97"/>
      <c r="G46" s="97"/>
      <c r="H46" s="97"/>
      <c r="I46" s="97"/>
      <c r="J46" s="97"/>
      <c r="K46" s="97"/>
      <c r="L46" s="98"/>
      <c r="M46" s="27"/>
      <c r="N46" s="28" t="s">
        <v>39</v>
      </c>
      <c r="O46" s="99"/>
      <c r="P46" s="100"/>
      <c r="Q46" s="101"/>
      <c r="R46" s="99" t="s">
        <v>42</v>
      </c>
      <c r="S46" s="101"/>
      <c r="T46" s="99" t="s">
        <v>43</v>
      </c>
      <c r="U46" s="101"/>
      <c r="V46" s="102"/>
      <c r="W46" s="103"/>
      <c r="X46" s="103"/>
      <c r="Y46" s="103"/>
      <c r="Z46" s="103"/>
      <c r="AA46" s="104"/>
      <c r="AB46" s="99"/>
      <c r="AC46" s="100"/>
      <c r="AD46" s="101"/>
      <c r="AE46" s="68">
        <v>0</v>
      </c>
      <c r="AF46" s="69"/>
      <c r="AG46" s="70">
        <f t="shared" si="1"/>
        <v>0</v>
      </c>
      <c r="AH46" s="71"/>
      <c r="AI46" s="72"/>
    </row>
    <row r="47" spans="3:35" ht="21" customHeight="1">
      <c r="C47" s="105"/>
      <c r="D47" s="106"/>
      <c r="E47" s="107"/>
      <c r="F47" s="108"/>
      <c r="G47" s="108"/>
      <c r="H47" s="108"/>
      <c r="I47" s="108"/>
      <c r="J47" s="108"/>
      <c r="K47" s="108"/>
      <c r="L47" s="109"/>
      <c r="M47" s="18"/>
      <c r="N47" s="19" t="s">
        <v>39</v>
      </c>
      <c r="O47" s="86"/>
      <c r="P47" s="87"/>
      <c r="Q47" s="88"/>
      <c r="R47" s="86" t="s">
        <v>42</v>
      </c>
      <c r="S47" s="88"/>
      <c r="T47" s="86" t="s">
        <v>43</v>
      </c>
      <c r="U47" s="88"/>
      <c r="V47" s="110"/>
      <c r="W47" s="111"/>
      <c r="X47" s="111"/>
      <c r="Y47" s="111"/>
      <c r="Z47" s="111"/>
      <c r="AA47" s="112"/>
      <c r="AB47" s="86"/>
      <c r="AC47" s="87"/>
      <c r="AD47" s="88"/>
      <c r="AE47" s="89">
        <v>0</v>
      </c>
      <c r="AF47" s="90"/>
      <c r="AG47" s="91">
        <f t="shared" si="1"/>
        <v>0</v>
      </c>
      <c r="AH47" s="92"/>
      <c r="AI47" s="93"/>
    </row>
    <row r="48" spans="3:35" ht="21" customHeight="1">
      <c r="C48" s="94"/>
      <c r="D48" s="95"/>
      <c r="E48" s="96"/>
      <c r="F48" s="97"/>
      <c r="G48" s="97"/>
      <c r="H48" s="97"/>
      <c r="I48" s="97"/>
      <c r="J48" s="97"/>
      <c r="K48" s="97"/>
      <c r="L48" s="98"/>
      <c r="M48" s="27"/>
      <c r="N48" s="28" t="s">
        <v>39</v>
      </c>
      <c r="O48" s="99"/>
      <c r="P48" s="100"/>
      <c r="Q48" s="101"/>
      <c r="R48" s="99" t="s">
        <v>42</v>
      </c>
      <c r="S48" s="101"/>
      <c r="T48" s="99" t="s">
        <v>43</v>
      </c>
      <c r="U48" s="101"/>
      <c r="V48" s="102"/>
      <c r="W48" s="103"/>
      <c r="X48" s="103"/>
      <c r="Y48" s="103"/>
      <c r="Z48" s="103"/>
      <c r="AA48" s="104"/>
      <c r="AB48" s="99"/>
      <c r="AC48" s="100"/>
      <c r="AD48" s="101"/>
      <c r="AE48" s="68">
        <v>0</v>
      </c>
      <c r="AF48" s="69"/>
      <c r="AG48" s="70">
        <f t="shared" si="1"/>
        <v>0</v>
      </c>
      <c r="AH48" s="71"/>
      <c r="AI48" s="72"/>
    </row>
    <row r="49" spans="1:37" ht="21" customHeight="1">
      <c r="C49" s="105"/>
      <c r="D49" s="106"/>
      <c r="E49" s="107"/>
      <c r="F49" s="108"/>
      <c r="G49" s="108"/>
      <c r="H49" s="108"/>
      <c r="I49" s="108"/>
      <c r="J49" s="108"/>
      <c r="K49" s="108"/>
      <c r="L49" s="109"/>
      <c r="M49" s="18"/>
      <c r="N49" s="19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110"/>
      <c r="W49" s="111"/>
      <c r="X49" s="111"/>
      <c r="Y49" s="111"/>
      <c r="Z49" s="111"/>
      <c r="AA49" s="112"/>
      <c r="AB49" s="86"/>
      <c r="AC49" s="87"/>
      <c r="AD49" s="88"/>
      <c r="AE49" s="89">
        <v>0</v>
      </c>
      <c r="AF49" s="90"/>
      <c r="AG49" s="91">
        <f t="shared" si="1"/>
        <v>0</v>
      </c>
      <c r="AH49" s="92"/>
      <c r="AI49" s="93"/>
    </row>
    <row r="50" spans="1:37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27"/>
      <c r="N50" s="28" t="s">
        <v>40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68">
        <v>0</v>
      </c>
      <c r="AF50" s="69"/>
      <c r="AG50" s="70">
        <f t="shared" si="1"/>
        <v>0</v>
      </c>
      <c r="AH50" s="71"/>
      <c r="AI50" s="72"/>
    </row>
    <row r="51" spans="1:37" ht="21" customHeight="1">
      <c r="C51" s="105"/>
      <c r="D51" s="106"/>
      <c r="E51" s="107"/>
      <c r="F51" s="108"/>
      <c r="G51" s="108"/>
      <c r="H51" s="108"/>
      <c r="I51" s="108"/>
      <c r="J51" s="108"/>
      <c r="K51" s="108"/>
      <c r="L51" s="109"/>
      <c r="M51" s="18"/>
      <c r="N51" s="19" t="s">
        <v>39</v>
      </c>
      <c r="O51" s="86"/>
      <c r="P51" s="87"/>
      <c r="Q51" s="88"/>
      <c r="R51" s="86" t="s">
        <v>42</v>
      </c>
      <c r="S51" s="88"/>
      <c r="T51" s="86" t="s">
        <v>43</v>
      </c>
      <c r="U51" s="88"/>
      <c r="V51" s="110"/>
      <c r="W51" s="111"/>
      <c r="X51" s="111"/>
      <c r="Y51" s="111"/>
      <c r="Z51" s="111"/>
      <c r="AA51" s="112"/>
      <c r="AB51" s="86"/>
      <c r="AC51" s="87"/>
      <c r="AD51" s="88"/>
      <c r="AE51" s="89">
        <v>0</v>
      </c>
      <c r="AF51" s="90"/>
      <c r="AG51" s="91">
        <f t="shared" si="1"/>
        <v>0</v>
      </c>
      <c r="AH51" s="92"/>
      <c r="AI51" s="93"/>
    </row>
    <row r="52" spans="1:37" ht="21" customHeight="1">
      <c r="C52" s="94"/>
      <c r="D52" s="95"/>
      <c r="E52" s="96"/>
      <c r="F52" s="97"/>
      <c r="G52" s="97"/>
      <c r="H52" s="97"/>
      <c r="I52" s="97"/>
      <c r="J52" s="97"/>
      <c r="K52" s="97"/>
      <c r="L52" s="98"/>
      <c r="M52" s="27"/>
      <c r="N52" s="28" t="s">
        <v>39</v>
      </c>
      <c r="O52" s="99"/>
      <c r="P52" s="100"/>
      <c r="Q52" s="101"/>
      <c r="R52" s="99" t="s">
        <v>42</v>
      </c>
      <c r="S52" s="101"/>
      <c r="T52" s="99" t="s">
        <v>43</v>
      </c>
      <c r="U52" s="101"/>
      <c r="V52" s="102"/>
      <c r="W52" s="103"/>
      <c r="X52" s="103"/>
      <c r="Y52" s="103"/>
      <c r="Z52" s="103"/>
      <c r="AA52" s="104"/>
      <c r="AB52" s="99"/>
      <c r="AC52" s="100"/>
      <c r="AD52" s="101"/>
      <c r="AE52" s="68">
        <v>0</v>
      </c>
      <c r="AF52" s="69"/>
      <c r="AG52" s="70">
        <f t="shared" si="1"/>
        <v>0</v>
      </c>
      <c r="AH52" s="71"/>
      <c r="AI52" s="72"/>
    </row>
    <row r="53" spans="1:37" ht="21" customHeight="1">
      <c r="C53" s="73"/>
      <c r="D53" s="74"/>
      <c r="E53" s="75"/>
      <c r="F53" s="76"/>
      <c r="G53" s="76"/>
      <c r="H53" s="76"/>
      <c r="I53" s="76"/>
      <c r="J53" s="76"/>
      <c r="K53" s="76"/>
      <c r="L53" s="77"/>
      <c r="M53" s="20"/>
      <c r="N53" s="21" t="s">
        <v>39</v>
      </c>
      <c r="O53" s="78"/>
      <c r="P53" s="79"/>
      <c r="Q53" s="80"/>
      <c r="R53" s="78" t="s">
        <v>42</v>
      </c>
      <c r="S53" s="80"/>
      <c r="T53" s="78" t="s">
        <v>43</v>
      </c>
      <c r="U53" s="80"/>
      <c r="V53" s="81"/>
      <c r="W53" s="82"/>
      <c r="X53" s="82"/>
      <c r="Y53" s="82"/>
      <c r="Z53" s="82"/>
      <c r="AA53" s="83"/>
      <c r="AB53" s="78"/>
      <c r="AC53" s="79"/>
      <c r="AD53" s="80"/>
      <c r="AE53" s="84">
        <v>0</v>
      </c>
      <c r="AF53" s="85"/>
      <c r="AG53" s="58">
        <f t="shared" si="1"/>
        <v>0</v>
      </c>
      <c r="AH53" s="59"/>
      <c r="AI53" s="60"/>
    </row>
    <row r="54" spans="1:37" ht="21" customHeight="1" thickBot="1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61" t="s">
        <v>41</v>
      </c>
      <c r="AE54" s="62"/>
      <c r="AF54" s="63"/>
      <c r="AG54" s="64">
        <f>SUM(AG35:AG53)</f>
        <v>0</v>
      </c>
      <c r="AH54" s="65"/>
      <c r="AI54" s="66"/>
    </row>
    <row r="58" spans="1:37" ht="21" customHeight="1">
      <c r="A58" s="67">
        <v>2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</row>
  </sheetData>
  <mergeCells count="29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Y19:Z19"/>
    <mergeCell ref="AA19:AC19"/>
    <mergeCell ref="AD19:AF19"/>
    <mergeCell ref="AH19:AK19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AF31:AG31"/>
    <mergeCell ref="AH31:AK31"/>
    <mergeCell ref="C34:E34"/>
    <mergeCell ref="F34:L34"/>
    <mergeCell ref="M34:Q34"/>
    <mergeCell ref="R34:AD34"/>
    <mergeCell ref="AE34:AF34"/>
    <mergeCell ref="AG34:AI34"/>
    <mergeCell ref="AF29:AG29"/>
    <mergeCell ref="AH29:AK29"/>
    <mergeCell ref="AF30:AG30"/>
    <mergeCell ref="AH30:AK30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G53:AI53"/>
    <mergeCell ref="AD54:AF54"/>
    <mergeCell ref="AG54:AI54"/>
    <mergeCell ref="A58:AK58"/>
    <mergeCell ref="A21:C21"/>
    <mergeCell ref="D21:H21"/>
    <mergeCell ref="I21:N21"/>
    <mergeCell ref="S21:U21"/>
    <mergeCell ref="V21:X21"/>
    <mergeCell ref="AA21:AC21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B51:AD51"/>
    <mergeCell ref="AE51:AF51"/>
    <mergeCell ref="AG51:AI51"/>
    <mergeCell ref="C52:E52"/>
    <mergeCell ref="A22:C22"/>
    <mergeCell ref="D22:H22"/>
    <mergeCell ref="I22:N22"/>
    <mergeCell ref="S22:U22"/>
    <mergeCell ref="V22:X22"/>
    <mergeCell ref="AA22:AC22"/>
    <mergeCell ref="AD21:AF21"/>
    <mergeCell ref="AH21:AK21"/>
    <mergeCell ref="AD22:AF22"/>
    <mergeCell ref="AH22:AK22"/>
    <mergeCell ref="A25:C25"/>
    <mergeCell ref="D25:H25"/>
    <mergeCell ref="I25:N25"/>
    <mergeCell ref="S25:U25"/>
    <mergeCell ref="V25:X25"/>
    <mergeCell ref="AA25:AC25"/>
    <mergeCell ref="AD25:AF25"/>
    <mergeCell ref="AH25:AK25"/>
    <mergeCell ref="AD23:AF23"/>
    <mergeCell ref="AH23:AK23"/>
    <mergeCell ref="A23:C23"/>
    <mergeCell ref="D23:H23"/>
    <mergeCell ref="I23:N23"/>
    <mergeCell ref="S23:U23"/>
    <mergeCell ref="V23:X23"/>
    <mergeCell ref="AA23:AC23"/>
    <mergeCell ref="AD26:AF26"/>
    <mergeCell ref="AH26:AK26"/>
    <mergeCell ref="AD20:AF20"/>
    <mergeCell ref="AH20:AK20"/>
    <mergeCell ref="A20:C20"/>
    <mergeCell ref="D20:H20"/>
    <mergeCell ref="I20:N20"/>
    <mergeCell ref="S20:U20"/>
    <mergeCell ref="V20:X20"/>
    <mergeCell ref="AA20:AC20"/>
    <mergeCell ref="A26:C26"/>
    <mergeCell ref="D26:H26"/>
    <mergeCell ref="I26:N26"/>
    <mergeCell ref="S26:U26"/>
    <mergeCell ref="V26:X26"/>
    <mergeCell ref="AA26:AC26"/>
    <mergeCell ref="A24:C24"/>
    <mergeCell ref="D24:H24"/>
    <mergeCell ref="I24:N24"/>
    <mergeCell ref="S24:U24"/>
    <mergeCell ref="V24:X24"/>
    <mergeCell ref="AA24:AC24"/>
    <mergeCell ref="AD24:AF24"/>
    <mergeCell ref="AH24:AK24"/>
    <mergeCell ref="AD27:AF27"/>
    <mergeCell ref="AH27:AK27"/>
    <mergeCell ref="AD28:AF28"/>
    <mergeCell ref="AH28:AK28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2B8D-8161-408A-8326-6A2492300864}">
  <dimension ref="A1:AK83"/>
  <sheetViews>
    <sheetView topLeftCell="A29" workbookViewId="0">
      <selection activeCell="AD53" sqref="AD5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45807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63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8" t="s">
        <v>12</v>
      </c>
      <c r="AA14" s="188"/>
      <c r="AB14" s="188"/>
      <c r="AC14" s="188"/>
      <c r="AD14" s="189" t="s">
        <v>12</v>
      </c>
      <c r="AE14" s="190"/>
      <c r="AF14" s="190"/>
      <c r="AG14" s="191"/>
      <c r="AH14" s="189" t="s">
        <v>13</v>
      </c>
      <c r="AI14" s="190"/>
      <c r="AJ14" s="190"/>
      <c r="AK14" s="191"/>
    </row>
    <row r="15" spans="1:37" ht="21" customHeight="1">
      <c r="C15" s="192" t="s">
        <v>9</v>
      </c>
      <c r="D15" s="192"/>
      <c r="E15" s="192"/>
      <c r="F15" s="165">
        <f>AH55</f>
        <v>352000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AH53</f>
        <v>320000</v>
      </c>
      <c r="AE15" s="156"/>
      <c r="AF15" s="156"/>
      <c r="AG15" s="157"/>
      <c r="AH15" s="155">
        <f>AH54</f>
        <v>32000</v>
      </c>
      <c r="AI15" s="156"/>
      <c r="AJ15" s="156"/>
      <c r="AK15" s="157"/>
    </row>
    <row r="16" spans="1:37" ht="21" customHeight="1">
      <c r="C16" s="192"/>
      <c r="D16" s="192"/>
      <c r="E16" s="192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AG79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148">
        <v>45768</v>
      </c>
      <c r="B20" s="149"/>
      <c r="C20" s="149"/>
      <c r="D20" s="193" t="s">
        <v>64</v>
      </c>
      <c r="E20" s="193"/>
      <c r="F20" s="193"/>
      <c r="G20" s="193"/>
      <c r="H20" s="193"/>
      <c r="I20" s="149" t="s">
        <v>65</v>
      </c>
      <c r="J20" s="149"/>
      <c r="K20" s="149"/>
      <c r="L20" s="149"/>
      <c r="M20" s="149"/>
      <c r="N20" s="149"/>
      <c r="O20" s="12"/>
      <c r="P20" s="13" t="s">
        <v>24</v>
      </c>
      <c r="Q20" s="12">
        <v>1</v>
      </c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>Q20*S20+O20*V20+Y20*AA20+O20*AD20</f>
        <v>16000</v>
      </c>
      <c r="AI20" s="140"/>
      <c r="AJ20" s="140"/>
      <c r="AK20" s="140"/>
    </row>
    <row r="21" spans="1:37" ht="21" customHeight="1">
      <c r="A21" s="151">
        <v>45769</v>
      </c>
      <c r="B21" s="144"/>
      <c r="C21" s="144"/>
      <c r="D21" s="194" t="s">
        <v>64</v>
      </c>
      <c r="E21" s="194"/>
      <c r="F21" s="194"/>
      <c r="G21" s="194"/>
      <c r="H21" s="194"/>
      <c r="I21" s="144" t="s">
        <v>65</v>
      </c>
      <c r="J21" s="144"/>
      <c r="K21" s="144"/>
      <c r="L21" s="144"/>
      <c r="M21" s="144"/>
      <c r="N21" s="144"/>
      <c r="O21" s="29"/>
      <c r="P21" s="30" t="s">
        <v>24</v>
      </c>
      <c r="Q21" s="29">
        <v>1</v>
      </c>
      <c r="R21" s="31" t="s">
        <v>25</v>
      </c>
      <c r="S21" s="152">
        <v>16000</v>
      </c>
      <c r="T21" s="152"/>
      <c r="U21" s="152"/>
      <c r="V21" s="152">
        <v>2500</v>
      </c>
      <c r="W21" s="152"/>
      <c r="X21" s="152"/>
      <c r="Y21" s="29"/>
      <c r="Z21" s="31" t="s">
        <v>25</v>
      </c>
      <c r="AA21" s="152">
        <v>21000</v>
      </c>
      <c r="AB21" s="152"/>
      <c r="AC21" s="152"/>
      <c r="AD21" s="152">
        <v>3281</v>
      </c>
      <c r="AE21" s="152"/>
      <c r="AF21" s="152"/>
      <c r="AG21" s="32">
        <v>0.1</v>
      </c>
      <c r="AH21" s="152">
        <f t="shared" ref="AH21:AH28" si="0">Q21*S21+O21*V21+Y21*AA21+O21*AD21</f>
        <v>16000</v>
      </c>
      <c r="AI21" s="153"/>
      <c r="AJ21" s="153"/>
      <c r="AK21" s="153"/>
    </row>
    <row r="22" spans="1:37" ht="21" customHeight="1">
      <c r="A22" s="148">
        <v>45770</v>
      </c>
      <c r="B22" s="149"/>
      <c r="C22" s="149"/>
      <c r="D22" s="193" t="s">
        <v>64</v>
      </c>
      <c r="E22" s="193"/>
      <c r="F22" s="193"/>
      <c r="G22" s="193"/>
      <c r="H22" s="193"/>
      <c r="I22" s="149" t="s">
        <v>61</v>
      </c>
      <c r="J22" s="149"/>
      <c r="K22" s="149"/>
      <c r="L22" s="149"/>
      <c r="M22" s="149"/>
      <c r="N22" s="149"/>
      <c r="O22" s="12"/>
      <c r="P22" s="13" t="s">
        <v>24</v>
      </c>
      <c r="Q22" s="12">
        <v>1</v>
      </c>
      <c r="R22" s="14" t="s">
        <v>25</v>
      </c>
      <c r="S22" s="139">
        <v>16000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39">
        <v>3281</v>
      </c>
      <c r="AE22" s="139"/>
      <c r="AF22" s="139"/>
      <c r="AG22" s="15">
        <v>0.1</v>
      </c>
      <c r="AH22" s="139">
        <f t="shared" si="0"/>
        <v>16000</v>
      </c>
      <c r="AI22" s="140"/>
      <c r="AJ22" s="140"/>
      <c r="AK22" s="140"/>
    </row>
    <row r="23" spans="1:37" ht="21" customHeight="1">
      <c r="A23" s="151">
        <v>45771</v>
      </c>
      <c r="B23" s="144"/>
      <c r="C23" s="144"/>
      <c r="D23" s="194" t="s">
        <v>64</v>
      </c>
      <c r="E23" s="194"/>
      <c r="F23" s="194"/>
      <c r="G23" s="194"/>
      <c r="H23" s="194"/>
      <c r="I23" s="144" t="s">
        <v>61</v>
      </c>
      <c r="J23" s="144"/>
      <c r="K23" s="144"/>
      <c r="L23" s="144"/>
      <c r="M23" s="144"/>
      <c r="N23" s="144"/>
      <c r="O23" s="29"/>
      <c r="P23" s="30" t="s">
        <v>24</v>
      </c>
      <c r="Q23" s="29">
        <v>1</v>
      </c>
      <c r="R23" s="31" t="s">
        <v>25</v>
      </c>
      <c r="S23" s="152">
        <v>16000</v>
      </c>
      <c r="T23" s="152"/>
      <c r="U23" s="152"/>
      <c r="V23" s="152">
        <v>2500</v>
      </c>
      <c r="W23" s="152"/>
      <c r="X23" s="152"/>
      <c r="Y23" s="29"/>
      <c r="Z23" s="31" t="s">
        <v>25</v>
      </c>
      <c r="AA23" s="152">
        <v>21000</v>
      </c>
      <c r="AB23" s="152"/>
      <c r="AC23" s="152"/>
      <c r="AD23" s="152">
        <v>3281</v>
      </c>
      <c r="AE23" s="152"/>
      <c r="AF23" s="152"/>
      <c r="AG23" s="32">
        <v>0.1</v>
      </c>
      <c r="AH23" s="152">
        <f t="shared" si="0"/>
        <v>16000</v>
      </c>
      <c r="AI23" s="153"/>
      <c r="AJ23" s="153"/>
      <c r="AK23" s="153"/>
    </row>
    <row r="24" spans="1:37" ht="21" customHeight="1">
      <c r="A24" s="148">
        <v>45772</v>
      </c>
      <c r="B24" s="149"/>
      <c r="C24" s="149"/>
      <c r="D24" s="193" t="s">
        <v>64</v>
      </c>
      <c r="E24" s="193"/>
      <c r="F24" s="193"/>
      <c r="G24" s="193"/>
      <c r="H24" s="193"/>
      <c r="I24" s="149" t="s">
        <v>61</v>
      </c>
      <c r="J24" s="149"/>
      <c r="K24" s="149"/>
      <c r="L24" s="149"/>
      <c r="M24" s="149"/>
      <c r="N24" s="149"/>
      <c r="O24" s="12"/>
      <c r="P24" s="13" t="s">
        <v>24</v>
      </c>
      <c r="Q24" s="12">
        <v>1</v>
      </c>
      <c r="R24" s="14" t="s">
        <v>25</v>
      </c>
      <c r="S24" s="139">
        <v>16000</v>
      </c>
      <c r="T24" s="139"/>
      <c r="U24" s="139"/>
      <c r="V24" s="139">
        <v>2500</v>
      </c>
      <c r="W24" s="139"/>
      <c r="X24" s="139"/>
      <c r="Y24" s="12"/>
      <c r="Z24" s="14" t="s">
        <v>25</v>
      </c>
      <c r="AA24" s="139">
        <v>21000</v>
      </c>
      <c r="AB24" s="139"/>
      <c r="AC24" s="139"/>
      <c r="AD24" s="139">
        <v>3281</v>
      </c>
      <c r="AE24" s="139"/>
      <c r="AF24" s="139"/>
      <c r="AG24" s="15">
        <v>0.1</v>
      </c>
      <c r="AH24" s="139">
        <f t="shared" si="0"/>
        <v>16000</v>
      </c>
      <c r="AI24" s="140"/>
      <c r="AJ24" s="140"/>
      <c r="AK24" s="140"/>
    </row>
    <row r="25" spans="1:37" ht="21" customHeight="1">
      <c r="A25" s="151">
        <v>45775</v>
      </c>
      <c r="B25" s="144"/>
      <c r="C25" s="144"/>
      <c r="D25" s="194" t="s">
        <v>64</v>
      </c>
      <c r="E25" s="194"/>
      <c r="F25" s="194"/>
      <c r="G25" s="194"/>
      <c r="H25" s="194"/>
      <c r="I25" s="144" t="s">
        <v>61</v>
      </c>
      <c r="J25" s="144"/>
      <c r="K25" s="144"/>
      <c r="L25" s="144"/>
      <c r="M25" s="144"/>
      <c r="N25" s="144"/>
      <c r="O25" s="29"/>
      <c r="P25" s="30" t="s">
        <v>24</v>
      </c>
      <c r="Q25" s="29">
        <v>1</v>
      </c>
      <c r="R25" s="31" t="s">
        <v>25</v>
      </c>
      <c r="S25" s="152">
        <v>16000</v>
      </c>
      <c r="T25" s="152"/>
      <c r="U25" s="152"/>
      <c r="V25" s="152">
        <v>2500</v>
      </c>
      <c r="W25" s="152"/>
      <c r="X25" s="152"/>
      <c r="Y25" s="29"/>
      <c r="Z25" s="31" t="s">
        <v>25</v>
      </c>
      <c r="AA25" s="152">
        <v>21000</v>
      </c>
      <c r="AB25" s="152"/>
      <c r="AC25" s="152"/>
      <c r="AD25" s="152">
        <v>3281</v>
      </c>
      <c r="AE25" s="152"/>
      <c r="AF25" s="152"/>
      <c r="AG25" s="32">
        <v>0.1</v>
      </c>
      <c r="AH25" s="152">
        <f t="shared" si="0"/>
        <v>16000</v>
      </c>
      <c r="AI25" s="153"/>
      <c r="AJ25" s="153"/>
      <c r="AK25" s="153"/>
    </row>
    <row r="26" spans="1:37" ht="21" customHeight="1">
      <c r="A26" s="148">
        <v>45777</v>
      </c>
      <c r="B26" s="149"/>
      <c r="C26" s="149"/>
      <c r="D26" s="193" t="s">
        <v>64</v>
      </c>
      <c r="E26" s="193"/>
      <c r="F26" s="193"/>
      <c r="G26" s="193"/>
      <c r="H26" s="193"/>
      <c r="I26" s="149" t="s">
        <v>61</v>
      </c>
      <c r="J26" s="149"/>
      <c r="K26" s="149"/>
      <c r="L26" s="149"/>
      <c r="M26" s="149"/>
      <c r="N26" s="149"/>
      <c r="O26" s="12"/>
      <c r="P26" s="13" t="s">
        <v>24</v>
      </c>
      <c r="Q26" s="12">
        <v>1</v>
      </c>
      <c r="R26" s="14" t="s">
        <v>25</v>
      </c>
      <c r="S26" s="139">
        <v>16000</v>
      </c>
      <c r="T26" s="139"/>
      <c r="U26" s="139"/>
      <c r="V26" s="139">
        <v>2500</v>
      </c>
      <c r="W26" s="139"/>
      <c r="X26" s="139"/>
      <c r="Y26" s="12"/>
      <c r="Z26" s="14" t="s">
        <v>25</v>
      </c>
      <c r="AA26" s="139">
        <v>21000</v>
      </c>
      <c r="AB26" s="139"/>
      <c r="AC26" s="139"/>
      <c r="AD26" s="139">
        <v>3281</v>
      </c>
      <c r="AE26" s="139"/>
      <c r="AF26" s="139"/>
      <c r="AG26" s="15">
        <v>0.1</v>
      </c>
      <c r="AH26" s="139">
        <f t="shared" si="0"/>
        <v>16000</v>
      </c>
      <c r="AI26" s="140"/>
      <c r="AJ26" s="140"/>
      <c r="AK26" s="140"/>
    </row>
    <row r="27" spans="1:37" ht="21" customHeight="1">
      <c r="A27" s="141">
        <v>45778</v>
      </c>
      <c r="B27" s="142"/>
      <c r="C27" s="143"/>
      <c r="D27" s="194" t="s">
        <v>64</v>
      </c>
      <c r="E27" s="194"/>
      <c r="F27" s="194"/>
      <c r="G27" s="194"/>
      <c r="H27" s="194"/>
      <c r="I27" s="144" t="s">
        <v>61</v>
      </c>
      <c r="J27" s="144"/>
      <c r="K27" s="144"/>
      <c r="L27" s="144"/>
      <c r="M27" s="144"/>
      <c r="N27" s="144"/>
      <c r="O27" s="29"/>
      <c r="P27" s="30" t="s">
        <v>24</v>
      </c>
      <c r="Q27" s="29">
        <v>1</v>
      </c>
      <c r="R27" s="31" t="s">
        <v>25</v>
      </c>
      <c r="S27" s="145">
        <v>16000</v>
      </c>
      <c r="T27" s="146"/>
      <c r="U27" s="147"/>
      <c r="V27" s="145">
        <v>2500</v>
      </c>
      <c r="W27" s="146"/>
      <c r="X27" s="147"/>
      <c r="Y27" s="29"/>
      <c r="Z27" s="31" t="s">
        <v>25</v>
      </c>
      <c r="AA27" s="145">
        <v>21000</v>
      </c>
      <c r="AB27" s="146"/>
      <c r="AC27" s="147"/>
      <c r="AD27" s="145">
        <v>3281</v>
      </c>
      <c r="AE27" s="146"/>
      <c r="AF27" s="147"/>
      <c r="AG27" s="32">
        <v>0.1</v>
      </c>
      <c r="AH27" s="145">
        <f t="shared" si="0"/>
        <v>16000</v>
      </c>
      <c r="AI27" s="146"/>
      <c r="AJ27" s="146"/>
      <c r="AK27" s="147"/>
    </row>
    <row r="28" spans="1:37" ht="21" customHeight="1">
      <c r="A28" s="199">
        <v>45779</v>
      </c>
      <c r="B28" s="200"/>
      <c r="C28" s="201"/>
      <c r="D28" s="193" t="s">
        <v>64</v>
      </c>
      <c r="E28" s="193"/>
      <c r="F28" s="193"/>
      <c r="G28" s="193"/>
      <c r="H28" s="193"/>
      <c r="I28" s="149" t="s">
        <v>61</v>
      </c>
      <c r="J28" s="149"/>
      <c r="K28" s="149"/>
      <c r="L28" s="149"/>
      <c r="M28" s="149"/>
      <c r="N28" s="149"/>
      <c r="O28" s="12"/>
      <c r="P28" s="13" t="s">
        <v>24</v>
      </c>
      <c r="Q28" s="12">
        <v>1</v>
      </c>
      <c r="R28" s="14" t="s">
        <v>25</v>
      </c>
      <c r="S28" s="195">
        <v>16000</v>
      </c>
      <c r="T28" s="196"/>
      <c r="U28" s="197"/>
      <c r="V28" s="195">
        <v>2500</v>
      </c>
      <c r="W28" s="196"/>
      <c r="X28" s="197"/>
      <c r="Y28" s="12"/>
      <c r="Z28" s="14" t="s">
        <v>25</v>
      </c>
      <c r="AA28" s="195">
        <v>21000</v>
      </c>
      <c r="AB28" s="196"/>
      <c r="AC28" s="197"/>
      <c r="AD28" s="195">
        <v>3281</v>
      </c>
      <c r="AE28" s="196"/>
      <c r="AF28" s="197"/>
      <c r="AG28" s="15">
        <v>0.1</v>
      </c>
      <c r="AH28" s="195">
        <f t="shared" si="0"/>
        <v>16000</v>
      </c>
      <c r="AI28" s="196"/>
      <c r="AJ28" s="196"/>
      <c r="AK28" s="197"/>
    </row>
    <row r="29" spans="1:37" ht="21" customHeight="1">
      <c r="A29" s="198">
        <v>1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</row>
    <row r="31" spans="1:37" ht="21" customHeight="1">
      <c r="A31" s="158" t="s">
        <v>20</v>
      </c>
      <c r="B31" s="158"/>
      <c r="C31" s="158"/>
      <c r="D31" s="159" t="s">
        <v>21</v>
      </c>
      <c r="E31" s="160"/>
      <c r="F31" s="160"/>
      <c r="G31" s="160"/>
      <c r="H31" s="161"/>
      <c r="I31" s="158" t="s">
        <v>22</v>
      </c>
      <c r="J31" s="158"/>
      <c r="K31" s="158"/>
      <c r="L31" s="158"/>
      <c r="M31" s="158"/>
      <c r="N31" s="158"/>
      <c r="O31" s="158" t="s">
        <v>23</v>
      </c>
      <c r="P31" s="158"/>
      <c r="Q31" s="158" t="s">
        <v>17</v>
      </c>
      <c r="R31" s="158"/>
      <c r="S31" s="159" t="s">
        <v>26</v>
      </c>
      <c r="T31" s="160"/>
      <c r="U31" s="161"/>
      <c r="V31" s="159" t="s">
        <v>28</v>
      </c>
      <c r="W31" s="160"/>
      <c r="X31" s="161"/>
      <c r="Y31" s="158" t="s">
        <v>17</v>
      </c>
      <c r="Z31" s="158"/>
      <c r="AA31" s="159" t="s">
        <v>27</v>
      </c>
      <c r="AB31" s="160"/>
      <c r="AC31" s="161"/>
      <c r="AD31" s="159" t="s">
        <v>28</v>
      </c>
      <c r="AE31" s="160"/>
      <c r="AF31" s="161"/>
      <c r="AG31" s="11" t="s">
        <v>18</v>
      </c>
      <c r="AH31" s="162" t="s">
        <v>19</v>
      </c>
      <c r="AI31" s="163"/>
      <c r="AJ31" s="163"/>
      <c r="AK31" s="163"/>
    </row>
    <row r="32" spans="1:37" ht="21" customHeight="1">
      <c r="A32" s="148">
        <v>45784</v>
      </c>
      <c r="B32" s="149"/>
      <c r="C32" s="149"/>
      <c r="D32" s="193" t="s">
        <v>64</v>
      </c>
      <c r="E32" s="193"/>
      <c r="F32" s="193"/>
      <c r="G32" s="193"/>
      <c r="H32" s="193"/>
      <c r="I32" s="149" t="s">
        <v>61</v>
      </c>
      <c r="J32" s="149"/>
      <c r="K32" s="149"/>
      <c r="L32" s="149"/>
      <c r="M32" s="149"/>
      <c r="N32" s="149"/>
      <c r="O32" s="12"/>
      <c r="P32" s="13" t="s">
        <v>24</v>
      </c>
      <c r="Q32" s="12">
        <v>1</v>
      </c>
      <c r="R32" s="14" t="s">
        <v>25</v>
      </c>
      <c r="S32" s="139">
        <v>16000</v>
      </c>
      <c r="T32" s="139"/>
      <c r="U32" s="139"/>
      <c r="V32" s="139">
        <v>2500</v>
      </c>
      <c r="W32" s="139"/>
      <c r="X32" s="139"/>
      <c r="Y32" s="12"/>
      <c r="Z32" s="14" t="s">
        <v>25</v>
      </c>
      <c r="AA32" s="139">
        <v>21000</v>
      </c>
      <c r="AB32" s="139"/>
      <c r="AC32" s="139"/>
      <c r="AD32" s="139">
        <v>3281</v>
      </c>
      <c r="AE32" s="139"/>
      <c r="AF32" s="139"/>
      <c r="AG32" s="15">
        <v>0.1</v>
      </c>
      <c r="AH32" s="139">
        <f>Q32*S32+O32*V32+Y32*AA32+O32*AD32</f>
        <v>16000</v>
      </c>
      <c r="AI32" s="140"/>
      <c r="AJ32" s="140"/>
      <c r="AK32" s="140"/>
    </row>
    <row r="33" spans="1:37" ht="21" customHeight="1">
      <c r="A33" s="151">
        <v>45785</v>
      </c>
      <c r="B33" s="144"/>
      <c r="C33" s="144"/>
      <c r="D33" s="194" t="s">
        <v>64</v>
      </c>
      <c r="E33" s="194"/>
      <c r="F33" s="194"/>
      <c r="G33" s="194"/>
      <c r="H33" s="194"/>
      <c r="I33" s="144" t="s">
        <v>61</v>
      </c>
      <c r="J33" s="144"/>
      <c r="K33" s="144"/>
      <c r="L33" s="144"/>
      <c r="M33" s="144"/>
      <c r="N33" s="144"/>
      <c r="O33" s="29"/>
      <c r="P33" s="30" t="s">
        <v>24</v>
      </c>
      <c r="Q33" s="29">
        <v>1</v>
      </c>
      <c r="R33" s="31" t="s">
        <v>25</v>
      </c>
      <c r="S33" s="152">
        <v>16000</v>
      </c>
      <c r="T33" s="152"/>
      <c r="U33" s="152"/>
      <c r="V33" s="152">
        <v>2500</v>
      </c>
      <c r="W33" s="152"/>
      <c r="X33" s="152"/>
      <c r="Y33" s="29"/>
      <c r="Z33" s="31" t="s">
        <v>25</v>
      </c>
      <c r="AA33" s="152">
        <v>21000</v>
      </c>
      <c r="AB33" s="152"/>
      <c r="AC33" s="152"/>
      <c r="AD33" s="152">
        <v>3281</v>
      </c>
      <c r="AE33" s="152"/>
      <c r="AF33" s="152"/>
      <c r="AG33" s="32">
        <v>0.1</v>
      </c>
      <c r="AH33" s="152">
        <f t="shared" ref="AH33:AH39" si="1">Q33*S33+O33*V33+Y33*AA33+O33*AD33</f>
        <v>16000</v>
      </c>
      <c r="AI33" s="153"/>
      <c r="AJ33" s="153"/>
      <c r="AK33" s="153"/>
    </row>
    <row r="34" spans="1:37" ht="21" customHeight="1">
      <c r="A34" s="148">
        <v>45786</v>
      </c>
      <c r="B34" s="149"/>
      <c r="C34" s="149"/>
      <c r="D34" s="193" t="s">
        <v>64</v>
      </c>
      <c r="E34" s="193"/>
      <c r="F34" s="193"/>
      <c r="G34" s="193"/>
      <c r="H34" s="193"/>
      <c r="I34" s="149" t="s">
        <v>61</v>
      </c>
      <c r="J34" s="149"/>
      <c r="K34" s="149"/>
      <c r="L34" s="149"/>
      <c r="M34" s="149"/>
      <c r="N34" s="149"/>
      <c r="O34" s="12"/>
      <c r="P34" s="13" t="s">
        <v>24</v>
      </c>
      <c r="Q34" s="12">
        <v>1</v>
      </c>
      <c r="R34" s="14" t="s">
        <v>25</v>
      </c>
      <c r="S34" s="139">
        <v>16000</v>
      </c>
      <c r="T34" s="139"/>
      <c r="U34" s="139"/>
      <c r="V34" s="139">
        <v>2500</v>
      </c>
      <c r="W34" s="139"/>
      <c r="X34" s="139"/>
      <c r="Y34" s="12"/>
      <c r="Z34" s="14" t="s">
        <v>25</v>
      </c>
      <c r="AA34" s="139">
        <v>21000</v>
      </c>
      <c r="AB34" s="139"/>
      <c r="AC34" s="139"/>
      <c r="AD34" s="139">
        <v>3281</v>
      </c>
      <c r="AE34" s="139"/>
      <c r="AF34" s="139"/>
      <c r="AG34" s="15">
        <v>0.1</v>
      </c>
      <c r="AH34" s="139">
        <f t="shared" si="1"/>
        <v>16000</v>
      </c>
      <c r="AI34" s="140"/>
      <c r="AJ34" s="140"/>
      <c r="AK34" s="140"/>
    </row>
    <row r="35" spans="1:37" ht="21" customHeight="1">
      <c r="A35" s="151">
        <v>45787</v>
      </c>
      <c r="B35" s="144"/>
      <c r="C35" s="144"/>
      <c r="D35" s="194" t="s">
        <v>64</v>
      </c>
      <c r="E35" s="194"/>
      <c r="F35" s="194"/>
      <c r="G35" s="194"/>
      <c r="H35" s="194"/>
      <c r="I35" s="144" t="s">
        <v>61</v>
      </c>
      <c r="J35" s="144"/>
      <c r="K35" s="144"/>
      <c r="L35" s="144"/>
      <c r="M35" s="144"/>
      <c r="N35" s="144"/>
      <c r="O35" s="29"/>
      <c r="P35" s="30" t="s">
        <v>24</v>
      </c>
      <c r="Q35" s="29">
        <v>1</v>
      </c>
      <c r="R35" s="31" t="s">
        <v>25</v>
      </c>
      <c r="S35" s="152">
        <v>16000</v>
      </c>
      <c r="T35" s="152"/>
      <c r="U35" s="152"/>
      <c r="V35" s="152">
        <v>2500</v>
      </c>
      <c r="W35" s="152"/>
      <c r="X35" s="152"/>
      <c r="Y35" s="29"/>
      <c r="Z35" s="31" t="s">
        <v>25</v>
      </c>
      <c r="AA35" s="152">
        <v>21000</v>
      </c>
      <c r="AB35" s="152"/>
      <c r="AC35" s="152"/>
      <c r="AD35" s="152">
        <v>3281</v>
      </c>
      <c r="AE35" s="152"/>
      <c r="AF35" s="152"/>
      <c r="AG35" s="32">
        <v>0.1</v>
      </c>
      <c r="AH35" s="152">
        <f t="shared" si="1"/>
        <v>16000</v>
      </c>
      <c r="AI35" s="153"/>
      <c r="AJ35" s="153"/>
      <c r="AK35" s="153"/>
    </row>
    <row r="36" spans="1:37" ht="21" customHeight="1">
      <c r="A36" s="148">
        <v>45789</v>
      </c>
      <c r="B36" s="149"/>
      <c r="C36" s="149"/>
      <c r="D36" s="193" t="s">
        <v>64</v>
      </c>
      <c r="E36" s="193"/>
      <c r="F36" s="193"/>
      <c r="G36" s="193"/>
      <c r="H36" s="193"/>
      <c r="I36" s="149" t="s">
        <v>61</v>
      </c>
      <c r="J36" s="149"/>
      <c r="K36" s="149"/>
      <c r="L36" s="149"/>
      <c r="M36" s="149"/>
      <c r="N36" s="149"/>
      <c r="O36" s="12"/>
      <c r="P36" s="13" t="s">
        <v>24</v>
      </c>
      <c r="Q36" s="12">
        <v>1</v>
      </c>
      <c r="R36" s="14" t="s">
        <v>25</v>
      </c>
      <c r="S36" s="139">
        <v>16000</v>
      </c>
      <c r="T36" s="139"/>
      <c r="U36" s="139"/>
      <c r="V36" s="139">
        <v>2500</v>
      </c>
      <c r="W36" s="139"/>
      <c r="X36" s="139"/>
      <c r="Y36" s="12"/>
      <c r="Z36" s="14" t="s">
        <v>25</v>
      </c>
      <c r="AA36" s="139">
        <v>21000</v>
      </c>
      <c r="AB36" s="139"/>
      <c r="AC36" s="139"/>
      <c r="AD36" s="139">
        <v>3281</v>
      </c>
      <c r="AE36" s="139"/>
      <c r="AF36" s="139"/>
      <c r="AG36" s="15">
        <v>0.1</v>
      </c>
      <c r="AH36" s="139">
        <f t="shared" si="1"/>
        <v>16000</v>
      </c>
      <c r="AI36" s="140"/>
      <c r="AJ36" s="140"/>
      <c r="AK36" s="140"/>
    </row>
    <row r="37" spans="1:37" ht="21" customHeight="1">
      <c r="A37" s="151">
        <v>45790</v>
      </c>
      <c r="B37" s="144"/>
      <c r="C37" s="144"/>
      <c r="D37" s="194" t="s">
        <v>64</v>
      </c>
      <c r="E37" s="194"/>
      <c r="F37" s="194"/>
      <c r="G37" s="194"/>
      <c r="H37" s="194"/>
      <c r="I37" s="144" t="s">
        <v>61</v>
      </c>
      <c r="J37" s="144"/>
      <c r="K37" s="144"/>
      <c r="L37" s="144"/>
      <c r="M37" s="144"/>
      <c r="N37" s="144"/>
      <c r="O37" s="29"/>
      <c r="P37" s="30" t="s">
        <v>24</v>
      </c>
      <c r="Q37" s="29">
        <v>1</v>
      </c>
      <c r="R37" s="31" t="s">
        <v>25</v>
      </c>
      <c r="S37" s="152">
        <v>16000</v>
      </c>
      <c r="T37" s="152"/>
      <c r="U37" s="152"/>
      <c r="V37" s="152">
        <v>2500</v>
      </c>
      <c r="W37" s="152"/>
      <c r="X37" s="152"/>
      <c r="Y37" s="29"/>
      <c r="Z37" s="31" t="s">
        <v>25</v>
      </c>
      <c r="AA37" s="152">
        <v>21000</v>
      </c>
      <c r="AB37" s="152"/>
      <c r="AC37" s="152"/>
      <c r="AD37" s="152">
        <v>3281</v>
      </c>
      <c r="AE37" s="152"/>
      <c r="AF37" s="152"/>
      <c r="AG37" s="32">
        <v>0.1</v>
      </c>
      <c r="AH37" s="152">
        <f t="shared" si="1"/>
        <v>16000</v>
      </c>
      <c r="AI37" s="153"/>
      <c r="AJ37" s="153"/>
      <c r="AK37" s="153"/>
    </row>
    <row r="38" spans="1:37" ht="21" customHeight="1">
      <c r="A38" s="148">
        <v>45791</v>
      </c>
      <c r="B38" s="149"/>
      <c r="C38" s="149"/>
      <c r="D38" s="193" t="s">
        <v>64</v>
      </c>
      <c r="E38" s="193"/>
      <c r="F38" s="193"/>
      <c r="G38" s="193"/>
      <c r="H38" s="193"/>
      <c r="I38" s="149" t="s">
        <v>61</v>
      </c>
      <c r="J38" s="149"/>
      <c r="K38" s="149"/>
      <c r="L38" s="149"/>
      <c r="M38" s="149"/>
      <c r="N38" s="149"/>
      <c r="O38" s="12"/>
      <c r="P38" s="13" t="s">
        <v>24</v>
      </c>
      <c r="Q38" s="12">
        <v>1</v>
      </c>
      <c r="R38" s="14" t="s">
        <v>25</v>
      </c>
      <c r="S38" s="139">
        <v>16000</v>
      </c>
      <c r="T38" s="139"/>
      <c r="U38" s="139"/>
      <c r="V38" s="139">
        <v>2500</v>
      </c>
      <c r="W38" s="139"/>
      <c r="X38" s="139"/>
      <c r="Y38" s="12"/>
      <c r="Z38" s="14" t="s">
        <v>25</v>
      </c>
      <c r="AA38" s="139">
        <v>21000</v>
      </c>
      <c r="AB38" s="139"/>
      <c r="AC38" s="139"/>
      <c r="AD38" s="139">
        <v>3281</v>
      </c>
      <c r="AE38" s="139"/>
      <c r="AF38" s="139"/>
      <c r="AG38" s="15">
        <v>0.1</v>
      </c>
      <c r="AH38" s="139">
        <f t="shared" si="1"/>
        <v>16000</v>
      </c>
      <c r="AI38" s="140"/>
      <c r="AJ38" s="140"/>
      <c r="AK38" s="140"/>
    </row>
    <row r="39" spans="1:37" ht="21" customHeight="1">
      <c r="A39" s="151">
        <v>45792</v>
      </c>
      <c r="B39" s="144"/>
      <c r="C39" s="144"/>
      <c r="D39" s="194" t="s">
        <v>64</v>
      </c>
      <c r="E39" s="194"/>
      <c r="F39" s="194"/>
      <c r="G39" s="194"/>
      <c r="H39" s="194"/>
      <c r="I39" s="144" t="s">
        <v>61</v>
      </c>
      <c r="J39" s="144"/>
      <c r="K39" s="144"/>
      <c r="L39" s="144"/>
      <c r="M39" s="144"/>
      <c r="N39" s="144"/>
      <c r="O39" s="29"/>
      <c r="P39" s="30" t="s">
        <v>24</v>
      </c>
      <c r="Q39" s="29">
        <v>1</v>
      </c>
      <c r="R39" s="31" t="s">
        <v>25</v>
      </c>
      <c r="S39" s="152">
        <v>16000</v>
      </c>
      <c r="T39" s="152"/>
      <c r="U39" s="152"/>
      <c r="V39" s="152">
        <v>2500</v>
      </c>
      <c r="W39" s="152"/>
      <c r="X39" s="152"/>
      <c r="Y39" s="29"/>
      <c r="Z39" s="31" t="s">
        <v>25</v>
      </c>
      <c r="AA39" s="152">
        <v>21000</v>
      </c>
      <c r="AB39" s="152"/>
      <c r="AC39" s="152"/>
      <c r="AD39" s="152">
        <v>3281</v>
      </c>
      <c r="AE39" s="152"/>
      <c r="AF39" s="152"/>
      <c r="AG39" s="32">
        <v>0.1</v>
      </c>
      <c r="AH39" s="152">
        <f t="shared" si="1"/>
        <v>16000</v>
      </c>
      <c r="AI39" s="153"/>
      <c r="AJ39" s="153"/>
      <c r="AK39" s="153"/>
    </row>
    <row r="40" spans="1:37" ht="21" customHeight="1">
      <c r="A40" s="148">
        <v>45793</v>
      </c>
      <c r="B40" s="149"/>
      <c r="C40" s="149"/>
      <c r="D40" s="193" t="s">
        <v>64</v>
      </c>
      <c r="E40" s="193"/>
      <c r="F40" s="193"/>
      <c r="G40" s="193"/>
      <c r="H40" s="193"/>
      <c r="I40" s="149" t="s">
        <v>61</v>
      </c>
      <c r="J40" s="149"/>
      <c r="K40" s="149"/>
      <c r="L40" s="149"/>
      <c r="M40" s="149"/>
      <c r="N40" s="149"/>
      <c r="O40" s="12"/>
      <c r="P40" s="13" t="s">
        <v>24</v>
      </c>
      <c r="Q40" s="12">
        <v>1</v>
      </c>
      <c r="R40" s="14" t="s">
        <v>25</v>
      </c>
      <c r="S40" s="139">
        <v>16000</v>
      </c>
      <c r="T40" s="139"/>
      <c r="U40" s="139"/>
      <c r="V40" s="139">
        <v>2500</v>
      </c>
      <c r="W40" s="139"/>
      <c r="X40" s="139"/>
      <c r="Y40" s="12"/>
      <c r="Z40" s="14" t="s">
        <v>25</v>
      </c>
      <c r="AA40" s="139">
        <v>21000</v>
      </c>
      <c r="AB40" s="139"/>
      <c r="AC40" s="139"/>
      <c r="AD40" s="139">
        <v>3281</v>
      </c>
      <c r="AE40" s="139"/>
      <c r="AF40" s="139"/>
      <c r="AG40" s="15">
        <v>0.1</v>
      </c>
      <c r="AH40" s="139">
        <f>Q40*S40+O40*V40+Y40*AA40+O40*AD40</f>
        <v>16000</v>
      </c>
      <c r="AI40" s="140"/>
      <c r="AJ40" s="140"/>
      <c r="AK40" s="140"/>
    </row>
    <row r="41" spans="1:37" ht="21" customHeight="1">
      <c r="A41" s="151">
        <v>45796</v>
      </c>
      <c r="B41" s="144"/>
      <c r="C41" s="144"/>
      <c r="D41" s="194" t="s">
        <v>64</v>
      </c>
      <c r="E41" s="194"/>
      <c r="F41" s="194"/>
      <c r="G41" s="194"/>
      <c r="H41" s="194"/>
      <c r="I41" s="144" t="s">
        <v>61</v>
      </c>
      <c r="J41" s="144"/>
      <c r="K41" s="144"/>
      <c r="L41" s="144"/>
      <c r="M41" s="144"/>
      <c r="N41" s="144"/>
      <c r="O41" s="29"/>
      <c r="P41" s="30" t="s">
        <v>24</v>
      </c>
      <c r="Q41" s="29">
        <v>1</v>
      </c>
      <c r="R41" s="31" t="s">
        <v>25</v>
      </c>
      <c r="S41" s="152">
        <v>16000</v>
      </c>
      <c r="T41" s="152"/>
      <c r="U41" s="152"/>
      <c r="V41" s="152">
        <v>2500</v>
      </c>
      <c r="W41" s="152"/>
      <c r="X41" s="152"/>
      <c r="Y41" s="29"/>
      <c r="Z41" s="31" t="s">
        <v>25</v>
      </c>
      <c r="AA41" s="152">
        <v>21000</v>
      </c>
      <c r="AB41" s="152"/>
      <c r="AC41" s="152"/>
      <c r="AD41" s="152">
        <v>3281</v>
      </c>
      <c r="AE41" s="152"/>
      <c r="AF41" s="152"/>
      <c r="AG41" s="32">
        <v>0.1</v>
      </c>
      <c r="AH41" s="152">
        <f t="shared" ref="AH41:AH42" si="2">Q41*S41+O41*V41+Y41*AA41+O41*AD41</f>
        <v>16000</v>
      </c>
      <c r="AI41" s="153"/>
      <c r="AJ41" s="153"/>
      <c r="AK41" s="153"/>
    </row>
    <row r="42" spans="1:37" ht="21" customHeight="1">
      <c r="A42" s="148">
        <v>45797</v>
      </c>
      <c r="B42" s="149"/>
      <c r="C42" s="149"/>
      <c r="D42" s="193" t="s">
        <v>64</v>
      </c>
      <c r="E42" s="193"/>
      <c r="F42" s="193"/>
      <c r="G42" s="193"/>
      <c r="H42" s="193"/>
      <c r="I42" s="149" t="s">
        <v>61</v>
      </c>
      <c r="J42" s="149"/>
      <c r="K42" s="149"/>
      <c r="L42" s="149"/>
      <c r="M42" s="149"/>
      <c r="N42" s="149"/>
      <c r="O42" s="12"/>
      <c r="P42" s="13" t="s">
        <v>24</v>
      </c>
      <c r="Q42" s="12">
        <v>1</v>
      </c>
      <c r="R42" s="14" t="s">
        <v>25</v>
      </c>
      <c r="S42" s="139">
        <v>16000</v>
      </c>
      <c r="T42" s="139"/>
      <c r="U42" s="139"/>
      <c r="V42" s="139">
        <v>2500</v>
      </c>
      <c r="W42" s="139"/>
      <c r="X42" s="139"/>
      <c r="Y42" s="12"/>
      <c r="Z42" s="14" t="s">
        <v>25</v>
      </c>
      <c r="AA42" s="139">
        <v>21000</v>
      </c>
      <c r="AB42" s="139"/>
      <c r="AC42" s="139"/>
      <c r="AD42" s="139">
        <v>3281</v>
      </c>
      <c r="AE42" s="139"/>
      <c r="AF42" s="139"/>
      <c r="AG42" s="15">
        <v>0.1</v>
      </c>
      <c r="AH42" s="139">
        <f t="shared" si="2"/>
        <v>16000</v>
      </c>
      <c r="AI42" s="140"/>
      <c r="AJ42" s="140"/>
      <c r="AK42" s="140"/>
    </row>
    <row r="43" spans="1:37" ht="21" customHeight="1">
      <c r="A43" s="151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29"/>
      <c r="P43" s="30" t="s">
        <v>24</v>
      </c>
      <c r="Q43" s="29"/>
      <c r="R43" s="31" t="s">
        <v>25</v>
      </c>
      <c r="S43" s="152"/>
      <c r="T43" s="152"/>
      <c r="U43" s="152"/>
      <c r="V43" s="152"/>
      <c r="W43" s="152"/>
      <c r="X43" s="152"/>
      <c r="Y43" s="29"/>
      <c r="Z43" s="31" t="s">
        <v>25</v>
      </c>
      <c r="AA43" s="152"/>
      <c r="AB43" s="152"/>
      <c r="AC43" s="152"/>
      <c r="AD43" s="152"/>
      <c r="AE43" s="152"/>
      <c r="AF43" s="152"/>
      <c r="AG43" s="32">
        <v>0.1</v>
      </c>
      <c r="AH43" s="152">
        <f>Q43*S43+O43*V43+Y43*AA43+O43*AD43</f>
        <v>0</v>
      </c>
      <c r="AI43" s="153"/>
      <c r="AJ43" s="153"/>
      <c r="AK43" s="153"/>
    </row>
    <row r="44" spans="1:37" ht="21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2"/>
      <c r="P44" s="13" t="s">
        <v>24</v>
      </c>
      <c r="Q44" s="12"/>
      <c r="R44" s="14" t="s">
        <v>25</v>
      </c>
      <c r="S44" s="139"/>
      <c r="T44" s="139"/>
      <c r="U44" s="139"/>
      <c r="V44" s="139"/>
      <c r="W44" s="139"/>
      <c r="X44" s="139"/>
      <c r="Y44" s="12"/>
      <c r="Z44" s="14" t="s">
        <v>25</v>
      </c>
      <c r="AA44" s="139"/>
      <c r="AB44" s="139"/>
      <c r="AC44" s="139"/>
      <c r="AD44" s="139"/>
      <c r="AE44" s="139"/>
      <c r="AF44" s="139"/>
      <c r="AG44" s="15">
        <v>0.1</v>
      </c>
      <c r="AH44" s="139">
        <f t="shared" ref="AH44:AH52" si="3">Q44*S44+O44*V44+Y44*AA44+O44*AD44</f>
        <v>0</v>
      </c>
      <c r="AI44" s="140"/>
      <c r="AJ44" s="140"/>
      <c r="AK44" s="140"/>
    </row>
    <row r="45" spans="1:37" ht="21" customHeight="1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29"/>
      <c r="P45" s="30" t="s">
        <v>24</v>
      </c>
      <c r="Q45" s="29"/>
      <c r="R45" s="31" t="s">
        <v>25</v>
      </c>
      <c r="S45" s="152"/>
      <c r="T45" s="152"/>
      <c r="U45" s="152"/>
      <c r="V45" s="152"/>
      <c r="W45" s="152"/>
      <c r="X45" s="152"/>
      <c r="Y45" s="29"/>
      <c r="Z45" s="31" t="s">
        <v>25</v>
      </c>
      <c r="AA45" s="152"/>
      <c r="AB45" s="152"/>
      <c r="AC45" s="152"/>
      <c r="AD45" s="152"/>
      <c r="AE45" s="152"/>
      <c r="AF45" s="152"/>
      <c r="AG45" s="32">
        <v>0.1</v>
      </c>
      <c r="AH45" s="152">
        <f t="shared" si="3"/>
        <v>0</v>
      </c>
      <c r="AI45" s="153"/>
      <c r="AJ45" s="153"/>
      <c r="AK45" s="153"/>
    </row>
    <row r="46" spans="1:37" ht="21" customHeight="1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2"/>
      <c r="P46" s="13" t="s">
        <v>24</v>
      </c>
      <c r="Q46" s="12"/>
      <c r="R46" s="14" t="s">
        <v>25</v>
      </c>
      <c r="S46" s="139"/>
      <c r="T46" s="139"/>
      <c r="U46" s="139"/>
      <c r="V46" s="139"/>
      <c r="W46" s="139"/>
      <c r="X46" s="139"/>
      <c r="Y46" s="12"/>
      <c r="Z46" s="14" t="s">
        <v>25</v>
      </c>
      <c r="AA46" s="139"/>
      <c r="AB46" s="139"/>
      <c r="AC46" s="139"/>
      <c r="AD46" s="139"/>
      <c r="AE46" s="139"/>
      <c r="AF46" s="139"/>
      <c r="AG46" s="15">
        <v>0.1</v>
      </c>
      <c r="AH46" s="139">
        <f t="shared" si="3"/>
        <v>0</v>
      </c>
      <c r="AI46" s="140"/>
      <c r="AJ46" s="140"/>
      <c r="AK46" s="140"/>
    </row>
    <row r="47" spans="1:37" ht="21" customHeight="1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29"/>
      <c r="P47" s="30" t="s">
        <v>24</v>
      </c>
      <c r="Q47" s="29"/>
      <c r="R47" s="31" t="s">
        <v>25</v>
      </c>
      <c r="S47" s="152"/>
      <c r="T47" s="152"/>
      <c r="U47" s="152"/>
      <c r="V47" s="152"/>
      <c r="W47" s="152"/>
      <c r="X47" s="152"/>
      <c r="Y47" s="29"/>
      <c r="Z47" s="31" t="s">
        <v>25</v>
      </c>
      <c r="AA47" s="152"/>
      <c r="AB47" s="152"/>
      <c r="AC47" s="152"/>
      <c r="AD47" s="152"/>
      <c r="AE47" s="152"/>
      <c r="AF47" s="152"/>
      <c r="AG47" s="32">
        <v>0.1</v>
      </c>
      <c r="AH47" s="152">
        <f t="shared" si="3"/>
        <v>0</v>
      </c>
      <c r="AI47" s="153"/>
      <c r="AJ47" s="153"/>
      <c r="AK47" s="153"/>
    </row>
    <row r="48" spans="1:37" ht="21" customHeight="1">
      <c r="A48" s="149"/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2"/>
      <c r="P48" s="13" t="s">
        <v>24</v>
      </c>
      <c r="Q48" s="12"/>
      <c r="R48" s="14" t="s">
        <v>25</v>
      </c>
      <c r="S48" s="139"/>
      <c r="T48" s="139"/>
      <c r="U48" s="139"/>
      <c r="V48" s="139"/>
      <c r="W48" s="139"/>
      <c r="X48" s="139"/>
      <c r="Y48" s="12"/>
      <c r="Z48" s="14" t="s">
        <v>25</v>
      </c>
      <c r="AA48" s="139"/>
      <c r="AB48" s="139"/>
      <c r="AC48" s="139"/>
      <c r="AD48" s="139"/>
      <c r="AE48" s="139"/>
      <c r="AF48" s="139"/>
      <c r="AG48" s="15">
        <v>0.1</v>
      </c>
      <c r="AH48" s="139">
        <f t="shared" si="3"/>
        <v>0</v>
      </c>
      <c r="AI48" s="140"/>
      <c r="AJ48" s="140"/>
      <c r="AK48" s="140"/>
    </row>
    <row r="49" spans="1:37" ht="21" customHeight="1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29"/>
      <c r="P49" s="30" t="s">
        <v>24</v>
      </c>
      <c r="Q49" s="29"/>
      <c r="R49" s="31" t="s">
        <v>25</v>
      </c>
      <c r="S49" s="152"/>
      <c r="T49" s="152"/>
      <c r="U49" s="152"/>
      <c r="V49" s="152"/>
      <c r="W49" s="152"/>
      <c r="X49" s="152"/>
      <c r="Y49" s="29"/>
      <c r="Z49" s="31" t="s">
        <v>25</v>
      </c>
      <c r="AA49" s="152"/>
      <c r="AB49" s="152"/>
      <c r="AC49" s="152"/>
      <c r="AD49" s="152"/>
      <c r="AE49" s="152"/>
      <c r="AF49" s="152"/>
      <c r="AG49" s="32">
        <v>0.1</v>
      </c>
      <c r="AH49" s="152">
        <f t="shared" si="3"/>
        <v>0</v>
      </c>
      <c r="AI49" s="153"/>
      <c r="AJ49" s="153"/>
      <c r="AK49" s="153"/>
    </row>
    <row r="50" spans="1:37" ht="21" customHeight="1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2"/>
      <c r="P50" s="13" t="s">
        <v>24</v>
      </c>
      <c r="Q50" s="12"/>
      <c r="R50" s="14" t="s">
        <v>25</v>
      </c>
      <c r="S50" s="139"/>
      <c r="T50" s="139"/>
      <c r="U50" s="139"/>
      <c r="V50" s="139"/>
      <c r="W50" s="139"/>
      <c r="X50" s="139"/>
      <c r="Y50" s="12"/>
      <c r="Z50" s="14" t="s">
        <v>25</v>
      </c>
      <c r="AA50" s="139"/>
      <c r="AB50" s="139"/>
      <c r="AC50" s="139"/>
      <c r="AD50" s="139"/>
      <c r="AE50" s="139"/>
      <c r="AF50" s="139"/>
      <c r="AG50" s="15">
        <v>0.1</v>
      </c>
      <c r="AH50" s="139">
        <f t="shared" si="3"/>
        <v>0</v>
      </c>
      <c r="AI50" s="140"/>
      <c r="AJ50" s="140"/>
      <c r="AK50" s="140"/>
    </row>
    <row r="51" spans="1:37" ht="21" customHeight="1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29"/>
      <c r="P51" s="30" t="s">
        <v>24</v>
      </c>
      <c r="Q51" s="29"/>
      <c r="R51" s="31" t="s">
        <v>25</v>
      </c>
      <c r="S51" s="152"/>
      <c r="T51" s="152"/>
      <c r="U51" s="152"/>
      <c r="V51" s="152"/>
      <c r="W51" s="152"/>
      <c r="X51" s="152"/>
      <c r="Y51" s="29"/>
      <c r="Z51" s="31" t="s">
        <v>25</v>
      </c>
      <c r="AA51" s="152"/>
      <c r="AB51" s="152"/>
      <c r="AC51" s="152"/>
      <c r="AD51" s="152"/>
      <c r="AE51" s="152"/>
      <c r="AF51" s="152"/>
      <c r="AG51" s="32">
        <v>0.1</v>
      </c>
      <c r="AH51" s="152">
        <f t="shared" si="3"/>
        <v>0</v>
      </c>
      <c r="AI51" s="153"/>
      <c r="AJ51" s="153"/>
      <c r="AK51" s="153"/>
    </row>
    <row r="52" spans="1:37" ht="21" customHeight="1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2"/>
      <c r="P52" s="13" t="s">
        <v>24</v>
      </c>
      <c r="Q52" s="12"/>
      <c r="R52" s="14" t="s">
        <v>25</v>
      </c>
      <c r="S52" s="139"/>
      <c r="T52" s="139"/>
      <c r="U52" s="139"/>
      <c r="V52" s="139"/>
      <c r="W52" s="139"/>
      <c r="X52" s="139"/>
      <c r="Y52" s="12"/>
      <c r="Z52" s="14" t="s">
        <v>25</v>
      </c>
      <c r="AA52" s="139"/>
      <c r="AB52" s="139"/>
      <c r="AC52" s="139"/>
      <c r="AD52" s="139"/>
      <c r="AE52" s="139"/>
      <c r="AF52" s="139"/>
      <c r="AG52" s="15">
        <v>0.1</v>
      </c>
      <c r="AH52" s="139">
        <f t="shared" si="3"/>
        <v>0</v>
      </c>
      <c r="AI52" s="140"/>
      <c r="AJ52" s="140"/>
      <c r="AK52" s="14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4" t="s">
        <v>29</v>
      </c>
      <c r="AG53" s="135"/>
      <c r="AH53" s="130">
        <f>SUM(AH20:AH52)</f>
        <v>320000</v>
      </c>
      <c r="AI53" s="131"/>
      <c r="AJ53" s="131"/>
      <c r="AK53" s="13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6" t="s">
        <v>30</v>
      </c>
      <c r="AG54" s="136"/>
      <c r="AH54" s="137">
        <f>AH53*0.1</f>
        <v>32000</v>
      </c>
      <c r="AI54" s="138"/>
      <c r="AJ54" s="138"/>
      <c r="AK54" s="138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9" t="s">
        <v>31</v>
      </c>
      <c r="AG55" s="129"/>
      <c r="AH55" s="130">
        <f>SUM(AH53:AH54)</f>
        <v>352000</v>
      </c>
      <c r="AI55" s="131"/>
      <c r="AJ55" s="131"/>
      <c r="AK55" s="131"/>
    </row>
    <row r="56" spans="1:37" ht="21" customHeight="1">
      <c r="A56" s="67">
        <v>2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</row>
    <row r="59" spans="1:37" ht="21" customHeight="1">
      <c r="C59" s="132" t="s">
        <v>33</v>
      </c>
      <c r="D59" s="132"/>
      <c r="E59" s="132"/>
      <c r="F59" s="132" t="s">
        <v>34</v>
      </c>
      <c r="G59" s="132"/>
      <c r="H59" s="132"/>
      <c r="I59" s="132"/>
      <c r="J59" s="132"/>
      <c r="K59" s="132"/>
      <c r="L59" s="132"/>
      <c r="M59" s="132" t="s">
        <v>35</v>
      </c>
      <c r="N59" s="132"/>
      <c r="O59" s="132"/>
      <c r="P59" s="132"/>
      <c r="Q59" s="132"/>
      <c r="R59" s="132" t="s">
        <v>36</v>
      </c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3" t="s">
        <v>37</v>
      </c>
      <c r="AF59" s="133"/>
      <c r="AG59" s="132" t="s">
        <v>38</v>
      </c>
      <c r="AH59" s="132"/>
      <c r="AI59" s="132"/>
    </row>
    <row r="60" spans="1:37" ht="21" customHeight="1">
      <c r="C60" s="121"/>
      <c r="D60" s="122"/>
      <c r="E60" s="123"/>
      <c r="F60" s="124"/>
      <c r="G60" s="124"/>
      <c r="H60" s="124"/>
      <c r="I60" s="124"/>
      <c r="J60" s="124"/>
      <c r="K60" s="124"/>
      <c r="L60" s="125"/>
      <c r="M60" s="16"/>
      <c r="N60" s="17" t="s">
        <v>39</v>
      </c>
      <c r="O60" s="113"/>
      <c r="P60" s="114"/>
      <c r="Q60" s="115"/>
      <c r="R60" s="113" t="s">
        <v>42</v>
      </c>
      <c r="S60" s="115"/>
      <c r="T60" s="113" t="s">
        <v>43</v>
      </c>
      <c r="U60" s="115"/>
      <c r="V60" s="126"/>
      <c r="W60" s="127"/>
      <c r="X60" s="127"/>
      <c r="Y60" s="127"/>
      <c r="Z60" s="127"/>
      <c r="AA60" s="128"/>
      <c r="AB60" s="113"/>
      <c r="AC60" s="114"/>
      <c r="AD60" s="115"/>
      <c r="AE60" s="116">
        <v>0</v>
      </c>
      <c r="AF60" s="117"/>
      <c r="AG60" s="118">
        <f t="shared" ref="AG60:AG78" si="4">AB60+O60</f>
        <v>0</v>
      </c>
      <c r="AH60" s="119"/>
      <c r="AI60" s="120"/>
    </row>
    <row r="61" spans="1:37" ht="21" customHeight="1">
      <c r="C61" s="94"/>
      <c r="D61" s="95"/>
      <c r="E61" s="96"/>
      <c r="F61" s="97"/>
      <c r="G61" s="97"/>
      <c r="H61" s="97"/>
      <c r="I61" s="97"/>
      <c r="J61" s="97"/>
      <c r="K61" s="97"/>
      <c r="L61" s="98"/>
      <c r="M61" s="27"/>
      <c r="N61" s="28" t="s">
        <v>39</v>
      </c>
      <c r="O61" s="99"/>
      <c r="P61" s="100"/>
      <c r="Q61" s="101"/>
      <c r="R61" s="99" t="s">
        <v>42</v>
      </c>
      <c r="S61" s="101"/>
      <c r="T61" s="99" t="s">
        <v>43</v>
      </c>
      <c r="U61" s="101"/>
      <c r="V61" s="102"/>
      <c r="W61" s="103"/>
      <c r="X61" s="103"/>
      <c r="Y61" s="103"/>
      <c r="Z61" s="103"/>
      <c r="AA61" s="104"/>
      <c r="AB61" s="99"/>
      <c r="AC61" s="100"/>
      <c r="AD61" s="101"/>
      <c r="AE61" s="68">
        <v>0</v>
      </c>
      <c r="AF61" s="69"/>
      <c r="AG61" s="70">
        <f t="shared" si="4"/>
        <v>0</v>
      </c>
      <c r="AH61" s="71"/>
      <c r="AI61" s="72"/>
    </row>
    <row r="62" spans="1:37" ht="21" customHeight="1">
      <c r="C62" s="105"/>
      <c r="D62" s="106"/>
      <c r="E62" s="107"/>
      <c r="F62" s="108"/>
      <c r="G62" s="108"/>
      <c r="H62" s="108"/>
      <c r="I62" s="108"/>
      <c r="J62" s="108"/>
      <c r="K62" s="108"/>
      <c r="L62" s="109"/>
      <c r="M62" s="18"/>
      <c r="N62" s="19" t="s">
        <v>39</v>
      </c>
      <c r="O62" s="86"/>
      <c r="P62" s="87"/>
      <c r="Q62" s="88"/>
      <c r="R62" s="86" t="s">
        <v>42</v>
      </c>
      <c r="S62" s="88"/>
      <c r="T62" s="86" t="s">
        <v>43</v>
      </c>
      <c r="U62" s="88"/>
      <c r="V62" s="110"/>
      <c r="W62" s="111"/>
      <c r="X62" s="111"/>
      <c r="Y62" s="111"/>
      <c r="Z62" s="111"/>
      <c r="AA62" s="112"/>
      <c r="AB62" s="86"/>
      <c r="AC62" s="87"/>
      <c r="AD62" s="88"/>
      <c r="AE62" s="89">
        <v>0</v>
      </c>
      <c r="AF62" s="90"/>
      <c r="AG62" s="91">
        <f t="shared" si="4"/>
        <v>0</v>
      </c>
      <c r="AH62" s="92"/>
      <c r="AI62" s="93"/>
    </row>
    <row r="63" spans="1:37" ht="21" customHeight="1">
      <c r="C63" s="94"/>
      <c r="D63" s="95"/>
      <c r="E63" s="96"/>
      <c r="F63" s="97"/>
      <c r="G63" s="97"/>
      <c r="H63" s="97"/>
      <c r="I63" s="97"/>
      <c r="J63" s="97"/>
      <c r="K63" s="97"/>
      <c r="L63" s="98"/>
      <c r="M63" s="27"/>
      <c r="N63" s="28" t="s">
        <v>40</v>
      </c>
      <c r="O63" s="99"/>
      <c r="P63" s="100"/>
      <c r="Q63" s="101"/>
      <c r="R63" s="99" t="s">
        <v>42</v>
      </c>
      <c r="S63" s="101"/>
      <c r="T63" s="99" t="s">
        <v>43</v>
      </c>
      <c r="U63" s="101"/>
      <c r="V63" s="102"/>
      <c r="W63" s="103"/>
      <c r="X63" s="103"/>
      <c r="Y63" s="103"/>
      <c r="Z63" s="103"/>
      <c r="AA63" s="104"/>
      <c r="AB63" s="99"/>
      <c r="AC63" s="100"/>
      <c r="AD63" s="101"/>
      <c r="AE63" s="68">
        <v>0</v>
      </c>
      <c r="AF63" s="69"/>
      <c r="AG63" s="70">
        <f t="shared" si="4"/>
        <v>0</v>
      </c>
      <c r="AH63" s="71"/>
      <c r="AI63" s="72"/>
    </row>
    <row r="64" spans="1:37" ht="21" customHeight="1">
      <c r="C64" s="105"/>
      <c r="D64" s="106"/>
      <c r="E64" s="107"/>
      <c r="F64" s="108"/>
      <c r="G64" s="108"/>
      <c r="H64" s="108"/>
      <c r="I64" s="108"/>
      <c r="J64" s="108"/>
      <c r="K64" s="108"/>
      <c r="L64" s="109"/>
      <c r="M64" s="18"/>
      <c r="N64" s="19" t="s">
        <v>39</v>
      </c>
      <c r="O64" s="86"/>
      <c r="P64" s="87"/>
      <c r="Q64" s="88"/>
      <c r="R64" s="86" t="s">
        <v>42</v>
      </c>
      <c r="S64" s="88"/>
      <c r="T64" s="86" t="s">
        <v>43</v>
      </c>
      <c r="U64" s="88"/>
      <c r="V64" s="110"/>
      <c r="W64" s="111"/>
      <c r="X64" s="111"/>
      <c r="Y64" s="111"/>
      <c r="Z64" s="111"/>
      <c r="AA64" s="112"/>
      <c r="AB64" s="86"/>
      <c r="AC64" s="87"/>
      <c r="AD64" s="88"/>
      <c r="AE64" s="89">
        <v>0</v>
      </c>
      <c r="AF64" s="90"/>
      <c r="AG64" s="91">
        <f t="shared" si="4"/>
        <v>0</v>
      </c>
      <c r="AH64" s="92"/>
      <c r="AI64" s="93"/>
    </row>
    <row r="65" spans="3:35" ht="21" customHeight="1">
      <c r="C65" s="94"/>
      <c r="D65" s="95"/>
      <c r="E65" s="96"/>
      <c r="F65" s="97"/>
      <c r="G65" s="97"/>
      <c r="H65" s="97"/>
      <c r="I65" s="97"/>
      <c r="J65" s="97"/>
      <c r="K65" s="97"/>
      <c r="L65" s="98"/>
      <c r="M65" s="27"/>
      <c r="N65" s="28" t="s">
        <v>39</v>
      </c>
      <c r="O65" s="99"/>
      <c r="P65" s="100"/>
      <c r="Q65" s="101"/>
      <c r="R65" s="99" t="s">
        <v>42</v>
      </c>
      <c r="S65" s="101"/>
      <c r="T65" s="99" t="s">
        <v>43</v>
      </c>
      <c r="U65" s="101"/>
      <c r="V65" s="102"/>
      <c r="W65" s="103"/>
      <c r="X65" s="103"/>
      <c r="Y65" s="103"/>
      <c r="Z65" s="103"/>
      <c r="AA65" s="104"/>
      <c r="AB65" s="99"/>
      <c r="AC65" s="100"/>
      <c r="AD65" s="101"/>
      <c r="AE65" s="68">
        <v>0</v>
      </c>
      <c r="AF65" s="69"/>
      <c r="AG65" s="70">
        <f t="shared" si="4"/>
        <v>0</v>
      </c>
      <c r="AH65" s="71"/>
      <c r="AI65" s="72"/>
    </row>
    <row r="66" spans="3:35" ht="21" customHeight="1">
      <c r="C66" s="105"/>
      <c r="D66" s="106"/>
      <c r="E66" s="107"/>
      <c r="F66" s="108"/>
      <c r="G66" s="108"/>
      <c r="H66" s="108"/>
      <c r="I66" s="108"/>
      <c r="J66" s="108"/>
      <c r="K66" s="108"/>
      <c r="L66" s="109"/>
      <c r="M66" s="18"/>
      <c r="N66" s="19" t="s">
        <v>39</v>
      </c>
      <c r="O66" s="86"/>
      <c r="P66" s="87"/>
      <c r="Q66" s="88"/>
      <c r="R66" s="86" t="s">
        <v>42</v>
      </c>
      <c r="S66" s="88"/>
      <c r="T66" s="86" t="s">
        <v>43</v>
      </c>
      <c r="U66" s="88"/>
      <c r="V66" s="110"/>
      <c r="W66" s="111"/>
      <c r="X66" s="111"/>
      <c r="Y66" s="111"/>
      <c r="Z66" s="111"/>
      <c r="AA66" s="112"/>
      <c r="AB66" s="86"/>
      <c r="AC66" s="87"/>
      <c r="AD66" s="88"/>
      <c r="AE66" s="89">
        <v>0</v>
      </c>
      <c r="AF66" s="90"/>
      <c r="AG66" s="91">
        <f t="shared" si="4"/>
        <v>0</v>
      </c>
      <c r="AH66" s="92"/>
      <c r="AI66" s="93"/>
    </row>
    <row r="67" spans="3:35" ht="21" customHeight="1">
      <c r="C67" s="94"/>
      <c r="D67" s="95"/>
      <c r="E67" s="96"/>
      <c r="F67" s="97"/>
      <c r="G67" s="97"/>
      <c r="H67" s="97"/>
      <c r="I67" s="97"/>
      <c r="J67" s="97"/>
      <c r="K67" s="97"/>
      <c r="L67" s="98"/>
      <c r="M67" s="27"/>
      <c r="N67" s="28" t="s">
        <v>39</v>
      </c>
      <c r="O67" s="99"/>
      <c r="P67" s="100"/>
      <c r="Q67" s="101"/>
      <c r="R67" s="99" t="s">
        <v>42</v>
      </c>
      <c r="S67" s="101"/>
      <c r="T67" s="99" t="s">
        <v>43</v>
      </c>
      <c r="U67" s="101"/>
      <c r="V67" s="102"/>
      <c r="W67" s="103"/>
      <c r="X67" s="103"/>
      <c r="Y67" s="103"/>
      <c r="Z67" s="103"/>
      <c r="AA67" s="104"/>
      <c r="AB67" s="99"/>
      <c r="AC67" s="100"/>
      <c r="AD67" s="101"/>
      <c r="AE67" s="68">
        <v>0</v>
      </c>
      <c r="AF67" s="69"/>
      <c r="AG67" s="70">
        <f t="shared" si="4"/>
        <v>0</v>
      </c>
      <c r="AH67" s="71"/>
      <c r="AI67" s="72"/>
    </row>
    <row r="68" spans="3:35" ht="21" customHeight="1">
      <c r="C68" s="105"/>
      <c r="D68" s="106"/>
      <c r="E68" s="107"/>
      <c r="F68" s="108"/>
      <c r="G68" s="108"/>
      <c r="H68" s="108"/>
      <c r="I68" s="108"/>
      <c r="J68" s="108"/>
      <c r="K68" s="108"/>
      <c r="L68" s="109"/>
      <c r="M68" s="18"/>
      <c r="N68" s="19" t="s">
        <v>39</v>
      </c>
      <c r="O68" s="86"/>
      <c r="P68" s="87"/>
      <c r="Q68" s="88"/>
      <c r="R68" s="86" t="s">
        <v>42</v>
      </c>
      <c r="S68" s="88"/>
      <c r="T68" s="86" t="s">
        <v>43</v>
      </c>
      <c r="U68" s="88"/>
      <c r="V68" s="110"/>
      <c r="W68" s="111"/>
      <c r="X68" s="111"/>
      <c r="Y68" s="111"/>
      <c r="Z68" s="111"/>
      <c r="AA68" s="112"/>
      <c r="AB68" s="86"/>
      <c r="AC68" s="87"/>
      <c r="AD68" s="88"/>
      <c r="AE68" s="89">
        <v>0</v>
      </c>
      <c r="AF68" s="90"/>
      <c r="AG68" s="91">
        <f t="shared" si="4"/>
        <v>0</v>
      </c>
      <c r="AH68" s="92"/>
      <c r="AI68" s="93"/>
    </row>
    <row r="69" spans="3:35" ht="21" customHeight="1">
      <c r="C69" s="94"/>
      <c r="D69" s="95"/>
      <c r="E69" s="96"/>
      <c r="F69" s="97"/>
      <c r="G69" s="97"/>
      <c r="H69" s="97"/>
      <c r="I69" s="97"/>
      <c r="J69" s="97"/>
      <c r="K69" s="97"/>
      <c r="L69" s="98"/>
      <c r="M69" s="27"/>
      <c r="N69" s="28" t="s">
        <v>40</v>
      </c>
      <c r="O69" s="99"/>
      <c r="P69" s="100"/>
      <c r="Q69" s="101"/>
      <c r="R69" s="99" t="s">
        <v>42</v>
      </c>
      <c r="S69" s="101"/>
      <c r="T69" s="99" t="s">
        <v>43</v>
      </c>
      <c r="U69" s="101"/>
      <c r="V69" s="102"/>
      <c r="W69" s="103"/>
      <c r="X69" s="103"/>
      <c r="Y69" s="103"/>
      <c r="Z69" s="103"/>
      <c r="AA69" s="104"/>
      <c r="AB69" s="99"/>
      <c r="AC69" s="100"/>
      <c r="AD69" s="101"/>
      <c r="AE69" s="68">
        <v>0</v>
      </c>
      <c r="AF69" s="69"/>
      <c r="AG69" s="70">
        <f t="shared" si="4"/>
        <v>0</v>
      </c>
      <c r="AH69" s="71"/>
      <c r="AI69" s="72"/>
    </row>
    <row r="70" spans="3:35" ht="21" customHeight="1">
      <c r="C70" s="105"/>
      <c r="D70" s="106"/>
      <c r="E70" s="107"/>
      <c r="F70" s="108"/>
      <c r="G70" s="108"/>
      <c r="H70" s="108"/>
      <c r="I70" s="108"/>
      <c r="J70" s="108"/>
      <c r="K70" s="108"/>
      <c r="L70" s="109"/>
      <c r="M70" s="18"/>
      <c r="N70" s="19" t="s">
        <v>39</v>
      </c>
      <c r="O70" s="86"/>
      <c r="P70" s="87"/>
      <c r="Q70" s="88"/>
      <c r="R70" s="86" t="s">
        <v>42</v>
      </c>
      <c r="S70" s="88"/>
      <c r="T70" s="86" t="s">
        <v>43</v>
      </c>
      <c r="U70" s="88"/>
      <c r="V70" s="110"/>
      <c r="W70" s="111"/>
      <c r="X70" s="111"/>
      <c r="Y70" s="111"/>
      <c r="Z70" s="111"/>
      <c r="AA70" s="112"/>
      <c r="AB70" s="86"/>
      <c r="AC70" s="87"/>
      <c r="AD70" s="88"/>
      <c r="AE70" s="89">
        <v>0</v>
      </c>
      <c r="AF70" s="90"/>
      <c r="AG70" s="91">
        <f t="shared" si="4"/>
        <v>0</v>
      </c>
      <c r="AH70" s="92"/>
      <c r="AI70" s="93"/>
    </row>
    <row r="71" spans="3:35" ht="21" customHeight="1">
      <c r="C71" s="94"/>
      <c r="D71" s="95"/>
      <c r="E71" s="96"/>
      <c r="F71" s="97"/>
      <c r="G71" s="97"/>
      <c r="H71" s="97"/>
      <c r="I71" s="97"/>
      <c r="J71" s="97"/>
      <c r="K71" s="97"/>
      <c r="L71" s="98"/>
      <c r="M71" s="27"/>
      <c r="N71" s="28" t="s">
        <v>39</v>
      </c>
      <c r="O71" s="99"/>
      <c r="P71" s="100"/>
      <c r="Q71" s="101"/>
      <c r="R71" s="99" t="s">
        <v>42</v>
      </c>
      <c r="S71" s="101"/>
      <c r="T71" s="99" t="s">
        <v>43</v>
      </c>
      <c r="U71" s="101"/>
      <c r="V71" s="102"/>
      <c r="W71" s="103"/>
      <c r="X71" s="103"/>
      <c r="Y71" s="103"/>
      <c r="Z71" s="103"/>
      <c r="AA71" s="104"/>
      <c r="AB71" s="99"/>
      <c r="AC71" s="100"/>
      <c r="AD71" s="101"/>
      <c r="AE71" s="68">
        <v>0</v>
      </c>
      <c r="AF71" s="69"/>
      <c r="AG71" s="70">
        <f t="shared" si="4"/>
        <v>0</v>
      </c>
      <c r="AH71" s="71"/>
      <c r="AI71" s="72"/>
    </row>
    <row r="72" spans="3:35" ht="21" customHeight="1">
      <c r="C72" s="105"/>
      <c r="D72" s="106"/>
      <c r="E72" s="107"/>
      <c r="F72" s="108"/>
      <c r="G72" s="108"/>
      <c r="H72" s="108"/>
      <c r="I72" s="108"/>
      <c r="J72" s="108"/>
      <c r="K72" s="108"/>
      <c r="L72" s="109"/>
      <c r="M72" s="18"/>
      <c r="N72" s="19" t="s">
        <v>39</v>
      </c>
      <c r="O72" s="86"/>
      <c r="P72" s="87"/>
      <c r="Q72" s="88"/>
      <c r="R72" s="86" t="s">
        <v>42</v>
      </c>
      <c r="S72" s="88"/>
      <c r="T72" s="86" t="s">
        <v>43</v>
      </c>
      <c r="U72" s="88"/>
      <c r="V72" s="110"/>
      <c r="W72" s="111"/>
      <c r="X72" s="111"/>
      <c r="Y72" s="111"/>
      <c r="Z72" s="111"/>
      <c r="AA72" s="112"/>
      <c r="AB72" s="86"/>
      <c r="AC72" s="87"/>
      <c r="AD72" s="88"/>
      <c r="AE72" s="89">
        <v>0</v>
      </c>
      <c r="AF72" s="90"/>
      <c r="AG72" s="91">
        <f t="shared" si="4"/>
        <v>0</v>
      </c>
      <c r="AH72" s="92"/>
      <c r="AI72" s="93"/>
    </row>
    <row r="73" spans="3:35" ht="21" customHeight="1">
      <c r="C73" s="94"/>
      <c r="D73" s="95"/>
      <c r="E73" s="96"/>
      <c r="F73" s="97"/>
      <c r="G73" s="97"/>
      <c r="H73" s="97"/>
      <c r="I73" s="97"/>
      <c r="J73" s="97"/>
      <c r="K73" s="97"/>
      <c r="L73" s="98"/>
      <c r="M73" s="27"/>
      <c r="N73" s="28" t="s">
        <v>39</v>
      </c>
      <c r="O73" s="99"/>
      <c r="P73" s="100"/>
      <c r="Q73" s="101"/>
      <c r="R73" s="99" t="s">
        <v>42</v>
      </c>
      <c r="S73" s="101"/>
      <c r="T73" s="99" t="s">
        <v>43</v>
      </c>
      <c r="U73" s="101"/>
      <c r="V73" s="102"/>
      <c r="W73" s="103"/>
      <c r="X73" s="103"/>
      <c r="Y73" s="103"/>
      <c r="Z73" s="103"/>
      <c r="AA73" s="104"/>
      <c r="AB73" s="99"/>
      <c r="AC73" s="100"/>
      <c r="AD73" s="101"/>
      <c r="AE73" s="68">
        <v>0</v>
      </c>
      <c r="AF73" s="69"/>
      <c r="AG73" s="70">
        <f t="shared" si="4"/>
        <v>0</v>
      </c>
      <c r="AH73" s="71"/>
      <c r="AI73" s="72"/>
    </row>
    <row r="74" spans="3:35" ht="21" customHeight="1">
      <c r="C74" s="105"/>
      <c r="D74" s="106"/>
      <c r="E74" s="107"/>
      <c r="F74" s="108"/>
      <c r="G74" s="108"/>
      <c r="H74" s="108"/>
      <c r="I74" s="108"/>
      <c r="J74" s="108"/>
      <c r="K74" s="108"/>
      <c r="L74" s="109"/>
      <c r="M74" s="18"/>
      <c r="N74" s="19" t="s">
        <v>39</v>
      </c>
      <c r="O74" s="86"/>
      <c r="P74" s="87"/>
      <c r="Q74" s="88"/>
      <c r="R74" s="86" t="s">
        <v>42</v>
      </c>
      <c r="S74" s="88"/>
      <c r="T74" s="86" t="s">
        <v>43</v>
      </c>
      <c r="U74" s="88"/>
      <c r="V74" s="110"/>
      <c r="W74" s="111"/>
      <c r="X74" s="111"/>
      <c r="Y74" s="111"/>
      <c r="Z74" s="111"/>
      <c r="AA74" s="112"/>
      <c r="AB74" s="86"/>
      <c r="AC74" s="87"/>
      <c r="AD74" s="88"/>
      <c r="AE74" s="89">
        <v>0</v>
      </c>
      <c r="AF74" s="90"/>
      <c r="AG74" s="91">
        <f t="shared" si="4"/>
        <v>0</v>
      </c>
      <c r="AH74" s="92"/>
      <c r="AI74" s="93"/>
    </row>
    <row r="75" spans="3:35" ht="21" customHeight="1">
      <c r="C75" s="94"/>
      <c r="D75" s="95"/>
      <c r="E75" s="96"/>
      <c r="F75" s="97"/>
      <c r="G75" s="97"/>
      <c r="H75" s="97"/>
      <c r="I75" s="97"/>
      <c r="J75" s="97"/>
      <c r="K75" s="97"/>
      <c r="L75" s="98"/>
      <c r="M75" s="27"/>
      <c r="N75" s="28" t="s">
        <v>40</v>
      </c>
      <c r="O75" s="99"/>
      <c r="P75" s="100"/>
      <c r="Q75" s="101"/>
      <c r="R75" s="99" t="s">
        <v>42</v>
      </c>
      <c r="S75" s="101"/>
      <c r="T75" s="99" t="s">
        <v>43</v>
      </c>
      <c r="U75" s="101"/>
      <c r="V75" s="102"/>
      <c r="W75" s="103"/>
      <c r="X75" s="103"/>
      <c r="Y75" s="103"/>
      <c r="Z75" s="103"/>
      <c r="AA75" s="104"/>
      <c r="AB75" s="99"/>
      <c r="AC75" s="100"/>
      <c r="AD75" s="101"/>
      <c r="AE75" s="68">
        <v>0</v>
      </c>
      <c r="AF75" s="69"/>
      <c r="AG75" s="70">
        <f t="shared" si="4"/>
        <v>0</v>
      </c>
      <c r="AH75" s="71"/>
      <c r="AI75" s="72"/>
    </row>
    <row r="76" spans="3:35" ht="21" customHeight="1">
      <c r="C76" s="105"/>
      <c r="D76" s="106"/>
      <c r="E76" s="107"/>
      <c r="F76" s="108"/>
      <c r="G76" s="108"/>
      <c r="H76" s="108"/>
      <c r="I76" s="108"/>
      <c r="J76" s="108"/>
      <c r="K76" s="108"/>
      <c r="L76" s="109"/>
      <c r="M76" s="18"/>
      <c r="N76" s="19" t="s">
        <v>39</v>
      </c>
      <c r="O76" s="86"/>
      <c r="P76" s="87"/>
      <c r="Q76" s="88"/>
      <c r="R76" s="86" t="s">
        <v>42</v>
      </c>
      <c r="S76" s="88"/>
      <c r="T76" s="86" t="s">
        <v>43</v>
      </c>
      <c r="U76" s="88"/>
      <c r="V76" s="110"/>
      <c r="W76" s="111"/>
      <c r="X76" s="111"/>
      <c r="Y76" s="111"/>
      <c r="Z76" s="111"/>
      <c r="AA76" s="112"/>
      <c r="AB76" s="86"/>
      <c r="AC76" s="87"/>
      <c r="AD76" s="88"/>
      <c r="AE76" s="89">
        <v>0</v>
      </c>
      <c r="AF76" s="90"/>
      <c r="AG76" s="91">
        <f t="shared" si="4"/>
        <v>0</v>
      </c>
      <c r="AH76" s="92"/>
      <c r="AI76" s="93"/>
    </row>
    <row r="77" spans="3:35" ht="21" customHeight="1">
      <c r="C77" s="94"/>
      <c r="D77" s="95"/>
      <c r="E77" s="96"/>
      <c r="F77" s="97"/>
      <c r="G77" s="97"/>
      <c r="H77" s="97"/>
      <c r="I77" s="97"/>
      <c r="J77" s="97"/>
      <c r="K77" s="97"/>
      <c r="L77" s="98"/>
      <c r="M77" s="27"/>
      <c r="N77" s="28" t="s">
        <v>39</v>
      </c>
      <c r="O77" s="99"/>
      <c r="P77" s="100"/>
      <c r="Q77" s="101"/>
      <c r="R77" s="99" t="s">
        <v>42</v>
      </c>
      <c r="S77" s="101"/>
      <c r="T77" s="99" t="s">
        <v>43</v>
      </c>
      <c r="U77" s="101"/>
      <c r="V77" s="102"/>
      <c r="W77" s="103"/>
      <c r="X77" s="103"/>
      <c r="Y77" s="103"/>
      <c r="Z77" s="103"/>
      <c r="AA77" s="104"/>
      <c r="AB77" s="99"/>
      <c r="AC77" s="100"/>
      <c r="AD77" s="101"/>
      <c r="AE77" s="68">
        <v>0</v>
      </c>
      <c r="AF77" s="69"/>
      <c r="AG77" s="70">
        <f t="shared" si="4"/>
        <v>0</v>
      </c>
      <c r="AH77" s="71"/>
      <c r="AI77" s="72"/>
    </row>
    <row r="78" spans="3:35" ht="21" customHeight="1">
      <c r="C78" s="73"/>
      <c r="D78" s="74"/>
      <c r="E78" s="75"/>
      <c r="F78" s="76"/>
      <c r="G78" s="76"/>
      <c r="H78" s="76"/>
      <c r="I78" s="76"/>
      <c r="J78" s="76"/>
      <c r="K78" s="76"/>
      <c r="L78" s="77"/>
      <c r="M78" s="20"/>
      <c r="N78" s="21" t="s">
        <v>39</v>
      </c>
      <c r="O78" s="78"/>
      <c r="P78" s="79"/>
      <c r="Q78" s="80"/>
      <c r="R78" s="78" t="s">
        <v>42</v>
      </c>
      <c r="S78" s="80"/>
      <c r="T78" s="78" t="s">
        <v>43</v>
      </c>
      <c r="U78" s="80"/>
      <c r="V78" s="81"/>
      <c r="W78" s="82"/>
      <c r="X78" s="82"/>
      <c r="Y78" s="82"/>
      <c r="Z78" s="82"/>
      <c r="AA78" s="83"/>
      <c r="AB78" s="78"/>
      <c r="AC78" s="79"/>
      <c r="AD78" s="80"/>
      <c r="AE78" s="84">
        <v>0</v>
      </c>
      <c r="AF78" s="85"/>
      <c r="AG78" s="58">
        <f t="shared" si="4"/>
        <v>0</v>
      </c>
      <c r="AH78" s="59"/>
      <c r="AI78" s="60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61" t="s">
        <v>41</v>
      </c>
      <c r="AE79" s="62"/>
      <c r="AF79" s="63"/>
      <c r="AG79" s="64">
        <f>SUM(AG60:AG78)</f>
        <v>0</v>
      </c>
      <c r="AH79" s="65"/>
      <c r="AI79" s="66"/>
    </row>
    <row r="83" spans="1:37" ht="21" customHeight="1">
      <c r="A83" s="67">
        <v>3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D52:AF52"/>
    <mergeCell ref="AH52:AK52"/>
    <mergeCell ref="AF53:AG53"/>
    <mergeCell ref="AH53:AK53"/>
    <mergeCell ref="AF54:AG54"/>
    <mergeCell ref="AH54:AK54"/>
    <mergeCell ref="A52:C52"/>
    <mergeCell ref="D52:H52"/>
    <mergeCell ref="I52:N52"/>
    <mergeCell ref="S52:U52"/>
    <mergeCell ref="V52:X52"/>
    <mergeCell ref="AA52:AC52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966F-F909-4219-A505-A24CEC704720}">
  <dimension ref="A1:AK55"/>
  <sheetViews>
    <sheetView workbookViewId="0">
      <selection activeCell="K2" sqref="K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45797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68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64" t="s">
        <v>9</v>
      </c>
      <c r="D15" s="164"/>
      <c r="E15" s="164"/>
      <c r="F15" s="165">
        <f>AH28</f>
        <v>195800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AH26</f>
        <v>178000</v>
      </c>
      <c r="AE15" s="156"/>
      <c r="AF15" s="156"/>
      <c r="AG15" s="157"/>
      <c r="AH15" s="155">
        <f>AH27</f>
        <v>17800</v>
      </c>
      <c r="AI15" s="156"/>
      <c r="AJ15" s="156"/>
      <c r="AK15" s="157"/>
    </row>
    <row r="16" spans="1:37" ht="21" customHeight="1">
      <c r="C16" s="164"/>
      <c r="D16" s="164"/>
      <c r="E16" s="164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AG51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148">
        <v>45781</v>
      </c>
      <c r="B20" s="149"/>
      <c r="C20" s="149"/>
      <c r="D20" s="193" t="s">
        <v>55</v>
      </c>
      <c r="E20" s="193"/>
      <c r="F20" s="193"/>
      <c r="G20" s="193"/>
      <c r="H20" s="193"/>
      <c r="I20" s="149" t="s">
        <v>56</v>
      </c>
      <c r="J20" s="149"/>
      <c r="K20" s="149"/>
      <c r="L20" s="149"/>
      <c r="M20" s="149"/>
      <c r="N20" s="149"/>
      <c r="O20" s="12"/>
      <c r="P20" s="13" t="s">
        <v>24</v>
      </c>
      <c r="Q20" s="12">
        <v>7</v>
      </c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>Q20*S20+O20*V20+Y20*AA20+O20*AD20</f>
        <v>112000</v>
      </c>
      <c r="AI20" s="140"/>
      <c r="AJ20" s="140"/>
      <c r="AK20" s="140"/>
    </row>
    <row r="21" spans="1:37" ht="21" customHeight="1">
      <c r="A21" s="151">
        <v>45794</v>
      </c>
      <c r="B21" s="144"/>
      <c r="C21" s="144"/>
      <c r="D21" s="194" t="s">
        <v>57</v>
      </c>
      <c r="E21" s="194"/>
      <c r="F21" s="194"/>
      <c r="G21" s="194"/>
      <c r="H21" s="194"/>
      <c r="I21" s="144" t="s">
        <v>58</v>
      </c>
      <c r="J21" s="144"/>
      <c r="K21" s="144"/>
      <c r="L21" s="144"/>
      <c r="M21" s="144"/>
      <c r="N21" s="144"/>
      <c r="O21" s="29"/>
      <c r="P21" s="30" t="s">
        <v>24</v>
      </c>
      <c r="Q21" s="29">
        <v>2</v>
      </c>
      <c r="R21" s="31" t="s">
        <v>25</v>
      </c>
      <c r="S21" s="152">
        <v>16500</v>
      </c>
      <c r="T21" s="152"/>
      <c r="U21" s="152"/>
      <c r="V21" s="152">
        <v>2500</v>
      </c>
      <c r="W21" s="152"/>
      <c r="X21" s="152"/>
      <c r="Y21" s="29"/>
      <c r="Z21" s="31" t="s">
        <v>25</v>
      </c>
      <c r="AA21" s="152">
        <v>21000</v>
      </c>
      <c r="AB21" s="152"/>
      <c r="AC21" s="152"/>
      <c r="AD21" s="152">
        <v>3281</v>
      </c>
      <c r="AE21" s="152"/>
      <c r="AF21" s="152"/>
      <c r="AG21" s="32">
        <v>0.1</v>
      </c>
      <c r="AH21" s="152">
        <f t="shared" ref="AH21:AH25" si="0">Q21*S21+O21*V21+Y21*AA21+O21*AD21</f>
        <v>33000</v>
      </c>
      <c r="AI21" s="153"/>
      <c r="AJ21" s="153"/>
      <c r="AK21" s="153"/>
    </row>
    <row r="22" spans="1:37" ht="21" customHeight="1">
      <c r="A22" s="148">
        <v>45795</v>
      </c>
      <c r="B22" s="149"/>
      <c r="C22" s="149"/>
      <c r="D22" s="202" t="s">
        <v>57</v>
      </c>
      <c r="E22" s="202"/>
      <c r="F22" s="202"/>
      <c r="G22" s="202"/>
      <c r="H22" s="202"/>
      <c r="I22" s="149" t="s">
        <v>58</v>
      </c>
      <c r="J22" s="149"/>
      <c r="K22" s="149"/>
      <c r="L22" s="149"/>
      <c r="M22" s="149"/>
      <c r="N22" s="149"/>
      <c r="O22" s="12"/>
      <c r="P22" s="13" t="s">
        <v>24</v>
      </c>
      <c r="Q22" s="12">
        <v>2</v>
      </c>
      <c r="R22" s="14" t="s">
        <v>25</v>
      </c>
      <c r="S22" s="139">
        <v>16500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39">
        <v>3281</v>
      </c>
      <c r="AE22" s="139"/>
      <c r="AF22" s="139"/>
      <c r="AG22" s="15">
        <v>0.1</v>
      </c>
      <c r="AH22" s="139">
        <f t="shared" si="0"/>
        <v>33000</v>
      </c>
      <c r="AI22" s="140"/>
      <c r="AJ22" s="140"/>
      <c r="AK22" s="140"/>
    </row>
    <row r="23" spans="1:37" ht="21" customHeight="1">
      <c r="A23" s="144"/>
      <c r="B23" s="144"/>
      <c r="C23" s="144"/>
      <c r="D23" s="194" t="s">
        <v>67</v>
      </c>
      <c r="E23" s="194"/>
      <c r="F23" s="194"/>
      <c r="G23" s="194"/>
      <c r="H23" s="194"/>
      <c r="I23" s="144"/>
      <c r="J23" s="144"/>
      <c r="K23" s="144"/>
      <c r="L23" s="144"/>
      <c r="M23" s="144"/>
      <c r="N23" s="144"/>
      <c r="O23" s="29"/>
      <c r="P23" s="30" t="s">
        <v>24</v>
      </c>
      <c r="Q23" s="29"/>
      <c r="R23" s="31" t="s">
        <v>25</v>
      </c>
      <c r="S23" s="152"/>
      <c r="T23" s="152"/>
      <c r="U23" s="152"/>
      <c r="V23" s="152"/>
      <c r="W23" s="152"/>
      <c r="X23" s="152"/>
      <c r="Y23" s="29"/>
      <c r="Z23" s="31" t="s">
        <v>25</v>
      </c>
      <c r="AA23" s="152"/>
      <c r="AB23" s="152"/>
      <c r="AC23" s="152"/>
      <c r="AD23" s="152"/>
      <c r="AE23" s="152"/>
      <c r="AF23" s="152"/>
      <c r="AG23" s="32">
        <v>0.1</v>
      </c>
      <c r="AH23" s="152">
        <f t="shared" si="0"/>
        <v>0</v>
      </c>
      <c r="AI23" s="153"/>
      <c r="AJ23" s="153"/>
      <c r="AK23" s="153"/>
    </row>
    <row r="24" spans="1:37" ht="21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2"/>
      <c r="P24" s="13" t="s">
        <v>24</v>
      </c>
      <c r="Q24" s="12"/>
      <c r="R24" s="14" t="s">
        <v>25</v>
      </c>
      <c r="S24" s="139"/>
      <c r="T24" s="139"/>
      <c r="U24" s="139"/>
      <c r="V24" s="139"/>
      <c r="W24" s="139"/>
      <c r="X24" s="139"/>
      <c r="Y24" s="12"/>
      <c r="Z24" s="14" t="s">
        <v>25</v>
      </c>
      <c r="AA24" s="139"/>
      <c r="AB24" s="139"/>
      <c r="AC24" s="139"/>
      <c r="AD24" s="139"/>
      <c r="AE24" s="139"/>
      <c r="AF24" s="139"/>
      <c r="AG24" s="15">
        <v>0.1</v>
      </c>
      <c r="AH24" s="139">
        <f t="shared" si="0"/>
        <v>0</v>
      </c>
      <c r="AI24" s="140"/>
      <c r="AJ24" s="140"/>
      <c r="AK24" s="140"/>
    </row>
    <row r="25" spans="1:37" ht="21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29"/>
      <c r="P25" s="30" t="s">
        <v>24</v>
      </c>
      <c r="Q25" s="29"/>
      <c r="R25" s="31" t="s">
        <v>25</v>
      </c>
      <c r="S25" s="152"/>
      <c r="T25" s="152"/>
      <c r="U25" s="152"/>
      <c r="V25" s="152"/>
      <c r="W25" s="152"/>
      <c r="X25" s="152"/>
      <c r="Y25" s="29"/>
      <c r="Z25" s="31" t="s">
        <v>25</v>
      </c>
      <c r="AA25" s="152"/>
      <c r="AB25" s="152"/>
      <c r="AC25" s="152"/>
      <c r="AD25" s="152"/>
      <c r="AE25" s="152"/>
      <c r="AF25" s="152"/>
      <c r="AG25" s="32">
        <v>0.1</v>
      </c>
      <c r="AH25" s="152">
        <f t="shared" si="0"/>
        <v>0</v>
      </c>
      <c r="AI25" s="153"/>
      <c r="AJ25" s="153"/>
      <c r="AK25" s="153"/>
    </row>
    <row r="26" spans="1:3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4" t="s">
        <v>29</v>
      </c>
      <c r="AG26" s="135"/>
      <c r="AH26" s="130">
        <f>SUM(AH20:AH25)</f>
        <v>178000</v>
      </c>
      <c r="AI26" s="131"/>
      <c r="AJ26" s="131"/>
      <c r="AK26" s="13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6" t="s">
        <v>30</v>
      </c>
      <c r="AG27" s="136"/>
      <c r="AH27" s="137">
        <f>AH26*0.1</f>
        <v>17800</v>
      </c>
      <c r="AI27" s="138"/>
      <c r="AJ27" s="138"/>
      <c r="AK27" s="13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9" t="s">
        <v>31</v>
      </c>
      <c r="AG28" s="129"/>
      <c r="AH28" s="130">
        <f>SUM(AH26:AH27)</f>
        <v>195800</v>
      </c>
      <c r="AI28" s="131"/>
      <c r="AJ28" s="131"/>
      <c r="AK28" s="131"/>
    </row>
    <row r="31" spans="1:37" ht="21" customHeight="1">
      <c r="C31" s="132" t="s">
        <v>33</v>
      </c>
      <c r="D31" s="132"/>
      <c r="E31" s="132"/>
      <c r="F31" s="132" t="s">
        <v>34</v>
      </c>
      <c r="G31" s="132"/>
      <c r="H31" s="132"/>
      <c r="I31" s="132"/>
      <c r="J31" s="132"/>
      <c r="K31" s="132"/>
      <c r="L31" s="132"/>
      <c r="M31" s="132" t="s">
        <v>35</v>
      </c>
      <c r="N31" s="132"/>
      <c r="O31" s="132"/>
      <c r="P31" s="132"/>
      <c r="Q31" s="132"/>
      <c r="R31" s="132" t="s">
        <v>36</v>
      </c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3" t="s">
        <v>37</v>
      </c>
      <c r="AF31" s="133"/>
      <c r="AG31" s="132" t="s">
        <v>38</v>
      </c>
      <c r="AH31" s="132"/>
      <c r="AI31" s="132"/>
    </row>
    <row r="32" spans="1:37" ht="21" customHeight="1">
      <c r="C32" s="121"/>
      <c r="D32" s="122"/>
      <c r="E32" s="123"/>
      <c r="F32" s="124"/>
      <c r="G32" s="124"/>
      <c r="H32" s="124"/>
      <c r="I32" s="124"/>
      <c r="J32" s="124"/>
      <c r="K32" s="124"/>
      <c r="L32" s="125"/>
      <c r="M32" s="16"/>
      <c r="N32" s="17" t="s">
        <v>39</v>
      </c>
      <c r="O32" s="113"/>
      <c r="P32" s="114"/>
      <c r="Q32" s="115"/>
      <c r="R32" s="113" t="s">
        <v>42</v>
      </c>
      <c r="S32" s="115"/>
      <c r="T32" s="113" t="s">
        <v>43</v>
      </c>
      <c r="U32" s="115"/>
      <c r="V32" s="126"/>
      <c r="W32" s="127"/>
      <c r="X32" s="127"/>
      <c r="Y32" s="127"/>
      <c r="Z32" s="127"/>
      <c r="AA32" s="128"/>
      <c r="AB32" s="113"/>
      <c r="AC32" s="114"/>
      <c r="AD32" s="115"/>
      <c r="AE32" s="116">
        <v>0</v>
      </c>
      <c r="AF32" s="117"/>
      <c r="AG32" s="118">
        <f t="shared" ref="AG32:AG50" si="1">AB32+O32</f>
        <v>0</v>
      </c>
      <c r="AH32" s="119"/>
      <c r="AI32" s="120"/>
    </row>
    <row r="33" spans="3:35" ht="21" customHeight="1">
      <c r="C33" s="94"/>
      <c r="D33" s="95"/>
      <c r="E33" s="96"/>
      <c r="F33" s="97"/>
      <c r="G33" s="97"/>
      <c r="H33" s="97"/>
      <c r="I33" s="97"/>
      <c r="J33" s="97"/>
      <c r="K33" s="97"/>
      <c r="L33" s="98"/>
      <c r="M33" s="27"/>
      <c r="N33" s="28" t="s">
        <v>39</v>
      </c>
      <c r="O33" s="99"/>
      <c r="P33" s="100"/>
      <c r="Q33" s="101"/>
      <c r="R33" s="99" t="s">
        <v>42</v>
      </c>
      <c r="S33" s="101"/>
      <c r="T33" s="99" t="s">
        <v>43</v>
      </c>
      <c r="U33" s="101"/>
      <c r="V33" s="102"/>
      <c r="W33" s="103"/>
      <c r="X33" s="103"/>
      <c r="Y33" s="103"/>
      <c r="Z33" s="103"/>
      <c r="AA33" s="104"/>
      <c r="AB33" s="99"/>
      <c r="AC33" s="100"/>
      <c r="AD33" s="101"/>
      <c r="AE33" s="68">
        <v>0</v>
      </c>
      <c r="AF33" s="69"/>
      <c r="AG33" s="70">
        <f t="shared" si="1"/>
        <v>0</v>
      </c>
      <c r="AH33" s="71"/>
      <c r="AI33" s="72"/>
    </row>
    <row r="34" spans="3:35" ht="21" customHeight="1">
      <c r="C34" s="105"/>
      <c r="D34" s="106"/>
      <c r="E34" s="107"/>
      <c r="F34" s="108"/>
      <c r="G34" s="108"/>
      <c r="H34" s="108"/>
      <c r="I34" s="108"/>
      <c r="J34" s="108"/>
      <c r="K34" s="108"/>
      <c r="L34" s="109"/>
      <c r="M34" s="18"/>
      <c r="N34" s="19" t="s">
        <v>39</v>
      </c>
      <c r="O34" s="86"/>
      <c r="P34" s="87"/>
      <c r="Q34" s="88"/>
      <c r="R34" s="86" t="s">
        <v>42</v>
      </c>
      <c r="S34" s="88"/>
      <c r="T34" s="86" t="s">
        <v>43</v>
      </c>
      <c r="U34" s="88"/>
      <c r="V34" s="110"/>
      <c r="W34" s="111"/>
      <c r="X34" s="111"/>
      <c r="Y34" s="111"/>
      <c r="Z34" s="111"/>
      <c r="AA34" s="112"/>
      <c r="AB34" s="86"/>
      <c r="AC34" s="87"/>
      <c r="AD34" s="88"/>
      <c r="AE34" s="89">
        <v>0</v>
      </c>
      <c r="AF34" s="90"/>
      <c r="AG34" s="91">
        <f t="shared" si="1"/>
        <v>0</v>
      </c>
      <c r="AH34" s="92"/>
      <c r="AI34" s="93"/>
    </row>
    <row r="35" spans="3:35" ht="21" customHeight="1">
      <c r="C35" s="94"/>
      <c r="D35" s="95"/>
      <c r="E35" s="96"/>
      <c r="F35" s="97"/>
      <c r="G35" s="97"/>
      <c r="H35" s="97"/>
      <c r="I35" s="97"/>
      <c r="J35" s="97"/>
      <c r="K35" s="97"/>
      <c r="L35" s="98"/>
      <c r="M35" s="27"/>
      <c r="N35" s="28" t="s">
        <v>40</v>
      </c>
      <c r="O35" s="99"/>
      <c r="P35" s="100"/>
      <c r="Q35" s="101"/>
      <c r="R35" s="99" t="s">
        <v>42</v>
      </c>
      <c r="S35" s="101"/>
      <c r="T35" s="99" t="s">
        <v>43</v>
      </c>
      <c r="U35" s="101"/>
      <c r="V35" s="102"/>
      <c r="W35" s="103"/>
      <c r="X35" s="103"/>
      <c r="Y35" s="103"/>
      <c r="Z35" s="103"/>
      <c r="AA35" s="104"/>
      <c r="AB35" s="99"/>
      <c r="AC35" s="100"/>
      <c r="AD35" s="101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105"/>
      <c r="D36" s="106"/>
      <c r="E36" s="107"/>
      <c r="F36" s="108"/>
      <c r="G36" s="108"/>
      <c r="H36" s="108"/>
      <c r="I36" s="108"/>
      <c r="J36" s="108"/>
      <c r="K36" s="108"/>
      <c r="L36" s="109"/>
      <c r="M36" s="18"/>
      <c r="N36" s="19" t="s">
        <v>39</v>
      </c>
      <c r="O36" s="86"/>
      <c r="P36" s="87"/>
      <c r="Q36" s="88"/>
      <c r="R36" s="86" t="s">
        <v>42</v>
      </c>
      <c r="S36" s="88"/>
      <c r="T36" s="86" t="s">
        <v>43</v>
      </c>
      <c r="U36" s="88"/>
      <c r="V36" s="110"/>
      <c r="W36" s="111"/>
      <c r="X36" s="111"/>
      <c r="Y36" s="111"/>
      <c r="Z36" s="111"/>
      <c r="AA36" s="112"/>
      <c r="AB36" s="86"/>
      <c r="AC36" s="87"/>
      <c r="AD36" s="88"/>
      <c r="AE36" s="89">
        <v>0</v>
      </c>
      <c r="AF36" s="90"/>
      <c r="AG36" s="91">
        <f t="shared" si="1"/>
        <v>0</v>
      </c>
      <c r="AH36" s="92"/>
      <c r="AI36" s="93"/>
    </row>
    <row r="37" spans="3:35" ht="21" customHeight="1">
      <c r="C37" s="94"/>
      <c r="D37" s="95"/>
      <c r="E37" s="96"/>
      <c r="F37" s="97"/>
      <c r="G37" s="97"/>
      <c r="H37" s="97"/>
      <c r="I37" s="97"/>
      <c r="J37" s="97"/>
      <c r="K37" s="97"/>
      <c r="L37" s="98"/>
      <c r="M37" s="27"/>
      <c r="N37" s="28" t="s">
        <v>39</v>
      </c>
      <c r="O37" s="99"/>
      <c r="P37" s="100"/>
      <c r="Q37" s="101"/>
      <c r="R37" s="99" t="s">
        <v>42</v>
      </c>
      <c r="S37" s="101"/>
      <c r="T37" s="99" t="s">
        <v>43</v>
      </c>
      <c r="U37" s="101"/>
      <c r="V37" s="102"/>
      <c r="W37" s="103"/>
      <c r="X37" s="103"/>
      <c r="Y37" s="103"/>
      <c r="Z37" s="103"/>
      <c r="AA37" s="104"/>
      <c r="AB37" s="99"/>
      <c r="AC37" s="100"/>
      <c r="AD37" s="101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105"/>
      <c r="D38" s="106"/>
      <c r="E38" s="107"/>
      <c r="F38" s="108"/>
      <c r="G38" s="108"/>
      <c r="H38" s="108"/>
      <c r="I38" s="108"/>
      <c r="J38" s="108"/>
      <c r="K38" s="108"/>
      <c r="L38" s="109"/>
      <c r="M38" s="18"/>
      <c r="N38" s="19" t="s">
        <v>39</v>
      </c>
      <c r="O38" s="86"/>
      <c r="P38" s="87"/>
      <c r="Q38" s="88"/>
      <c r="R38" s="86" t="s">
        <v>42</v>
      </c>
      <c r="S38" s="88"/>
      <c r="T38" s="86" t="s">
        <v>43</v>
      </c>
      <c r="U38" s="88"/>
      <c r="V38" s="110"/>
      <c r="W38" s="111"/>
      <c r="X38" s="111"/>
      <c r="Y38" s="111"/>
      <c r="Z38" s="111"/>
      <c r="AA38" s="112"/>
      <c r="AB38" s="86"/>
      <c r="AC38" s="87"/>
      <c r="AD38" s="88"/>
      <c r="AE38" s="89">
        <v>0</v>
      </c>
      <c r="AF38" s="90"/>
      <c r="AG38" s="91">
        <f t="shared" si="1"/>
        <v>0</v>
      </c>
      <c r="AH38" s="92"/>
      <c r="AI38" s="93"/>
    </row>
    <row r="39" spans="3:35" ht="21" customHeight="1">
      <c r="C39" s="94"/>
      <c r="D39" s="95"/>
      <c r="E39" s="96"/>
      <c r="F39" s="97"/>
      <c r="G39" s="97"/>
      <c r="H39" s="97"/>
      <c r="I39" s="97"/>
      <c r="J39" s="97"/>
      <c r="K39" s="97"/>
      <c r="L39" s="98"/>
      <c r="M39" s="27"/>
      <c r="N39" s="28" t="s">
        <v>39</v>
      </c>
      <c r="O39" s="99"/>
      <c r="P39" s="100"/>
      <c r="Q39" s="101"/>
      <c r="R39" s="99" t="s">
        <v>42</v>
      </c>
      <c r="S39" s="101"/>
      <c r="T39" s="99" t="s">
        <v>43</v>
      </c>
      <c r="U39" s="101"/>
      <c r="V39" s="102"/>
      <c r="W39" s="103"/>
      <c r="X39" s="103"/>
      <c r="Y39" s="103"/>
      <c r="Z39" s="103"/>
      <c r="AA39" s="104"/>
      <c r="AB39" s="99"/>
      <c r="AC39" s="100"/>
      <c r="AD39" s="101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105"/>
      <c r="D40" s="106"/>
      <c r="E40" s="107"/>
      <c r="F40" s="108"/>
      <c r="G40" s="108"/>
      <c r="H40" s="108"/>
      <c r="I40" s="108"/>
      <c r="J40" s="108"/>
      <c r="K40" s="108"/>
      <c r="L40" s="109"/>
      <c r="M40" s="18"/>
      <c r="N40" s="19" t="s">
        <v>39</v>
      </c>
      <c r="O40" s="86"/>
      <c r="P40" s="87"/>
      <c r="Q40" s="88"/>
      <c r="R40" s="86" t="s">
        <v>42</v>
      </c>
      <c r="S40" s="88"/>
      <c r="T40" s="86" t="s">
        <v>43</v>
      </c>
      <c r="U40" s="88"/>
      <c r="V40" s="110"/>
      <c r="W40" s="111"/>
      <c r="X40" s="111"/>
      <c r="Y40" s="111"/>
      <c r="Z40" s="111"/>
      <c r="AA40" s="112"/>
      <c r="AB40" s="86"/>
      <c r="AC40" s="87"/>
      <c r="AD40" s="88"/>
      <c r="AE40" s="89">
        <v>0</v>
      </c>
      <c r="AF40" s="90"/>
      <c r="AG40" s="91">
        <f t="shared" si="1"/>
        <v>0</v>
      </c>
      <c r="AH40" s="92"/>
      <c r="AI40" s="93"/>
    </row>
    <row r="41" spans="3:35" ht="21" customHeight="1">
      <c r="C41" s="94"/>
      <c r="D41" s="95"/>
      <c r="E41" s="96"/>
      <c r="F41" s="97"/>
      <c r="G41" s="97"/>
      <c r="H41" s="97"/>
      <c r="I41" s="97"/>
      <c r="J41" s="97"/>
      <c r="K41" s="97"/>
      <c r="L41" s="98"/>
      <c r="M41" s="27"/>
      <c r="N41" s="28" t="s">
        <v>40</v>
      </c>
      <c r="O41" s="99"/>
      <c r="P41" s="100"/>
      <c r="Q41" s="101"/>
      <c r="R41" s="99" t="s">
        <v>42</v>
      </c>
      <c r="S41" s="101"/>
      <c r="T41" s="99" t="s">
        <v>43</v>
      </c>
      <c r="U41" s="101"/>
      <c r="V41" s="102"/>
      <c r="W41" s="103"/>
      <c r="X41" s="103"/>
      <c r="Y41" s="103"/>
      <c r="Z41" s="103"/>
      <c r="AA41" s="104"/>
      <c r="AB41" s="99"/>
      <c r="AC41" s="100"/>
      <c r="AD41" s="101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105"/>
      <c r="D42" s="106"/>
      <c r="E42" s="107"/>
      <c r="F42" s="108"/>
      <c r="G42" s="108"/>
      <c r="H42" s="108"/>
      <c r="I42" s="108"/>
      <c r="J42" s="108"/>
      <c r="K42" s="108"/>
      <c r="L42" s="109"/>
      <c r="M42" s="18"/>
      <c r="N42" s="19" t="s">
        <v>39</v>
      </c>
      <c r="O42" s="86"/>
      <c r="P42" s="87"/>
      <c r="Q42" s="88"/>
      <c r="R42" s="86" t="s">
        <v>42</v>
      </c>
      <c r="S42" s="88"/>
      <c r="T42" s="86" t="s">
        <v>43</v>
      </c>
      <c r="U42" s="88"/>
      <c r="V42" s="110"/>
      <c r="W42" s="111"/>
      <c r="X42" s="111"/>
      <c r="Y42" s="111"/>
      <c r="Z42" s="111"/>
      <c r="AA42" s="112"/>
      <c r="AB42" s="86"/>
      <c r="AC42" s="87"/>
      <c r="AD42" s="88"/>
      <c r="AE42" s="89">
        <v>0</v>
      </c>
      <c r="AF42" s="90"/>
      <c r="AG42" s="91">
        <f t="shared" si="1"/>
        <v>0</v>
      </c>
      <c r="AH42" s="92"/>
      <c r="AI42" s="93"/>
    </row>
    <row r="43" spans="3:35" ht="21" customHeight="1">
      <c r="C43" s="94"/>
      <c r="D43" s="95"/>
      <c r="E43" s="96"/>
      <c r="F43" s="97"/>
      <c r="G43" s="97"/>
      <c r="H43" s="97"/>
      <c r="I43" s="97"/>
      <c r="J43" s="97"/>
      <c r="K43" s="97"/>
      <c r="L43" s="98"/>
      <c r="M43" s="27"/>
      <c r="N43" s="28" t="s">
        <v>39</v>
      </c>
      <c r="O43" s="99"/>
      <c r="P43" s="100"/>
      <c r="Q43" s="101"/>
      <c r="R43" s="99" t="s">
        <v>42</v>
      </c>
      <c r="S43" s="101"/>
      <c r="T43" s="99" t="s">
        <v>43</v>
      </c>
      <c r="U43" s="101"/>
      <c r="V43" s="102"/>
      <c r="W43" s="103"/>
      <c r="X43" s="103"/>
      <c r="Y43" s="103"/>
      <c r="Z43" s="103"/>
      <c r="AA43" s="104"/>
      <c r="AB43" s="99"/>
      <c r="AC43" s="100"/>
      <c r="AD43" s="101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105"/>
      <c r="D44" s="106"/>
      <c r="E44" s="107"/>
      <c r="F44" s="108"/>
      <c r="G44" s="108"/>
      <c r="H44" s="108"/>
      <c r="I44" s="108"/>
      <c r="J44" s="108"/>
      <c r="K44" s="108"/>
      <c r="L44" s="109"/>
      <c r="M44" s="18"/>
      <c r="N44" s="19" t="s">
        <v>39</v>
      </c>
      <c r="O44" s="86"/>
      <c r="P44" s="87"/>
      <c r="Q44" s="88"/>
      <c r="R44" s="86" t="s">
        <v>42</v>
      </c>
      <c r="S44" s="88"/>
      <c r="T44" s="86" t="s">
        <v>43</v>
      </c>
      <c r="U44" s="88"/>
      <c r="V44" s="110"/>
      <c r="W44" s="111"/>
      <c r="X44" s="111"/>
      <c r="Y44" s="111"/>
      <c r="Z44" s="111"/>
      <c r="AA44" s="112"/>
      <c r="AB44" s="86"/>
      <c r="AC44" s="87"/>
      <c r="AD44" s="88"/>
      <c r="AE44" s="89">
        <v>0</v>
      </c>
      <c r="AF44" s="90"/>
      <c r="AG44" s="91">
        <f t="shared" si="1"/>
        <v>0</v>
      </c>
      <c r="AH44" s="92"/>
      <c r="AI44" s="93"/>
    </row>
    <row r="45" spans="3:35" ht="21" customHeight="1">
      <c r="C45" s="94"/>
      <c r="D45" s="95"/>
      <c r="E45" s="96"/>
      <c r="F45" s="97"/>
      <c r="G45" s="97"/>
      <c r="H45" s="97"/>
      <c r="I45" s="97"/>
      <c r="J45" s="97"/>
      <c r="K45" s="97"/>
      <c r="L45" s="98"/>
      <c r="M45" s="27"/>
      <c r="N45" s="28" t="s">
        <v>39</v>
      </c>
      <c r="O45" s="99"/>
      <c r="P45" s="100"/>
      <c r="Q45" s="101"/>
      <c r="R45" s="99" t="s">
        <v>42</v>
      </c>
      <c r="S45" s="101"/>
      <c r="T45" s="99" t="s">
        <v>43</v>
      </c>
      <c r="U45" s="101"/>
      <c r="V45" s="102"/>
      <c r="W45" s="103"/>
      <c r="X45" s="103"/>
      <c r="Y45" s="103"/>
      <c r="Z45" s="103"/>
      <c r="AA45" s="104"/>
      <c r="AB45" s="99"/>
      <c r="AC45" s="100"/>
      <c r="AD45" s="101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105"/>
      <c r="D46" s="106"/>
      <c r="E46" s="107"/>
      <c r="F46" s="108"/>
      <c r="G46" s="108"/>
      <c r="H46" s="108"/>
      <c r="I46" s="108"/>
      <c r="J46" s="108"/>
      <c r="K46" s="108"/>
      <c r="L46" s="109"/>
      <c r="M46" s="18"/>
      <c r="N46" s="19" t="s">
        <v>39</v>
      </c>
      <c r="O46" s="86"/>
      <c r="P46" s="87"/>
      <c r="Q46" s="88"/>
      <c r="R46" s="86" t="s">
        <v>42</v>
      </c>
      <c r="S46" s="88"/>
      <c r="T46" s="86" t="s">
        <v>43</v>
      </c>
      <c r="U46" s="88"/>
      <c r="V46" s="110"/>
      <c r="W46" s="111"/>
      <c r="X46" s="111"/>
      <c r="Y46" s="111"/>
      <c r="Z46" s="111"/>
      <c r="AA46" s="112"/>
      <c r="AB46" s="86"/>
      <c r="AC46" s="87"/>
      <c r="AD46" s="88"/>
      <c r="AE46" s="89">
        <v>0</v>
      </c>
      <c r="AF46" s="90"/>
      <c r="AG46" s="91">
        <f t="shared" si="1"/>
        <v>0</v>
      </c>
      <c r="AH46" s="92"/>
      <c r="AI46" s="93"/>
    </row>
    <row r="47" spans="3:35" ht="21" customHeight="1">
      <c r="C47" s="94"/>
      <c r="D47" s="95"/>
      <c r="E47" s="96"/>
      <c r="F47" s="97"/>
      <c r="G47" s="97"/>
      <c r="H47" s="97"/>
      <c r="I47" s="97"/>
      <c r="J47" s="97"/>
      <c r="K47" s="97"/>
      <c r="L47" s="98"/>
      <c r="M47" s="27"/>
      <c r="N47" s="28" t="s">
        <v>40</v>
      </c>
      <c r="O47" s="99"/>
      <c r="P47" s="100"/>
      <c r="Q47" s="101"/>
      <c r="R47" s="99" t="s">
        <v>42</v>
      </c>
      <c r="S47" s="101"/>
      <c r="T47" s="99" t="s">
        <v>43</v>
      </c>
      <c r="U47" s="101"/>
      <c r="V47" s="102"/>
      <c r="W47" s="103"/>
      <c r="X47" s="103"/>
      <c r="Y47" s="103"/>
      <c r="Z47" s="103"/>
      <c r="AA47" s="104"/>
      <c r="AB47" s="99"/>
      <c r="AC47" s="100"/>
      <c r="AD47" s="101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105"/>
      <c r="D48" s="106"/>
      <c r="E48" s="107"/>
      <c r="F48" s="108"/>
      <c r="G48" s="108"/>
      <c r="H48" s="108"/>
      <c r="I48" s="108"/>
      <c r="J48" s="108"/>
      <c r="K48" s="108"/>
      <c r="L48" s="109"/>
      <c r="M48" s="18"/>
      <c r="N48" s="19" t="s">
        <v>39</v>
      </c>
      <c r="O48" s="86"/>
      <c r="P48" s="87"/>
      <c r="Q48" s="88"/>
      <c r="R48" s="86" t="s">
        <v>42</v>
      </c>
      <c r="S48" s="88"/>
      <c r="T48" s="86" t="s">
        <v>43</v>
      </c>
      <c r="U48" s="88"/>
      <c r="V48" s="110"/>
      <c r="W48" s="111"/>
      <c r="X48" s="111"/>
      <c r="Y48" s="111"/>
      <c r="Z48" s="111"/>
      <c r="AA48" s="112"/>
      <c r="AB48" s="86"/>
      <c r="AC48" s="87"/>
      <c r="AD48" s="88"/>
      <c r="AE48" s="89">
        <v>0</v>
      </c>
      <c r="AF48" s="90"/>
      <c r="AG48" s="91">
        <f t="shared" si="1"/>
        <v>0</v>
      </c>
      <c r="AH48" s="92"/>
      <c r="AI48" s="93"/>
    </row>
    <row r="49" spans="1:37" ht="21" customHeight="1">
      <c r="C49" s="94"/>
      <c r="D49" s="95"/>
      <c r="E49" s="96"/>
      <c r="F49" s="97"/>
      <c r="G49" s="97"/>
      <c r="H49" s="97"/>
      <c r="I49" s="97"/>
      <c r="J49" s="97"/>
      <c r="K49" s="97"/>
      <c r="L49" s="98"/>
      <c r="M49" s="27"/>
      <c r="N49" s="28" t="s">
        <v>39</v>
      </c>
      <c r="O49" s="99"/>
      <c r="P49" s="100"/>
      <c r="Q49" s="101"/>
      <c r="R49" s="99" t="s">
        <v>42</v>
      </c>
      <c r="S49" s="101"/>
      <c r="T49" s="99" t="s">
        <v>43</v>
      </c>
      <c r="U49" s="101"/>
      <c r="V49" s="102"/>
      <c r="W49" s="103"/>
      <c r="X49" s="103"/>
      <c r="Y49" s="103"/>
      <c r="Z49" s="103"/>
      <c r="AA49" s="104"/>
      <c r="AB49" s="99"/>
      <c r="AC49" s="100"/>
      <c r="AD49" s="101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0"/>
      <c r="N50" s="21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84">
        <v>0</v>
      </c>
      <c r="AF50" s="85"/>
      <c r="AG50" s="58">
        <f t="shared" si="1"/>
        <v>0</v>
      </c>
      <c r="AH50" s="59"/>
      <c r="AI50" s="60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61" t="s">
        <v>41</v>
      </c>
      <c r="AE51" s="62"/>
      <c r="AF51" s="63"/>
      <c r="AG51" s="64">
        <f>SUM(AG32:AG50)</f>
        <v>0</v>
      </c>
      <c r="AH51" s="65"/>
      <c r="AI51" s="66"/>
    </row>
    <row r="55" spans="1:37" ht="21" customHeight="1">
      <c r="A55" s="67">
        <v>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</row>
  </sheetData>
  <mergeCells count="27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</mergeCells>
  <phoneticPr fontId="3"/>
  <pageMargins left="0.19" right="0.16" top="0.63" bottom="0.16" header="0.5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5441-5039-45ED-A9FA-634B907B8540}">
  <dimension ref="A1:AK55"/>
  <sheetViews>
    <sheetView topLeftCell="A4" workbookViewId="0">
      <selection activeCell="BD18" sqref="BD1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45797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51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64" t="s">
        <v>9</v>
      </c>
      <c r="D15" s="164"/>
      <c r="E15" s="164"/>
      <c r="F15" s="165">
        <f>AH28</f>
        <v>189750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AH26</f>
        <v>172500</v>
      </c>
      <c r="AE15" s="156"/>
      <c r="AF15" s="156"/>
      <c r="AG15" s="157"/>
      <c r="AH15" s="155">
        <f>AH27</f>
        <v>17250</v>
      </c>
      <c r="AI15" s="156"/>
      <c r="AJ15" s="156"/>
      <c r="AK15" s="157"/>
    </row>
    <row r="16" spans="1:37" ht="21" customHeight="1">
      <c r="C16" s="164"/>
      <c r="D16" s="164"/>
      <c r="E16" s="164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AG51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207">
        <v>45776</v>
      </c>
      <c r="B20" s="208"/>
      <c r="C20" s="208"/>
      <c r="D20" s="208" t="s">
        <v>53</v>
      </c>
      <c r="E20" s="208"/>
      <c r="F20" s="208"/>
      <c r="G20" s="208"/>
      <c r="H20" s="208"/>
      <c r="I20" s="208" t="s">
        <v>45</v>
      </c>
      <c r="J20" s="208"/>
      <c r="K20" s="208"/>
      <c r="L20" s="208"/>
      <c r="M20" s="208"/>
      <c r="N20" s="208"/>
      <c r="O20" s="34"/>
      <c r="P20" s="35" t="s">
        <v>24</v>
      </c>
      <c r="Q20" s="34">
        <v>2</v>
      </c>
      <c r="R20" s="36" t="s">
        <v>25</v>
      </c>
      <c r="S20" s="209">
        <v>18750</v>
      </c>
      <c r="T20" s="209"/>
      <c r="U20" s="209"/>
      <c r="V20" s="209">
        <v>2929</v>
      </c>
      <c r="W20" s="209"/>
      <c r="X20" s="209"/>
      <c r="Y20" s="34"/>
      <c r="Z20" s="36" t="s">
        <v>25</v>
      </c>
      <c r="AA20" s="209">
        <v>23750</v>
      </c>
      <c r="AB20" s="209"/>
      <c r="AC20" s="209"/>
      <c r="AD20" s="209">
        <v>3710</v>
      </c>
      <c r="AE20" s="209"/>
      <c r="AF20" s="209"/>
      <c r="AG20" s="37">
        <v>0.1</v>
      </c>
      <c r="AH20" s="209">
        <f>Q20*S20+O20*V20+Y20*AA20+O20*AD20</f>
        <v>37500</v>
      </c>
      <c r="AI20" s="210"/>
      <c r="AJ20" s="210"/>
      <c r="AK20" s="210"/>
    </row>
    <row r="21" spans="1:37" ht="21" customHeight="1">
      <c r="A21" s="151">
        <v>45777</v>
      </c>
      <c r="B21" s="144"/>
      <c r="C21" s="144"/>
      <c r="D21" s="205" t="s">
        <v>53</v>
      </c>
      <c r="E21" s="142"/>
      <c r="F21" s="142"/>
      <c r="G21" s="142"/>
      <c r="H21" s="143"/>
      <c r="I21" s="144" t="s">
        <v>45</v>
      </c>
      <c r="J21" s="144"/>
      <c r="K21" s="144"/>
      <c r="L21" s="144"/>
      <c r="M21" s="144"/>
      <c r="N21" s="144"/>
      <c r="O21" s="29"/>
      <c r="P21" s="30" t="s">
        <v>24</v>
      </c>
      <c r="Q21" s="29">
        <v>2</v>
      </c>
      <c r="R21" s="31" t="s">
        <v>25</v>
      </c>
      <c r="S21" s="152">
        <v>15000</v>
      </c>
      <c r="T21" s="152"/>
      <c r="U21" s="152"/>
      <c r="V21" s="152">
        <v>2265</v>
      </c>
      <c r="W21" s="152"/>
      <c r="X21" s="152"/>
      <c r="Y21" s="29"/>
      <c r="Z21" s="31" t="s">
        <v>25</v>
      </c>
      <c r="AA21" s="152">
        <v>19500</v>
      </c>
      <c r="AB21" s="152"/>
      <c r="AC21" s="152"/>
      <c r="AD21" s="152">
        <v>3046</v>
      </c>
      <c r="AE21" s="152"/>
      <c r="AF21" s="152"/>
      <c r="AG21" s="32">
        <v>0.1</v>
      </c>
      <c r="AH21" s="152">
        <f t="shared" ref="AH21:AH25" si="0">Q21*S21+O21*V21+Y21*AA21+O21*AD21</f>
        <v>30000</v>
      </c>
      <c r="AI21" s="153"/>
      <c r="AJ21" s="153"/>
      <c r="AK21" s="153"/>
    </row>
    <row r="22" spans="1:37" ht="21" customHeight="1">
      <c r="A22" s="148">
        <v>45789</v>
      </c>
      <c r="B22" s="149"/>
      <c r="C22" s="149"/>
      <c r="D22" s="206" t="s">
        <v>53</v>
      </c>
      <c r="E22" s="200"/>
      <c r="F22" s="200"/>
      <c r="G22" s="200"/>
      <c r="H22" s="201"/>
      <c r="I22" s="149" t="s">
        <v>45</v>
      </c>
      <c r="J22" s="149"/>
      <c r="K22" s="149"/>
      <c r="L22" s="149"/>
      <c r="M22" s="149"/>
      <c r="N22" s="149"/>
      <c r="O22" s="12"/>
      <c r="P22" s="13" t="s">
        <v>24</v>
      </c>
      <c r="Q22" s="12">
        <v>2</v>
      </c>
      <c r="R22" s="14" t="s">
        <v>25</v>
      </c>
      <c r="S22" s="139">
        <v>15000</v>
      </c>
      <c r="T22" s="139"/>
      <c r="U22" s="139"/>
      <c r="V22" s="139">
        <v>2265</v>
      </c>
      <c r="W22" s="139"/>
      <c r="X22" s="139"/>
      <c r="Y22" s="12"/>
      <c r="Z22" s="14" t="s">
        <v>25</v>
      </c>
      <c r="AA22" s="139">
        <v>19500</v>
      </c>
      <c r="AB22" s="139"/>
      <c r="AC22" s="139"/>
      <c r="AD22" s="204">
        <v>3046</v>
      </c>
      <c r="AE22" s="204"/>
      <c r="AF22" s="204"/>
      <c r="AG22" s="15">
        <v>0.1</v>
      </c>
      <c r="AH22" s="139">
        <f t="shared" si="0"/>
        <v>30000</v>
      </c>
      <c r="AI22" s="140"/>
      <c r="AJ22" s="140"/>
      <c r="AK22" s="140"/>
    </row>
    <row r="23" spans="1:37" ht="21" customHeight="1">
      <c r="A23" s="151">
        <v>45790</v>
      </c>
      <c r="B23" s="144"/>
      <c r="C23" s="144"/>
      <c r="D23" s="205" t="s">
        <v>53</v>
      </c>
      <c r="E23" s="142"/>
      <c r="F23" s="142"/>
      <c r="G23" s="142"/>
      <c r="H23" s="143"/>
      <c r="I23" s="144" t="s">
        <v>45</v>
      </c>
      <c r="J23" s="144"/>
      <c r="K23" s="144"/>
      <c r="L23" s="144"/>
      <c r="M23" s="144"/>
      <c r="N23" s="144"/>
      <c r="O23" s="29"/>
      <c r="P23" s="30" t="s">
        <v>24</v>
      </c>
      <c r="Q23" s="29">
        <v>2</v>
      </c>
      <c r="R23" s="31" t="s">
        <v>25</v>
      </c>
      <c r="S23" s="152">
        <v>15000</v>
      </c>
      <c r="T23" s="152"/>
      <c r="U23" s="152"/>
      <c r="V23" s="152">
        <v>2265</v>
      </c>
      <c r="W23" s="152"/>
      <c r="X23" s="152"/>
      <c r="Y23" s="29"/>
      <c r="Z23" s="31" t="s">
        <v>25</v>
      </c>
      <c r="AA23" s="152">
        <v>19500</v>
      </c>
      <c r="AB23" s="152"/>
      <c r="AC23" s="152"/>
      <c r="AD23" s="152">
        <v>3046</v>
      </c>
      <c r="AE23" s="152"/>
      <c r="AF23" s="152"/>
      <c r="AG23" s="32">
        <v>0.1</v>
      </c>
      <c r="AH23" s="152">
        <f t="shared" si="0"/>
        <v>30000</v>
      </c>
      <c r="AI23" s="153"/>
      <c r="AJ23" s="153"/>
      <c r="AK23" s="153"/>
    </row>
    <row r="24" spans="1:37" ht="21" customHeight="1">
      <c r="A24" s="148">
        <v>45796</v>
      </c>
      <c r="B24" s="149"/>
      <c r="C24" s="149"/>
      <c r="D24" s="149" t="s">
        <v>54</v>
      </c>
      <c r="E24" s="149"/>
      <c r="F24" s="149"/>
      <c r="G24" s="149"/>
      <c r="H24" s="149"/>
      <c r="I24" s="149" t="s">
        <v>45</v>
      </c>
      <c r="J24" s="149"/>
      <c r="K24" s="149"/>
      <c r="L24" s="149"/>
      <c r="M24" s="149"/>
      <c r="N24" s="149"/>
      <c r="O24" s="12"/>
      <c r="P24" s="13" t="s">
        <v>24</v>
      </c>
      <c r="Q24" s="12">
        <v>2</v>
      </c>
      <c r="R24" s="14" t="s">
        <v>25</v>
      </c>
      <c r="S24" s="139">
        <v>15000</v>
      </c>
      <c r="T24" s="139"/>
      <c r="U24" s="139"/>
      <c r="V24" s="139">
        <v>2265</v>
      </c>
      <c r="W24" s="139"/>
      <c r="X24" s="139"/>
      <c r="Y24" s="12"/>
      <c r="Z24" s="14" t="s">
        <v>25</v>
      </c>
      <c r="AA24" s="139">
        <v>19500</v>
      </c>
      <c r="AB24" s="139"/>
      <c r="AC24" s="139"/>
      <c r="AD24" s="139">
        <v>3046</v>
      </c>
      <c r="AE24" s="139"/>
      <c r="AF24" s="139"/>
      <c r="AG24" s="15">
        <v>0.1</v>
      </c>
      <c r="AH24" s="139">
        <f t="shared" si="0"/>
        <v>30000</v>
      </c>
      <c r="AI24" s="140"/>
      <c r="AJ24" s="140"/>
      <c r="AK24" s="140"/>
    </row>
    <row r="25" spans="1:37" ht="21" customHeight="1">
      <c r="A25" s="151">
        <v>45797</v>
      </c>
      <c r="B25" s="144"/>
      <c r="C25" s="144"/>
      <c r="D25" s="144" t="s">
        <v>54</v>
      </c>
      <c r="E25" s="144"/>
      <c r="F25" s="144"/>
      <c r="G25" s="144"/>
      <c r="H25" s="144"/>
      <c r="I25" s="144" t="s">
        <v>45</v>
      </c>
      <c r="J25" s="144"/>
      <c r="K25" s="144"/>
      <c r="L25" s="144"/>
      <c r="M25" s="144"/>
      <c r="N25" s="144"/>
      <c r="O25" s="29"/>
      <c r="P25" s="30" t="s">
        <v>24</v>
      </c>
      <c r="Q25" s="29">
        <v>1</v>
      </c>
      <c r="R25" s="31" t="s">
        <v>25</v>
      </c>
      <c r="S25" s="152">
        <v>15000</v>
      </c>
      <c r="T25" s="152"/>
      <c r="U25" s="152"/>
      <c r="V25" s="152">
        <v>2265</v>
      </c>
      <c r="W25" s="152"/>
      <c r="X25" s="152"/>
      <c r="Y25" s="29"/>
      <c r="Z25" s="31" t="s">
        <v>25</v>
      </c>
      <c r="AA25" s="152">
        <v>19500</v>
      </c>
      <c r="AB25" s="152"/>
      <c r="AC25" s="152"/>
      <c r="AD25" s="152">
        <v>3046</v>
      </c>
      <c r="AE25" s="152"/>
      <c r="AF25" s="152"/>
      <c r="AG25" s="32">
        <v>0.1</v>
      </c>
      <c r="AH25" s="152">
        <f t="shared" si="0"/>
        <v>15000</v>
      </c>
      <c r="AI25" s="153"/>
      <c r="AJ25" s="153"/>
      <c r="AK25" s="153"/>
    </row>
    <row r="26" spans="1:3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4" t="s">
        <v>29</v>
      </c>
      <c r="AG26" s="135"/>
      <c r="AH26" s="130">
        <f>SUM(AH20:AH25)</f>
        <v>172500</v>
      </c>
      <c r="AI26" s="131"/>
      <c r="AJ26" s="131"/>
      <c r="AK26" s="13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6" t="s">
        <v>30</v>
      </c>
      <c r="AG27" s="136"/>
      <c r="AH27" s="203">
        <f>AH26*0.1</f>
        <v>17250</v>
      </c>
      <c r="AI27" s="203"/>
      <c r="AJ27" s="203"/>
      <c r="AK27" s="20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9" t="s">
        <v>31</v>
      </c>
      <c r="AG28" s="129"/>
      <c r="AH28" s="130">
        <f>SUM(AH26:AH27)</f>
        <v>189750</v>
      </c>
      <c r="AI28" s="131"/>
      <c r="AJ28" s="131"/>
      <c r="AK28" s="131"/>
    </row>
    <row r="31" spans="1:37" ht="21" customHeight="1">
      <c r="C31" s="132" t="s">
        <v>33</v>
      </c>
      <c r="D31" s="132"/>
      <c r="E31" s="132"/>
      <c r="F31" s="132" t="s">
        <v>34</v>
      </c>
      <c r="G31" s="132"/>
      <c r="H31" s="132"/>
      <c r="I31" s="132"/>
      <c r="J31" s="132"/>
      <c r="K31" s="132"/>
      <c r="L31" s="132"/>
      <c r="M31" s="132" t="s">
        <v>35</v>
      </c>
      <c r="N31" s="132"/>
      <c r="O31" s="132"/>
      <c r="P31" s="132"/>
      <c r="Q31" s="132"/>
      <c r="R31" s="132" t="s">
        <v>36</v>
      </c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3" t="s">
        <v>37</v>
      </c>
      <c r="AF31" s="133"/>
      <c r="AG31" s="132" t="s">
        <v>38</v>
      </c>
      <c r="AH31" s="132"/>
      <c r="AI31" s="132"/>
    </row>
    <row r="32" spans="1:37" ht="21" customHeight="1">
      <c r="C32" s="121"/>
      <c r="D32" s="122"/>
      <c r="E32" s="123"/>
      <c r="F32" s="124"/>
      <c r="G32" s="124"/>
      <c r="H32" s="124"/>
      <c r="I32" s="124"/>
      <c r="J32" s="124"/>
      <c r="K32" s="124"/>
      <c r="L32" s="125"/>
      <c r="M32" s="16"/>
      <c r="N32" s="17" t="s">
        <v>39</v>
      </c>
      <c r="O32" s="113"/>
      <c r="P32" s="114"/>
      <c r="Q32" s="115"/>
      <c r="R32" s="113" t="s">
        <v>42</v>
      </c>
      <c r="S32" s="115"/>
      <c r="T32" s="113" t="s">
        <v>43</v>
      </c>
      <c r="U32" s="115"/>
      <c r="V32" s="126"/>
      <c r="W32" s="127"/>
      <c r="X32" s="127"/>
      <c r="Y32" s="127"/>
      <c r="Z32" s="127"/>
      <c r="AA32" s="128"/>
      <c r="AB32" s="113"/>
      <c r="AC32" s="114"/>
      <c r="AD32" s="115"/>
      <c r="AE32" s="116">
        <v>0</v>
      </c>
      <c r="AF32" s="117"/>
      <c r="AG32" s="118">
        <f t="shared" ref="AG32:AG50" si="1">AB32+O32</f>
        <v>0</v>
      </c>
      <c r="AH32" s="119"/>
      <c r="AI32" s="120"/>
    </row>
    <row r="33" spans="3:35" ht="21" customHeight="1">
      <c r="C33" s="94"/>
      <c r="D33" s="95"/>
      <c r="E33" s="96"/>
      <c r="F33" s="97"/>
      <c r="G33" s="97"/>
      <c r="H33" s="97"/>
      <c r="I33" s="97"/>
      <c r="J33" s="97"/>
      <c r="K33" s="97"/>
      <c r="L33" s="98"/>
      <c r="M33" s="27"/>
      <c r="N33" s="28" t="s">
        <v>39</v>
      </c>
      <c r="O33" s="99"/>
      <c r="P33" s="100"/>
      <c r="Q33" s="101"/>
      <c r="R33" s="99" t="s">
        <v>42</v>
      </c>
      <c r="S33" s="101"/>
      <c r="T33" s="99" t="s">
        <v>43</v>
      </c>
      <c r="U33" s="101"/>
      <c r="V33" s="102"/>
      <c r="W33" s="103"/>
      <c r="X33" s="103"/>
      <c r="Y33" s="103"/>
      <c r="Z33" s="103"/>
      <c r="AA33" s="104"/>
      <c r="AB33" s="99"/>
      <c r="AC33" s="100"/>
      <c r="AD33" s="101"/>
      <c r="AE33" s="68">
        <v>0</v>
      </c>
      <c r="AF33" s="69"/>
      <c r="AG33" s="70">
        <f t="shared" si="1"/>
        <v>0</v>
      </c>
      <c r="AH33" s="71"/>
      <c r="AI33" s="72"/>
    </row>
    <row r="34" spans="3:35" ht="21" customHeight="1">
      <c r="C34" s="105"/>
      <c r="D34" s="106"/>
      <c r="E34" s="107"/>
      <c r="F34" s="108"/>
      <c r="G34" s="108"/>
      <c r="H34" s="108"/>
      <c r="I34" s="108"/>
      <c r="J34" s="108"/>
      <c r="K34" s="108"/>
      <c r="L34" s="109"/>
      <c r="M34" s="18"/>
      <c r="N34" s="19" t="s">
        <v>39</v>
      </c>
      <c r="O34" s="86"/>
      <c r="P34" s="87"/>
      <c r="Q34" s="88"/>
      <c r="R34" s="86" t="s">
        <v>42</v>
      </c>
      <c r="S34" s="88"/>
      <c r="T34" s="86" t="s">
        <v>43</v>
      </c>
      <c r="U34" s="88"/>
      <c r="V34" s="110"/>
      <c r="W34" s="111"/>
      <c r="X34" s="111"/>
      <c r="Y34" s="111"/>
      <c r="Z34" s="111"/>
      <c r="AA34" s="112"/>
      <c r="AB34" s="86"/>
      <c r="AC34" s="87"/>
      <c r="AD34" s="88"/>
      <c r="AE34" s="89">
        <v>0</v>
      </c>
      <c r="AF34" s="90"/>
      <c r="AG34" s="91">
        <f t="shared" si="1"/>
        <v>0</v>
      </c>
      <c r="AH34" s="92"/>
      <c r="AI34" s="93"/>
    </row>
    <row r="35" spans="3:35" ht="21" customHeight="1">
      <c r="C35" s="94"/>
      <c r="D35" s="95"/>
      <c r="E35" s="96"/>
      <c r="F35" s="97"/>
      <c r="G35" s="97"/>
      <c r="H35" s="97"/>
      <c r="I35" s="97"/>
      <c r="J35" s="97"/>
      <c r="K35" s="97"/>
      <c r="L35" s="98"/>
      <c r="M35" s="27"/>
      <c r="N35" s="28" t="s">
        <v>40</v>
      </c>
      <c r="O35" s="99"/>
      <c r="P35" s="100"/>
      <c r="Q35" s="101"/>
      <c r="R35" s="99" t="s">
        <v>42</v>
      </c>
      <c r="S35" s="101"/>
      <c r="T35" s="99" t="s">
        <v>43</v>
      </c>
      <c r="U35" s="101"/>
      <c r="V35" s="102"/>
      <c r="W35" s="103"/>
      <c r="X35" s="103"/>
      <c r="Y35" s="103"/>
      <c r="Z35" s="103"/>
      <c r="AA35" s="104"/>
      <c r="AB35" s="99"/>
      <c r="AC35" s="100"/>
      <c r="AD35" s="101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105"/>
      <c r="D36" s="106"/>
      <c r="E36" s="107"/>
      <c r="F36" s="108"/>
      <c r="G36" s="108"/>
      <c r="H36" s="108"/>
      <c r="I36" s="108"/>
      <c r="J36" s="108"/>
      <c r="K36" s="108"/>
      <c r="L36" s="109"/>
      <c r="M36" s="18"/>
      <c r="N36" s="19" t="s">
        <v>39</v>
      </c>
      <c r="O36" s="86"/>
      <c r="P36" s="87"/>
      <c r="Q36" s="88"/>
      <c r="R36" s="86" t="s">
        <v>42</v>
      </c>
      <c r="S36" s="88"/>
      <c r="T36" s="86" t="s">
        <v>43</v>
      </c>
      <c r="U36" s="88"/>
      <c r="V36" s="110"/>
      <c r="W36" s="111"/>
      <c r="X36" s="111"/>
      <c r="Y36" s="111"/>
      <c r="Z36" s="111"/>
      <c r="AA36" s="112"/>
      <c r="AB36" s="86"/>
      <c r="AC36" s="87"/>
      <c r="AD36" s="88"/>
      <c r="AE36" s="89">
        <v>0</v>
      </c>
      <c r="AF36" s="90"/>
      <c r="AG36" s="91">
        <f t="shared" si="1"/>
        <v>0</v>
      </c>
      <c r="AH36" s="92"/>
      <c r="AI36" s="93"/>
    </row>
    <row r="37" spans="3:35" ht="21" customHeight="1">
      <c r="C37" s="94"/>
      <c r="D37" s="95"/>
      <c r="E37" s="96"/>
      <c r="F37" s="97"/>
      <c r="G37" s="97"/>
      <c r="H37" s="97"/>
      <c r="I37" s="97"/>
      <c r="J37" s="97"/>
      <c r="K37" s="97"/>
      <c r="L37" s="98"/>
      <c r="M37" s="27"/>
      <c r="N37" s="28" t="s">
        <v>39</v>
      </c>
      <c r="O37" s="99"/>
      <c r="P37" s="100"/>
      <c r="Q37" s="101"/>
      <c r="R37" s="99" t="s">
        <v>42</v>
      </c>
      <c r="S37" s="101"/>
      <c r="T37" s="99" t="s">
        <v>43</v>
      </c>
      <c r="U37" s="101"/>
      <c r="V37" s="102"/>
      <c r="W37" s="103"/>
      <c r="X37" s="103"/>
      <c r="Y37" s="103"/>
      <c r="Z37" s="103"/>
      <c r="AA37" s="104"/>
      <c r="AB37" s="99"/>
      <c r="AC37" s="100"/>
      <c r="AD37" s="101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105"/>
      <c r="D38" s="106"/>
      <c r="E38" s="107"/>
      <c r="F38" s="108"/>
      <c r="G38" s="108"/>
      <c r="H38" s="108"/>
      <c r="I38" s="108"/>
      <c r="J38" s="108"/>
      <c r="K38" s="108"/>
      <c r="L38" s="109"/>
      <c r="M38" s="18"/>
      <c r="N38" s="19" t="s">
        <v>39</v>
      </c>
      <c r="O38" s="86"/>
      <c r="P38" s="87"/>
      <c r="Q38" s="88"/>
      <c r="R38" s="86" t="s">
        <v>42</v>
      </c>
      <c r="S38" s="88"/>
      <c r="T38" s="86" t="s">
        <v>43</v>
      </c>
      <c r="U38" s="88"/>
      <c r="V38" s="110"/>
      <c r="W38" s="111"/>
      <c r="X38" s="111"/>
      <c r="Y38" s="111"/>
      <c r="Z38" s="111"/>
      <c r="AA38" s="112"/>
      <c r="AB38" s="86"/>
      <c r="AC38" s="87"/>
      <c r="AD38" s="88"/>
      <c r="AE38" s="89">
        <v>0</v>
      </c>
      <c r="AF38" s="90"/>
      <c r="AG38" s="91">
        <f t="shared" si="1"/>
        <v>0</v>
      </c>
      <c r="AH38" s="92"/>
      <c r="AI38" s="93"/>
    </row>
    <row r="39" spans="3:35" ht="21" customHeight="1">
      <c r="C39" s="94"/>
      <c r="D39" s="95"/>
      <c r="E39" s="96"/>
      <c r="F39" s="97"/>
      <c r="G39" s="97"/>
      <c r="H39" s="97"/>
      <c r="I39" s="97"/>
      <c r="J39" s="97"/>
      <c r="K39" s="97"/>
      <c r="L39" s="98"/>
      <c r="M39" s="27"/>
      <c r="N39" s="28" t="s">
        <v>39</v>
      </c>
      <c r="O39" s="99"/>
      <c r="P39" s="100"/>
      <c r="Q39" s="101"/>
      <c r="R39" s="99" t="s">
        <v>42</v>
      </c>
      <c r="S39" s="101"/>
      <c r="T39" s="99" t="s">
        <v>43</v>
      </c>
      <c r="U39" s="101"/>
      <c r="V39" s="102"/>
      <c r="W39" s="103"/>
      <c r="X39" s="103"/>
      <c r="Y39" s="103"/>
      <c r="Z39" s="103"/>
      <c r="AA39" s="104"/>
      <c r="AB39" s="99"/>
      <c r="AC39" s="100"/>
      <c r="AD39" s="101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105"/>
      <c r="D40" s="106"/>
      <c r="E40" s="107"/>
      <c r="F40" s="108"/>
      <c r="G40" s="108"/>
      <c r="H40" s="108"/>
      <c r="I40" s="108"/>
      <c r="J40" s="108"/>
      <c r="K40" s="108"/>
      <c r="L40" s="109"/>
      <c r="M40" s="18"/>
      <c r="N40" s="19" t="s">
        <v>39</v>
      </c>
      <c r="O40" s="86"/>
      <c r="P40" s="87"/>
      <c r="Q40" s="88"/>
      <c r="R40" s="86" t="s">
        <v>42</v>
      </c>
      <c r="S40" s="88"/>
      <c r="T40" s="86" t="s">
        <v>43</v>
      </c>
      <c r="U40" s="88"/>
      <c r="V40" s="110"/>
      <c r="W40" s="111"/>
      <c r="X40" s="111"/>
      <c r="Y40" s="111"/>
      <c r="Z40" s="111"/>
      <c r="AA40" s="112"/>
      <c r="AB40" s="86"/>
      <c r="AC40" s="87"/>
      <c r="AD40" s="88"/>
      <c r="AE40" s="89">
        <v>0</v>
      </c>
      <c r="AF40" s="90"/>
      <c r="AG40" s="91">
        <f t="shared" si="1"/>
        <v>0</v>
      </c>
      <c r="AH40" s="92"/>
      <c r="AI40" s="93"/>
    </row>
    <row r="41" spans="3:35" ht="21" customHeight="1">
      <c r="C41" s="94"/>
      <c r="D41" s="95"/>
      <c r="E41" s="96"/>
      <c r="F41" s="97"/>
      <c r="G41" s="97"/>
      <c r="H41" s="97"/>
      <c r="I41" s="97"/>
      <c r="J41" s="97"/>
      <c r="K41" s="97"/>
      <c r="L41" s="98"/>
      <c r="M41" s="27"/>
      <c r="N41" s="28" t="s">
        <v>40</v>
      </c>
      <c r="O41" s="99"/>
      <c r="P41" s="100"/>
      <c r="Q41" s="101"/>
      <c r="R41" s="99" t="s">
        <v>42</v>
      </c>
      <c r="S41" s="101"/>
      <c r="T41" s="99" t="s">
        <v>43</v>
      </c>
      <c r="U41" s="101"/>
      <c r="V41" s="102"/>
      <c r="W41" s="103"/>
      <c r="X41" s="103"/>
      <c r="Y41" s="103"/>
      <c r="Z41" s="103"/>
      <c r="AA41" s="104"/>
      <c r="AB41" s="99"/>
      <c r="AC41" s="100"/>
      <c r="AD41" s="101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105"/>
      <c r="D42" s="106"/>
      <c r="E42" s="107"/>
      <c r="F42" s="108"/>
      <c r="G42" s="108"/>
      <c r="H42" s="108"/>
      <c r="I42" s="108"/>
      <c r="J42" s="108"/>
      <c r="K42" s="108"/>
      <c r="L42" s="109"/>
      <c r="M42" s="18"/>
      <c r="N42" s="19" t="s">
        <v>39</v>
      </c>
      <c r="O42" s="86"/>
      <c r="P42" s="87"/>
      <c r="Q42" s="88"/>
      <c r="R42" s="86" t="s">
        <v>42</v>
      </c>
      <c r="S42" s="88"/>
      <c r="T42" s="86" t="s">
        <v>43</v>
      </c>
      <c r="U42" s="88"/>
      <c r="V42" s="110"/>
      <c r="W42" s="111"/>
      <c r="X42" s="111"/>
      <c r="Y42" s="111"/>
      <c r="Z42" s="111"/>
      <c r="AA42" s="112"/>
      <c r="AB42" s="86"/>
      <c r="AC42" s="87"/>
      <c r="AD42" s="88"/>
      <c r="AE42" s="89">
        <v>0</v>
      </c>
      <c r="AF42" s="90"/>
      <c r="AG42" s="91">
        <f t="shared" si="1"/>
        <v>0</v>
      </c>
      <c r="AH42" s="92"/>
      <c r="AI42" s="93"/>
    </row>
    <row r="43" spans="3:35" ht="21" customHeight="1">
      <c r="C43" s="94"/>
      <c r="D43" s="95"/>
      <c r="E43" s="96"/>
      <c r="F43" s="97"/>
      <c r="G43" s="97"/>
      <c r="H43" s="97"/>
      <c r="I43" s="97"/>
      <c r="J43" s="97"/>
      <c r="K43" s="97"/>
      <c r="L43" s="98"/>
      <c r="M43" s="27"/>
      <c r="N43" s="28" t="s">
        <v>39</v>
      </c>
      <c r="O43" s="99"/>
      <c r="P43" s="100"/>
      <c r="Q43" s="101"/>
      <c r="R43" s="99" t="s">
        <v>42</v>
      </c>
      <c r="S43" s="101"/>
      <c r="T43" s="99" t="s">
        <v>43</v>
      </c>
      <c r="U43" s="101"/>
      <c r="V43" s="102"/>
      <c r="W43" s="103"/>
      <c r="X43" s="103"/>
      <c r="Y43" s="103"/>
      <c r="Z43" s="103"/>
      <c r="AA43" s="104"/>
      <c r="AB43" s="99"/>
      <c r="AC43" s="100"/>
      <c r="AD43" s="101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105"/>
      <c r="D44" s="106"/>
      <c r="E44" s="107"/>
      <c r="F44" s="108"/>
      <c r="G44" s="108"/>
      <c r="H44" s="108"/>
      <c r="I44" s="108"/>
      <c r="J44" s="108"/>
      <c r="K44" s="108"/>
      <c r="L44" s="109"/>
      <c r="M44" s="18"/>
      <c r="N44" s="19" t="s">
        <v>39</v>
      </c>
      <c r="O44" s="86"/>
      <c r="P44" s="87"/>
      <c r="Q44" s="88"/>
      <c r="R44" s="86" t="s">
        <v>42</v>
      </c>
      <c r="S44" s="88"/>
      <c r="T44" s="86" t="s">
        <v>43</v>
      </c>
      <c r="U44" s="88"/>
      <c r="V44" s="110"/>
      <c r="W44" s="111"/>
      <c r="X44" s="111"/>
      <c r="Y44" s="111"/>
      <c r="Z44" s="111"/>
      <c r="AA44" s="112"/>
      <c r="AB44" s="86"/>
      <c r="AC44" s="87"/>
      <c r="AD44" s="88"/>
      <c r="AE44" s="89">
        <v>0</v>
      </c>
      <c r="AF44" s="90"/>
      <c r="AG44" s="91">
        <f t="shared" si="1"/>
        <v>0</v>
      </c>
      <c r="AH44" s="92"/>
      <c r="AI44" s="93"/>
    </row>
    <row r="45" spans="3:35" ht="21" customHeight="1">
      <c r="C45" s="94"/>
      <c r="D45" s="95"/>
      <c r="E45" s="96"/>
      <c r="F45" s="97"/>
      <c r="G45" s="97"/>
      <c r="H45" s="97"/>
      <c r="I45" s="97"/>
      <c r="J45" s="97"/>
      <c r="K45" s="97"/>
      <c r="L45" s="98"/>
      <c r="M45" s="27"/>
      <c r="N45" s="28" t="s">
        <v>39</v>
      </c>
      <c r="O45" s="99"/>
      <c r="P45" s="100"/>
      <c r="Q45" s="101"/>
      <c r="R45" s="99" t="s">
        <v>42</v>
      </c>
      <c r="S45" s="101"/>
      <c r="T45" s="99" t="s">
        <v>43</v>
      </c>
      <c r="U45" s="101"/>
      <c r="V45" s="102"/>
      <c r="W45" s="103"/>
      <c r="X45" s="103"/>
      <c r="Y45" s="103"/>
      <c r="Z45" s="103"/>
      <c r="AA45" s="104"/>
      <c r="AB45" s="99"/>
      <c r="AC45" s="100"/>
      <c r="AD45" s="101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105"/>
      <c r="D46" s="106"/>
      <c r="E46" s="107"/>
      <c r="F46" s="108"/>
      <c r="G46" s="108"/>
      <c r="H46" s="108"/>
      <c r="I46" s="108"/>
      <c r="J46" s="108"/>
      <c r="K46" s="108"/>
      <c r="L46" s="109"/>
      <c r="M46" s="18"/>
      <c r="N46" s="19" t="s">
        <v>39</v>
      </c>
      <c r="O46" s="86"/>
      <c r="P46" s="87"/>
      <c r="Q46" s="88"/>
      <c r="R46" s="86" t="s">
        <v>42</v>
      </c>
      <c r="S46" s="88"/>
      <c r="T46" s="86" t="s">
        <v>43</v>
      </c>
      <c r="U46" s="88"/>
      <c r="V46" s="110"/>
      <c r="W46" s="111"/>
      <c r="X46" s="111"/>
      <c r="Y46" s="111"/>
      <c r="Z46" s="111"/>
      <c r="AA46" s="112"/>
      <c r="AB46" s="86"/>
      <c r="AC46" s="87"/>
      <c r="AD46" s="88"/>
      <c r="AE46" s="89">
        <v>0</v>
      </c>
      <c r="AF46" s="90"/>
      <c r="AG46" s="91">
        <f t="shared" si="1"/>
        <v>0</v>
      </c>
      <c r="AH46" s="92"/>
      <c r="AI46" s="93"/>
    </row>
    <row r="47" spans="3:35" ht="21" customHeight="1">
      <c r="C47" s="94"/>
      <c r="D47" s="95"/>
      <c r="E47" s="96"/>
      <c r="F47" s="97"/>
      <c r="G47" s="97"/>
      <c r="H47" s="97"/>
      <c r="I47" s="97"/>
      <c r="J47" s="97"/>
      <c r="K47" s="97"/>
      <c r="L47" s="98"/>
      <c r="M47" s="27"/>
      <c r="N47" s="28" t="s">
        <v>40</v>
      </c>
      <c r="O47" s="99"/>
      <c r="P47" s="100"/>
      <c r="Q47" s="101"/>
      <c r="R47" s="99" t="s">
        <v>42</v>
      </c>
      <c r="S47" s="101"/>
      <c r="T47" s="99" t="s">
        <v>43</v>
      </c>
      <c r="U47" s="101"/>
      <c r="V47" s="102"/>
      <c r="W47" s="103"/>
      <c r="X47" s="103"/>
      <c r="Y47" s="103"/>
      <c r="Z47" s="103"/>
      <c r="AA47" s="104"/>
      <c r="AB47" s="99"/>
      <c r="AC47" s="100"/>
      <c r="AD47" s="101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105"/>
      <c r="D48" s="106"/>
      <c r="E48" s="107"/>
      <c r="F48" s="108"/>
      <c r="G48" s="108"/>
      <c r="H48" s="108"/>
      <c r="I48" s="108"/>
      <c r="J48" s="108"/>
      <c r="K48" s="108"/>
      <c r="L48" s="109"/>
      <c r="M48" s="18"/>
      <c r="N48" s="19" t="s">
        <v>39</v>
      </c>
      <c r="O48" s="86"/>
      <c r="P48" s="87"/>
      <c r="Q48" s="88"/>
      <c r="R48" s="86" t="s">
        <v>42</v>
      </c>
      <c r="S48" s="88"/>
      <c r="T48" s="86" t="s">
        <v>43</v>
      </c>
      <c r="U48" s="88"/>
      <c r="V48" s="110"/>
      <c r="W48" s="111"/>
      <c r="X48" s="111"/>
      <c r="Y48" s="111"/>
      <c r="Z48" s="111"/>
      <c r="AA48" s="112"/>
      <c r="AB48" s="86"/>
      <c r="AC48" s="87"/>
      <c r="AD48" s="88"/>
      <c r="AE48" s="89">
        <v>0</v>
      </c>
      <c r="AF48" s="90"/>
      <c r="AG48" s="91">
        <f t="shared" si="1"/>
        <v>0</v>
      </c>
      <c r="AH48" s="92"/>
      <c r="AI48" s="93"/>
    </row>
    <row r="49" spans="1:37" ht="21" customHeight="1">
      <c r="C49" s="94"/>
      <c r="D49" s="95"/>
      <c r="E49" s="96"/>
      <c r="F49" s="97"/>
      <c r="G49" s="97"/>
      <c r="H49" s="97"/>
      <c r="I49" s="97"/>
      <c r="J49" s="97"/>
      <c r="K49" s="97"/>
      <c r="L49" s="98"/>
      <c r="M49" s="27"/>
      <c r="N49" s="28" t="s">
        <v>39</v>
      </c>
      <c r="O49" s="99"/>
      <c r="P49" s="100"/>
      <c r="Q49" s="101"/>
      <c r="R49" s="99" t="s">
        <v>42</v>
      </c>
      <c r="S49" s="101"/>
      <c r="T49" s="99" t="s">
        <v>43</v>
      </c>
      <c r="U49" s="101"/>
      <c r="V49" s="102"/>
      <c r="W49" s="103"/>
      <c r="X49" s="103"/>
      <c r="Y49" s="103"/>
      <c r="Z49" s="103"/>
      <c r="AA49" s="104"/>
      <c r="AB49" s="99"/>
      <c r="AC49" s="100"/>
      <c r="AD49" s="101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0"/>
      <c r="N50" s="21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84">
        <v>0</v>
      </c>
      <c r="AF50" s="85"/>
      <c r="AG50" s="58">
        <f t="shared" si="1"/>
        <v>0</v>
      </c>
      <c r="AH50" s="59"/>
      <c r="AI50" s="60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61" t="s">
        <v>41</v>
      </c>
      <c r="AE51" s="62"/>
      <c r="AF51" s="63"/>
      <c r="AG51" s="64">
        <f>SUM(AG32:AG50)</f>
        <v>0</v>
      </c>
      <c r="AH51" s="65"/>
      <c r="AI51" s="66"/>
    </row>
    <row r="55" spans="1:37" ht="21" customHeight="1">
      <c r="A55" s="67">
        <v>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</row>
  </sheetData>
  <mergeCells count="27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C49:E49"/>
    <mergeCell ref="F49:L49"/>
    <mergeCell ref="O49:Q49"/>
    <mergeCell ref="R49:S49"/>
    <mergeCell ref="T49:U49"/>
    <mergeCell ref="V49:AA49"/>
    <mergeCell ref="AB49:AD49"/>
    <mergeCell ref="AG50:AI50"/>
    <mergeCell ref="AB48:AD48"/>
    <mergeCell ref="AE48:AF48"/>
    <mergeCell ref="AG48:AI48"/>
    <mergeCell ref="C48:E48"/>
    <mergeCell ref="F48:L48"/>
    <mergeCell ref="O48:Q48"/>
    <mergeCell ref="R48:S48"/>
    <mergeCell ref="T48:U48"/>
    <mergeCell ref="V48:AA48"/>
  </mergeCells>
  <phoneticPr fontId="3"/>
  <pageMargins left="0.19" right="0.16" top="0.56000000000000005" bottom="0.16" header="0.62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BH82"/>
  <sheetViews>
    <sheetView topLeftCell="A30" workbookViewId="0">
      <selection activeCell="AH53" sqref="AH53:AK5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45797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52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Q12" s="2" t="s">
        <v>66</v>
      </c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8" t="s">
        <v>12</v>
      </c>
      <c r="AA14" s="188"/>
      <c r="AB14" s="188"/>
      <c r="AC14" s="188"/>
      <c r="AD14" s="189" t="s">
        <v>12</v>
      </c>
      <c r="AE14" s="190"/>
      <c r="AF14" s="190"/>
      <c r="AG14" s="191"/>
      <c r="AH14" s="189" t="s">
        <v>13</v>
      </c>
      <c r="AI14" s="190"/>
      <c r="AJ14" s="190"/>
      <c r="AK14" s="191"/>
    </row>
    <row r="15" spans="1:37" ht="21" customHeight="1">
      <c r="C15" s="192" t="s">
        <v>9</v>
      </c>
      <c r="D15" s="192"/>
      <c r="E15" s="192"/>
      <c r="F15" s="165">
        <f>AH54</f>
        <v>804438.8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AH52</f>
        <v>731308</v>
      </c>
      <c r="AE15" s="156"/>
      <c r="AF15" s="156"/>
      <c r="AG15" s="157"/>
      <c r="AH15" s="155">
        <f>AH53</f>
        <v>73130.8</v>
      </c>
      <c r="AI15" s="156"/>
      <c r="AJ15" s="156"/>
      <c r="AK15" s="157"/>
    </row>
    <row r="16" spans="1:37" ht="21" customHeight="1">
      <c r="C16" s="192"/>
      <c r="D16" s="192"/>
      <c r="E16" s="192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60" ht="21" customHeight="1">
      <c r="Z17" s="154" t="s">
        <v>16</v>
      </c>
      <c r="AA17" s="154"/>
      <c r="AB17" s="154"/>
      <c r="AC17" s="154"/>
      <c r="AD17" s="155">
        <f>AG78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60" ht="9.75" customHeight="1"/>
    <row r="19" spans="1:60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60" ht="21" customHeight="1">
      <c r="A20" s="148">
        <v>45770</v>
      </c>
      <c r="B20" s="149"/>
      <c r="C20" s="149"/>
      <c r="D20" s="206" t="s">
        <v>48</v>
      </c>
      <c r="E20" s="200"/>
      <c r="F20" s="200"/>
      <c r="G20" s="200"/>
      <c r="H20" s="201"/>
      <c r="I20" s="149" t="s">
        <v>47</v>
      </c>
      <c r="J20" s="149"/>
      <c r="K20" s="149"/>
      <c r="L20" s="149"/>
      <c r="M20" s="149"/>
      <c r="N20" s="149"/>
      <c r="O20" s="12"/>
      <c r="P20" s="13" t="s">
        <v>24</v>
      </c>
      <c r="Q20" s="12">
        <v>2</v>
      </c>
      <c r="R20" s="14" t="s">
        <v>25</v>
      </c>
      <c r="S20" s="139">
        <v>15250</v>
      </c>
      <c r="T20" s="139"/>
      <c r="U20" s="139"/>
      <c r="V20" s="139">
        <v>2382</v>
      </c>
      <c r="W20" s="139"/>
      <c r="X20" s="139"/>
      <c r="Y20" s="12"/>
      <c r="Z20" s="14" t="s">
        <v>25</v>
      </c>
      <c r="AA20" s="139">
        <v>20250</v>
      </c>
      <c r="AB20" s="139"/>
      <c r="AC20" s="139"/>
      <c r="AD20" s="139">
        <v>3164</v>
      </c>
      <c r="AE20" s="139"/>
      <c r="AF20" s="139"/>
      <c r="AG20" s="15">
        <v>0.1</v>
      </c>
      <c r="AH20" s="139">
        <f>Q20*S20+O20*V20+Y20*AA20+O20*AD20</f>
        <v>30500</v>
      </c>
      <c r="AI20" s="140"/>
      <c r="AJ20" s="140"/>
      <c r="AK20" s="140"/>
    </row>
    <row r="21" spans="1:60" ht="21" customHeight="1">
      <c r="A21" s="151">
        <v>45771</v>
      </c>
      <c r="B21" s="144"/>
      <c r="C21" s="144"/>
      <c r="D21" s="205" t="s">
        <v>48</v>
      </c>
      <c r="E21" s="142"/>
      <c r="F21" s="142"/>
      <c r="G21" s="142"/>
      <c r="H21" s="143"/>
      <c r="I21" s="144" t="s">
        <v>45</v>
      </c>
      <c r="J21" s="144"/>
      <c r="K21" s="144"/>
      <c r="L21" s="144"/>
      <c r="M21" s="144"/>
      <c r="N21" s="144"/>
      <c r="O21" s="29"/>
      <c r="P21" s="30" t="s">
        <v>24</v>
      </c>
      <c r="Q21" s="29">
        <v>2</v>
      </c>
      <c r="R21" s="31" t="s">
        <v>25</v>
      </c>
      <c r="S21" s="152">
        <v>15250</v>
      </c>
      <c r="T21" s="152"/>
      <c r="U21" s="152"/>
      <c r="V21" s="152">
        <v>2382</v>
      </c>
      <c r="W21" s="152"/>
      <c r="X21" s="152"/>
      <c r="Y21" s="29"/>
      <c r="Z21" s="31" t="s">
        <v>25</v>
      </c>
      <c r="AA21" s="152">
        <v>20250</v>
      </c>
      <c r="AB21" s="152"/>
      <c r="AC21" s="152"/>
      <c r="AD21" s="152">
        <v>3164</v>
      </c>
      <c r="AE21" s="152"/>
      <c r="AF21" s="152"/>
      <c r="AG21" s="32">
        <v>0.1</v>
      </c>
      <c r="AH21" s="152">
        <f t="shared" ref="AH21:AH25" si="0">Q21*S21+O21*V21+Y21*AA21+O21*AD21</f>
        <v>30500</v>
      </c>
      <c r="AI21" s="153"/>
      <c r="AJ21" s="153"/>
      <c r="AK21" s="153"/>
    </row>
    <row r="22" spans="1:60" ht="21" customHeight="1">
      <c r="A22" s="148">
        <v>45772</v>
      </c>
      <c r="B22" s="149"/>
      <c r="C22" s="149"/>
      <c r="D22" s="206" t="s">
        <v>48</v>
      </c>
      <c r="E22" s="200"/>
      <c r="F22" s="200"/>
      <c r="G22" s="200"/>
      <c r="H22" s="201"/>
      <c r="I22" s="149" t="s">
        <v>47</v>
      </c>
      <c r="J22" s="149"/>
      <c r="K22" s="149"/>
      <c r="L22" s="149"/>
      <c r="M22" s="149"/>
      <c r="N22" s="149"/>
      <c r="O22" s="12"/>
      <c r="P22" s="13" t="s">
        <v>24</v>
      </c>
      <c r="Q22" s="12">
        <v>2</v>
      </c>
      <c r="R22" s="14" t="s">
        <v>25</v>
      </c>
      <c r="S22" s="139">
        <v>15250</v>
      </c>
      <c r="T22" s="139"/>
      <c r="U22" s="139"/>
      <c r="V22" s="139">
        <v>2382</v>
      </c>
      <c r="W22" s="139"/>
      <c r="X22" s="139"/>
      <c r="Y22" s="12"/>
      <c r="Z22" s="14" t="s">
        <v>25</v>
      </c>
      <c r="AA22" s="139">
        <v>20250</v>
      </c>
      <c r="AB22" s="139"/>
      <c r="AC22" s="139"/>
      <c r="AD22" s="139">
        <v>3164</v>
      </c>
      <c r="AE22" s="139"/>
      <c r="AF22" s="139"/>
      <c r="AG22" s="15">
        <v>0.1</v>
      </c>
      <c r="AH22" s="139">
        <f t="shared" si="0"/>
        <v>30500</v>
      </c>
      <c r="AI22" s="140"/>
      <c r="AJ22" s="140"/>
      <c r="AK22" s="140"/>
    </row>
    <row r="23" spans="1:60" ht="21" customHeight="1">
      <c r="A23" s="151">
        <v>45775</v>
      </c>
      <c r="B23" s="144"/>
      <c r="C23" s="144"/>
      <c r="D23" s="205" t="s">
        <v>48</v>
      </c>
      <c r="E23" s="142"/>
      <c r="F23" s="142"/>
      <c r="G23" s="142"/>
      <c r="H23" s="143"/>
      <c r="I23" s="144" t="s">
        <v>45</v>
      </c>
      <c r="J23" s="144"/>
      <c r="K23" s="144"/>
      <c r="L23" s="144"/>
      <c r="M23" s="144"/>
      <c r="N23" s="144"/>
      <c r="O23" s="29"/>
      <c r="P23" s="30" t="s">
        <v>24</v>
      </c>
      <c r="Q23" s="29">
        <v>2</v>
      </c>
      <c r="R23" s="31" t="s">
        <v>25</v>
      </c>
      <c r="S23" s="152">
        <v>15250</v>
      </c>
      <c r="T23" s="152"/>
      <c r="U23" s="152"/>
      <c r="V23" s="152">
        <v>2382</v>
      </c>
      <c r="W23" s="152"/>
      <c r="X23" s="152"/>
      <c r="Y23" s="29"/>
      <c r="Z23" s="31" t="s">
        <v>25</v>
      </c>
      <c r="AA23" s="152">
        <v>20250</v>
      </c>
      <c r="AB23" s="152"/>
      <c r="AC23" s="152"/>
      <c r="AD23" s="152">
        <v>3164</v>
      </c>
      <c r="AE23" s="152"/>
      <c r="AF23" s="152"/>
      <c r="AG23" s="32">
        <v>0.1</v>
      </c>
      <c r="AH23" s="152">
        <f t="shared" si="0"/>
        <v>30500</v>
      </c>
      <c r="AI23" s="153"/>
      <c r="AJ23" s="153"/>
      <c r="AK23" s="153"/>
    </row>
    <row r="24" spans="1:60" ht="21" customHeight="1">
      <c r="A24" s="207">
        <v>45776</v>
      </c>
      <c r="B24" s="208"/>
      <c r="C24" s="208"/>
      <c r="D24" s="208" t="s">
        <v>48</v>
      </c>
      <c r="E24" s="208"/>
      <c r="F24" s="208"/>
      <c r="G24" s="208"/>
      <c r="H24" s="208"/>
      <c r="I24" s="208" t="s">
        <v>47</v>
      </c>
      <c r="J24" s="208"/>
      <c r="K24" s="208"/>
      <c r="L24" s="208"/>
      <c r="M24" s="208"/>
      <c r="N24" s="208"/>
      <c r="O24" s="34"/>
      <c r="P24" s="35" t="s">
        <v>24</v>
      </c>
      <c r="Q24" s="34">
        <v>2</v>
      </c>
      <c r="R24" s="36" t="s">
        <v>25</v>
      </c>
      <c r="S24" s="209">
        <v>19062</v>
      </c>
      <c r="T24" s="209"/>
      <c r="U24" s="209"/>
      <c r="V24" s="209">
        <v>2978</v>
      </c>
      <c r="W24" s="209"/>
      <c r="X24" s="209"/>
      <c r="Y24" s="34"/>
      <c r="Z24" s="36" t="s">
        <v>25</v>
      </c>
      <c r="AA24" s="209">
        <v>24062</v>
      </c>
      <c r="AB24" s="209"/>
      <c r="AC24" s="209"/>
      <c r="AD24" s="209">
        <v>3760</v>
      </c>
      <c r="AE24" s="209"/>
      <c r="AF24" s="209"/>
      <c r="AG24" s="37">
        <v>0.1</v>
      </c>
      <c r="AH24" s="209">
        <f t="shared" si="0"/>
        <v>38124</v>
      </c>
      <c r="AI24" s="210"/>
      <c r="AJ24" s="210"/>
      <c r="AK24" s="210"/>
    </row>
    <row r="25" spans="1:60" ht="21" customHeight="1">
      <c r="A25" s="151">
        <v>45777</v>
      </c>
      <c r="B25" s="144"/>
      <c r="C25" s="144"/>
      <c r="D25" s="144" t="s">
        <v>48</v>
      </c>
      <c r="E25" s="144"/>
      <c r="F25" s="144"/>
      <c r="G25" s="144"/>
      <c r="H25" s="144"/>
      <c r="I25" s="144" t="s">
        <v>47</v>
      </c>
      <c r="J25" s="144"/>
      <c r="K25" s="144"/>
      <c r="L25" s="144"/>
      <c r="M25" s="144"/>
      <c r="N25" s="144"/>
      <c r="O25" s="29"/>
      <c r="P25" s="30" t="s">
        <v>24</v>
      </c>
      <c r="Q25" s="29">
        <v>2</v>
      </c>
      <c r="R25" s="31" t="s">
        <v>25</v>
      </c>
      <c r="S25" s="152">
        <v>15250</v>
      </c>
      <c r="T25" s="152"/>
      <c r="U25" s="152"/>
      <c r="V25" s="152">
        <v>2382</v>
      </c>
      <c r="W25" s="152"/>
      <c r="X25" s="152"/>
      <c r="Y25" s="29"/>
      <c r="Z25" s="31" t="s">
        <v>25</v>
      </c>
      <c r="AA25" s="152">
        <v>20250</v>
      </c>
      <c r="AB25" s="152"/>
      <c r="AC25" s="152"/>
      <c r="AD25" s="152">
        <v>3164</v>
      </c>
      <c r="AE25" s="152"/>
      <c r="AF25" s="152"/>
      <c r="AG25" s="32">
        <v>0.1</v>
      </c>
      <c r="AH25" s="152">
        <f t="shared" si="0"/>
        <v>30500</v>
      </c>
      <c r="AI25" s="153"/>
      <c r="AJ25" s="153"/>
      <c r="AK25" s="153"/>
    </row>
    <row r="26" spans="1:60" ht="21" customHeight="1">
      <c r="A26" s="148">
        <v>45778</v>
      </c>
      <c r="B26" s="149"/>
      <c r="C26" s="149"/>
      <c r="D26" s="149" t="s">
        <v>48</v>
      </c>
      <c r="E26" s="149"/>
      <c r="F26" s="149"/>
      <c r="G26" s="149"/>
      <c r="H26" s="149"/>
      <c r="I26" s="149" t="s">
        <v>47</v>
      </c>
      <c r="J26" s="149"/>
      <c r="K26" s="149"/>
      <c r="L26" s="149"/>
      <c r="M26" s="149"/>
      <c r="N26" s="149"/>
      <c r="O26" s="12"/>
      <c r="P26" s="13" t="s">
        <v>24</v>
      </c>
      <c r="Q26" s="12">
        <v>2</v>
      </c>
      <c r="R26" s="14" t="s">
        <v>25</v>
      </c>
      <c r="S26" s="139">
        <v>15250</v>
      </c>
      <c r="T26" s="139"/>
      <c r="U26" s="139"/>
      <c r="V26" s="139">
        <v>2382</v>
      </c>
      <c r="W26" s="139"/>
      <c r="X26" s="139"/>
      <c r="Y26" s="12"/>
      <c r="Z26" s="14" t="s">
        <v>25</v>
      </c>
      <c r="AA26" s="139">
        <v>20250</v>
      </c>
      <c r="AB26" s="139"/>
      <c r="AC26" s="139"/>
      <c r="AD26" s="139">
        <v>3164</v>
      </c>
      <c r="AE26" s="139"/>
      <c r="AF26" s="139"/>
      <c r="AG26" s="15">
        <v>0.1</v>
      </c>
      <c r="AH26" s="139">
        <f>Q26*S26+O26*V26+Y26*AA26+O26*AD26</f>
        <v>30500</v>
      </c>
      <c r="AI26" s="140"/>
      <c r="AJ26" s="140"/>
      <c r="AK26" s="140"/>
    </row>
    <row r="27" spans="1:60" ht="21" customHeight="1">
      <c r="A27" s="151">
        <v>45784</v>
      </c>
      <c r="B27" s="144"/>
      <c r="C27" s="144"/>
      <c r="D27" s="144" t="s">
        <v>48</v>
      </c>
      <c r="E27" s="144"/>
      <c r="F27" s="144"/>
      <c r="G27" s="144"/>
      <c r="H27" s="144"/>
      <c r="I27" s="144" t="s">
        <v>45</v>
      </c>
      <c r="J27" s="144"/>
      <c r="K27" s="144"/>
      <c r="L27" s="144"/>
      <c r="M27" s="144"/>
      <c r="N27" s="144"/>
      <c r="O27" s="29"/>
      <c r="P27" s="30" t="s">
        <v>24</v>
      </c>
      <c r="Q27" s="29">
        <v>2</v>
      </c>
      <c r="R27" s="31" t="s">
        <v>25</v>
      </c>
      <c r="S27" s="152">
        <v>15250</v>
      </c>
      <c r="T27" s="152"/>
      <c r="U27" s="152"/>
      <c r="V27" s="152">
        <v>2382</v>
      </c>
      <c r="W27" s="152"/>
      <c r="X27" s="152"/>
      <c r="Y27" s="29"/>
      <c r="Z27" s="31" t="s">
        <v>25</v>
      </c>
      <c r="AA27" s="152">
        <v>20250</v>
      </c>
      <c r="AB27" s="152"/>
      <c r="AC27" s="152"/>
      <c r="AD27" s="152">
        <v>3164</v>
      </c>
      <c r="AE27" s="152"/>
      <c r="AF27" s="152"/>
      <c r="AG27" s="32">
        <v>0.1</v>
      </c>
      <c r="AH27" s="152">
        <f>Q27*S27+O27*V27+Y27*AA27+O27*AD27</f>
        <v>30500</v>
      </c>
      <c r="AI27" s="153"/>
      <c r="AJ27" s="153"/>
      <c r="AK27" s="153"/>
      <c r="BH27" s="2">
        <v>0</v>
      </c>
    </row>
    <row r="28" spans="1:60" ht="21" customHeight="1">
      <c r="A28" s="198">
        <v>1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</row>
    <row r="29" spans="1:60" ht="21" customHeight="1">
      <c r="AM29" s="33"/>
    </row>
    <row r="30" spans="1:60" ht="21" customHeight="1">
      <c r="A30" s="158" t="s">
        <v>20</v>
      </c>
      <c r="B30" s="158"/>
      <c r="C30" s="158"/>
      <c r="D30" s="159" t="s">
        <v>21</v>
      </c>
      <c r="E30" s="160"/>
      <c r="F30" s="160"/>
      <c r="G30" s="160"/>
      <c r="H30" s="161"/>
      <c r="I30" s="158" t="s">
        <v>22</v>
      </c>
      <c r="J30" s="158"/>
      <c r="K30" s="158"/>
      <c r="L30" s="158"/>
      <c r="M30" s="158"/>
      <c r="N30" s="158"/>
      <c r="O30" s="158" t="s">
        <v>23</v>
      </c>
      <c r="P30" s="158"/>
      <c r="Q30" s="158" t="s">
        <v>17</v>
      </c>
      <c r="R30" s="158"/>
      <c r="S30" s="159" t="s">
        <v>26</v>
      </c>
      <c r="T30" s="160"/>
      <c r="U30" s="161"/>
      <c r="V30" s="159" t="s">
        <v>28</v>
      </c>
      <c r="W30" s="160"/>
      <c r="X30" s="161"/>
      <c r="Y30" s="158" t="s">
        <v>17</v>
      </c>
      <c r="Z30" s="158"/>
      <c r="AA30" s="159" t="s">
        <v>27</v>
      </c>
      <c r="AB30" s="160"/>
      <c r="AC30" s="161"/>
      <c r="AD30" s="159" t="s">
        <v>28</v>
      </c>
      <c r="AE30" s="160"/>
      <c r="AF30" s="161"/>
      <c r="AG30" s="11" t="s">
        <v>18</v>
      </c>
      <c r="AH30" s="162" t="s">
        <v>19</v>
      </c>
      <c r="AI30" s="163"/>
      <c r="AJ30" s="163"/>
      <c r="AK30" s="163"/>
    </row>
    <row r="31" spans="1:60" ht="21" customHeight="1">
      <c r="A31" s="151">
        <v>45786</v>
      </c>
      <c r="B31" s="144"/>
      <c r="C31" s="144"/>
      <c r="D31" s="205" t="s">
        <v>59</v>
      </c>
      <c r="E31" s="142"/>
      <c r="F31" s="142"/>
      <c r="G31" s="142"/>
      <c r="H31" s="143"/>
      <c r="I31" s="144" t="s">
        <v>45</v>
      </c>
      <c r="J31" s="144"/>
      <c r="K31" s="144"/>
      <c r="L31" s="144"/>
      <c r="M31" s="144"/>
      <c r="N31" s="144"/>
      <c r="O31" s="29"/>
      <c r="P31" s="30" t="s">
        <v>24</v>
      </c>
      <c r="Q31" s="29">
        <v>4</v>
      </c>
      <c r="R31" s="31" t="s">
        <v>25</v>
      </c>
      <c r="S31" s="152">
        <v>15250</v>
      </c>
      <c r="T31" s="152"/>
      <c r="U31" s="152"/>
      <c r="V31" s="152">
        <v>2382</v>
      </c>
      <c r="W31" s="152"/>
      <c r="X31" s="152"/>
      <c r="Y31" s="29"/>
      <c r="Z31" s="31" t="s">
        <v>25</v>
      </c>
      <c r="AA31" s="152">
        <v>20250</v>
      </c>
      <c r="AB31" s="152"/>
      <c r="AC31" s="152"/>
      <c r="AD31" s="152">
        <v>3164</v>
      </c>
      <c r="AE31" s="152"/>
      <c r="AF31" s="152"/>
      <c r="AG31" s="32">
        <v>0.1</v>
      </c>
      <c r="AH31" s="152">
        <f t="shared" ref="AH31:AH35" si="1">Q31*S31+O31*V31+Y31*AA31+O31*AD31</f>
        <v>61000</v>
      </c>
      <c r="AI31" s="153"/>
      <c r="AJ31" s="153"/>
      <c r="AK31" s="153"/>
    </row>
    <row r="32" spans="1:60" ht="21" customHeight="1">
      <c r="A32" s="148">
        <v>45789</v>
      </c>
      <c r="B32" s="149"/>
      <c r="C32" s="149"/>
      <c r="D32" s="212" t="s">
        <v>59</v>
      </c>
      <c r="E32" s="213"/>
      <c r="F32" s="213"/>
      <c r="G32" s="213"/>
      <c r="H32" s="214"/>
      <c r="I32" s="149" t="s">
        <v>45</v>
      </c>
      <c r="J32" s="149"/>
      <c r="K32" s="149"/>
      <c r="L32" s="149"/>
      <c r="M32" s="149"/>
      <c r="N32" s="149"/>
      <c r="O32" s="12"/>
      <c r="P32" s="13" t="s">
        <v>24</v>
      </c>
      <c r="Q32" s="12">
        <v>4</v>
      </c>
      <c r="R32" s="14" t="s">
        <v>25</v>
      </c>
      <c r="S32" s="139">
        <v>15250</v>
      </c>
      <c r="T32" s="139"/>
      <c r="U32" s="139"/>
      <c r="V32" s="139">
        <v>2382</v>
      </c>
      <c r="W32" s="139"/>
      <c r="X32" s="139"/>
      <c r="Y32" s="12"/>
      <c r="Z32" s="14" t="s">
        <v>25</v>
      </c>
      <c r="AA32" s="139">
        <v>20250</v>
      </c>
      <c r="AB32" s="139"/>
      <c r="AC32" s="139"/>
      <c r="AD32" s="139">
        <v>3164</v>
      </c>
      <c r="AE32" s="139"/>
      <c r="AF32" s="139"/>
      <c r="AG32" s="15">
        <v>0.1</v>
      </c>
      <c r="AH32" s="139">
        <f t="shared" si="1"/>
        <v>61000</v>
      </c>
      <c r="AI32" s="140"/>
      <c r="AJ32" s="140"/>
      <c r="AK32" s="140"/>
    </row>
    <row r="33" spans="1:37" ht="21" customHeight="1">
      <c r="A33" s="151">
        <v>45790</v>
      </c>
      <c r="B33" s="144"/>
      <c r="C33" s="144"/>
      <c r="D33" s="205" t="s">
        <v>59</v>
      </c>
      <c r="E33" s="142"/>
      <c r="F33" s="142"/>
      <c r="G33" s="142"/>
      <c r="H33" s="143"/>
      <c r="I33" s="144" t="s">
        <v>46</v>
      </c>
      <c r="J33" s="144"/>
      <c r="K33" s="144"/>
      <c r="L33" s="144"/>
      <c r="M33" s="144"/>
      <c r="N33" s="144"/>
      <c r="O33" s="29">
        <v>4</v>
      </c>
      <c r="P33" s="30" t="s">
        <v>24</v>
      </c>
      <c r="Q33" s="29">
        <v>4</v>
      </c>
      <c r="R33" s="31" t="s">
        <v>25</v>
      </c>
      <c r="S33" s="152">
        <v>15250</v>
      </c>
      <c r="T33" s="152"/>
      <c r="U33" s="152"/>
      <c r="V33" s="152">
        <v>2382</v>
      </c>
      <c r="W33" s="152"/>
      <c r="X33" s="152"/>
      <c r="Y33" s="29"/>
      <c r="Z33" s="31" t="s">
        <v>25</v>
      </c>
      <c r="AA33" s="152">
        <v>20250</v>
      </c>
      <c r="AB33" s="152"/>
      <c r="AC33" s="152"/>
      <c r="AD33" s="152">
        <v>3164</v>
      </c>
      <c r="AE33" s="152"/>
      <c r="AF33" s="152"/>
      <c r="AG33" s="32">
        <v>0.1</v>
      </c>
      <c r="AH33" s="152">
        <f t="shared" si="1"/>
        <v>83184</v>
      </c>
      <c r="AI33" s="153"/>
      <c r="AJ33" s="153"/>
      <c r="AK33" s="153"/>
    </row>
    <row r="34" spans="1:37" ht="21" customHeight="1">
      <c r="A34" s="148">
        <v>45791</v>
      </c>
      <c r="B34" s="149"/>
      <c r="C34" s="149"/>
      <c r="D34" s="206" t="s">
        <v>49</v>
      </c>
      <c r="E34" s="200"/>
      <c r="F34" s="200"/>
      <c r="G34" s="200"/>
      <c r="H34" s="201"/>
      <c r="I34" s="149" t="s">
        <v>45</v>
      </c>
      <c r="J34" s="149"/>
      <c r="K34" s="149"/>
      <c r="L34" s="149"/>
      <c r="M34" s="149"/>
      <c r="N34" s="149"/>
      <c r="O34" s="12"/>
      <c r="P34" s="13" t="s">
        <v>24</v>
      </c>
      <c r="Q34" s="12">
        <v>4</v>
      </c>
      <c r="R34" s="14" t="s">
        <v>25</v>
      </c>
      <c r="S34" s="139">
        <v>15250</v>
      </c>
      <c r="T34" s="139"/>
      <c r="U34" s="139"/>
      <c r="V34" s="139">
        <v>2382</v>
      </c>
      <c r="W34" s="139"/>
      <c r="X34" s="139"/>
      <c r="Y34" s="12"/>
      <c r="Z34" s="14" t="s">
        <v>25</v>
      </c>
      <c r="AA34" s="139">
        <v>20250</v>
      </c>
      <c r="AB34" s="139"/>
      <c r="AC34" s="139"/>
      <c r="AD34" s="139">
        <v>3164</v>
      </c>
      <c r="AE34" s="139"/>
      <c r="AF34" s="139"/>
      <c r="AG34" s="15">
        <v>0.1</v>
      </c>
      <c r="AH34" s="139">
        <f t="shared" si="1"/>
        <v>61000</v>
      </c>
      <c r="AI34" s="140"/>
      <c r="AJ34" s="140"/>
      <c r="AK34" s="140"/>
    </row>
    <row r="35" spans="1:37" ht="21" customHeight="1">
      <c r="A35" s="151">
        <v>45792</v>
      </c>
      <c r="B35" s="144"/>
      <c r="C35" s="144"/>
      <c r="D35" s="205" t="s">
        <v>49</v>
      </c>
      <c r="E35" s="142"/>
      <c r="F35" s="142"/>
      <c r="G35" s="142"/>
      <c r="H35" s="143"/>
      <c r="I35" s="144" t="s">
        <v>45</v>
      </c>
      <c r="J35" s="144"/>
      <c r="K35" s="144"/>
      <c r="L35" s="144"/>
      <c r="M35" s="144"/>
      <c r="N35" s="144"/>
      <c r="O35" s="29"/>
      <c r="P35" s="30" t="s">
        <v>24</v>
      </c>
      <c r="Q35" s="29">
        <v>4</v>
      </c>
      <c r="R35" s="31" t="s">
        <v>25</v>
      </c>
      <c r="S35" s="145">
        <v>15250</v>
      </c>
      <c r="T35" s="146"/>
      <c r="U35" s="147"/>
      <c r="V35" s="152">
        <v>2382</v>
      </c>
      <c r="W35" s="152"/>
      <c r="X35" s="152"/>
      <c r="Y35" s="29"/>
      <c r="Z35" s="31" t="s">
        <v>25</v>
      </c>
      <c r="AA35" s="152">
        <v>20250</v>
      </c>
      <c r="AB35" s="152"/>
      <c r="AC35" s="152"/>
      <c r="AD35" s="152">
        <v>3164</v>
      </c>
      <c r="AE35" s="152"/>
      <c r="AF35" s="152"/>
      <c r="AG35" s="32">
        <v>0.1</v>
      </c>
      <c r="AH35" s="152">
        <f t="shared" si="1"/>
        <v>61000</v>
      </c>
      <c r="AI35" s="153"/>
      <c r="AJ35" s="153"/>
      <c r="AK35" s="153"/>
    </row>
    <row r="36" spans="1:37" ht="21" customHeight="1">
      <c r="A36" s="148">
        <v>45793</v>
      </c>
      <c r="B36" s="149"/>
      <c r="C36" s="149"/>
      <c r="D36" s="212" t="s">
        <v>49</v>
      </c>
      <c r="E36" s="213"/>
      <c r="F36" s="213"/>
      <c r="G36" s="213"/>
      <c r="H36" s="214"/>
      <c r="I36" s="149" t="s">
        <v>45</v>
      </c>
      <c r="J36" s="149"/>
      <c r="K36" s="149"/>
      <c r="L36" s="149"/>
      <c r="M36" s="149"/>
      <c r="N36" s="149"/>
      <c r="O36" s="12"/>
      <c r="P36" s="13" t="s">
        <v>24</v>
      </c>
      <c r="Q36" s="12">
        <v>4</v>
      </c>
      <c r="R36" s="14" t="s">
        <v>25</v>
      </c>
      <c r="S36" s="195">
        <v>15250</v>
      </c>
      <c r="T36" s="196"/>
      <c r="U36" s="197"/>
      <c r="V36" s="139">
        <v>2382</v>
      </c>
      <c r="W36" s="139"/>
      <c r="X36" s="139"/>
      <c r="Y36" s="12"/>
      <c r="Z36" s="14" t="s">
        <v>25</v>
      </c>
      <c r="AA36" s="139">
        <v>20250</v>
      </c>
      <c r="AB36" s="139"/>
      <c r="AC36" s="139"/>
      <c r="AD36" s="139">
        <v>3164</v>
      </c>
      <c r="AE36" s="139"/>
      <c r="AF36" s="139"/>
      <c r="AG36" s="15">
        <v>0.1</v>
      </c>
      <c r="AH36" s="139">
        <f>Q36*S36+O36*V36+Y36*AA36+O36*AD36</f>
        <v>61000</v>
      </c>
      <c r="AI36" s="140"/>
      <c r="AJ36" s="140"/>
      <c r="AK36" s="140"/>
    </row>
    <row r="37" spans="1:37" ht="21" customHeight="1">
      <c r="A37" s="151">
        <v>45796</v>
      </c>
      <c r="B37" s="144"/>
      <c r="C37" s="144"/>
      <c r="D37" s="205" t="s">
        <v>49</v>
      </c>
      <c r="E37" s="142"/>
      <c r="F37" s="142"/>
      <c r="G37" s="142"/>
      <c r="H37" s="143"/>
      <c r="I37" s="144" t="s">
        <v>47</v>
      </c>
      <c r="J37" s="144"/>
      <c r="K37" s="144"/>
      <c r="L37" s="144"/>
      <c r="M37" s="144"/>
      <c r="N37" s="144"/>
      <c r="O37" s="29"/>
      <c r="P37" s="30" t="s">
        <v>24</v>
      </c>
      <c r="Q37" s="29">
        <v>4</v>
      </c>
      <c r="R37" s="31" t="s">
        <v>25</v>
      </c>
      <c r="S37" s="145">
        <v>15250</v>
      </c>
      <c r="T37" s="146"/>
      <c r="U37" s="147"/>
      <c r="V37" s="152">
        <v>2500</v>
      </c>
      <c r="W37" s="152"/>
      <c r="X37" s="152"/>
      <c r="Y37" s="29"/>
      <c r="Z37" s="31" t="s">
        <v>25</v>
      </c>
      <c r="AA37" s="152">
        <v>20250</v>
      </c>
      <c r="AB37" s="152"/>
      <c r="AC37" s="152"/>
      <c r="AD37" s="152">
        <v>3164</v>
      </c>
      <c r="AE37" s="152"/>
      <c r="AF37" s="152"/>
      <c r="AG37" s="32">
        <v>0.1</v>
      </c>
      <c r="AH37" s="152">
        <f t="shared" ref="AH37:AH38" si="2">Q37*S37+O37*V37+Y37*AA37+O37*AD37</f>
        <v>61000</v>
      </c>
      <c r="AI37" s="153"/>
      <c r="AJ37" s="153"/>
      <c r="AK37" s="153"/>
    </row>
    <row r="38" spans="1:37" ht="21" customHeight="1">
      <c r="A38" s="148">
        <v>45797</v>
      </c>
      <c r="B38" s="149"/>
      <c r="C38" s="149"/>
      <c r="D38" s="212" t="s">
        <v>49</v>
      </c>
      <c r="E38" s="213"/>
      <c r="F38" s="213"/>
      <c r="G38" s="213"/>
      <c r="H38" s="214"/>
      <c r="I38" s="149" t="s">
        <v>45</v>
      </c>
      <c r="J38" s="149"/>
      <c r="K38" s="149"/>
      <c r="L38" s="149"/>
      <c r="M38" s="149"/>
      <c r="N38" s="149"/>
      <c r="O38" s="12"/>
      <c r="P38" s="13" t="s">
        <v>24</v>
      </c>
      <c r="Q38" s="12">
        <v>2</v>
      </c>
      <c r="R38" s="14" t="s">
        <v>25</v>
      </c>
      <c r="S38" s="139">
        <v>15250</v>
      </c>
      <c r="T38" s="139"/>
      <c r="U38" s="139"/>
      <c r="V38" s="139">
        <v>2382</v>
      </c>
      <c r="W38" s="139"/>
      <c r="X38" s="139"/>
      <c r="Y38" s="12"/>
      <c r="Z38" s="14" t="s">
        <v>25</v>
      </c>
      <c r="AA38" s="139">
        <v>20250</v>
      </c>
      <c r="AB38" s="139"/>
      <c r="AC38" s="139"/>
      <c r="AD38" s="139">
        <v>3164</v>
      </c>
      <c r="AE38" s="139"/>
      <c r="AF38" s="139"/>
      <c r="AG38" s="15">
        <v>0.1</v>
      </c>
      <c r="AH38" s="139">
        <f t="shared" si="2"/>
        <v>30500</v>
      </c>
      <c r="AI38" s="140"/>
      <c r="AJ38" s="140"/>
      <c r="AK38" s="140"/>
    </row>
    <row r="39" spans="1:37" ht="21" customHeight="1">
      <c r="A39" s="151"/>
      <c r="B39" s="144"/>
      <c r="C39" s="144"/>
      <c r="D39" s="205"/>
      <c r="E39" s="142"/>
      <c r="F39" s="142"/>
      <c r="G39" s="142"/>
      <c r="H39" s="143"/>
      <c r="I39" s="144"/>
      <c r="J39" s="144"/>
      <c r="K39" s="144"/>
      <c r="L39" s="144"/>
      <c r="M39" s="144"/>
      <c r="N39" s="144"/>
      <c r="O39" s="29"/>
      <c r="P39" s="30" t="s">
        <v>24</v>
      </c>
      <c r="Q39" s="29"/>
      <c r="R39" s="31" t="s">
        <v>25</v>
      </c>
      <c r="S39" s="152"/>
      <c r="T39" s="152"/>
      <c r="U39" s="152"/>
      <c r="V39" s="152"/>
      <c r="W39" s="152"/>
      <c r="X39" s="152"/>
      <c r="Y39" s="29"/>
      <c r="Z39" s="31" t="s">
        <v>25</v>
      </c>
      <c r="AA39" s="152"/>
      <c r="AB39" s="152"/>
      <c r="AC39" s="152"/>
      <c r="AD39" s="152"/>
      <c r="AE39" s="152"/>
      <c r="AF39" s="152"/>
      <c r="AG39" s="32">
        <v>0.1</v>
      </c>
      <c r="AH39" s="152">
        <f>Q39*S39+O39*V39+Y39*AA39+O39*AD39</f>
        <v>0</v>
      </c>
      <c r="AI39" s="153"/>
      <c r="AJ39" s="153"/>
      <c r="AK39" s="153"/>
    </row>
    <row r="40" spans="1:37" ht="21" customHeight="1">
      <c r="A40" s="149"/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2"/>
      <c r="P40" s="13" t="s">
        <v>24</v>
      </c>
      <c r="Q40" s="12"/>
      <c r="R40" s="14" t="s">
        <v>25</v>
      </c>
      <c r="S40" s="139"/>
      <c r="T40" s="139"/>
      <c r="U40" s="139"/>
      <c r="V40" s="139"/>
      <c r="W40" s="139"/>
      <c r="X40" s="139"/>
      <c r="Y40" s="12"/>
      <c r="Z40" s="14" t="s">
        <v>25</v>
      </c>
      <c r="AA40" s="139"/>
      <c r="AB40" s="139"/>
      <c r="AC40" s="139"/>
      <c r="AD40" s="139"/>
      <c r="AE40" s="139"/>
      <c r="AF40" s="139"/>
      <c r="AG40" s="15">
        <v>0.1</v>
      </c>
      <c r="AH40" s="139">
        <f t="shared" ref="AH40:AH48" si="3">Q40*S40+O40*V40+Y40*AA40+O40*AD40</f>
        <v>0</v>
      </c>
      <c r="AI40" s="140"/>
      <c r="AJ40" s="140"/>
      <c r="AK40" s="140"/>
    </row>
    <row r="41" spans="1:37" ht="21" customHeight="1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29"/>
      <c r="P41" s="30" t="s">
        <v>24</v>
      </c>
      <c r="Q41" s="29"/>
      <c r="R41" s="31" t="s">
        <v>25</v>
      </c>
      <c r="S41" s="152"/>
      <c r="T41" s="152"/>
      <c r="U41" s="152"/>
      <c r="V41" s="152"/>
      <c r="W41" s="152"/>
      <c r="X41" s="152"/>
      <c r="Y41" s="29"/>
      <c r="Z41" s="31" t="s">
        <v>25</v>
      </c>
      <c r="AA41" s="152"/>
      <c r="AB41" s="152"/>
      <c r="AC41" s="152"/>
      <c r="AD41" s="152"/>
      <c r="AE41" s="152"/>
      <c r="AF41" s="152"/>
      <c r="AG41" s="32">
        <v>0.1</v>
      </c>
      <c r="AH41" s="152">
        <f t="shared" si="3"/>
        <v>0</v>
      </c>
      <c r="AI41" s="153"/>
      <c r="AJ41" s="153"/>
      <c r="AK41" s="153"/>
    </row>
    <row r="42" spans="1:37" ht="21" customHeight="1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2"/>
      <c r="P42" s="13" t="s">
        <v>24</v>
      </c>
      <c r="Q42" s="12"/>
      <c r="R42" s="14" t="s">
        <v>25</v>
      </c>
      <c r="S42" s="139"/>
      <c r="T42" s="139"/>
      <c r="U42" s="139"/>
      <c r="V42" s="139"/>
      <c r="W42" s="139"/>
      <c r="X42" s="139"/>
      <c r="Y42" s="12"/>
      <c r="Z42" s="14" t="s">
        <v>25</v>
      </c>
      <c r="AA42" s="139"/>
      <c r="AB42" s="139"/>
      <c r="AC42" s="139"/>
      <c r="AD42" s="139"/>
      <c r="AE42" s="139"/>
      <c r="AF42" s="139"/>
      <c r="AG42" s="15">
        <v>0.1</v>
      </c>
      <c r="AH42" s="139">
        <f t="shared" si="3"/>
        <v>0</v>
      </c>
      <c r="AI42" s="140"/>
      <c r="AJ42" s="140"/>
      <c r="AK42" s="140"/>
    </row>
    <row r="43" spans="1:37" ht="21" customHeight="1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29"/>
      <c r="P43" s="30" t="s">
        <v>24</v>
      </c>
      <c r="Q43" s="29"/>
      <c r="R43" s="31" t="s">
        <v>25</v>
      </c>
      <c r="S43" s="152"/>
      <c r="T43" s="152"/>
      <c r="U43" s="152"/>
      <c r="V43" s="152"/>
      <c r="W43" s="152"/>
      <c r="X43" s="152"/>
      <c r="Y43" s="29"/>
      <c r="Z43" s="31" t="s">
        <v>25</v>
      </c>
      <c r="AA43" s="152"/>
      <c r="AB43" s="152"/>
      <c r="AC43" s="152"/>
      <c r="AD43" s="152"/>
      <c r="AE43" s="152"/>
      <c r="AF43" s="152"/>
      <c r="AG43" s="32">
        <v>0.1</v>
      </c>
      <c r="AH43" s="152">
        <f t="shared" si="3"/>
        <v>0</v>
      </c>
      <c r="AI43" s="153"/>
      <c r="AJ43" s="153"/>
      <c r="AK43" s="153"/>
    </row>
    <row r="44" spans="1:37" ht="21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2"/>
      <c r="P44" s="13" t="s">
        <v>24</v>
      </c>
      <c r="Q44" s="12"/>
      <c r="R44" s="14" t="s">
        <v>25</v>
      </c>
      <c r="S44" s="139"/>
      <c r="T44" s="139"/>
      <c r="U44" s="139"/>
      <c r="V44" s="139"/>
      <c r="W44" s="139"/>
      <c r="X44" s="139"/>
      <c r="Y44" s="12"/>
      <c r="Z44" s="14" t="s">
        <v>25</v>
      </c>
      <c r="AA44" s="139"/>
      <c r="AB44" s="139"/>
      <c r="AC44" s="139"/>
      <c r="AD44" s="139"/>
      <c r="AE44" s="139"/>
      <c r="AF44" s="139"/>
      <c r="AG44" s="15">
        <v>0.1</v>
      </c>
      <c r="AH44" s="139">
        <f t="shared" si="3"/>
        <v>0</v>
      </c>
      <c r="AI44" s="140"/>
      <c r="AJ44" s="140"/>
      <c r="AK44" s="140"/>
    </row>
    <row r="45" spans="1:37" ht="21" customHeight="1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29"/>
      <c r="P45" s="30" t="s">
        <v>24</v>
      </c>
      <c r="Q45" s="29"/>
      <c r="R45" s="31" t="s">
        <v>25</v>
      </c>
      <c r="S45" s="145"/>
      <c r="T45" s="146"/>
      <c r="U45" s="147"/>
      <c r="V45" s="152"/>
      <c r="W45" s="152"/>
      <c r="X45" s="152"/>
      <c r="Y45" s="29"/>
      <c r="Z45" s="31" t="s">
        <v>25</v>
      </c>
      <c r="AA45" s="152"/>
      <c r="AB45" s="152"/>
      <c r="AC45" s="152"/>
      <c r="AD45" s="152"/>
      <c r="AE45" s="152"/>
      <c r="AF45" s="152"/>
      <c r="AG45" s="32">
        <v>0.1</v>
      </c>
      <c r="AH45" s="152">
        <f t="shared" si="3"/>
        <v>0</v>
      </c>
      <c r="AI45" s="153"/>
      <c r="AJ45" s="153"/>
      <c r="AK45" s="153"/>
    </row>
    <row r="46" spans="1:37" ht="21" customHeight="1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2"/>
      <c r="P46" s="13" t="s">
        <v>24</v>
      </c>
      <c r="Q46" s="12"/>
      <c r="R46" s="14" t="s">
        <v>25</v>
      </c>
      <c r="S46" s="195"/>
      <c r="T46" s="196"/>
      <c r="U46" s="197"/>
      <c r="V46" s="139"/>
      <c r="W46" s="139"/>
      <c r="X46" s="139"/>
      <c r="Y46" s="12"/>
      <c r="Z46" s="14" t="s">
        <v>25</v>
      </c>
      <c r="AA46" s="139"/>
      <c r="AB46" s="139"/>
      <c r="AC46" s="139"/>
      <c r="AD46" s="139"/>
      <c r="AE46" s="139"/>
      <c r="AF46" s="139"/>
      <c r="AG46" s="15">
        <v>0.1</v>
      </c>
      <c r="AH46" s="139">
        <f t="shared" si="3"/>
        <v>0</v>
      </c>
      <c r="AI46" s="140"/>
      <c r="AJ46" s="140"/>
      <c r="AK46" s="140"/>
    </row>
    <row r="47" spans="1:37" ht="21" customHeight="1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29"/>
      <c r="P47" s="30" t="s">
        <v>24</v>
      </c>
      <c r="Q47" s="29"/>
      <c r="R47" s="31" t="s">
        <v>25</v>
      </c>
      <c r="S47" s="145"/>
      <c r="T47" s="146"/>
      <c r="U47" s="147"/>
      <c r="V47" s="152"/>
      <c r="W47" s="152"/>
      <c r="X47" s="152"/>
      <c r="Y47" s="29"/>
      <c r="Z47" s="31" t="s">
        <v>25</v>
      </c>
      <c r="AA47" s="152"/>
      <c r="AB47" s="152"/>
      <c r="AC47" s="152"/>
      <c r="AD47" s="152"/>
      <c r="AE47" s="152"/>
      <c r="AF47" s="152"/>
      <c r="AG47" s="32">
        <v>0.1</v>
      </c>
      <c r="AH47" s="152">
        <f t="shared" si="3"/>
        <v>0</v>
      </c>
      <c r="AI47" s="153"/>
      <c r="AJ47" s="153"/>
      <c r="AK47" s="153"/>
    </row>
    <row r="48" spans="1:37" ht="21" customHeight="1">
      <c r="A48" s="149"/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2"/>
      <c r="P48" s="13" t="s">
        <v>24</v>
      </c>
      <c r="Q48" s="12"/>
      <c r="R48" s="14" t="s">
        <v>25</v>
      </c>
      <c r="S48" s="139"/>
      <c r="T48" s="139"/>
      <c r="U48" s="139"/>
      <c r="V48" s="139"/>
      <c r="W48" s="139"/>
      <c r="X48" s="139"/>
      <c r="Y48" s="12"/>
      <c r="Z48" s="14" t="s">
        <v>25</v>
      </c>
      <c r="AA48" s="139"/>
      <c r="AB48" s="139"/>
      <c r="AC48" s="139"/>
      <c r="AD48" s="139"/>
      <c r="AE48" s="139"/>
      <c r="AF48" s="139"/>
      <c r="AG48" s="15">
        <v>0.1</v>
      </c>
      <c r="AH48" s="139">
        <f t="shared" si="3"/>
        <v>0</v>
      </c>
      <c r="AI48" s="140"/>
      <c r="AJ48" s="140"/>
      <c r="AK48" s="140"/>
    </row>
    <row r="49" spans="1:37" ht="21" customHeight="1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29"/>
      <c r="P49" s="30" t="s">
        <v>24</v>
      </c>
      <c r="Q49" s="29"/>
      <c r="R49" s="31" t="s">
        <v>25</v>
      </c>
      <c r="S49" s="145"/>
      <c r="T49" s="146"/>
      <c r="U49" s="147"/>
      <c r="V49" s="152"/>
      <c r="W49" s="152"/>
      <c r="X49" s="152"/>
      <c r="Y49" s="29"/>
      <c r="Z49" s="31" t="s">
        <v>25</v>
      </c>
      <c r="AA49" s="152"/>
      <c r="AB49" s="152"/>
      <c r="AC49" s="152"/>
      <c r="AD49" s="152"/>
      <c r="AE49" s="152"/>
      <c r="AF49" s="152"/>
      <c r="AG49" s="32">
        <v>0.1</v>
      </c>
      <c r="AH49" s="152">
        <f t="shared" ref="AH49:AH51" si="4">Q49*S49+O49*V49+Y49*AA49+O49*AD49</f>
        <v>0</v>
      </c>
      <c r="AI49" s="153"/>
      <c r="AJ49" s="153"/>
      <c r="AK49" s="153"/>
    </row>
    <row r="50" spans="1:37" ht="21" customHeight="1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2"/>
      <c r="P50" s="13" t="s">
        <v>24</v>
      </c>
      <c r="Q50" s="12"/>
      <c r="R50" s="14" t="s">
        <v>25</v>
      </c>
      <c r="S50" s="195"/>
      <c r="T50" s="196"/>
      <c r="U50" s="197"/>
      <c r="V50" s="139"/>
      <c r="W50" s="139"/>
      <c r="X50" s="139"/>
      <c r="Y50" s="12"/>
      <c r="Z50" s="14" t="s">
        <v>25</v>
      </c>
      <c r="AA50" s="139"/>
      <c r="AB50" s="139"/>
      <c r="AC50" s="139"/>
      <c r="AD50" s="139"/>
      <c r="AE50" s="139"/>
      <c r="AF50" s="139"/>
      <c r="AG50" s="15">
        <v>0.1</v>
      </c>
      <c r="AH50" s="139">
        <f t="shared" si="4"/>
        <v>0</v>
      </c>
      <c r="AI50" s="140"/>
      <c r="AJ50" s="140"/>
      <c r="AK50" s="140"/>
    </row>
    <row r="51" spans="1:37" ht="21" customHeight="1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29"/>
      <c r="P51" s="30" t="s">
        <v>24</v>
      </c>
      <c r="Q51" s="29"/>
      <c r="R51" s="31" t="s">
        <v>25</v>
      </c>
      <c r="S51" s="145"/>
      <c r="T51" s="146"/>
      <c r="U51" s="147"/>
      <c r="V51" s="152"/>
      <c r="W51" s="152"/>
      <c r="X51" s="152"/>
      <c r="Y51" s="29"/>
      <c r="Z51" s="31" t="s">
        <v>25</v>
      </c>
      <c r="AA51" s="152"/>
      <c r="AB51" s="152"/>
      <c r="AC51" s="152"/>
      <c r="AD51" s="152"/>
      <c r="AE51" s="152"/>
      <c r="AF51" s="152"/>
      <c r="AG51" s="32">
        <v>0.1</v>
      </c>
      <c r="AH51" s="152">
        <f t="shared" si="4"/>
        <v>0</v>
      </c>
      <c r="AI51" s="153"/>
      <c r="AJ51" s="153"/>
      <c r="AK51" s="153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34" t="s">
        <v>29</v>
      </c>
      <c r="AG52" s="135"/>
      <c r="AH52" s="130">
        <f>SUM(AH20:AH48)</f>
        <v>731308</v>
      </c>
      <c r="AI52" s="131"/>
      <c r="AJ52" s="131"/>
      <c r="AK52" s="131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6" t="s">
        <v>30</v>
      </c>
      <c r="AG53" s="136"/>
      <c r="AH53" s="211">
        <f>AH52*0.1</f>
        <v>73130.8</v>
      </c>
      <c r="AI53" s="211"/>
      <c r="AJ53" s="211"/>
      <c r="AK53" s="21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9" t="s">
        <v>31</v>
      </c>
      <c r="AG54" s="129"/>
      <c r="AH54" s="130">
        <f>SUM(AH52:AH53)</f>
        <v>804438.8</v>
      </c>
      <c r="AI54" s="131"/>
      <c r="AJ54" s="131"/>
      <c r="AK54" s="131"/>
    </row>
    <row r="55" spans="1:37" ht="21" customHeight="1">
      <c r="A55" s="67">
        <v>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</row>
    <row r="58" spans="1:37" ht="21" customHeight="1">
      <c r="C58" s="132" t="s">
        <v>33</v>
      </c>
      <c r="D58" s="132"/>
      <c r="E58" s="132"/>
      <c r="F58" s="132" t="s">
        <v>34</v>
      </c>
      <c r="G58" s="132"/>
      <c r="H58" s="132"/>
      <c r="I58" s="132"/>
      <c r="J58" s="132"/>
      <c r="K58" s="132"/>
      <c r="L58" s="132"/>
      <c r="M58" s="132" t="s">
        <v>35</v>
      </c>
      <c r="N58" s="132"/>
      <c r="O58" s="132"/>
      <c r="P58" s="132"/>
      <c r="Q58" s="132"/>
      <c r="R58" s="132" t="s">
        <v>36</v>
      </c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3" t="s">
        <v>37</v>
      </c>
      <c r="AF58" s="133"/>
      <c r="AG58" s="132" t="s">
        <v>38</v>
      </c>
      <c r="AH58" s="132"/>
      <c r="AI58" s="132"/>
    </row>
    <row r="59" spans="1:37" ht="21" customHeight="1">
      <c r="C59" s="121"/>
      <c r="D59" s="122"/>
      <c r="E59" s="123"/>
      <c r="F59" s="124"/>
      <c r="G59" s="124"/>
      <c r="H59" s="124"/>
      <c r="I59" s="124"/>
      <c r="J59" s="124"/>
      <c r="K59" s="124"/>
      <c r="L59" s="125"/>
      <c r="M59" s="16"/>
      <c r="N59" s="17" t="s">
        <v>39</v>
      </c>
      <c r="O59" s="113"/>
      <c r="P59" s="114"/>
      <c r="Q59" s="115"/>
      <c r="R59" s="113" t="s">
        <v>42</v>
      </c>
      <c r="S59" s="115"/>
      <c r="T59" s="113" t="s">
        <v>43</v>
      </c>
      <c r="U59" s="115"/>
      <c r="V59" s="126"/>
      <c r="W59" s="127"/>
      <c r="X59" s="127"/>
      <c r="Y59" s="127"/>
      <c r="Z59" s="127"/>
      <c r="AA59" s="128"/>
      <c r="AB59" s="113"/>
      <c r="AC59" s="114"/>
      <c r="AD59" s="115"/>
      <c r="AE59" s="116">
        <v>0</v>
      </c>
      <c r="AF59" s="117"/>
      <c r="AG59" s="118">
        <f t="shared" ref="AG59:AG77" si="5">AB59+O59</f>
        <v>0</v>
      </c>
      <c r="AH59" s="119"/>
      <c r="AI59" s="120"/>
    </row>
    <row r="60" spans="1:37" ht="21" customHeight="1">
      <c r="C60" s="94"/>
      <c r="D60" s="95"/>
      <c r="E60" s="96"/>
      <c r="F60" s="97"/>
      <c r="G60" s="97"/>
      <c r="H60" s="97"/>
      <c r="I60" s="97"/>
      <c r="J60" s="97"/>
      <c r="K60" s="97"/>
      <c r="L60" s="98"/>
      <c r="M60" s="27"/>
      <c r="N60" s="28" t="s">
        <v>39</v>
      </c>
      <c r="O60" s="99"/>
      <c r="P60" s="100"/>
      <c r="Q60" s="101"/>
      <c r="R60" s="99" t="s">
        <v>42</v>
      </c>
      <c r="S60" s="101"/>
      <c r="T60" s="99" t="s">
        <v>43</v>
      </c>
      <c r="U60" s="101"/>
      <c r="V60" s="102"/>
      <c r="W60" s="103"/>
      <c r="X60" s="103"/>
      <c r="Y60" s="103"/>
      <c r="Z60" s="103"/>
      <c r="AA60" s="104"/>
      <c r="AB60" s="99"/>
      <c r="AC60" s="100"/>
      <c r="AD60" s="101"/>
      <c r="AE60" s="68">
        <v>0</v>
      </c>
      <c r="AF60" s="69"/>
      <c r="AG60" s="70">
        <f t="shared" si="5"/>
        <v>0</v>
      </c>
      <c r="AH60" s="71"/>
      <c r="AI60" s="72"/>
    </row>
    <row r="61" spans="1:37" ht="21" customHeight="1">
      <c r="C61" s="105"/>
      <c r="D61" s="106"/>
      <c r="E61" s="107"/>
      <c r="F61" s="108"/>
      <c r="G61" s="108"/>
      <c r="H61" s="108"/>
      <c r="I61" s="108"/>
      <c r="J61" s="108"/>
      <c r="K61" s="108"/>
      <c r="L61" s="109"/>
      <c r="M61" s="18"/>
      <c r="N61" s="19" t="s">
        <v>39</v>
      </c>
      <c r="O61" s="86"/>
      <c r="P61" s="87"/>
      <c r="Q61" s="88"/>
      <c r="R61" s="86" t="s">
        <v>42</v>
      </c>
      <c r="S61" s="88"/>
      <c r="T61" s="86" t="s">
        <v>43</v>
      </c>
      <c r="U61" s="88"/>
      <c r="V61" s="110"/>
      <c r="W61" s="111"/>
      <c r="X61" s="111"/>
      <c r="Y61" s="111"/>
      <c r="Z61" s="111"/>
      <c r="AA61" s="112"/>
      <c r="AB61" s="86"/>
      <c r="AC61" s="87"/>
      <c r="AD61" s="88"/>
      <c r="AE61" s="89">
        <v>0</v>
      </c>
      <c r="AF61" s="90"/>
      <c r="AG61" s="91">
        <f t="shared" si="5"/>
        <v>0</v>
      </c>
      <c r="AH61" s="92"/>
      <c r="AI61" s="93"/>
    </row>
    <row r="62" spans="1:37" ht="21" customHeight="1">
      <c r="C62" s="94"/>
      <c r="D62" s="95"/>
      <c r="E62" s="96"/>
      <c r="F62" s="97"/>
      <c r="G62" s="97"/>
      <c r="H62" s="97"/>
      <c r="I62" s="97"/>
      <c r="J62" s="97"/>
      <c r="K62" s="97"/>
      <c r="L62" s="98"/>
      <c r="M62" s="27"/>
      <c r="N62" s="28" t="s">
        <v>40</v>
      </c>
      <c r="O62" s="99"/>
      <c r="P62" s="100"/>
      <c r="Q62" s="101"/>
      <c r="R62" s="99" t="s">
        <v>42</v>
      </c>
      <c r="S62" s="101"/>
      <c r="T62" s="99" t="s">
        <v>43</v>
      </c>
      <c r="U62" s="101"/>
      <c r="V62" s="102"/>
      <c r="W62" s="103"/>
      <c r="X62" s="103"/>
      <c r="Y62" s="103"/>
      <c r="Z62" s="103"/>
      <c r="AA62" s="104"/>
      <c r="AB62" s="99"/>
      <c r="AC62" s="100"/>
      <c r="AD62" s="101"/>
      <c r="AE62" s="68">
        <v>0</v>
      </c>
      <c r="AF62" s="69"/>
      <c r="AG62" s="70">
        <f t="shared" si="5"/>
        <v>0</v>
      </c>
      <c r="AH62" s="71"/>
      <c r="AI62" s="72"/>
    </row>
    <row r="63" spans="1:37" ht="21" customHeight="1">
      <c r="C63" s="105"/>
      <c r="D63" s="106"/>
      <c r="E63" s="107"/>
      <c r="F63" s="108"/>
      <c r="G63" s="108"/>
      <c r="H63" s="108"/>
      <c r="I63" s="108"/>
      <c r="J63" s="108"/>
      <c r="K63" s="108"/>
      <c r="L63" s="109"/>
      <c r="M63" s="18"/>
      <c r="N63" s="19" t="s">
        <v>39</v>
      </c>
      <c r="O63" s="86"/>
      <c r="P63" s="87"/>
      <c r="Q63" s="88"/>
      <c r="R63" s="86" t="s">
        <v>42</v>
      </c>
      <c r="S63" s="88"/>
      <c r="T63" s="86" t="s">
        <v>43</v>
      </c>
      <c r="U63" s="88"/>
      <c r="V63" s="110"/>
      <c r="W63" s="111"/>
      <c r="X63" s="111"/>
      <c r="Y63" s="111"/>
      <c r="Z63" s="111"/>
      <c r="AA63" s="112"/>
      <c r="AB63" s="86"/>
      <c r="AC63" s="87"/>
      <c r="AD63" s="88"/>
      <c r="AE63" s="89">
        <v>0</v>
      </c>
      <c r="AF63" s="90"/>
      <c r="AG63" s="91">
        <f t="shared" si="5"/>
        <v>0</v>
      </c>
      <c r="AH63" s="92"/>
      <c r="AI63" s="93"/>
    </row>
    <row r="64" spans="1:37" ht="21" customHeight="1">
      <c r="C64" s="94"/>
      <c r="D64" s="95"/>
      <c r="E64" s="96"/>
      <c r="F64" s="97"/>
      <c r="G64" s="97"/>
      <c r="H64" s="97"/>
      <c r="I64" s="97"/>
      <c r="J64" s="97"/>
      <c r="K64" s="97"/>
      <c r="L64" s="98"/>
      <c r="M64" s="27"/>
      <c r="N64" s="28" t="s">
        <v>39</v>
      </c>
      <c r="O64" s="99"/>
      <c r="P64" s="100"/>
      <c r="Q64" s="101"/>
      <c r="R64" s="99" t="s">
        <v>42</v>
      </c>
      <c r="S64" s="101"/>
      <c r="T64" s="99" t="s">
        <v>43</v>
      </c>
      <c r="U64" s="101"/>
      <c r="V64" s="102"/>
      <c r="W64" s="103"/>
      <c r="X64" s="103"/>
      <c r="Y64" s="103"/>
      <c r="Z64" s="103"/>
      <c r="AA64" s="104"/>
      <c r="AB64" s="99"/>
      <c r="AC64" s="100"/>
      <c r="AD64" s="101"/>
      <c r="AE64" s="68">
        <v>0</v>
      </c>
      <c r="AF64" s="69"/>
      <c r="AG64" s="70">
        <f t="shared" si="5"/>
        <v>0</v>
      </c>
      <c r="AH64" s="71"/>
      <c r="AI64" s="72"/>
    </row>
    <row r="65" spans="3:35" ht="21" customHeight="1">
      <c r="C65" s="105"/>
      <c r="D65" s="106"/>
      <c r="E65" s="107"/>
      <c r="F65" s="108"/>
      <c r="G65" s="108"/>
      <c r="H65" s="108"/>
      <c r="I65" s="108"/>
      <c r="J65" s="108"/>
      <c r="K65" s="108"/>
      <c r="L65" s="109"/>
      <c r="M65" s="18"/>
      <c r="N65" s="19" t="s">
        <v>39</v>
      </c>
      <c r="O65" s="86"/>
      <c r="P65" s="87"/>
      <c r="Q65" s="88"/>
      <c r="R65" s="86" t="s">
        <v>42</v>
      </c>
      <c r="S65" s="88"/>
      <c r="T65" s="86" t="s">
        <v>43</v>
      </c>
      <c r="U65" s="88"/>
      <c r="V65" s="110"/>
      <c r="W65" s="111"/>
      <c r="X65" s="111"/>
      <c r="Y65" s="111"/>
      <c r="Z65" s="111"/>
      <c r="AA65" s="112"/>
      <c r="AB65" s="86"/>
      <c r="AC65" s="87"/>
      <c r="AD65" s="88"/>
      <c r="AE65" s="89">
        <v>0</v>
      </c>
      <c r="AF65" s="90"/>
      <c r="AG65" s="91">
        <f t="shared" si="5"/>
        <v>0</v>
      </c>
      <c r="AH65" s="92"/>
      <c r="AI65" s="93"/>
    </row>
    <row r="66" spans="3:35" ht="21" customHeight="1">
      <c r="C66" s="94"/>
      <c r="D66" s="95"/>
      <c r="E66" s="96"/>
      <c r="F66" s="97"/>
      <c r="G66" s="97"/>
      <c r="H66" s="97"/>
      <c r="I66" s="97"/>
      <c r="J66" s="97"/>
      <c r="K66" s="97"/>
      <c r="L66" s="98"/>
      <c r="M66" s="27"/>
      <c r="N66" s="28" t="s">
        <v>39</v>
      </c>
      <c r="O66" s="99"/>
      <c r="P66" s="100"/>
      <c r="Q66" s="101"/>
      <c r="R66" s="99" t="s">
        <v>42</v>
      </c>
      <c r="S66" s="101"/>
      <c r="T66" s="99" t="s">
        <v>43</v>
      </c>
      <c r="U66" s="101"/>
      <c r="V66" s="102"/>
      <c r="W66" s="103"/>
      <c r="X66" s="103"/>
      <c r="Y66" s="103"/>
      <c r="Z66" s="103"/>
      <c r="AA66" s="104"/>
      <c r="AB66" s="99"/>
      <c r="AC66" s="100"/>
      <c r="AD66" s="101"/>
      <c r="AE66" s="68">
        <v>0</v>
      </c>
      <c r="AF66" s="69"/>
      <c r="AG66" s="70">
        <f t="shared" si="5"/>
        <v>0</v>
      </c>
      <c r="AH66" s="71"/>
      <c r="AI66" s="72"/>
    </row>
    <row r="67" spans="3:35" ht="21" customHeight="1">
      <c r="C67" s="105"/>
      <c r="D67" s="106"/>
      <c r="E67" s="107"/>
      <c r="F67" s="108"/>
      <c r="G67" s="108"/>
      <c r="H67" s="108"/>
      <c r="I67" s="108"/>
      <c r="J67" s="108"/>
      <c r="K67" s="108"/>
      <c r="L67" s="109"/>
      <c r="M67" s="18"/>
      <c r="N67" s="19" t="s">
        <v>39</v>
      </c>
      <c r="O67" s="86"/>
      <c r="P67" s="87"/>
      <c r="Q67" s="88"/>
      <c r="R67" s="86" t="s">
        <v>42</v>
      </c>
      <c r="S67" s="88"/>
      <c r="T67" s="86" t="s">
        <v>43</v>
      </c>
      <c r="U67" s="88"/>
      <c r="V67" s="110"/>
      <c r="W67" s="111"/>
      <c r="X67" s="111"/>
      <c r="Y67" s="111"/>
      <c r="Z67" s="111"/>
      <c r="AA67" s="112"/>
      <c r="AB67" s="86"/>
      <c r="AC67" s="87"/>
      <c r="AD67" s="88"/>
      <c r="AE67" s="89">
        <v>0</v>
      </c>
      <c r="AF67" s="90"/>
      <c r="AG67" s="91">
        <f t="shared" si="5"/>
        <v>0</v>
      </c>
      <c r="AH67" s="92"/>
      <c r="AI67" s="93"/>
    </row>
    <row r="68" spans="3:35" ht="21" customHeight="1">
      <c r="C68" s="94"/>
      <c r="D68" s="95"/>
      <c r="E68" s="96"/>
      <c r="F68" s="97"/>
      <c r="G68" s="97"/>
      <c r="H68" s="97"/>
      <c r="I68" s="97"/>
      <c r="J68" s="97"/>
      <c r="K68" s="97"/>
      <c r="L68" s="98"/>
      <c r="M68" s="27"/>
      <c r="N68" s="28" t="s">
        <v>40</v>
      </c>
      <c r="O68" s="99"/>
      <c r="P68" s="100"/>
      <c r="Q68" s="101"/>
      <c r="R68" s="99" t="s">
        <v>42</v>
      </c>
      <c r="S68" s="101"/>
      <c r="T68" s="99" t="s">
        <v>43</v>
      </c>
      <c r="U68" s="101"/>
      <c r="V68" s="102"/>
      <c r="W68" s="103"/>
      <c r="X68" s="103"/>
      <c r="Y68" s="103"/>
      <c r="Z68" s="103"/>
      <c r="AA68" s="104"/>
      <c r="AB68" s="99"/>
      <c r="AC68" s="100"/>
      <c r="AD68" s="101"/>
      <c r="AE68" s="68">
        <v>0</v>
      </c>
      <c r="AF68" s="69"/>
      <c r="AG68" s="70">
        <f t="shared" si="5"/>
        <v>0</v>
      </c>
      <c r="AH68" s="71"/>
      <c r="AI68" s="72"/>
    </row>
    <row r="69" spans="3:35" ht="21" customHeight="1">
      <c r="C69" s="105"/>
      <c r="D69" s="106"/>
      <c r="E69" s="107"/>
      <c r="F69" s="108"/>
      <c r="G69" s="108"/>
      <c r="H69" s="108"/>
      <c r="I69" s="108"/>
      <c r="J69" s="108"/>
      <c r="K69" s="108"/>
      <c r="L69" s="109"/>
      <c r="M69" s="18"/>
      <c r="N69" s="19" t="s">
        <v>39</v>
      </c>
      <c r="O69" s="86"/>
      <c r="P69" s="87"/>
      <c r="Q69" s="88"/>
      <c r="R69" s="86" t="s">
        <v>42</v>
      </c>
      <c r="S69" s="88"/>
      <c r="T69" s="86" t="s">
        <v>43</v>
      </c>
      <c r="U69" s="88"/>
      <c r="V69" s="110"/>
      <c r="W69" s="111"/>
      <c r="X69" s="111"/>
      <c r="Y69" s="111"/>
      <c r="Z69" s="111"/>
      <c r="AA69" s="112"/>
      <c r="AB69" s="86"/>
      <c r="AC69" s="87"/>
      <c r="AD69" s="88"/>
      <c r="AE69" s="89">
        <v>0</v>
      </c>
      <c r="AF69" s="90"/>
      <c r="AG69" s="91">
        <f t="shared" si="5"/>
        <v>0</v>
      </c>
      <c r="AH69" s="92"/>
      <c r="AI69" s="93"/>
    </row>
    <row r="70" spans="3:35" ht="21" customHeight="1">
      <c r="C70" s="94"/>
      <c r="D70" s="95"/>
      <c r="E70" s="96"/>
      <c r="F70" s="97"/>
      <c r="G70" s="97"/>
      <c r="H70" s="97"/>
      <c r="I70" s="97"/>
      <c r="J70" s="97"/>
      <c r="K70" s="97"/>
      <c r="L70" s="98"/>
      <c r="M70" s="27"/>
      <c r="N70" s="28" t="s">
        <v>39</v>
      </c>
      <c r="O70" s="99"/>
      <c r="P70" s="100"/>
      <c r="Q70" s="101"/>
      <c r="R70" s="99" t="s">
        <v>42</v>
      </c>
      <c r="S70" s="101"/>
      <c r="T70" s="99" t="s">
        <v>43</v>
      </c>
      <c r="U70" s="101"/>
      <c r="V70" s="102"/>
      <c r="W70" s="103"/>
      <c r="X70" s="103"/>
      <c r="Y70" s="103"/>
      <c r="Z70" s="103"/>
      <c r="AA70" s="104"/>
      <c r="AB70" s="99"/>
      <c r="AC70" s="100"/>
      <c r="AD70" s="101"/>
      <c r="AE70" s="68">
        <v>0</v>
      </c>
      <c r="AF70" s="69"/>
      <c r="AG70" s="70">
        <f t="shared" si="5"/>
        <v>0</v>
      </c>
      <c r="AH70" s="71"/>
      <c r="AI70" s="72"/>
    </row>
    <row r="71" spans="3:35" ht="21" customHeight="1">
      <c r="C71" s="105"/>
      <c r="D71" s="106"/>
      <c r="E71" s="107"/>
      <c r="F71" s="108"/>
      <c r="G71" s="108"/>
      <c r="H71" s="108"/>
      <c r="I71" s="108"/>
      <c r="J71" s="108"/>
      <c r="K71" s="108"/>
      <c r="L71" s="109"/>
      <c r="M71" s="18"/>
      <c r="N71" s="19" t="s">
        <v>39</v>
      </c>
      <c r="O71" s="86"/>
      <c r="P71" s="87"/>
      <c r="Q71" s="88"/>
      <c r="R71" s="86" t="s">
        <v>42</v>
      </c>
      <c r="S71" s="88"/>
      <c r="T71" s="86" t="s">
        <v>43</v>
      </c>
      <c r="U71" s="88"/>
      <c r="V71" s="110"/>
      <c r="W71" s="111"/>
      <c r="X71" s="111"/>
      <c r="Y71" s="111"/>
      <c r="Z71" s="111"/>
      <c r="AA71" s="112"/>
      <c r="AB71" s="86"/>
      <c r="AC71" s="87"/>
      <c r="AD71" s="88"/>
      <c r="AE71" s="89">
        <v>0</v>
      </c>
      <c r="AF71" s="90"/>
      <c r="AG71" s="91">
        <f t="shared" si="5"/>
        <v>0</v>
      </c>
      <c r="AH71" s="92"/>
      <c r="AI71" s="93"/>
    </row>
    <row r="72" spans="3:35" ht="21" customHeight="1">
      <c r="C72" s="94"/>
      <c r="D72" s="95"/>
      <c r="E72" s="96"/>
      <c r="F72" s="97"/>
      <c r="G72" s="97"/>
      <c r="H72" s="97"/>
      <c r="I72" s="97"/>
      <c r="J72" s="97"/>
      <c r="K72" s="97"/>
      <c r="L72" s="98"/>
      <c r="M72" s="27"/>
      <c r="N72" s="28" t="s">
        <v>39</v>
      </c>
      <c r="O72" s="99"/>
      <c r="P72" s="100"/>
      <c r="Q72" s="101"/>
      <c r="R72" s="99" t="s">
        <v>42</v>
      </c>
      <c r="S72" s="101"/>
      <c r="T72" s="99" t="s">
        <v>43</v>
      </c>
      <c r="U72" s="101"/>
      <c r="V72" s="102"/>
      <c r="W72" s="103"/>
      <c r="X72" s="103"/>
      <c r="Y72" s="103"/>
      <c r="Z72" s="103"/>
      <c r="AA72" s="104"/>
      <c r="AB72" s="99"/>
      <c r="AC72" s="100"/>
      <c r="AD72" s="101"/>
      <c r="AE72" s="68">
        <v>0</v>
      </c>
      <c r="AF72" s="69"/>
      <c r="AG72" s="70">
        <f t="shared" si="5"/>
        <v>0</v>
      </c>
      <c r="AH72" s="71"/>
      <c r="AI72" s="72"/>
    </row>
    <row r="73" spans="3:35" ht="21" customHeight="1">
      <c r="C73" s="105"/>
      <c r="D73" s="106"/>
      <c r="E73" s="107"/>
      <c r="F73" s="108"/>
      <c r="G73" s="108"/>
      <c r="H73" s="108"/>
      <c r="I73" s="108"/>
      <c r="J73" s="108"/>
      <c r="K73" s="108"/>
      <c r="L73" s="109"/>
      <c r="M73" s="18"/>
      <c r="N73" s="19" t="s">
        <v>39</v>
      </c>
      <c r="O73" s="86"/>
      <c r="P73" s="87"/>
      <c r="Q73" s="88"/>
      <c r="R73" s="86" t="s">
        <v>42</v>
      </c>
      <c r="S73" s="88"/>
      <c r="T73" s="86" t="s">
        <v>43</v>
      </c>
      <c r="U73" s="88"/>
      <c r="V73" s="110"/>
      <c r="W73" s="111"/>
      <c r="X73" s="111"/>
      <c r="Y73" s="111"/>
      <c r="Z73" s="111"/>
      <c r="AA73" s="112"/>
      <c r="AB73" s="86"/>
      <c r="AC73" s="87"/>
      <c r="AD73" s="88"/>
      <c r="AE73" s="89">
        <v>0</v>
      </c>
      <c r="AF73" s="90"/>
      <c r="AG73" s="91">
        <f t="shared" si="5"/>
        <v>0</v>
      </c>
      <c r="AH73" s="92"/>
      <c r="AI73" s="93"/>
    </row>
    <row r="74" spans="3:35" ht="21" customHeight="1">
      <c r="C74" s="94"/>
      <c r="D74" s="95"/>
      <c r="E74" s="96"/>
      <c r="F74" s="97"/>
      <c r="G74" s="97"/>
      <c r="H74" s="97"/>
      <c r="I74" s="97"/>
      <c r="J74" s="97"/>
      <c r="K74" s="97"/>
      <c r="L74" s="98"/>
      <c r="M74" s="27"/>
      <c r="N74" s="28" t="s">
        <v>40</v>
      </c>
      <c r="O74" s="99"/>
      <c r="P74" s="100"/>
      <c r="Q74" s="101"/>
      <c r="R74" s="99" t="s">
        <v>42</v>
      </c>
      <c r="S74" s="101"/>
      <c r="T74" s="99" t="s">
        <v>43</v>
      </c>
      <c r="U74" s="101"/>
      <c r="V74" s="102"/>
      <c r="W74" s="103"/>
      <c r="X74" s="103"/>
      <c r="Y74" s="103"/>
      <c r="Z74" s="103"/>
      <c r="AA74" s="104"/>
      <c r="AB74" s="99"/>
      <c r="AC74" s="100"/>
      <c r="AD74" s="101"/>
      <c r="AE74" s="68">
        <v>0</v>
      </c>
      <c r="AF74" s="69"/>
      <c r="AG74" s="70">
        <f t="shared" si="5"/>
        <v>0</v>
      </c>
      <c r="AH74" s="71"/>
      <c r="AI74" s="72"/>
    </row>
    <row r="75" spans="3:35" ht="21" customHeight="1">
      <c r="C75" s="105"/>
      <c r="D75" s="106"/>
      <c r="E75" s="107"/>
      <c r="F75" s="108"/>
      <c r="G75" s="108"/>
      <c r="H75" s="108"/>
      <c r="I75" s="108"/>
      <c r="J75" s="108"/>
      <c r="K75" s="108"/>
      <c r="L75" s="109"/>
      <c r="M75" s="18"/>
      <c r="N75" s="19" t="s">
        <v>39</v>
      </c>
      <c r="O75" s="86"/>
      <c r="P75" s="87"/>
      <c r="Q75" s="88"/>
      <c r="R75" s="86" t="s">
        <v>42</v>
      </c>
      <c r="S75" s="88"/>
      <c r="T75" s="86" t="s">
        <v>43</v>
      </c>
      <c r="U75" s="88"/>
      <c r="V75" s="110"/>
      <c r="W75" s="111"/>
      <c r="X75" s="111"/>
      <c r="Y75" s="111"/>
      <c r="Z75" s="111"/>
      <c r="AA75" s="112"/>
      <c r="AB75" s="86"/>
      <c r="AC75" s="87"/>
      <c r="AD75" s="88"/>
      <c r="AE75" s="89">
        <v>0</v>
      </c>
      <c r="AF75" s="90"/>
      <c r="AG75" s="91">
        <f t="shared" si="5"/>
        <v>0</v>
      </c>
      <c r="AH75" s="92"/>
      <c r="AI75" s="93"/>
    </row>
    <row r="76" spans="3:35" ht="21" customHeight="1">
      <c r="C76" s="94"/>
      <c r="D76" s="95"/>
      <c r="E76" s="96"/>
      <c r="F76" s="97"/>
      <c r="G76" s="97"/>
      <c r="H76" s="97"/>
      <c r="I76" s="97"/>
      <c r="J76" s="97"/>
      <c r="K76" s="97"/>
      <c r="L76" s="98"/>
      <c r="M76" s="27"/>
      <c r="N76" s="28" t="s">
        <v>39</v>
      </c>
      <c r="O76" s="99"/>
      <c r="P76" s="100"/>
      <c r="Q76" s="101"/>
      <c r="R76" s="99" t="s">
        <v>42</v>
      </c>
      <c r="S76" s="101"/>
      <c r="T76" s="99" t="s">
        <v>43</v>
      </c>
      <c r="U76" s="101"/>
      <c r="V76" s="102"/>
      <c r="W76" s="103"/>
      <c r="X76" s="103"/>
      <c r="Y76" s="103"/>
      <c r="Z76" s="103"/>
      <c r="AA76" s="104"/>
      <c r="AB76" s="99"/>
      <c r="AC76" s="100"/>
      <c r="AD76" s="101"/>
      <c r="AE76" s="68">
        <v>0</v>
      </c>
      <c r="AF76" s="69"/>
      <c r="AG76" s="70">
        <f t="shared" si="5"/>
        <v>0</v>
      </c>
      <c r="AH76" s="71"/>
      <c r="AI76" s="72"/>
    </row>
    <row r="77" spans="3:35" ht="21" customHeight="1">
      <c r="C77" s="73"/>
      <c r="D77" s="74"/>
      <c r="E77" s="75"/>
      <c r="F77" s="76"/>
      <c r="G77" s="76"/>
      <c r="H77" s="76"/>
      <c r="I77" s="76"/>
      <c r="J77" s="76"/>
      <c r="K77" s="76"/>
      <c r="L77" s="77"/>
      <c r="M77" s="20"/>
      <c r="N77" s="21" t="s">
        <v>39</v>
      </c>
      <c r="O77" s="78"/>
      <c r="P77" s="79"/>
      <c r="Q77" s="80"/>
      <c r="R77" s="78" t="s">
        <v>42</v>
      </c>
      <c r="S77" s="80"/>
      <c r="T77" s="78" t="s">
        <v>43</v>
      </c>
      <c r="U77" s="80"/>
      <c r="V77" s="81"/>
      <c r="W77" s="82"/>
      <c r="X77" s="82"/>
      <c r="Y77" s="82"/>
      <c r="Z77" s="82"/>
      <c r="AA77" s="83"/>
      <c r="AB77" s="78"/>
      <c r="AC77" s="79"/>
      <c r="AD77" s="80"/>
      <c r="AE77" s="84">
        <v>0</v>
      </c>
      <c r="AF77" s="85"/>
      <c r="AG77" s="58">
        <f t="shared" si="5"/>
        <v>0</v>
      </c>
      <c r="AH77" s="59"/>
      <c r="AI77" s="60"/>
    </row>
    <row r="78" spans="3:35" ht="21" customHeight="1" thickBot="1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61" t="s">
        <v>41</v>
      </c>
      <c r="AE78" s="62"/>
      <c r="AF78" s="63"/>
      <c r="AG78" s="64">
        <f>SUM(AG59:AG77)</f>
        <v>0</v>
      </c>
      <c r="AH78" s="65"/>
      <c r="AI78" s="66"/>
    </row>
    <row r="82" spans="1:37" ht="21" customHeight="1">
      <c r="A82" s="67">
        <v>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</row>
  </sheetData>
  <mergeCells count="46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F52:AG52"/>
    <mergeCell ref="AH52:AK52"/>
    <mergeCell ref="AF53:AG53"/>
    <mergeCell ref="AH53:AK53"/>
    <mergeCell ref="A48:C48"/>
    <mergeCell ref="D48:H48"/>
    <mergeCell ref="I48:N48"/>
    <mergeCell ref="S48:U48"/>
    <mergeCell ref="V48:X48"/>
    <mergeCell ref="AA48:AC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50:C50"/>
    <mergeCell ref="D50:H50"/>
    <mergeCell ref="I50:N50"/>
    <mergeCell ref="S50:U50"/>
    <mergeCell ref="AF54:AG54"/>
    <mergeCell ref="AH54:AK54"/>
    <mergeCell ref="A55:AK55"/>
    <mergeCell ref="C58:E58"/>
    <mergeCell ref="F58:L58"/>
    <mergeCell ref="M58:Q58"/>
    <mergeCell ref="R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5:AD75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C75:E75"/>
    <mergeCell ref="F75:L75"/>
    <mergeCell ref="O75:Q75"/>
    <mergeCell ref="R75:S75"/>
    <mergeCell ref="T75:U75"/>
    <mergeCell ref="V75:AA75"/>
    <mergeCell ref="AG77:AI77"/>
    <mergeCell ref="AD78:AF78"/>
    <mergeCell ref="AG78:AI78"/>
    <mergeCell ref="A82:AK82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  <mergeCell ref="V50:X50"/>
    <mergeCell ref="AA50:AC50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45777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69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64" t="s">
        <v>9</v>
      </c>
      <c r="D15" s="164"/>
      <c r="E15" s="164"/>
      <c r="F15" s="165">
        <f>AH29</f>
        <v>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AH27</f>
        <v>0</v>
      </c>
      <c r="AE15" s="156"/>
      <c r="AF15" s="156"/>
      <c r="AG15" s="157"/>
      <c r="AH15" s="155">
        <f>AH28</f>
        <v>0</v>
      </c>
      <c r="AI15" s="156"/>
      <c r="AJ15" s="156"/>
      <c r="AK15" s="157"/>
    </row>
    <row r="16" spans="1:37" ht="21" customHeight="1">
      <c r="C16" s="164"/>
      <c r="D16" s="164"/>
      <c r="E16" s="164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AG52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199">
        <v>45894</v>
      </c>
      <c r="B20" s="215"/>
      <c r="C20" s="216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"/>
      <c r="P20" s="13" t="s">
        <v>24</v>
      </c>
      <c r="Q20" s="12"/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>Q20*S20+O20*V20+Y20*AA20+O20*AD20</f>
        <v>0</v>
      </c>
      <c r="AI20" s="140"/>
      <c r="AJ20" s="140"/>
      <c r="AK20" s="140"/>
    </row>
    <row r="21" spans="1:37" ht="21" customHeight="1">
      <c r="A21" s="205"/>
      <c r="B21" s="142"/>
      <c r="C21" s="143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29"/>
      <c r="P21" s="30" t="s">
        <v>24</v>
      </c>
      <c r="Q21" s="29"/>
      <c r="R21" s="31" t="s">
        <v>25</v>
      </c>
      <c r="S21" s="152">
        <v>16000</v>
      </c>
      <c r="T21" s="152"/>
      <c r="U21" s="152"/>
      <c r="V21" s="152">
        <v>2500</v>
      </c>
      <c r="W21" s="152"/>
      <c r="X21" s="152"/>
      <c r="Y21" s="29"/>
      <c r="Z21" s="31" t="s">
        <v>25</v>
      </c>
      <c r="AA21" s="152">
        <v>21000</v>
      </c>
      <c r="AB21" s="152"/>
      <c r="AC21" s="152"/>
      <c r="AD21" s="152">
        <v>3281</v>
      </c>
      <c r="AE21" s="152"/>
      <c r="AF21" s="152"/>
      <c r="AG21" s="32">
        <v>0.1</v>
      </c>
      <c r="AH21" s="152">
        <f t="shared" ref="AH21:AH26" si="0">Q21*S21+O21*V21+Y21*AA21+O21*AD21</f>
        <v>0</v>
      </c>
      <c r="AI21" s="153"/>
      <c r="AJ21" s="153"/>
      <c r="AK21" s="153"/>
    </row>
    <row r="22" spans="1:37" ht="21" customHeight="1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2"/>
      <c r="P22" s="13" t="s">
        <v>24</v>
      </c>
      <c r="Q22" s="12"/>
      <c r="R22" s="14" t="s">
        <v>25</v>
      </c>
      <c r="S22" s="139">
        <v>16000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39">
        <v>3281</v>
      </c>
      <c r="AE22" s="139"/>
      <c r="AF22" s="139"/>
      <c r="AG22" s="15">
        <v>0.1</v>
      </c>
      <c r="AH22" s="139">
        <f t="shared" si="0"/>
        <v>0</v>
      </c>
      <c r="AI22" s="140"/>
      <c r="AJ22" s="140"/>
      <c r="AK22" s="140"/>
    </row>
    <row r="23" spans="1:37" ht="21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29"/>
      <c r="P23" s="30" t="s">
        <v>24</v>
      </c>
      <c r="Q23" s="29"/>
      <c r="R23" s="31" t="s">
        <v>25</v>
      </c>
      <c r="S23" s="152">
        <v>16000</v>
      </c>
      <c r="T23" s="152"/>
      <c r="U23" s="152"/>
      <c r="V23" s="152">
        <v>2500</v>
      </c>
      <c r="W23" s="152"/>
      <c r="X23" s="152"/>
      <c r="Y23" s="29"/>
      <c r="Z23" s="31" t="s">
        <v>25</v>
      </c>
      <c r="AA23" s="152">
        <v>21000</v>
      </c>
      <c r="AB23" s="152"/>
      <c r="AC23" s="152"/>
      <c r="AD23" s="152">
        <v>3281</v>
      </c>
      <c r="AE23" s="152"/>
      <c r="AF23" s="152"/>
      <c r="AG23" s="32">
        <v>0.1</v>
      </c>
      <c r="AH23" s="152">
        <f t="shared" si="0"/>
        <v>0</v>
      </c>
      <c r="AI23" s="153"/>
      <c r="AJ23" s="153"/>
      <c r="AK23" s="153"/>
    </row>
    <row r="24" spans="1:37" ht="21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2"/>
      <c r="P24" s="13" t="s">
        <v>24</v>
      </c>
      <c r="Q24" s="12"/>
      <c r="R24" s="14" t="s">
        <v>25</v>
      </c>
      <c r="S24" s="139">
        <v>16000</v>
      </c>
      <c r="T24" s="139"/>
      <c r="U24" s="139"/>
      <c r="V24" s="139">
        <v>2500</v>
      </c>
      <c r="W24" s="139"/>
      <c r="X24" s="139"/>
      <c r="Y24" s="12"/>
      <c r="Z24" s="14" t="s">
        <v>25</v>
      </c>
      <c r="AA24" s="139">
        <v>21000</v>
      </c>
      <c r="AB24" s="139"/>
      <c r="AC24" s="139"/>
      <c r="AD24" s="139">
        <v>3281</v>
      </c>
      <c r="AE24" s="139"/>
      <c r="AF24" s="139"/>
      <c r="AG24" s="15">
        <v>0.1</v>
      </c>
      <c r="AH24" s="139">
        <f t="shared" si="0"/>
        <v>0</v>
      </c>
      <c r="AI24" s="140"/>
      <c r="AJ24" s="140"/>
      <c r="AK24" s="140"/>
    </row>
    <row r="25" spans="1:37" ht="21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29"/>
      <c r="P25" s="30" t="s">
        <v>24</v>
      </c>
      <c r="Q25" s="29"/>
      <c r="R25" s="31" t="s">
        <v>25</v>
      </c>
      <c r="S25" s="152">
        <v>16000</v>
      </c>
      <c r="T25" s="152"/>
      <c r="U25" s="152"/>
      <c r="V25" s="152">
        <v>2500</v>
      </c>
      <c r="W25" s="152"/>
      <c r="X25" s="152"/>
      <c r="Y25" s="29"/>
      <c r="Z25" s="31" t="s">
        <v>25</v>
      </c>
      <c r="AA25" s="152">
        <v>21000</v>
      </c>
      <c r="AB25" s="152"/>
      <c r="AC25" s="152"/>
      <c r="AD25" s="152">
        <v>3281</v>
      </c>
      <c r="AE25" s="152"/>
      <c r="AF25" s="152"/>
      <c r="AG25" s="32">
        <v>0.1</v>
      </c>
      <c r="AH25" s="152">
        <f t="shared" si="0"/>
        <v>0</v>
      </c>
      <c r="AI25" s="153"/>
      <c r="AJ25" s="153"/>
      <c r="AK25" s="153"/>
    </row>
    <row r="26" spans="1:37" ht="21" customHeight="1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2"/>
      <c r="P26" s="13" t="s">
        <v>24</v>
      </c>
      <c r="Q26" s="12"/>
      <c r="R26" s="14" t="s">
        <v>25</v>
      </c>
      <c r="S26" s="139">
        <v>16000</v>
      </c>
      <c r="T26" s="139"/>
      <c r="U26" s="139"/>
      <c r="V26" s="139">
        <v>2500</v>
      </c>
      <c r="W26" s="139"/>
      <c r="X26" s="139"/>
      <c r="Y26" s="12"/>
      <c r="Z26" s="14" t="s">
        <v>25</v>
      </c>
      <c r="AA26" s="139">
        <v>21000</v>
      </c>
      <c r="AB26" s="139"/>
      <c r="AC26" s="139"/>
      <c r="AD26" s="139">
        <v>3281</v>
      </c>
      <c r="AE26" s="139"/>
      <c r="AF26" s="139"/>
      <c r="AG26" s="15">
        <v>0.1</v>
      </c>
      <c r="AH26" s="139">
        <f t="shared" si="0"/>
        <v>0</v>
      </c>
      <c r="AI26" s="140"/>
      <c r="AJ26" s="140"/>
      <c r="AK26" s="140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4" t="s">
        <v>29</v>
      </c>
      <c r="AG27" s="135"/>
      <c r="AH27" s="130">
        <f>SUM(AH20:AH26)</f>
        <v>0</v>
      </c>
      <c r="AI27" s="131"/>
      <c r="AJ27" s="131"/>
      <c r="AK27" s="13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6" t="s">
        <v>30</v>
      </c>
      <c r="AG28" s="136"/>
      <c r="AH28" s="137">
        <f>AH27*0.1</f>
        <v>0</v>
      </c>
      <c r="AI28" s="138"/>
      <c r="AJ28" s="138"/>
      <c r="AK28" s="13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9" t="s">
        <v>31</v>
      </c>
      <c r="AG29" s="129"/>
      <c r="AH29" s="130">
        <f>SUM(AH27:AH28)</f>
        <v>0</v>
      </c>
      <c r="AI29" s="131"/>
      <c r="AJ29" s="131"/>
      <c r="AK29" s="131"/>
    </row>
    <row r="32" spans="1:37" ht="21" customHeight="1">
      <c r="C32" s="132" t="s">
        <v>33</v>
      </c>
      <c r="D32" s="132"/>
      <c r="E32" s="132"/>
      <c r="F32" s="132" t="s">
        <v>34</v>
      </c>
      <c r="G32" s="132"/>
      <c r="H32" s="132"/>
      <c r="I32" s="132"/>
      <c r="J32" s="132"/>
      <c r="K32" s="132"/>
      <c r="L32" s="132"/>
      <c r="M32" s="132" t="s">
        <v>35</v>
      </c>
      <c r="N32" s="132"/>
      <c r="O32" s="132"/>
      <c r="P32" s="132"/>
      <c r="Q32" s="132"/>
      <c r="R32" s="132" t="s">
        <v>36</v>
      </c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3" t="s">
        <v>37</v>
      </c>
      <c r="AF32" s="133"/>
      <c r="AG32" s="132" t="s">
        <v>38</v>
      </c>
      <c r="AH32" s="132"/>
      <c r="AI32" s="132"/>
    </row>
    <row r="33" spans="3:35" ht="21" customHeight="1">
      <c r="C33" s="121"/>
      <c r="D33" s="122"/>
      <c r="E33" s="123"/>
      <c r="F33" s="124"/>
      <c r="G33" s="124"/>
      <c r="H33" s="124"/>
      <c r="I33" s="124"/>
      <c r="J33" s="124"/>
      <c r="K33" s="124"/>
      <c r="L33" s="125"/>
      <c r="M33" s="16"/>
      <c r="N33" s="17" t="s">
        <v>39</v>
      </c>
      <c r="O33" s="113"/>
      <c r="P33" s="114"/>
      <c r="Q33" s="115"/>
      <c r="R33" s="113" t="s">
        <v>42</v>
      </c>
      <c r="S33" s="115"/>
      <c r="T33" s="113" t="s">
        <v>43</v>
      </c>
      <c r="U33" s="115"/>
      <c r="V33" s="126"/>
      <c r="W33" s="127"/>
      <c r="X33" s="127"/>
      <c r="Y33" s="127"/>
      <c r="Z33" s="127"/>
      <c r="AA33" s="128"/>
      <c r="AB33" s="113"/>
      <c r="AC33" s="114"/>
      <c r="AD33" s="115"/>
      <c r="AE33" s="116">
        <v>0</v>
      </c>
      <c r="AF33" s="117"/>
      <c r="AG33" s="118">
        <f t="shared" ref="AG33:AG51" si="1">AB33+O33</f>
        <v>0</v>
      </c>
      <c r="AH33" s="119"/>
      <c r="AI33" s="120"/>
    </row>
    <row r="34" spans="3:35" ht="21" customHeight="1">
      <c r="C34" s="94"/>
      <c r="D34" s="95"/>
      <c r="E34" s="96"/>
      <c r="F34" s="97"/>
      <c r="G34" s="97"/>
      <c r="H34" s="97"/>
      <c r="I34" s="97"/>
      <c r="J34" s="97"/>
      <c r="K34" s="97"/>
      <c r="L34" s="98"/>
      <c r="M34" s="27"/>
      <c r="N34" s="28" t="s">
        <v>39</v>
      </c>
      <c r="O34" s="99"/>
      <c r="P34" s="100"/>
      <c r="Q34" s="101"/>
      <c r="R34" s="99" t="s">
        <v>42</v>
      </c>
      <c r="S34" s="101"/>
      <c r="T34" s="99" t="s">
        <v>43</v>
      </c>
      <c r="U34" s="101"/>
      <c r="V34" s="102"/>
      <c r="W34" s="103"/>
      <c r="X34" s="103"/>
      <c r="Y34" s="103"/>
      <c r="Z34" s="103"/>
      <c r="AA34" s="104"/>
      <c r="AB34" s="99"/>
      <c r="AC34" s="100"/>
      <c r="AD34" s="101"/>
      <c r="AE34" s="68">
        <v>0</v>
      </c>
      <c r="AF34" s="69"/>
      <c r="AG34" s="70">
        <f t="shared" si="1"/>
        <v>0</v>
      </c>
      <c r="AH34" s="71"/>
      <c r="AI34" s="72"/>
    </row>
    <row r="35" spans="3:35" ht="21" customHeight="1">
      <c r="C35" s="105"/>
      <c r="D35" s="106"/>
      <c r="E35" s="107"/>
      <c r="F35" s="108"/>
      <c r="G35" s="108"/>
      <c r="H35" s="108"/>
      <c r="I35" s="108"/>
      <c r="J35" s="108"/>
      <c r="K35" s="108"/>
      <c r="L35" s="109"/>
      <c r="M35" s="18"/>
      <c r="N35" s="19" t="s">
        <v>39</v>
      </c>
      <c r="O35" s="86"/>
      <c r="P35" s="87"/>
      <c r="Q35" s="88"/>
      <c r="R35" s="86" t="s">
        <v>42</v>
      </c>
      <c r="S35" s="88"/>
      <c r="T35" s="86" t="s">
        <v>43</v>
      </c>
      <c r="U35" s="88"/>
      <c r="V35" s="110"/>
      <c r="W35" s="111"/>
      <c r="X35" s="111"/>
      <c r="Y35" s="111"/>
      <c r="Z35" s="111"/>
      <c r="AA35" s="112"/>
      <c r="AB35" s="86"/>
      <c r="AC35" s="87"/>
      <c r="AD35" s="88"/>
      <c r="AE35" s="89">
        <v>0</v>
      </c>
      <c r="AF35" s="90"/>
      <c r="AG35" s="91">
        <f t="shared" si="1"/>
        <v>0</v>
      </c>
      <c r="AH35" s="92"/>
      <c r="AI35" s="93"/>
    </row>
    <row r="36" spans="3:35" ht="21" customHeight="1">
      <c r="C36" s="94"/>
      <c r="D36" s="95"/>
      <c r="E36" s="96"/>
      <c r="F36" s="97"/>
      <c r="G36" s="97"/>
      <c r="H36" s="97"/>
      <c r="I36" s="97"/>
      <c r="J36" s="97"/>
      <c r="K36" s="97"/>
      <c r="L36" s="98"/>
      <c r="M36" s="27"/>
      <c r="N36" s="28" t="s">
        <v>40</v>
      </c>
      <c r="O36" s="99"/>
      <c r="P36" s="100"/>
      <c r="Q36" s="101"/>
      <c r="R36" s="99" t="s">
        <v>42</v>
      </c>
      <c r="S36" s="101"/>
      <c r="T36" s="99" t="s">
        <v>43</v>
      </c>
      <c r="U36" s="101"/>
      <c r="V36" s="102"/>
      <c r="W36" s="103"/>
      <c r="X36" s="103"/>
      <c r="Y36" s="103"/>
      <c r="Z36" s="103"/>
      <c r="AA36" s="104"/>
      <c r="AB36" s="99"/>
      <c r="AC36" s="100"/>
      <c r="AD36" s="101"/>
      <c r="AE36" s="68">
        <v>0</v>
      </c>
      <c r="AF36" s="69"/>
      <c r="AG36" s="70">
        <f t="shared" si="1"/>
        <v>0</v>
      </c>
      <c r="AH36" s="71"/>
      <c r="AI36" s="72"/>
    </row>
    <row r="37" spans="3:35" ht="21" customHeight="1">
      <c r="C37" s="105"/>
      <c r="D37" s="106"/>
      <c r="E37" s="107"/>
      <c r="F37" s="108"/>
      <c r="G37" s="108"/>
      <c r="H37" s="108"/>
      <c r="I37" s="108"/>
      <c r="J37" s="108"/>
      <c r="K37" s="108"/>
      <c r="L37" s="109"/>
      <c r="M37" s="18"/>
      <c r="N37" s="19" t="s">
        <v>39</v>
      </c>
      <c r="O37" s="86"/>
      <c r="P37" s="87"/>
      <c r="Q37" s="88"/>
      <c r="R37" s="86" t="s">
        <v>42</v>
      </c>
      <c r="S37" s="88"/>
      <c r="T37" s="86" t="s">
        <v>43</v>
      </c>
      <c r="U37" s="88"/>
      <c r="V37" s="110"/>
      <c r="W37" s="111"/>
      <c r="X37" s="111"/>
      <c r="Y37" s="111"/>
      <c r="Z37" s="111"/>
      <c r="AA37" s="112"/>
      <c r="AB37" s="86"/>
      <c r="AC37" s="87"/>
      <c r="AD37" s="88"/>
      <c r="AE37" s="89">
        <v>0</v>
      </c>
      <c r="AF37" s="90"/>
      <c r="AG37" s="91">
        <f t="shared" si="1"/>
        <v>0</v>
      </c>
      <c r="AH37" s="92"/>
      <c r="AI37" s="93"/>
    </row>
    <row r="38" spans="3:35" ht="21" customHeight="1">
      <c r="C38" s="94"/>
      <c r="D38" s="95"/>
      <c r="E38" s="96"/>
      <c r="F38" s="97"/>
      <c r="G38" s="97"/>
      <c r="H38" s="97"/>
      <c r="I38" s="97"/>
      <c r="J38" s="97"/>
      <c r="K38" s="97"/>
      <c r="L38" s="98"/>
      <c r="M38" s="27"/>
      <c r="N38" s="28" t="s">
        <v>39</v>
      </c>
      <c r="O38" s="99"/>
      <c r="P38" s="100"/>
      <c r="Q38" s="101"/>
      <c r="R38" s="99" t="s">
        <v>42</v>
      </c>
      <c r="S38" s="101"/>
      <c r="T38" s="99" t="s">
        <v>43</v>
      </c>
      <c r="U38" s="101"/>
      <c r="V38" s="102"/>
      <c r="W38" s="103"/>
      <c r="X38" s="103"/>
      <c r="Y38" s="103"/>
      <c r="Z38" s="103"/>
      <c r="AA38" s="104"/>
      <c r="AB38" s="99"/>
      <c r="AC38" s="100"/>
      <c r="AD38" s="101"/>
      <c r="AE38" s="68">
        <v>0</v>
      </c>
      <c r="AF38" s="69"/>
      <c r="AG38" s="70">
        <f t="shared" si="1"/>
        <v>0</v>
      </c>
      <c r="AH38" s="71"/>
      <c r="AI38" s="72"/>
    </row>
    <row r="39" spans="3:35" ht="21" customHeight="1">
      <c r="C39" s="105"/>
      <c r="D39" s="106"/>
      <c r="E39" s="107"/>
      <c r="F39" s="108"/>
      <c r="G39" s="108"/>
      <c r="H39" s="108"/>
      <c r="I39" s="108"/>
      <c r="J39" s="108"/>
      <c r="K39" s="108"/>
      <c r="L39" s="109"/>
      <c r="M39" s="18"/>
      <c r="N39" s="19" t="s">
        <v>39</v>
      </c>
      <c r="O39" s="86"/>
      <c r="P39" s="87"/>
      <c r="Q39" s="88"/>
      <c r="R39" s="86" t="s">
        <v>42</v>
      </c>
      <c r="S39" s="88"/>
      <c r="T39" s="86" t="s">
        <v>43</v>
      </c>
      <c r="U39" s="88"/>
      <c r="V39" s="110"/>
      <c r="W39" s="111"/>
      <c r="X39" s="111"/>
      <c r="Y39" s="111"/>
      <c r="Z39" s="111"/>
      <c r="AA39" s="112"/>
      <c r="AB39" s="86"/>
      <c r="AC39" s="87"/>
      <c r="AD39" s="88"/>
      <c r="AE39" s="89">
        <v>0</v>
      </c>
      <c r="AF39" s="90"/>
      <c r="AG39" s="91">
        <f t="shared" si="1"/>
        <v>0</v>
      </c>
      <c r="AH39" s="92"/>
      <c r="AI39" s="93"/>
    </row>
    <row r="40" spans="3:35" ht="21" customHeight="1">
      <c r="C40" s="94"/>
      <c r="D40" s="95"/>
      <c r="E40" s="96"/>
      <c r="F40" s="97"/>
      <c r="G40" s="97"/>
      <c r="H40" s="97"/>
      <c r="I40" s="97"/>
      <c r="J40" s="97"/>
      <c r="K40" s="97"/>
      <c r="L40" s="98"/>
      <c r="M40" s="27"/>
      <c r="N40" s="28" t="s">
        <v>39</v>
      </c>
      <c r="O40" s="99"/>
      <c r="P40" s="100"/>
      <c r="Q40" s="101"/>
      <c r="R40" s="99" t="s">
        <v>42</v>
      </c>
      <c r="S40" s="101"/>
      <c r="T40" s="99" t="s">
        <v>43</v>
      </c>
      <c r="U40" s="101"/>
      <c r="V40" s="102"/>
      <c r="W40" s="103"/>
      <c r="X40" s="103"/>
      <c r="Y40" s="103"/>
      <c r="Z40" s="103"/>
      <c r="AA40" s="104"/>
      <c r="AB40" s="99"/>
      <c r="AC40" s="100"/>
      <c r="AD40" s="101"/>
      <c r="AE40" s="68">
        <v>0</v>
      </c>
      <c r="AF40" s="69"/>
      <c r="AG40" s="70">
        <f t="shared" si="1"/>
        <v>0</v>
      </c>
      <c r="AH40" s="71"/>
      <c r="AI40" s="72"/>
    </row>
    <row r="41" spans="3:35" ht="21" customHeight="1">
      <c r="C41" s="105"/>
      <c r="D41" s="106"/>
      <c r="E41" s="107"/>
      <c r="F41" s="108"/>
      <c r="G41" s="108"/>
      <c r="H41" s="108"/>
      <c r="I41" s="108"/>
      <c r="J41" s="108"/>
      <c r="K41" s="108"/>
      <c r="L41" s="109"/>
      <c r="M41" s="18"/>
      <c r="N41" s="19" t="s">
        <v>39</v>
      </c>
      <c r="O41" s="86"/>
      <c r="P41" s="87"/>
      <c r="Q41" s="88"/>
      <c r="R41" s="86" t="s">
        <v>42</v>
      </c>
      <c r="S41" s="88"/>
      <c r="T41" s="86" t="s">
        <v>43</v>
      </c>
      <c r="U41" s="88"/>
      <c r="V41" s="110"/>
      <c r="W41" s="111"/>
      <c r="X41" s="111"/>
      <c r="Y41" s="111"/>
      <c r="Z41" s="111"/>
      <c r="AA41" s="112"/>
      <c r="AB41" s="86"/>
      <c r="AC41" s="87"/>
      <c r="AD41" s="88"/>
      <c r="AE41" s="89">
        <v>0</v>
      </c>
      <c r="AF41" s="90"/>
      <c r="AG41" s="91">
        <f t="shared" si="1"/>
        <v>0</v>
      </c>
      <c r="AH41" s="92"/>
      <c r="AI41" s="93"/>
    </row>
    <row r="42" spans="3:35" ht="21" customHeight="1">
      <c r="C42" s="94"/>
      <c r="D42" s="95"/>
      <c r="E42" s="96"/>
      <c r="F42" s="97"/>
      <c r="G42" s="97"/>
      <c r="H42" s="97"/>
      <c r="I42" s="97"/>
      <c r="J42" s="97"/>
      <c r="K42" s="97"/>
      <c r="L42" s="98"/>
      <c r="M42" s="27"/>
      <c r="N42" s="28" t="s">
        <v>40</v>
      </c>
      <c r="O42" s="99"/>
      <c r="P42" s="100"/>
      <c r="Q42" s="101"/>
      <c r="R42" s="99" t="s">
        <v>42</v>
      </c>
      <c r="S42" s="101"/>
      <c r="T42" s="99" t="s">
        <v>43</v>
      </c>
      <c r="U42" s="101"/>
      <c r="V42" s="102"/>
      <c r="W42" s="103"/>
      <c r="X42" s="103"/>
      <c r="Y42" s="103"/>
      <c r="Z42" s="103"/>
      <c r="AA42" s="104"/>
      <c r="AB42" s="99"/>
      <c r="AC42" s="100"/>
      <c r="AD42" s="101"/>
      <c r="AE42" s="68">
        <v>0</v>
      </c>
      <c r="AF42" s="69"/>
      <c r="AG42" s="70">
        <f t="shared" si="1"/>
        <v>0</v>
      </c>
      <c r="AH42" s="71"/>
      <c r="AI42" s="72"/>
    </row>
    <row r="43" spans="3:35" ht="21" customHeight="1">
      <c r="C43" s="105"/>
      <c r="D43" s="106"/>
      <c r="E43" s="107"/>
      <c r="F43" s="108"/>
      <c r="G43" s="108"/>
      <c r="H43" s="108"/>
      <c r="I43" s="108"/>
      <c r="J43" s="108"/>
      <c r="K43" s="108"/>
      <c r="L43" s="109"/>
      <c r="M43" s="18"/>
      <c r="N43" s="19" t="s">
        <v>39</v>
      </c>
      <c r="O43" s="86"/>
      <c r="P43" s="87"/>
      <c r="Q43" s="88"/>
      <c r="R43" s="86" t="s">
        <v>42</v>
      </c>
      <c r="S43" s="88"/>
      <c r="T43" s="86" t="s">
        <v>43</v>
      </c>
      <c r="U43" s="88"/>
      <c r="V43" s="110"/>
      <c r="W43" s="111"/>
      <c r="X43" s="111"/>
      <c r="Y43" s="111"/>
      <c r="Z43" s="111"/>
      <c r="AA43" s="112"/>
      <c r="AB43" s="86"/>
      <c r="AC43" s="87"/>
      <c r="AD43" s="88"/>
      <c r="AE43" s="89">
        <v>0</v>
      </c>
      <c r="AF43" s="90"/>
      <c r="AG43" s="91">
        <f t="shared" si="1"/>
        <v>0</v>
      </c>
      <c r="AH43" s="92"/>
      <c r="AI43" s="93"/>
    </row>
    <row r="44" spans="3:35" ht="21" customHeight="1">
      <c r="C44" s="94"/>
      <c r="D44" s="95"/>
      <c r="E44" s="96"/>
      <c r="F44" s="97"/>
      <c r="G44" s="97"/>
      <c r="H44" s="97"/>
      <c r="I44" s="97"/>
      <c r="J44" s="97"/>
      <c r="K44" s="97"/>
      <c r="L44" s="98"/>
      <c r="M44" s="27"/>
      <c r="N44" s="28" t="s">
        <v>39</v>
      </c>
      <c r="O44" s="99"/>
      <c r="P44" s="100"/>
      <c r="Q44" s="101"/>
      <c r="R44" s="99" t="s">
        <v>42</v>
      </c>
      <c r="S44" s="101"/>
      <c r="T44" s="99" t="s">
        <v>43</v>
      </c>
      <c r="U44" s="101"/>
      <c r="V44" s="102"/>
      <c r="W44" s="103"/>
      <c r="X44" s="103"/>
      <c r="Y44" s="103"/>
      <c r="Z44" s="103"/>
      <c r="AA44" s="104"/>
      <c r="AB44" s="99"/>
      <c r="AC44" s="100"/>
      <c r="AD44" s="101"/>
      <c r="AE44" s="68">
        <v>0</v>
      </c>
      <c r="AF44" s="69"/>
      <c r="AG44" s="70">
        <f t="shared" si="1"/>
        <v>0</v>
      </c>
      <c r="AH44" s="71"/>
      <c r="AI44" s="72"/>
    </row>
    <row r="45" spans="3:35" ht="21" customHeight="1">
      <c r="C45" s="105"/>
      <c r="D45" s="106"/>
      <c r="E45" s="107"/>
      <c r="F45" s="108"/>
      <c r="G45" s="108"/>
      <c r="H45" s="108"/>
      <c r="I45" s="108"/>
      <c r="J45" s="108"/>
      <c r="K45" s="108"/>
      <c r="L45" s="109"/>
      <c r="M45" s="18"/>
      <c r="N45" s="19" t="s">
        <v>39</v>
      </c>
      <c r="O45" s="86"/>
      <c r="P45" s="87"/>
      <c r="Q45" s="88"/>
      <c r="R45" s="86" t="s">
        <v>42</v>
      </c>
      <c r="S45" s="88"/>
      <c r="T45" s="86" t="s">
        <v>43</v>
      </c>
      <c r="U45" s="88"/>
      <c r="V45" s="110"/>
      <c r="W45" s="111"/>
      <c r="X45" s="111"/>
      <c r="Y45" s="111"/>
      <c r="Z45" s="111"/>
      <c r="AA45" s="112"/>
      <c r="AB45" s="86"/>
      <c r="AC45" s="87"/>
      <c r="AD45" s="88"/>
      <c r="AE45" s="89">
        <v>0</v>
      </c>
      <c r="AF45" s="90"/>
      <c r="AG45" s="91">
        <f t="shared" si="1"/>
        <v>0</v>
      </c>
      <c r="AH45" s="92"/>
      <c r="AI45" s="93"/>
    </row>
    <row r="46" spans="3:35" ht="21" customHeight="1">
      <c r="C46" s="94"/>
      <c r="D46" s="95"/>
      <c r="E46" s="96"/>
      <c r="F46" s="97"/>
      <c r="G46" s="97"/>
      <c r="H46" s="97"/>
      <c r="I46" s="97"/>
      <c r="J46" s="97"/>
      <c r="K46" s="97"/>
      <c r="L46" s="98"/>
      <c r="M46" s="27"/>
      <c r="N46" s="28" t="s">
        <v>39</v>
      </c>
      <c r="O46" s="99"/>
      <c r="P46" s="100"/>
      <c r="Q46" s="101"/>
      <c r="R46" s="99" t="s">
        <v>42</v>
      </c>
      <c r="S46" s="101"/>
      <c r="T46" s="99" t="s">
        <v>43</v>
      </c>
      <c r="U46" s="101"/>
      <c r="V46" s="102"/>
      <c r="W46" s="103"/>
      <c r="X46" s="103"/>
      <c r="Y46" s="103"/>
      <c r="Z46" s="103"/>
      <c r="AA46" s="104"/>
      <c r="AB46" s="99"/>
      <c r="AC46" s="100"/>
      <c r="AD46" s="101"/>
      <c r="AE46" s="68">
        <v>0</v>
      </c>
      <c r="AF46" s="69"/>
      <c r="AG46" s="70">
        <f t="shared" si="1"/>
        <v>0</v>
      </c>
      <c r="AH46" s="71"/>
      <c r="AI46" s="72"/>
    </row>
    <row r="47" spans="3:35" ht="21" customHeight="1">
      <c r="C47" s="105"/>
      <c r="D47" s="106"/>
      <c r="E47" s="107"/>
      <c r="F47" s="108"/>
      <c r="G47" s="108"/>
      <c r="H47" s="108"/>
      <c r="I47" s="108"/>
      <c r="J47" s="108"/>
      <c r="K47" s="108"/>
      <c r="L47" s="109"/>
      <c r="M47" s="18"/>
      <c r="N47" s="19" t="s">
        <v>39</v>
      </c>
      <c r="O47" s="86"/>
      <c r="P47" s="87"/>
      <c r="Q47" s="88"/>
      <c r="R47" s="86" t="s">
        <v>42</v>
      </c>
      <c r="S47" s="88"/>
      <c r="T47" s="86" t="s">
        <v>43</v>
      </c>
      <c r="U47" s="88"/>
      <c r="V47" s="110"/>
      <c r="W47" s="111"/>
      <c r="X47" s="111"/>
      <c r="Y47" s="111"/>
      <c r="Z47" s="111"/>
      <c r="AA47" s="112"/>
      <c r="AB47" s="86"/>
      <c r="AC47" s="87"/>
      <c r="AD47" s="88"/>
      <c r="AE47" s="89">
        <v>0</v>
      </c>
      <c r="AF47" s="90"/>
      <c r="AG47" s="91">
        <f t="shared" si="1"/>
        <v>0</v>
      </c>
      <c r="AH47" s="92"/>
      <c r="AI47" s="93"/>
    </row>
    <row r="48" spans="3:35" ht="21" customHeight="1">
      <c r="C48" s="94"/>
      <c r="D48" s="95"/>
      <c r="E48" s="96"/>
      <c r="F48" s="97"/>
      <c r="G48" s="97"/>
      <c r="H48" s="97"/>
      <c r="I48" s="97"/>
      <c r="J48" s="97"/>
      <c r="K48" s="97"/>
      <c r="L48" s="98"/>
      <c r="M48" s="27"/>
      <c r="N48" s="28" t="s">
        <v>40</v>
      </c>
      <c r="O48" s="99"/>
      <c r="P48" s="100"/>
      <c r="Q48" s="101"/>
      <c r="R48" s="99" t="s">
        <v>42</v>
      </c>
      <c r="S48" s="101"/>
      <c r="T48" s="99" t="s">
        <v>43</v>
      </c>
      <c r="U48" s="101"/>
      <c r="V48" s="102"/>
      <c r="W48" s="103"/>
      <c r="X48" s="103"/>
      <c r="Y48" s="103"/>
      <c r="Z48" s="103"/>
      <c r="AA48" s="104"/>
      <c r="AB48" s="99"/>
      <c r="AC48" s="100"/>
      <c r="AD48" s="101"/>
      <c r="AE48" s="68">
        <v>0</v>
      </c>
      <c r="AF48" s="69"/>
      <c r="AG48" s="70">
        <f t="shared" si="1"/>
        <v>0</v>
      </c>
      <c r="AH48" s="71"/>
      <c r="AI48" s="72"/>
    </row>
    <row r="49" spans="1:37" ht="21" customHeight="1">
      <c r="C49" s="105"/>
      <c r="D49" s="106"/>
      <c r="E49" s="107"/>
      <c r="F49" s="108"/>
      <c r="G49" s="108"/>
      <c r="H49" s="108"/>
      <c r="I49" s="108"/>
      <c r="J49" s="108"/>
      <c r="K49" s="108"/>
      <c r="L49" s="109"/>
      <c r="M49" s="18"/>
      <c r="N49" s="19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110"/>
      <c r="W49" s="111"/>
      <c r="X49" s="111"/>
      <c r="Y49" s="111"/>
      <c r="Z49" s="111"/>
      <c r="AA49" s="112"/>
      <c r="AB49" s="86"/>
      <c r="AC49" s="87"/>
      <c r="AD49" s="88"/>
      <c r="AE49" s="89">
        <v>0</v>
      </c>
      <c r="AF49" s="90"/>
      <c r="AG49" s="91">
        <f t="shared" si="1"/>
        <v>0</v>
      </c>
      <c r="AH49" s="92"/>
      <c r="AI49" s="93"/>
    </row>
    <row r="50" spans="1:37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27"/>
      <c r="N50" s="28" t="s">
        <v>39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68">
        <v>0</v>
      </c>
      <c r="AF50" s="69"/>
      <c r="AG50" s="70">
        <f t="shared" si="1"/>
        <v>0</v>
      </c>
      <c r="AH50" s="71"/>
      <c r="AI50" s="72"/>
    </row>
    <row r="51" spans="1:37" ht="21" customHeight="1">
      <c r="C51" s="73"/>
      <c r="D51" s="74"/>
      <c r="E51" s="75"/>
      <c r="F51" s="76"/>
      <c r="G51" s="76"/>
      <c r="H51" s="76"/>
      <c r="I51" s="76"/>
      <c r="J51" s="76"/>
      <c r="K51" s="76"/>
      <c r="L51" s="77"/>
      <c r="M51" s="20"/>
      <c r="N51" s="21" t="s">
        <v>39</v>
      </c>
      <c r="O51" s="78"/>
      <c r="P51" s="79"/>
      <c r="Q51" s="80"/>
      <c r="R51" s="78" t="s">
        <v>42</v>
      </c>
      <c r="S51" s="80"/>
      <c r="T51" s="78" t="s">
        <v>43</v>
      </c>
      <c r="U51" s="80"/>
      <c r="V51" s="81"/>
      <c r="W51" s="82"/>
      <c r="X51" s="82"/>
      <c r="Y51" s="82"/>
      <c r="Z51" s="82"/>
      <c r="AA51" s="83"/>
      <c r="AB51" s="78"/>
      <c r="AC51" s="79"/>
      <c r="AD51" s="80"/>
      <c r="AE51" s="84">
        <v>0</v>
      </c>
      <c r="AF51" s="85"/>
      <c r="AG51" s="58">
        <f t="shared" si="1"/>
        <v>0</v>
      </c>
      <c r="AH51" s="59"/>
      <c r="AI51" s="6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61" t="s">
        <v>41</v>
      </c>
      <c r="AE52" s="62"/>
      <c r="AF52" s="63"/>
      <c r="AG52" s="64">
        <f>SUM(AG33:AG51)</f>
        <v>0</v>
      </c>
      <c r="AH52" s="65"/>
      <c r="AI52" s="66"/>
    </row>
    <row r="56" spans="1:37" ht="21" customHeight="1">
      <c r="A56" s="67">
        <v>2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workbookViewId="0">
      <selection activeCell="S4" sqref="Q3:S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45853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73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67" t="s">
        <v>69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8" t="s">
        <v>12</v>
      </c>
      <c r="AA14" s="188"/>
      <c r="AB14" s="188"/>
      <c r="AC14" s="188"/>
      <c r="AD14" s="189" t="s">
        <v>12</v>
      </c>
      <c r="AE14" s="190"/>
      <c r="AF14" s="190"/>
      <c r="AG14" s="191"/>
      <c r="AH14" s="189" t="s">
        <v>13</v>
      </c>
      <c r="AI14" s="190"/>
      <c r="AJ14" s="190"/>
      <c r="AK14" s="191"/>
    </row>
    <row r="15" spans="1:37" ht="21" customHeight="1">
      <c r="C15" s="192" t="s">
        <v>9</v>
      </c>
      <c r="D15" s="192"/>
      <c r="E15" s="192"/>
      <c r="F15" s="165">
        <f>AH55</f>
        <v>1980554.4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AH53</f>
        <v>1800504</v>
      </c>
      <c r="AE15" s="156"/>
      <c r="AF15" s="156"/>
      <c r="AG15" s="157"/>
      <c r="AH15" s="155">
        <f>AH54</f>
        <v>180050.40000000002</v>
      </c>
      <c r="AI15" s="156"/>
      <c r="AJ15" s="156"/>
      <c r="AK15" s="157"/>
    </row>
    <row r="16" spans="1:37" ht="21" customHeight="1">
      <c r="C16" s="192"/>
      <c r="D16" s="192"/>
      <c r="E16" s="192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AG79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217">
        <v>45894</v>
      </c>
      <c r="B20" s="218"/>
      <c r="C20" s="219"/>
      <c r="D20" s="234" t="s">
        <v>70</v>
      </c>
      <c r="E20" s="235"/>
      <c r="F20" s="235"/>
      <c r="G20" s="235"/>
      <c r="H20" s="236"/>
      <c r="I20" s="263" t="s">
        <v>71</v>
      </c>
      <c r="J20" s="263"/>
      <c r="K20" s="263"/>
      <c r="L20" s="263"/>
      <c r="M20" s="263"/>
      <c r="N20" s="263"/>
      <c r="O20" s="42">
        <v>9</v>
      </c>
      <c r="P20" s="43" t="s">
        <v>24</v>
      </c>
      <c r="Q20" s="42">
        <v>3</v>
      </c>
      <c r="R20" s="44" t="s">
        <v>25</v>
      </c>
      <c r="S20" s="258">
        <v>16000</v>
      </c>
      <c r="T20" s="258"/>
      <c r="U20" s="258"/>
      <c r="V20" s="258">
        <v>2500</v>
      </c>
      <c r="W20" s="258"/>
      <c r="X20" s="258"/>
      <c r="Y20" s="42"/>
      <c r="Z20" s="44" t="s">
        <v>25</v>
      </c>
      <c r="AA20" s="258">
        <v>21000</v>
      </c>
      <c r="AB20" s="258"/>
      <c r="AC20" s="258"/>
      <c r="AD20" s="258">
        <v>3281</v>
      </c>
      <c r="AE20" s="258"/>
      <c r="AF20" s="258"/>
      <c r="AG20" s="45">
        <v>0.1</v>
      </c>
      <c r="AH20" s="258">
        <f>Q20*S20+O20*V20+Y20*AA20+O20*AD20</f>
        <v>100029</v>
      </c>
      <c r="AI20" s="259"/>
      <c r="AJ20" s="259"/>
      <c r="AK20" s="259"/>
    </row>
    <row r="21" spans="1:37" ht="21" customHeight="1">
      <c r="A21" s="220"/>
      <c r="B21" s="221"/>
      <c r="C21" s="222"/>
      <c r="D21" s="237"/>
      <c r="E21" s="238"/>
      <c r="F21" s="238"/>
      <c r="G21" s="238"/>
      <c r="H21" s="239"/>
      <c r="I21" s="260" t="s">
        <v>72</v>
      </c>
      <c r="J21" s="260"/>
      <c r="K21" s="260"/>
      <c r="L21" s="260"/>
      <c r="M21" s="260"/>
      <c r="N21" s="260"/>
      <c r="O21" s="46">
        <v>9</v>
      </c>
      <c r="P21" s="47" t="s">
        <v>24</v>
      </c>
      <c r="Q21" s="46">
        <v>3</v>
      </c>
      <c r="R21" s="48" t="s">
        <v>25</v>
      </c>
      <c r="S21" s="261">
        <v>20000</v>
      </c>
      <c r="T21" s="261"/>
      <c r="U21" s="261"/>
      <c r="V21" s="261">
        <v>3125</v>
      </c>
      <c r="W21" s="261"/>
      <c r="X21" s="261"/>
      <c r="Y21" s="46"/>
      <c r="Z21" s="48" t="s">
        <v>25</v>
      </c>
      <c r="AA21" s="261">
        <v>26250</v>
      </c>
      <c r="AB21" s="261"/>
      <c r="AC21" s="261"/>
      <c r="AD21" s="261">
        <v>4101</v>
      </c>
      <c r="AE21" s="261"/>
      <c r="AF21" s="261"/>
      <c r="AG21" s="49">
        <v>0.1</v>
      </c>
      <c r="AH21" s="261">
        <f t="shared" ref="AH21:AH22" si="0">Q21*S21+O21*V21+Y21*AA21+O21*AD21</f>
        <v>125034</v>
      </c>
      <c r="AI21" s="262"/>
      <c r="AJ21" s="262"/>
      <c r="AK21" s="262"/>
    </row>
    <row r="22" spans="1:37" ht="21" customHeight="1">
      <c r="A22" s="223">
        <v>45895</v>
      </c>
      <c r="B22" s="224"/>
      <c r="C22" s="225"/>
      <c r="D22" s="240" t="s">
        <v>70</v>
      </c>
      <c r="E22" s="241"/>
      <c r="F22" s="241"/>
      <c r="G22" s="241"/>
      <c r="H22" s="242"/>
      <c r="I22" s="257" t="s">
        <v>71</v>
      </c>
      <c r="J22" s="257"/>
      <c r="K22" s="257"/>
      <c r="L22" s="257"/>
      <c r="M22" s="257"/>
      <c r="N22" s="257"/>
      <c r="O22" s="50">
        <v>9</v>
      </c>
      <c r="P22" s="51" t="s">
        <v>24</v>
      </c>
      <c r="Q22" s="50">
        <v>3</v>
      </c>
      <c r="R22" s="52" t="s">
        <v>25</v>
      </c>
      <c r="S22" s="252">
        <v>16000</v>
      </c>
      <c r="T22" s="252"/>
      <c r="U22" s="252"/>
      <c r="V22" s="252">
        <v>2500</v>
      </c>
      <c r="W22" s="252"/>
      <c r="X22" s="252"/>
      <c r="Y22" s="50"/>
      <c r="Z22" s="52" t="s">
        <v>25</v>
      </c>
      <c r="AA22" s="252">
        <v>21000</v>
      </c>
      <c r="AB22" s="252"/>
      <c r="AC22" s="252"/>
      <c r="AD22" s="252">
        <v>3281</v>
      </c>
      <c r="AE22" s="252"/>
      <c r="AF22" s="252"/>
      <c r="AG22" s="53">
        <v>0.1</v>
      </c>
      <c r="AH22" s="252">
        <f t="shared" si="0"/>
        <v>100029</v>
      </c>
      <c r="AI22" s="253"/>
      <c r="AJ22" s="253"/>
      <c r="AK22" s="253"/>
    </row>
    <row r="23" spans="1:37" ht="21" customHeight="1">
      <c r="A23" s="226"/>
      <c r="B23" s="227"/>
      <c r="C23" s="228"/>
      <c r="D23" s="243"/>
      <c r="E23" s="244"/>
      <c r="F23" s="244"/>
      <c r="G23" s="244"/>
      <c r="H23" s="245"/>
      <c r="I23" s="254" t="s">
        <v>72</v>
      </c>
      <c r="J23" s="254"/>
      <c r="K23" s="254"/>
      <c r="L23" s="254"/>
      <c r="M23" s="254"/>
      <c r="N23" s="254"/>
      <c r="O23" s="54">
        <v>9</v>
      </c>
      <c r="P23" s="55" t="s">
        <v>24</v>
      </c>
      <c r="Q23" s="54">
        <v>3</v>
      </c>
      <c r="R23" s="56" t="s">
        <v>25</v>
      </c>
      <c r="S23" s="255">
        <v>20000</v>
      </c>
      <c r="T23" s="255"/>
      <c r="U23" s="255"/>
      <c r="V23" s="255">
        <v>3125</v>
      </c>
      <c r="W23" s="255"/>
      <c r="X23" s="255"/>
      <c r="Y23" s="54"/>
      <c r="Z23" s="56" t="s">
        <v>25</v>
      </c>
      <c r="AA23" s="255">
        <v>26250</v>
      </c>
      <c r="AB23" s="255"/>
      <c r="AC23" s="255"/>
      <c r="AD23" s="255">
        <v>4101</v>
      </c>
      <c r="AE23" s="255"/>
      <c r="AF23" s="255"/>
      <c r="AG23" s="57">
        <v>0.1</v>
      </c>
      <c r="AH23" s="255">
        <f t="shared" ref="AH23:AH27" si="1">Q23*S23+O23*V23+Y23*AA23+O23*AD23</f>
        <v>125034</v>
      </c>
      <c r="AI23" s="256"/>
      <c r="AJ23" s="256"/>
      <c r="AK23" s="256"/>
    </row>
    <row r="24" spans="1:37" ht="21" customHeight="1">
      <c r="A24" s="217">
        <v>45896</v>
      </c>
      <c r="B24" s="218"/>
      <c r="C24" s="219"/>
      <c r="D24" s="246" t="s">
        <v>70</v>
      </c>
      <c r="E24" s="247"/>
      <c r="F24" s="247"/>
      <c r="G24" s="247"/>
      <c r="H24" s="248"/>
      <c r="I24" s="263" t="s">
        <v>71</v>
      </c>
      <c r="J24" s="263"/>
      <c r="K24" s="263"/>
      <c r="L24" s="263"/>
      <c r="M24" s="263"/>
      <c r="N24" s="263"/>
      <c r="O24" s="42">
        <v>9</v>
      </c>
      <c r="P24" s="43" t="s">
        <v>24</v>
      </c>
      <c r="Q24" s="42">
        <v>3</v>
      </c>
      <c r="R24" s="44" t="s">
        <v>25</v>
      </c>
      <c r="S24" s="258">
        <v>16000</v>
      </c>
      <c r="T24" s="258"/>
      <c r="U24" s="258"/>
      <c r="V24" s="258">
        <v>2500</v>
      </c>
      <c r="W24" s="258"/>
      <c r="X24" s="258"/>
      <c r="Y24" s="42"/>
      <c r="Z24" s="44" t="s">
        <v>25</v>
      </c>
      <c r="AA24" s="258">
        <v>21000</v>
      </c>
      <c r="AB24" s="258"/>
      <c r="AC24" s="258"/>
      <c r="AD24" s="258">
        <v>3281</v>
      </c>
      <c r="AE24" s="258"/>
      <c r="AF24" s="258"/>
      <c r="AG24" s="45">
        <v>0.1</v>
      </c>
      <c r="AH24" s="258">
        <f t="shared" si="1"/>
        <v>100029</v>
      </c>
      <c r="AI24" s="259"/>
      <c r="AJ24" s="259"/>
      <c r="AK24" s="259"/>
    </row>
    <row r="25" spans="1:37" ht="21" customHeight="1">
      <c r="A25" s="220"/>
      <c r="B25" s="221"/>
      <c r="C25" s="222"/>
      <c r="D25" s="249"/>
      <c r="E25" s="250"/>
      <c r="F25" s="250"/>
      <c r="G25" s="250"/>
      <c r="H25" s="251"/>
      <c r="I25" s="260" t="s">
        <v>72</v>
      </c>
      <c r="J25" s="260"/>
      <c r="K25" s="260"/>
      <c r="L25" s="260"/>
      <c r="M25" s="260"/>
      <c r="N25" s="260"/>
      <c r="O25" s="46">
        <v>9</v>
      </c>
      <c r="P25" s="47" t="s">
        <v>24</v>
      </c>
      <c r="Q25" s="46">
        <v>3</v>
      </c>
      <c r="R25" s="48" t="s">
        <v>25</v>
      </c>
      <c r="S25" s="261">
        <v>20000</v>
      </c>
      <c r="T25" s="261"/>
      <c r="U25" s="261"/>
      <c r="V25" s="261">
        <v>3125</v>
      </c>
      <c r="W25" s="261"/>
      <c r="X25" s="261"/>
      <c r="Y25" s="46"/>
      <c r="Z25" s="48" t="s">
        <v>25</v>
      </c>
      <c r="AA25" s="261">
        <v>26250</v>
      </c>
      <c r="AB25" s="261"/>
      <c r="AC25" s="261"/>
      <c r="AD25" s="261">
        <v>4101</v>
      </c>
      <c r="AE25" s="261"/>
      <c r="AF25" s="261"/>
      <c r="AG25" s="49">
        <v>0.1</v>
      </c>
      <c r="AH25" s="261">
        <f t="shared" si="1"/>
        <v>125034</v>
      </c>
      <c r="AI25" s="262"/>
      <c r="AJ25" s="262"/>
      <c r="AK25" s="262"/>
    </row>
    <row r="26" spans="1:37" ht="21" customHeight="1">
      <c r="A26" s="223">
        <v>45897</v>
      </c>
      <c r="B26" s="224"/>
      <c r="C26" s="225"/>
      <c r="D26" s="240" t="s">
        <v>70</v>
      </c>
      <c r="E26" s="241"/>
      <c r="F26" s="241"/>
      <c r="G26" s="241"/>
      <c r="H26" s="242"/>
      <c r="I26" s="257" t="s">
        <v>71</v>
      </c>
      <c r="J26" s="257"/>
      <c r="K26" s="257"/>
      <c r="L26" s="257"/>
      <c r="M26" s="257"/>
      <c r="N26" s="257"/>
      <c r="O26" s="50">
        <v>9</v>
      </c>
      <c r="P26" s="51" t="s">
        <v>24</v>
      </c>
      <c r="Q26" s="50">
        <v>3</v>
      </c>
      <c r="R26" s="52" t="s">
        <v>25</v>
      </c>
      <c r="S26" s="252">
        <v>16000</v>
      </c>
      <c r="T26" s="252"/>
      <c r="U26" s="252"/>
      <c r="V26" s="252">
        <v>2500</v>
      </c>
      <c r="W26" s="252"/>
      <c r="X26" s="252"/>
      <c r="Y26" s="50"/>
      <c r="Z26" s="52" t="s">
        <v>25</v>
      </c>
      <c r="AA26" s="252">
        <v>21000</v>
      </c>
      <c r="AB26" s="252"/>
      <c r="AC26" s="252"/>
      <c r="AD26" s="252">
        <v>3281</v>
      </c>
      <c r="AE26" s="252"/>
      <c r="AF26" s="252"/>
      <c r="AG26" s="53">
        <v>0.1</v>
      </c>
      <c r="AH26" s="252">
        <f t="shared" si="1"/>
        <v>100029</v>
      </c>
      <c r="AI26" s="253"/>
      <c r="AJ26" s="253"/>
      <c r="AK26" s="253"/>
    </row>
    <row r="27" spans="1:37" ht="21" customHeight="1">
      <c r="A27" s="226"/>
      <c r="B27" s="227"/>
      <c r="C27" s="228"/>
      <c r="D27" s="243"/>
      <c r="E27" s="244"/>
      <c r="F27" s="244"/>
      <c r="G27" s="244"/>
      <c r="H27" s="245"/>
      <c r="I27" s="254" t="s">
        <v>72</v>
      </c>
      <c r="J27" s="254"/>
      <c r="K27" s="254"/>
      <c r="L27" s="254"/>
      <c r="M27" s="254"/>
      <c r="N27" s="254"/>
      <c r="O27" s="54">
        <v>9</v>
      </c>
      <c r="P27" s="55" t="s">
        <v>24</v>
      </c>
      <c r="Q27" s="54">
        <v>3</v>
      </c>
      <c r="R27" s="56" t="s">
        <v>25</v>
      </c>
      <c r="S27" s="255">
        <v>20000</v>
      </c>
      <c r="T27" s="255"/>
      <c r="U27" s="255"/>
      <c r="V27" s="255">
        <v>3125</v>
      </c>
      <c r="W27" s="255"/>
      <c r="X27" s="255"/>
      <c r="Y27" s="54"/>
      <c r="Z27" s="56" t="s">
        <v>25</v>
      </c>
      <c r="AA27" s="255">
        <v>26250</v>
      </c>
      <c r="AB27" s="255"/>
      <c r="AC27" s="255"/>
      <c r="AD27" s="255">
        <v>4101</v>
      </c>
      <c r="AE27" s="255"/>
      <c r="AF27" s="255"/>
      <c r="AG27" s="57">
        <v>0.1</v>
      </c>
      <c r="AH27" s="255">
        <f t="shared" si="1"/>
        <v>125034</v>
      </c>
      <c r="AI27" s="256"/>
      <c r="AJ27" s="256"/>
      <c r="AK27" s="256"/>
    </row>
    <row r="28" spans="1:37" ht="21" customHeight="1">
      <c r="A28" s="212"/>
      <c r="B28" s="213"/>
      <c r="C28" s="214"/>
      <c r="D28" s="212"/>
      <c r="E28" s="213"/>
      <c r="F28" s="213"/>
      <c r="G28" s="213"/>
      <c r="H28" s="214"/>
      <c r="I28" s="212"/>
      <c r="J28" s="213"/>
      <c r="K28" s="213"/>
      <c r="L28" s="213"/>
      <c r="M28" s="213"/>
      <c r="N28" s="214"/>
      <c r="O28" s="38"/>
      <c r="P28" s="39" t="s">
        <v>24</v>
      </c>
      <c r="Q28" s="38"/>
      <c r="R28" s="40" t="s">
        <v>25</v>
      </c>
      <c r="S28" s="264">
        <v>16000</v>
      </c>
      <c r="T28" s="265"/>
      <c r="U28" s="266"/>
      <c r="V28" s="264">
        <v>2500</v>
      </c>
      <c r="W28" s="265"/>
      <c r="X28" s="266"/>
      <c r="Y28" s="38"/>
      <c r="Z28" s="40" t="s">
        <v>25</v>
      </c>
      <c r="AA28" s="264">
        <v>21000</v>
      </c>
      <c r="AB28" s="265"/>
      <c r="AC28" s="266"/>
      <c r="AD28" s="264">
        <v>3281</v>
      </c>
      <c r="AE28" s="265"/>
      <c r="AF28" s="266"/>
      <c r="AG28" s="41">
        <v>0.1</v>
      </c>
      <c r="AH28" s="264">
        <f t="shared" ref="AH28" si="2">Q28*S28+O28*V28+Y28*AA28+O28*AD28</f>
        <v>0</v>
      </c>
      <c r="AI28" s="265"/>
      <c r="AJ28" s="265"/>
      <c r="AK28" s="266"/>
    </row>
    <row r="29" spans="1:37" ht="21" customHeight="1">
      <c r="A29" s="198">
        <v>1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</row>
    <row r="31" spans="1:37" ht="21" customHeight="1">
      <c r="A31" s="158" t="s">
        <v>20</v>
      </c>
      <c r="B31" s="158"/>
      <c r="C31" s="158"/>
      <c r="D31" s="159" t="s">
        <v>21</v>
      </c>
      <c r="E31" s="160"/>
      <c r="F31" s="160"/>
      <c r="G31" s="160"/>
      <c r="H31" s="161"/>
      <c r="I31" s="158" t="s">
        <v>22</v>
      </c>
      <c r="J31" s="158"/>
      <c r="K31" s="158"/>
      <c r="L31" s="158"/>
      <c r="M31" s="158"/>
      <c r="N31" s="158"/>
      <c r="O31" s="158" t="s">
        <v>23</v>
      </c>
      <c r="P31" s="158"/>
      <c r="Q31" s="158" t="s">
        <v>17</v>
      </c>
      <c r="R31" s="158"/>
      <c r="S31" s="159" t="s">
        <v>26</v>
      </c>
      <c r="T31" s="160"/>
      <c r="U31" s="161"/>
      <c r="V31" s="159" t="s">
        <v>28</v>
      </c>
      <c r="W31" s="160"/>
      <c r="X31" s="161"/>
      <c r="Y31" s="158" t="s">
        <v>17</v>
      </c>
      <c r="Z31" s="158"/>
      <c r="AA31" s="159" t="s">
        <v>27</v>
      </c>
      <c r="AB31" s="160"/>
      <c r="AC31" s="161"/>
      <c r="AD31" s="159" t="s">
        <v>28</v>
      </c>
      <c r="AE31" s="160"/>
      <c r="AF31" s="161"/>
      <c r="AG31" s="11" t="s">
        <v>18</v>
      </c>
      <c r="AH31" s="162" t="s">
        <v>19</v>
      </c>
      <c r="AI31" s="163"/>
      <c r="AJ31" s="163"/>
      <c r="AK31" s="163"/>
    </row>
    <row r="32" spans="1:37" ht="21" customHeight="1">
      <c r="A32" s="217">
        <v>45898</v>
      </c>
      <c r="B32" s="218"/>
      <c r="C32" s="219"/>
      <c r="D32" s="234" t="s">
        <v>70</v>
      </c>
      <c r="E32" s="235"/>
      <c r="F32" s="235"/>
      <c r="G32" s="235"/>
      <c r="H32" s="236"/>
      <c r="I32" s="263" t="s">
        <v>71</v>
      </c>
      <c r="J32" s="263"/>
      <c r="K32" s="263"/>
      <c r="L32" s="263"/>
      <c r="M32" s="263"/>
      <c r="N32" s="263"/>
      <c r="O32" s="42">
        <v>9</v>
      </c>
      <c r="P32" s="43" t="s">
        <v>24</v>
      </c>
      <c r="Q32" s="42">
        <v>3</v>
      </c>
      <c r="R32" s="44" t="s">
        <v>25</v>
      </c>
      <c r="S32" s="258">
        <v>16000</v>
      </c>
      <c r="T32" s="258"/>
      <c r="U32" s="258"/>
      <c r="V32" s="258">
        <v>2500</v>
      </c>
      <c r="W32" s="258"/>
      <c r="X32" s="258"/>
      <c r="Y32" s="42"/>
      <c r="Z32" s="44" t="s">
        <v>25</v>
      </c>
      <c r="AA32" s="258">
        <v>21000</v>
      </c>
      <c r="AB32" s="258"/>
      <c r="AC32" s="258"/>
      <c r="AD32" s="258">
        <v>3281</v>
      </c>
      <c r="AE32" s="258"/>
      <c r="AF32" s="258"/>
      <c r="AG32" s="45">
        <v>0.1</v>
      </c>
      <c r="AH32" s="258">
        <f>Q32*S32+O32*V32+Y32*AA32+O32*AD32</f>
        <v>100029</v>
      </c>
      <c r="AI32" s="259"/>
      <c r="AJ32" s="259"/>
      <c r="AK32" s="259"/>
    </row>
    <row r="33" spans="1:37" ht="21" customHeight="1">
      <c r="A33" s="220"/>
      <c r="B33" s="221"/>
      <c r="C33" s="222"/>
      <c r="D33" s="237"/>
      <c r="E33" s="238"/>
      <c r="F33" s="238"/>
      <c r="G33" s="238"/>
      <c r="H33" s="239"/>
      <c r="I33" s="260" t="s">
        <v>72</v>
      </c>
      <c r="J33" s="260"/>
      <c r="K33" s="260"/>
      <c r="L33" s="260"/>
      <c r="M33" s="260"/>
      <c r="N33" s="260"/>
      <c r="O33" s="46">
        <v>9</v>
      </c>
      <c r="P33" s="47" t="s">
        <v>24</v>
      </c>
      <c r="Q33" s="46">
        <v>3</v>
      </c>
      <c r="R33" s="48" t="s">
        <v>25</v>
      </c>
      <c r="S33" s="261">
        <v>20000</v>
      </c>
      <c r="T33" s="261"/>
      <c r="U33" s="261"/>
      <c r="V33" s="261">
        <v>3125</v>
      </c>
      <c r="W33" s="261"/>
      <c r="X33" s="261"/>
      <c r="Y33" s="46"/>
      <c r="Z33" s="48" t="s">
        <v>25</v>
      </c>
      <c r="AA33" s="261">
        <v>26250</v>
      </c>
      <c r="AB33" s="261"/>
      <c r="AC33" s="261"/>
      <c r="AD33" s="261">
        <v>4101</v>
      </c>
      <c r="AE33" s="261"/>
      <c r="AF33" s="261"/>
      <c r="AG33" s="49">
        <v>0.1</v>
      </c>
      <c r="AH33" s="261">
        <f t="shared" ref="AH33:AH39" si="3">Q33*S33+O33*V33+Y33*AA33+O33*AD33</f>
        <v>125034</v>
      </c>
      <c r="AI33" s="262"/>
      <c r="AJ33" s="262"/>
      <c r="AK33" s="262"/>
    </row>
    <row r="34" spans="1:37" ht="21" customHeight="1">
      <c r="A34" s="223">
        <v>45899</v>
      </c>
      <c r="B34" s="229"/>
      <c r="C34" s="230"/>
      <c r="D34" s="240" t="s">
        <v>70</v>
      </c>
      <c r="E34" s="241"/>
      <c r="F34" s="241"/>
      <c r="G34" s="241"/>
      <c r="H34" s="242"/>
      <c r="I34" s="257" t="s">
        <v>71</v>
      </c>
      <c r="J34" s="257"/>
      <c r="K34" s="257"/>
      <c r="L34" s="257"/>
      <c r="M34" s="257"/>
      <c r="N34" s="257"/>
      <c r="O34" s="50">
        <v>9</v>
      </c>
      <c r="P34" s="51" t="s">
        <v>24</v>
      </c>
      <c r="Q34" s="50">
        <v>3</v>
      </c>
      <c r="R34" s="52" t="s">
        <v>25</v>
      </c>
      <c r="S34" s="252">
        <v>16000</v>
      </c>
      <c r="T34" s="252"/>
      <c r="U34" s="252"/>
      <c r="V34" s="252">
        <v>2500</v>
      </c>
      <c r="W34" s="252"/>
      <c r="X34" s="252"/>
      <c r="Y34" s="50"/>
      <c r="Z34" s="52" t="s">
        <v>25</v>
      </c>
      <c r="AA34" s="252">
        <v>21000</v>
      </c>
      <c r="AB34" s="252"/>
      <c r="AC34" s="252"/>
      <c r="AD34" s="252">
        <v>3281</v>
      </c>
      <c r="AE34" s="252"/>
      <c r="AF34" s="252"/>
      <c r="AG34" s="53">
        <v>0.1</v>
      </c>
      <c r="AH34" s="252">
        <f t="shared" si="3"/>
        <v>100029</v>
      </c>
      <c r="AI34" s="253"/>
      <c r="AJ34" s="253"/>
      <c r="AK34" s="253"/>
    </row>
    <row r="35" spans="1:37" ht="21" customHeight="1">
      <c r="A35" s="231"/>
      <c r="B35" s="232"/>
      <c r="C35" s="233"/>
      <c r="D35" s="243"/>
      <c r="E35" s="244"/>
      <c r="F35" s="244"/>
      <c r="G35" s="244"/>
      <c r="H35" s="245"/>
      <c r="I35" s="254" t="s">
        <v>72</v>
      </c>
      <c r="J35" s="254"/>
      <c r="K35" s="254"/>
      <c r="L35" s="254"/>
      <c r="M35" s="254"/>
      <c r="N35" s="254"/>
      <c r="O35" s="54">
        <v>9</v>
      </c>
      <c r="P35" s="55" t="s">
        <v>24</v>
      </c>
      <c r="Q35" s="54">
        <v>3</v>
      </c>
      <c r="R35" s="56" t="s">
        <v>25</v>
      </c>
      <c r="S35" s="255">
        <v>20000</v>
      </c>
      <c r="T35" s="255"/>
      <c r="U35" s="255"/>
      <c r="V35" s="255">
        <v>3125</v>
      </c>
      <c r="W35" s="255"/>
      <c r="X35" s="255"/>
      <c r="Y35" s="54"/>
      <c r="Z35" s="56" t="s">
        <v>25</v>
      </c>
      <c r="AA35" s="255">
        <v>26250</v>
      </c>
      <c r="AB35" s="255"/>
      <c r="AC35" s="255"/>
      <c r="AD35" s="255">
        <v>4101</v>
      </c>
      <c r="AE35" s="255"/>
      <c r="AF35" s="255"/>
      <c r="AG35" s="57">
        <v>0.1</v>
      </c>
      <c r="AH35" s="255">
        <f t="shared" si="3"/>
        <v>125034</v>
      </c>
      <c r="AI35" s="256"/>
      <c r="AJ35" s="256"/>
      <c r="AK35" s="256"/>
    </row>
    <row r="36" spans="1:37" ht="21" customHeight="1">
      <c r="A36" s="217">
        <v>45900</v>
      </c>
      <c r="B36" s="218"/>
      <c r="C36" s="219"/>
      <c r="D36" s="246" t="s">
        <v>70</v>
      </c>
      <c r="E36" s="247"/>
      <c r="F36" s="247"/>
      <c r="G36" s="247"/>
      <c r="H36" s="248"/>
      <c r="I36" s="263" t="s">
        <v>71</v>
      </c>
      <c r="J36" s="263"/>
      <c r="K36" s="263"/>
      <c r="L36" s="263"/>
      <c r="M36" s="263"/>
      <c r="N36" s="263"/>
      <c r="O36" s="42">
        <v>9</v>
      </c>
      <c r="P36" s="43" t="s">
        <v>24</v>
      </c>
      <c r="Q36" s="42">
        <v>3</v>
      </c>
      <c r="R36" s="44" t="s">
        <v>25</v>
      </c>
      <c r="S36" s="258">
        <v>16000</v>
      </c>
      <c r="T36" s="258"/>
      <c r="U36" s="258"/>
      <c r="V36" s="258">
        <v>2500</v>
      </c>
      <c r="W36" s="258"/>
      <c r="X36" s="258"/>
      <c r="Y36" s="42"/>
      <c r="Z36" s="44" t="s">
        <v>25</v>
      </c>
      <c r="AA36" s="258">
        <v>21000</v>
      </c>
      <c r="AB36" s="258"/>
      <c r="AC36" s="258"/>
      <c r="AD36" s="258">
        <v>3281</v>
      </c>
      <c r="AE36" s="258"/>
      <c r="AF36" s="258"/>
      <c r="AG36" s="45">
        <v>0.1</v>
      </c>
      <c r="AH36" s="258">
        <f t="shared" si="3"/>
        <v>100029</v>
      </c>
      <c r="AI36" s="259"/>
      <c r="AJ36" s="259"/>
      <c r="AK36" s="259"/>
    </row>
    <row r="37" spans="1:37" ht="21" customHeight="1">
      <c r="A37" s="220"/>
      <c r="B37" s="221"/>
      <c r="C37" s="222"/>
      <c r="D37" s="249"/>
      <c r="E37" s="250"/>
      <c r="F37" s="250"/>
      <c r="G37" s="250"/>
      <c r="H37" s="251"/>
      <c r="I37" s="260" t="s">
        <v>72</v>
      </c>
      <c r="J37" s="260"/>
      <c r="K37" s="260"/>
      <c r="L37" s="260"/>
      <c r="M37" s="260"/>
      <c r="N37" s="260"/>
      <c r="O37" s="46">
        <v>9</v>
      </c>
      <c r="P37" s="47" t="s">
        <v>24</v>
      </c>
      <c r="Q37" s="46">
        <v>3</v>
      </c>
      <c r="R37" s="48" t="s">
        <v>25</v>
      </c>
      <c r="S37" s="261">
        <v>20000</v>
      </c>
      <c r="T37" s="261"/>
      <c r="U37" s="261"/>
      <c r="V37" s="261">
        <v>3125</v>
      </c>
      <c r="W37" s="261"/>
      <c r="X37" s="261"/>
      <c r="Y37" s="46"/>
      <c r="Z37" s="48" t="s">
        <v>25</v>
      </c>
      <c r="AA37" s="261">
        <v>26250</v>
      </c>
      <c r="AB37" s="261"/>
      <c r="AC37" s="261"/>
      <c r="AD37" s="261">
        <v>4101</v>
      </c>
      <c r="AE37" s="261"/>
      <c r="AF37" s="261"/>
      <c r="AG37" s="49">
        <v>0.1</v>
      </c>
      <c r="AH37" s="261">
        <f t="shared" si="3"/>
        <v>125034</v>
      </c>
      <c r="AI37" s="262"/>
      <c r="AJ37" s="262"/>
      <c r="AK37" s="262"/>
    </row>
    <row r="38" spans="1:37" ht="21" customHeight="1">
      <c r="A38" s="223">
        <v>45897</v>
      </c>
      <c r="B38" s="224"/>
      <c r="C38" s="225"/>
      <c r="D38" s="240" t="s">
        <v>70</v>
      </c>
      <c r="E38" s="241"/>
      <c r="F38" s="241"/>
      <c r="G38" s="241"/>
      <c r="H38" s="242"/>
      <c r="I38" s="257" t="s">
        <v>71</v>
      </c>
      <c r="J38" s="257"/>
      <c r="K38" s="257"/>
      <c r="L38" s="257"/>
      <c r="M38" s="257"/>
      <c r="N38" s="257"/>
      <c r="O38" s="50">
        <v>9</v>
      </c>
      <c r="P38" s="51" t="s">
        <v>24</v>
      </c>
      <c r="Q38" s="50">
        <v>3</v>
      </c>
      <c r="R38" s="52" t="s">
        <v>25</v>
      </c>
      <c r="S38" s="252">
        <v>16000</v>
      </c>
      <c r="T38" s="252"/>
      <c r="U38" s="252"/>
      <c r="V38" s="252">
        <v>2500</v>
      </c>
      <c r="W38" s="252"/>
      <c r="X38" s="252"/>
      <c r="Y38" s="50"/>
      <c r="Z38" s="52" t="s">
        <v>25</v>
      </c>
      <c r="AA38" s="252">
        <v>21000</v>
      </c>
      <c r="AB38" s="252"/>
      <c r="AC38" s="252"/>
      <c r="AD38" s="252">
        <v>3281</v>
      </c>
      <c r="AE38" s="252"/>
      <c r="AF38" s="252"/>
      <c r="AG38" s="53">
        <v>0.1</v>
      </c>
      <c r="AH38" s="252">
        <f t="shared" si="3"/>
        <v>100029</v>
      </c>
      <c r="AI38" s="253"/>
      <c r="AJ38" s="253"/>
      <c r="AK38" s="253"/>
    </row>
    <row r="39" spans="1:37" ht="21" customHeight="1">
      <c r="A39" s="226"/>
      <c r="B39" s="227"/>
      <c r="C39" s="228"/>
      <c r="D39" s="243"/>
      <c r="E39" s="244"/>
      <c r="F39" s="244"/>
      <c r="G39" s="244"/>
      <c r="H39" s="245"/>
      <c r="I39" s="254" t="s">
        <v>72</v>
      </c>
      <c r="J39" s="254"/>
      <c r="K39" s="254"/>
      <c r="L39" s="254"/>
      <c r="M39" s="254"/>
      <c r="N39" s="254"/>
      <c r="O39" s="54">
        <v>9</v>
      </c>
      <c r="P39" s="55" t="s">
        <v>24</v>
      </c>
      <c r="Q39" s="54">
        <v>3</v>
      </c>
      <c r="R39" s="56" t="s">
        <v>25</v>
      </c>
      <c r="S39" s="255">
        <v>20000</v>
      </c>
      <c r="T39" s="255"/>
      <c r="U39" s="255"/>
      <c r="V39" s="255">
        <v>3125</v>
      </c>
      <c r="W39" s="255"/>
      <c r="X39" s="255"/>
      <c r="Y39" s="54"/>
      <c r="Z39" s="56" t="s">
        <v>25</v>
      </c>
      <c r="AA39" s="255">
        <v>26250</v>
      </c>
      <c r="AB39" s="255"/>
      <c r="AC39" s="255"/>
      <c r="AD39" s="255">
        <v>4101</v>
      </c>
      <c r="AE39" s="255"/>
      <c r="AF39" s="255"/>
      <c r="AG39" s="57">
        <v>0.1</v>
      </c>
      <c r="AH39" s="255">
        <f t="shared" si="3"/>
        <v>125034</v>
      </c>
      <c r="AI39" s="256"/>
      <c r="AJ39" s="256"/>
      <c r="AK39" s="256"/>
    </row>
    <row r="40" spans="1:37" ht="21" customHeight="1">
      <c r="A40" s="149"/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2"/>
      <c r="P40" s="13" t="s">
        <v>24</v>
      </c>
      <c r="Q40" s="12"/>
      <c r="R40" s="14" t="s">
        <v>25</v>
      </c>
      <c r="S40" s="139">
        <v>16000</v>
      </c>
      <c r="T40" s="139"/>
      <c r="U40" s="139"/>
      <c r="V40" s="139">
        <v>2500</v>
      </c>
      <c r="W40" s="139"/>
      <c r="X40" s="139"/>
      <c r="Y40" s="12"/>
      <c r="Z40" s="14" t="s">
        <v>25</v>
      </c>
      <c r="AA40" s="139">
        <v>21000</v>
      </c>
      <c r="AB40" s="139"/>
      <c r="AC40" s="139"/>
      <c r="AD40" s="139">
        <v>3281</v>
      </c>
      <c r="AE40" s="139"/>
      <c r="AF40" s="139"/>
      <c r="AG40" s="15">
        <v>0.1</v>
      </c>
      <c r="AH40" s="139">
        <f>Q40*S40+O40*V40+Y40*AA40+O40*AD40</f>
        <v>0</v>
      </c>
      <c r="AI40" s="140"/>
      <c r="AJ40" s="140"/>
      <c r="AK40" s="140"/>
    </row>
    <row r="41" spans="1:37" ht="21" customHeight="1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29"/>
      <c r="P41" s="30" t="s">
        <v>24</v>
      </c>
      <c r="Q41" s="29"/>
      <c r="R41" s="31" t="s">
        <v>25</v>
      </c>
      <c r="S41" s="152">
        <v>16000</v>
      </c>
      <c r="T41" s="152"/>
      <c r="U41" s="152"/>
      <c r="V41" s="152">
        <v>2500</v>
      </c>
      <c r="W41" s="152"/>
      <c r="X41" s="152"/>
      <c r="Y41" s="29"/>
      <c r="Z41" s="31" t="s">
        <v>25</v>
      </c>
      <c r="AA41" s="152">
        <v>21000</v>
      </c>
      <c r="AB41" s="152"/>
      <c r="AC41" s="152"/>
      <c r="AD41" s="152">
        <v>3281</v>
      </c>
      <c r="AE41" s="152"/>
      <c r="AF41" s="152"/>
      <c r="AG41" s="32">
        <v>0.1</v>
      </c>
      <c r="AH41" s="152">
        <f t="shared" ref="AH41:AH42" si="4">Q41*S41+O41*V41+Y41*AA41+O41*AD41</f>
        <v>0</v>
      </c>
      <c r="AI41" s="153"/>
      <c r="AJ41" s="153"/>
      <c r="AK41" s="153"/>
    </row>
    <row r="42" spans="1:37" ht="21" customHeight="1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2"/>
      <c r="P42" s="13" t="s">
        <v>24</v>
      </c>
      <c r="Q42" s="12"/>
      <c r="R42" s="14" t="s">
        <v>25</v>
      </c>
      <c r="S42" s="139">
        <v>16000</v>
      </c>
      <c r="T42" s="139"/>
      <c r="U42" s="139"/>
      <c r="V42" s="139">
        <v>2500</v>
      </c>
      <c r="W42" s="139"/>
      <c r="X42" s="139"/>
      <c r="Y42" s="12"/>
      <c r="Z42" s="14" t="s">
        <v>25</v>
      </c>
      <c r="AA42" s="139">
        <v>21000</v>
      </c>
      <c r="AB42" s="139"/>
      <c r="AC42" s="139"/>
      <c r="AD42" s="139">
        <v>3281</v>
      </c>
      <c r="AE42" s="139"/>
      <c r="AF42" s="139"/>
      <c r="AG42" s="15">
        <v>0.1</v>
      </c>
      <c r="AH42" s="139">
        <f t="shared" si="4"/>
        <v>0</v>
      </c>
      <c r="AI42" s="140"/>
      <c r="AJ42" s="140"/>
      <c r="AK42" s="140"/>
    </row>
    <row r="43" spans="1:37" ht="21" customHeight="1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29"/>
      <c r="P43" s="30" t="s">
        <v>24</v>
      </c>
      <c r="Q43" s="29"/>
      <c r="R43" s="31" t="s">
        <v>25</v>
      </c>
      <c r="S43" s="152">
        <v>16000</v>
      </c>
      <c r="T43" s="152"/>
      <c r="U43" s="152"/>
      <c r="V43" s="152">
        <v>2500</v>
      </c>
      <c r="W43" s="152"/>
      <c r="X43" s="152"/>
      <c r="Y43" s="29"/>
      <c r="Z43" s="31" t="s">
        <v>25</v>
      </c>
      <c r="AA43" s="152">
        <v>21000</v>
      </c>
      <c r="AB43" s="152"/>
      <c r="AC43" s="152"/>
      <c r="AD43" s="152">
        <v>3281</v>
      </c>
      <c r="AE43" s="152"/>
      <c r="AF43" s="152"/>
      <c r="AG43" s="32">
        <v>0.1</v>
      </c>
      <c r="AH43" s="152">
        <f>Q43*S43+O43*V43+Y43*AA43+O43*AD43</f>
        <v>0</v>
      </c>
      <c r="AI43" s="153"/>
      <c r="AJ43" s="153"/>
      <c r="AK43" s="153"/>
    </row>
    <row r="44" spans="1:37" ht="21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2"/>
      <c r="P44" s="13" t="s">
        <v>24</v>
      </c>
      <c r="Q44" s="12"/>
      <c r="R44" s="14" t="s">
        <v>25</v>
      </c>
      <c r="S44" s="139">
        <v>16000</v>
      </c>
      <c r="T44" s="139"/>
      <c r="U44" s="139"/>
      <c r="V44" s="139">
        <v>2500</v>
      </c>
      <c r="W44" s="139"/>
      <c r="X44" s="139"/>
      <c r="Y44" s="12"/>
      <c r="Z44" s="14" t="s">
        <v>25</v>
      </c>
      <c r="AA44" s="139">
        <v>21000</v>
      </c>
      <c r="AB44" s="139"/>
      <c r="AC44" s="139"/>
      <c r="AD44" s="139">
        <v>3281</v>
      </c>
      <c r="AE44" s="139"/>
      <c r="AF44" s="139"/>
      <c r="AG44" s="15">
        <v>0.1</v>
      </c>
      <c r="AH44" s="139">
        <f t="shared" ref="AH44:AH52" si="5">Q44*S44+O44*V44+Y44*AA44+O44*AD44</f>
        <v>0</v>
      </c>
      <c r="AI44" s="140"/>
      <c r="AJ44" s="140"/>
      <c r="AK44" s="140"/>
    </row>
    <row r="45" spans="1:37" ht="21" customHeight="1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29"/>
      <c r="P45" s="30" t="s">
        <v>24</v>
      </c>
      <c r="Q45" s="29"/>
      <c r="R45" s="31" t="s">
        <v>25</v>
      </c>
      <c r="S45" s="152">
        <v>16000</v>
      </c>
      <c r="T45" s="152"/>
      <c r="U45" s="152"/>
      <c r="V45" s="152">
        <v>2500</v>
      </c>
      <c r="W45" s="152"/>
      <c r="X45" s="152"/>
      <c r="Y45" s="29"/>
      <c r="Z45" s="31" t="s">
        <v>25</v>
      </c>
      <c r="AA45" s="152">
        <v>21000</v>
      </c>
      <c r="AB45" s="152"/>
      <c r="AC45" s="152"/>
      <c r="AD45" s="152">
        <v>3281</v>
      </c>
      <c r="AE45" s="152"/>
      <c r="AF45" s="152"/>
      <c r="AG45" s="32">
        <v>0.1</v>
      </c>
      <c r="AH45" s="152">
        <f t="shared" si="5"/>
        <v>0</v>
      </c>
      <c r="AI45" s="153"/>
      <c r="AJ45" s="153"/>
      <c r="AK45" s="153"/>
    </row>
    <row r="46" spans="1:37" ht="21" customHeight="1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2"/>
      <c r="P46" s="13" t="s">
        <v>24</v>
      </c>
      <c r="Q46" s="12"/>
      <c r="R46" s="14" t="s">
        <v>25</v>
      </c>
      <c r="S46" s="139">
        <v>16000</v>
      </c>
      <c r="T46" s="139"/>
      <c r="U46" s="139"/>
      <c r="V46" s="139">
        <v>2500</v>
      </c>
      <c r="W46" s="139"/>
      <c r="X46" s="139"/>
      <c r="Y46" s="12"/>
      <c r="Z46" s="14" t="s">
        <v>25</v>
      </c>
      <c r="AA46" s="139">
        <v>21000</v>
      </c>
      <c r="AB46" s="139"/>
      <c r="AC46" s="139"/>
      <c r="AD46" s="139">
        <v>3281</v>
      </c>
      <c r="AE46" s="139"/>
      <c r="AF46" s="139"/>
      <c r="AG46" s="15">
        <v>0.1</v>
      </c>
      <c r="AH46" s="139">
        <f t="shared" si="5"/>
        <v>0</v>
      </c>
      <c r="AI46" s="140"/>
      <c r="AJ46" s="140"/>
      <c r="AK46" s="140"/>
    </row>
    <row r="47" spans="1:37" ht="21" customHeight="1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29"/>
      <c r="P47" s="30" t="s">
        <v>24</v>
      </c>
      <c r="Q47" s="29"/>
      <c r="R47" s="31" t="s">
        <v>25</v>
      </c>
      <c r="S47" s="152">
        <v>16000</v>
      </c>
      <c r="T47" s="152"/>
      <c r="U47" s="152"/>
      <c r="V47" s="152">
        <v>2500</v>
      </c>
      <c r="W47" s="152"/>
      <c r="X47" s="152"/>
      <c r="Y47" s="29"/>
      <c r="Z47" s="31" t="s">
        <v>25</v>
      </c>
      <c r="AA47" s="152">
        <v>21000</v>
      </c>
      <c r="AB47" s="152"/>
      <c r="AC47" s="152"/>
      <c r="AD47" s="152">
        <v>3281</v>
      </c>
      <c r="AE47" s="152"/>
      <c r="AF47" s="152"/>
      <c r="AG47" s="32">
        <v>0.1</v>
      </c>
      <c r="AH47" s="152">
        <f t="shared" ref="AH47:AH50" si="6">Q47*S47+O47*V47+Y47*AA47+O47*AD47</f>
        <v>0</v>
      </c>
      <c r="AI47" s="153"/>
      <c r="AJ47" s="153"/>
      <c r="AK47" s="153"/>
    </row>
    <row r="48" spans="1:37" ht="21" customHeight="1">
      <c r="A48" s="149"/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2"/>
      <c r="P48" s="13" t="s">
        <v>24</v>
      </c>
      <c r="Q48" s="12"/>
      <c r="R48" s="14" t="s">
        <v>25</v>
      </c>
      <c r="S48" s="139">
        <v>16000</v>
      </c>
      <c r="T48" s="139"/>
      <c r="U48" s="139"/>
      <c r="V48" s="139">
        <v>2500</v>
      </c>
      <c r="W48" s="139"/>
      <c r="X48" s="139"/>
      <c r="Y48" s="12"/>
      <c r="Z48" s="14" t="s">
        <v>25</v>
      </c>
      <c r="AA48" s="139">
        <v>21000</v>
      </c>
      <c r="AB48" s="139"/>
      <c r="AC48" s="139"/>
      <c r="AD48" s="139">
        <v>3281</v>
      </c>
      <c r="AE48" s="139"/>
      <c r="AF48" s="139"/>
      <c r="AG48" s="15">
        <v>0.1</v>
      </c>
      <c r="AH48" s="139">
        <f t="shared" si="6"/>
        <v>0</v>
      </c>
      <c r="AI48" s="140"/>
      <c r="AJ48" s="140"/>
      <c r="AK48" s="140"/>
    </row>
    <row r="49" spans="1:37" ht="21" customHeight="1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29"/>
      <c r="P49" s="30" t="s">
        <v>24</v>
      </c>
      <c r="Q49" s="29"/>
      <c r="R49" s="31" t="s">
        <v>25</v>
      </c>
      <c r="S49" s="152">
        <v>16000</v>
      </c>
      <c r="T49" s="152"/>
      <c r="U49" s="152"/>
      <c r="V49" s="152">
        <v>2500</v>
      </c>
      <c r="W49" s="152"/>
      <c r="X49" s="152"/>
      <c r="Y49" s="29"/>
      <c r="Z49" s="31" t="s">
        <v>25</v>
      </c>
      <c r="AA49" s="152">
        <v>21000</v>
      </c>
      <c r="AB49" s="152"/>
      <c r="AC49" s="152"/>
      <c r="AD49" s="152">
        <v>3281</v>
      </c>
      <c r="AE49" s="152"/>
      <c r="AF49" s="152"/>
      <c r="AG49" s="32">
        <v>0.1</v>
      </c>
      <c r="AH49" s="152">
        <f t="shared" si="6"/>
        <v>0</v>
      </c>
      <c r="AI49" s="153"/>
      <c r="AJ49" s="153"/>
      <c r="AK49" s="153"/>
    </row>
    <row r="50" spans="1:37" ht="21" customHeight="1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2"/>
      <c r="P50" s="13" t="s">
        <v>24</v>
      </c>
      <c r="Q50" s="12"/>
      <c r="R50" s="14" t="s">
        <v>25</v>
      </c>
      <c r="S50" s="139">
        <v>16000</v>
      </c>
      <c r="T50" s="139"/>
      <c r="U50" s="139"/>
      <c r="V50" s="139">
        <v>2500</v>
      </c>
      <c r="W50" s="139"/>
      <c r="X50" s="139"/>
      <c r="Y50" s="12"/>
      <c r="Z50" s="14" t="s">
        <v>25</v>
      </c>
      <c r="AA50" s="139">
        <v>21000</v>
      </c>
      <c r="AB50" s="139"/>
      <c r="AC50" s="139"/>
      <c r="AD50" s="139">
        <v>3281</v>
      </c>
      <c r="AE50" s="139"/>
      <c r="AF50" s="139"/>
      <c r="AG50" s="15">
        <v>0.1</v>
      </c>
      <c r="AH50" s="139">
        <f t="shared" si="6"/>
        <v>0</v>
      </c>
      <c r="AI50" s="140"/>
      <c r="AJ50" s="140"/>
      <c r="AK50" s="140"/>
    </row>
    <row r="51" spans="1:37" ht="21" customHeight="1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29"/>
      <c r="P51" s="30" t="s">
        <v>24</v>
      </c>
      <c r="Q51" s="29"/>
      <c r="R51" s="31" t="s">
        <v>25</v>
      </c>
      <c r="S51" s="152">
        <v>16000</v>
      </c>
      <c r="T51" s="152"/>
      <c r="U51" s="152"/>
      <c r="V51" s="152">
        <v>2500</v>
      </c>
      <c r="W51" s="152"/>
      <c r="X51" s="152"/>
      <c r="Y51" s="29"/>
      <c r="Z51" s="31" t="s">
        <v>25</v>
      </c>
      <c r="AA51" s="152">
        <v>21000</v>
      </c>
      <c r="AB51" s="152"/>
      <c r="AC51" s="152"/>
      <c r="AD51" s="152">
        <v>3281</v>
      </c>
      <c r="AE51" s="152"/>
      <c r="AF51" s="152"/>
      <c r="AG51" s="32">
        <v>0.1</v>
      </c>
      <c r="AH51" s="152">
        <f t="shared" si="5"/>
        <v>0</v>
      </c>
      <c r="AI51" s="153"/>
      <c r="AJ51" s="153"/>
      <c r="AK51" s="153"/>
    </row>
    <row r="52" spans="1:37" ht="21" customHeight="1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2"/>
      <c r="P52" s="13" t="s">
        <v>24</v>
      </c>
      <c r="Q52" s="12"/>
      <c r="R52" s="14" t="s">
        <v>25</v>
      </c>
      <c r="S52" s="139">
        <v>16000</v>
      </c>
      <c r="T52" s="139"/>
      <c r="U52" s="139"/>
      <c r="V52" s="139">
        <v>2500</v>
      </c>
      <c r="W52" s="139"/>
      <c r="X52" s="139"/>
      <c r="Y52" s="12"/>
      <c r="Z52" s="14" t="s">
        <v>25</v>
      </c>
      <c r="AA52" s="139">
        <v>21000</v>
      </c>
      <c r="AB52" s="139"/>
      <c r="AC52" s="139"/>
      <c r="AD52" s="139">
        <v>3281</v>
      </c>
      <c r="AE52" s="139"/>
      <c r="AF52" s="139"/>
      <c r="AG52" s="15">
        <v>0.1</v>
      </c>
      <c r="AH52" s="139">
        <f t="shared" si="5"/>
        <v>0</v>
      </c>
      <c r="AI52" s="140"/>
      <c r="AJ52" s="140"/>
      <c r="AK52" s="14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4" t="s">
        <v>29</v>
      </c>
      <c r="AG53" s="135"/>
      <c r="AH53" s="130">
        <f>SUM(AH20:AH52)</f>
        <v>1800504</v>
      </c>
      <c r="AI53" s="131"/>
      <c r="AJ53" s="131"/>
      <c r="AK53" s="13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6" t="s">
        <v>30</v>
      </c>
      <c r="AG54" s="136"/>
      <c r="AH54" s="137">
        <f>AH53*0.1</f>
        <v>180050.40000000002</v>
      </c>
      <c r="AI54" s="138"/>
      <c r="AJ54" s="138"/>
      <c r="AK54" s="138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9" t="s">
        <v>31</v>
      </c>
      <c r="AG55" s="129"/>
      <c r="AH55" s="130">
        <f>SUM(AH53:AH54)</f>
        <v>1980554.4</v>
      </c>
      <c r="AI55" s="131"/>
      <c r="AJ55" s="131"/>
      <c r="AK55" s="131"/>
    </row>
    <row r="56" spans="1:37" ht="21" customHeight="1">
      <c r="A56" s="67">
        <v>2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</row>
    <row r="59" spans="1:37" ht="21" customHeight="1">
      <c r="C59" s="132" t="s">
        <v>33</v>
      </c>
      <c r="D59" s="132"/>
      <c r="E59" s="132"/>
      <c r="F59" s="132" t="s">
        <v>34</v>
      </c>
      <c r="G59" s="132"/>
      <c r="H59" s="132"/>
      <c r="I59" s="132"/>
      <c r="J59" s="132"/>
      <c r="K59" s="132"/>
      <c r="L59" s="132"/>
      <c r="M59" s="132" t="s">
        <v>35</v>
      </c>
      <c r="N59" s="132"/>
      <c r="O59" s="132"/>
      <c r="P59" s="132"/>
      <c r="Q59" s="132"/>
      <c r="R59" s="132" t="s">
        <v>36</v>
      </c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3" t="s">
        <v>37</v>
      </c>
      <c r="AF59" s="133"/>
      <c r="AG59" s="132" t="s">
        <v>38</v>
      </c>
      <c r="AH59" s="132"/>
      <c r="AI59" s="132"/>
    </row>
    <row r="60" spans="1:37" ht="21" customHeight="1">
      <c r="C60" s="121"/>
      <c r="D60" s="122"/>
      <c r="E60" s="123"/>
      <c r="F60" s="124"/>
      <c r="G60" s="124"/>
      <c r="H60" s="124"/>
      <c r="I60" s="124"/>
      <c r="J60" s="124"/>
      <c r="K60" s="124"/>
      <c r="L60" s="125"/>
      <c r="M60" s="16"/>
      <c r="N60" s="17" t="s">
        <v>39</v>
      </c>
      <c r="O60" s="113"/>
      <c r="P60" s="114"/>
      <c r="Q60" s="115"/>
      <c r="R60" s="113" t="s">
        <v>42</v>
      </c>
      <c r="S60" s="115"/>
      <c r="T60" s="113" t="s">
        <v>43</v>
      </c>
      <c r="U60" s="115"/>
      <c r="V60" s="126"/>
      <c r="W60" s="127"/>
      <c r="X60" s="127"/>
      <c r="Y60" s="127"/>
      <c r="Z60" s="127"/>
      <c r="AA60" s="128"/>
      <c r="AB60" s="113"/>
      <c r="AC60" s="114"/>
      <c r="AD60" s="115"/>
      <c r="AE60" s="116">
        <v>0</v>
      </c>
      <c r="AF60" s="117"/>
      <c r="AG60" s="118">
        <f t="shared" ref="AG60:AG78" si="7">AB60+O60</f>
        <v>0</v>
      </c>
      <c r="AH60" s="119"/>
      <c r="AI60" s="120"/>
    </row>
    <row r="61" spans="1:37" ht="21" customHeight="1">
      <c r="C61" s="94"/>
      <c r="D61" s="95"/>
      <c r="E61" s="96"/>
      <c r="F61" s="97"/>
      <c r="G61" s="97"/>
      <c r="H61" s="97"/>
      <c r="I61" s="97"/>
      <c r="J61" s="97"/>
      <c r="K61" s="97"/>
      <c r="L61" s="98"/>
      <c r="M61" s="27"/>
      <c r="N61" s="28" t="s">
        <v>39</v>
      </c>
      <c r="O61" s="99"/>
      <c r="P61" s="100"/>
      <c r="Q61" s="101"/>
      <c r="R61" s="99" t="s">
        <v>42</v>
      </c>
      <c r="S61" s="101"/>
      <c r="T61" s="99" t="s">
        <v>43</v>
      </c>
      <c r="U61" s="101"/>
      <c r="V61" s="102"/>
      <c r="W61" s="103"/>
      <c r="X61" s="103"/>
      <c r="Y61" s="103"/>
      <c r="Z61" s="103"/>
      <c r="AA61" s="104"/>
      <c r="AB61" s="99"/>
      <c r="AC61" s="100"/>
      <c r="AD61" s="101"/>
      <c r="AE61" s="68">
        <v>0</v>
      </c>
      <c r="AF61" s="69"/>
      <c r="AG61" s="70">
        <f t="shared" si="7"/>
        <v>0</v>
      </c>
      <c r="AH61" s="71"/>
      <c r="AI61" s="72"/>
    </row>
    <row r="62" spans="1:37" ht="21" customHeight="1">
      <c r="C62" s="105"/>
      <c r="D62" s="106"/>
      <c r="E62" s="107"/>
      <c r="F62" s="108"/>
      <c r="G62" s="108"/>
      <c r="H62" s="108"/>
      <c r="I62" s="108"/>
      <c r="J62" s="108"/>
      <c r="K62" s="108"/>
      <c r="L62" s="109"/>
      <c r="M62" s="18"/>
      <c r="N62" s="19" t="s">
        <v>39</v>
      </c>
      <c r="O62" s="86"/>
      <c r="P62" s="87"/>
      <c r="Q62" s="88"/>
      <c r="R62" s="86" t="s">
        <v>42</v>
      </c>
      <c r="S62" s="88"/>
      <c r="T62" s="86" t="s">
        <v>43</v>
      </c>
      <c r="U62" s="88"/>
      <c r="V62" s="110"/>
      <c r="W62" s="111"/>
      <c r="X62" s="111"/>
      <c r="Y62" s="111"/>
      <c r="Z62" s="111"/>
      <c r="AA62" s="112"/>
      <c r="AB62" s="86"/>
      <c r="AC62" s="87"/>
      <c r="AD62" s="88"/>
      <c r="AE62" s="89">
        <v>0</v>
      </c>
      <c r="AF62" s="90"/>
      <c r="AG62" s="91">
        <f t="shared" si="7"/>
        <v>0</v>
      </c>
      <c r="AH62" s="92"/>
      <c r="AI62" s="93"/>
    </row>
    <row r="63" spans="1:37" ht="21" customHeight="1">
      <c r="C63" s="94"/>
      <c r="D63" s="95"/>
      <c r="E63" s="96"/>
      <c r="F63" s="97"/>
      <c r="G63" s="97"/>
      <c r="H63" s="97"/>
      <c r="I63" s="97"/>
      <c r="J63" s="97"/>
      <c r="K63" s="97"/>
      <c r="L63" s="98"/>
      <c r="M63" s="27"/>
      <c r="N63" s="28" t="s">
        <v>40</v>
      </c>
      <c r="O63" s="99"/>
      <c r="P63" s="100"/>
      <c r="Q63" s="101"/>
      <c r="R63" s="99" t="s">
        <v>42</v>
      </c>
      <c r="S63" s="101"/>
      <c r="T63" s="99" t="s">
        <v>43</v>
      </c>
      <c r="U63" s="101"/>
      <c r="V63" s="102"/>
      <c r="W63" s="103"/>
      <c r="X63" s="103"/>
      <c r="Y63" s="103"/>
      <c r="Z63" s="103"/>
      <c r="AA63" s="104"/>
      <c r="AB63" s="99"/>
      <c r="AC63" s="100"/>
      <c r="AD63" s="101"/>
      <c r="AE63" s="68">
        <v>0</v>
      </c>
      <c r="AF63" s="69"/>
      <c r="AG63" s="70">
        <f t="shared" si="7"/>
        <v>0</v>
      </c>
      <c r="AH63" s="71"/>
      <c r="AI63" s="72"/>
    </row>
    <row r="64" spans="1:37" ht="21" customHeight="1">
      <c r="C64" s="105"/>
      <c r="D64" s="106"/>
      <c r="E64" s="107"/>
      <c r="F64" s="108"/>
      <c r="G64" s="108"/>
      <c r="H64" s="108"/>
      <c r="I64" s="108"/>
      <c r="J64" s="108"/>
      <c r="K64" s="108"/>
      <c r="L64" s="109"/>
      <c r="M64" s="18"/>
      <c r="N64" s="19" t="s">
        <v>39</v>
      </c>
      <c r="O64" s="86"/>
      <c r="P64" s="87"/>
      <c r="Q64" s="88"/>
      <c r="R64" s="86" t="s">
        <v>42</v>
      </c>
      <c r="S64" s="88"/>
      <c r="T64" s="86" t="s">
        <v>43</v>
      </c>
      <c r="U64" s="88"/>
      <c r="V64" s="110"/>
      <c r="W64" s="111"/>
      <c r="X64" s="111"/>
      <c r="Y64" s="111"/>
      <c r="Z64" s="111"/>
      <c r="AA64" s="112"/>
      <c r="AB64" s="86"/>
      <c r="AC64" s="87"/>
      <c r="AD64" s="88"/>
      <c r="AE64" s="89">
        <v>0</v>
      </c>
      <c r="AF64" s="90"/>
      <c r="AG64" s="91">
        <f t="shared" si="7"/>
        <v>0</v>
      </c>
      <c r="AH64" s="92"/>
      <c r="AI64" s="93"/>
    </row>
    <row r="65" spans="3:35" ht="21" customHeight="1">
      <c r="C65" s="94"/>
      <c r="D65" s="95"/>
      <c r="E65" s="96"/>
      <c r="F65" s="97"/>
      <c r="G65" s="97"/>
      <c r="H65" s="97"/>
      <c r="I65" s="97"/>
      <c r="J65" s="97"/>
      <c r="K65" s="97"/>
      <c r="L65" s="98"/>
      <c r="M65" s="27"/>
      <c r="N65" s="28" t="s">
        <v>39</v>
      </c>
      <c r="O65" s="99"/>
      <c r="P65" s="100"/>
      <c r="Q65" s="101"/>
      <c r="R65" s="99" t="s">
        <v>42</v>
      </c>
      <c r="S65" s="101"/>
      <c r="T65" s="99" t="s">
        <v>43</v>
      </c>
      <c r="U65" s="101"/>
      <c r="V65" s="102"/>
      <c r="W65" s="103"/>
      <c r="X65" s="103"/>
      <c r="Y65" s="103"/>
      <c r="Z65" s="103"/>
      <c r="AA65" s="104"/>
      <c r="AB65" s="99"/>
      <c r="AC65" s="100"/>
      <c r="AD65" s="101"/>
      <c r="AE65" s="68">
        <v>0</v>
      </c>
      <c r="AF65" s="69"/>
      <c r="AG65" s="70">
        <f t="shared" si="7"/>
        <v>0</v>
      </c>
      <c r="AH65" s="71"/>
      <c r="AI65" s="72"/>
    </row>
    <row r="66" spans="3:35" ht="21" customHeight="1">
      <c r="C66" s="105"/>
      <c r="D66" s="106"/>
      <c r="E66" s="107"/>
      <c r="F66" s="108"/>
      <c r="G66" s="108"/>
      <c r="H66" s="108"/>
      <c r="I66" s="108"/>
      <c r="J66" s="108"/>
      <c r="K66" s="108"/>
      <c r="L66" s="109"/>
      <c r="M66" s="18"/>
      <c r="N66" s="19" t="s">
        <v>39</v>
      </c>
      <c r="O66" s="86"/>
      <c r="P66" s="87"/>
      <c r="Q66" s="88"/>
      <c r="R66" s="86" t="s">
        <v>42</v>
      </c>
      <c r="S66" s="88"/>
      <c r="T66" s="86" t="s">
        <v>43</v>
      </c>
      <c r="U66" s="88"/>
      <c r="V66" s="110"/>
      <c r="W66" s="111"/>
      <c r="X66" s="111"/>
      <c r="Y66" s="111"/>
      <c r="Z66" s="111"/>
      <c r="AA66" s="112"/>
      <c r="AB66" s="86"/>
      <c r="AC66" s="87"/>
      <c r="AD66" s="88"/>
      <c r="AE66" s="89">
        <v>0</v>
      </c>
      <c r="AF66" s="90"/>
      <c r="AG66" s="91">
        <f t="shared" si="7"/>
        <v>0</v>
      </c>
      <c r="AH66" s="92"/>
      <c r="AI66" s="93"/>
    </row>
    <row r="67" spans="3:35" ht="21" customHeight="1">
      <c r="C67" s="94"/>
      <c r="D67" s="95"/>
      <c r="E67" s="96"/>
      <c r="F67" s="97"/>
      <c r="G67" s="97"/>
      <c r="H67" s="97"/>
      <c r="I67" s="97"/>
      <c r="J67" s="97"/>
      <c r="K67" s="97"/>
      <c r="L67" s="98"/>
      <c r="M67" s="27"/>
      <c r="N67" s="28" t="s">
        <v>39</v>
      </c>
      <c r="O67" s="99"/>
      <c r="P67" s="100"/>
      <c r="Q67" s="101"/>
      <c r="R67" s="99" t="s">
        <v>42</v>
      </c>
      <c r="S67" s="101"/>
      <c r="T67" s="99" t="s">
        <v>43</v>
      </c>
      <c r="U67" s="101"/>
      <c r="V67" s="102"/>
      <c r="W67" s="103"/>
      <c r="X67" s="103"/>
      <c r="Y67" s="103"/>
      <c r="Z67" s="103"/>
      <c r="AA67" s="104"/>
      <c r="AB67" s="99"/>
      <c r="AC67" s="100"/>
      <c r="AD67" s="101"/>
      <c r="AE67" s="68">
        <v>0</v>
      </c>
      <c r="AF67" s="69"/>
      <c r="AG67" s="70">
        <f t="shared" si="7"/>
        <v>0</v>
      </c>
      <c r="AH67" s="71"/>
      <c r="AI67" s="72"/>
    </row>
    <row r="68" spans="3:35" ht="21" customHeight="1">
      <c r="C68" s="105"/>
      <c r="D68" s="106"/>
      <c r="E68" s="107"/>
      <c r="F68" s="108"/>
      <c r="G68" s="108"/>
      <c r="H68" s="108"/>
      <c r="I68" s="108"/>
      <c r="J68" s="108"/>
      <c r="K68" s="108"/>
      <c r="L68" s="109"/>
      <c r="M68" s="18"/>
      <c r="N68" s="19" t="s">
        <v>39</v>
      </c>
      <c r="O68" s="86"/>
      <c r="P68" s="87"/>
      <c r="Q68" s="88"/>
      <c r="R68" s="86" t="s">
        <v>42</v>
      </c>
      <c r="S68" s="88"/>
      <c r="T68" s="86" t="s">
        <v>43</v>
      </c>
      <c r="U68" s="88"/>
      <c r="V68" s="110"/>
      <c r="W68" s="111"/>
      <c r="X68" s="111"/>
      <c r="Y68" s="111"/>
      <c r="Z68" s="111"/>
      <c r="AA68" s="112"/>
      <c r="AB68" s="86"/>
      <c r="AC68" s="87"/>
      <c r="AD68" s="88"/>
      <c r="AE68" s="89">
        <v>0</v>
      </c>
      <c r="AF68" s="90"/>
      <c r="AG68" s="91">
        <f t="shared" si="7"/>
        <v>0</v>
      </c>
      <c r="AH68" s="92"/>
      <c r="AI68" s="93"/>
    </row>
    <row r="69" spans="3:35" ht="21" customHeight="1">
      <c r="C69" s="94"/>
      <c r="D69" s="95"/>
      <c r="E69" s="96"/>
      <c r="F69" s="97"/>
      <c r="G69" s="97"/>
      <c r="H69" s="97"/>
      <c r="I69" s="97"/>
      <c r="J69" s="97"/>
      <c r="K69" s="97"/>
      <c r="L69" s="98"/>
      <c r="M69" s="27"/>
      <c r="N69" s="28" t="s">
        <v>40</v>
      </c>
      <c r="O69" s="99"/>
      <c r="P69" s="100"/>
      <c r="Q69" s="101"/>
      <c r="R69" s="99" t="s">
        <v>42</v>
      </c>
      <c r="S69" s="101"/>
      <c r="T69" s="99" t="s">
        <v>43</v>
      </c>
      <c r="U69" s="101"/>
      <c r="V69" s="102"/>
      <c r="W69" s="103"/>
      <c r="X69" s="103"/>
      <c r="Y69" s="103"/>
      <c r="Z69" s="103"/>
      <c r="AA69" s="104"/>
      <c r="AB69" s="99"/>
      <c r="AC69" s="100"/>
      <c r="AD69" s="101"/>
      <c r="AE69" s="68">
        <v>0</v>
      </c>
      <c r="AF69" s="69"/>
      <c r="AG69" s="70">
        <f t="shared" si="7"/>
        <v>0</v>
      </c>
      <c r="AH69" s="71"/>
      <c r="AI69" s="72"/>
    </row>
    <row r="70" spans="3:35" ht="21" customHeight="1">
      <c r="C70" s="105"/>
      <c r="D70" s="106"/>
      <c r="E70" s="107"/>
      <c r="F70" s="108"/>
      <c r="G70" s="108"/>
      <c r="H70" s="108"/>
      <c r="I70" s="108"/>
      <c r="J70" s="108"/>
      <c r="K70" s="108"/>
      <c r="L70" s="109"/>
      <c r="M70" s="18"/>
      <c r="N70" s="19" t="s">
        <v>39</v>
      </c>
      <c r="O70" s="86"/>
      <c r="P70" s="87"/>
      <c r="Q70" s="88"/>
      <c r="R70" s="86" t="s">
        <v>42</v>
      </c>
      <c r="S70" s="88"/>
      <c r="T70" s="86" t="s">
        <v>43</v>
      </c>
      <c r="U70" s="88"/>
      <c r="V70" s="110"/>
      <c r="W70" s="111"/>
      <c r="X70" s="111"/>
      <c r="Y70" s="111"/>
      <c r="Z70" s="111"/>
      <c r="AA70" s="112"/>
      <c r="AB70" s="86"/>
      <c r="AC70" s="87"/>
      <c r="AD70" s="88"/>
      <c r="AE70" s="89">
        <v>0</v>
      </c>
      <c r="AF70" s="90"/>
      <c r="AG70" s="91">
        <f t="shared" si="7"/>
        <v>0</v>
      </c>
      <c r="AH70" s="92"/>
      <c r="AI70" s="93"/>
    </row>
    <row r="71" spans="3:35" ht="21" customHeight="1">
      <c r="C71" s="94"/>
      <c r="D71" s="95"/>
      <c r="E71" s="96"/>
      <c r="F71" s="97"/>
      <c r="G71" s="97"/>
      <c r="H71" s="97"/>
      <c r="I71" s="97"/>
      <c r="J71" s="97"/>
      <c r="K71" s="97"/>
      <c r="L71" s="98"/>
      <c r="M71" s="27"/>
      <c r="N71" s="28" t="s">
        <v>39</v>
      </c>
      <c r="O71" s="99"/>
      <c r="P71" s="100"/>
      <c r="Q71" s="101"/>
      <c r="R71" s="99" t="s">
        <v>42</v>
      </c>
      <c r="S71" s="101"/>
      <c r="T71" s="99" t="s">
        <v>43</v>
      </c>
      <c r="U71" s="101"/>
      <c r="V71" s="102"/>
      <c r="W71" s="103"/>
      <c r="X71" s="103"/>
      <c r="Y71" s="103"/>
      <c r="Z71" s="103"/>
      <c r="AA71" s="104"/>
      <c r="AB71" s="99"/>
      <c r="AC71" s="100"/>
      <c r="AD71" s="101"/>
      <c r="AE71" s="68">
        <v>0</v>
      </c>
      <c r="AF71" s="69"/>
      <c r="AG71" s="70">
        <f t="shared" si="7"/>
        <v>0</v>
      </c>
      <c r="AH71" s="71"/>
      <c r="AI71" s="72"/>
    </row>
    <row r="72" spans="3:35" ht="21" customHeight="1">
      <c r="C72" s="105"/>
      <c r="D72" s="106"/>
      <c r="E72" s="107"/>
      <c r="F72" s="108"/>
      <c r="G72" s="108"/>
      <c r="H72" s="108"/>
      <c r="I72" s="108"/>
      <c r="J72" s="108"/>
      <c r="K72" s="108"/>
      <c r="L72" s="109"/>
      <c r="M72" s="18"/>
      <c r="N72" s="19" t="s">
        <v>39</v>
      </c>
      <c r="O72" s="86"/>
      <c r="P72" s="87"/>
      <c r="Q72" s="88"/>
      <c r="R72" s="86" t="s">
        <v>42</v>
      </c>
      <c r="S72" s="88"/>
      <c r="T72" s="86" t="s">
        <v>43</v>
      </c>
      <c r="U72" s="88"/>
      <c r="V72" s="110"/>
      <c r="W72" s="111"/>
      <c r="X72" s="111"/>
      <c r="Y72" s="111"/>
      <c r="Z72" s="111"/>
      <c r="AA72" s="112"/>
      <c r="AB72" s="86"/>
      <c r="AC72" s="87"/>
      <c r="AD72" s="88"/>
      <c r="AE72" s="89">
        <v>0</v>
      </c>
      <c r="AF72" s="90"/>
      <c r="AG72" s="91">
        <f t="shared" si="7"/>
        <v>0</v>
      </c>
      <c r="AH72" s="92"/>
      <c r="AI72" s="93"/>
    </row>
    <row r="73" spans="3:35" ht="21" customHeight="1">
      <c r="C73" s="94"/>
      <c r="D73" s="95"/>
      <c r="E73" s="96"/>
      <c r="F73" s="97"/>
      <c r="G73" s="97"/>
      <c r="H73" s="97"/>
      <c r="I73" s="97"/>
      <c r="J73" s="97"/>
      <c r="K73" s="97"/>
      <c r="L73" s="98"/>
      <c r="M73" s="27"/>
      <c r="N73" s="28" t="s">
        <v>39</v>
      </c>
      <c r="O73" s="99"/>
      <c r="P73" s="100"/>
      <c r="Q73" s="101"/>
      <c r="R73" s="99" t="s">
        <v>42</v>
      </c>
      <c r="S73" s="101"/>
      <c r="T73" s="99" t="s">
        <v>43</v>
      </c>
      <c r="U73" s="101"/>
      <c r="V73" s="102"/>
      <c r="W73" s="103"/>
      <c r="X73" s="103"/>
      <c r="Y73" s="103"/>
      <c r="Z73" s="103"/>
      <c r="AA73" s="104"/>
      <c r="AB73" s="99"/>
      <c r="AC73" s="100"/>
      <c r="AD73" s="101"/>
      <c r="AE73" s="68">
        <v>0</v>
      </c>
      <c r="AF73" s="69"/>
      <c r="AG73" s="70">
        <f t="shared" si="7"/>
        <v>0</v>
      </c>
      <c r="AH73" s="71"/>
      <c r="AI73" s="72"/>
    </row>
    <row r="74" spans="3:35" ht="21" customHeight="1">
      <c r="C74" s="105"/>
      <c r="D74" s="106"/>
      <c r="E74" s="107"/>
      <c r="F74" s="108"/>
      <c r="G74" s="108"/>
      <c r="H74" s="108"/>
      <c r="I74" s="108"/>
      <c r="J74" s="108"/>
      <c r="K74" s="108"/>
      <c r="L74" s="109"/>
      <c r="M74" s="18"/>
      <c r="N74" s="19" t="s">
        <v>39</v>
      </c>
      <c r="O74" s="86"/>
      <c r="P74" s="87"/>
      <c r="Q74" s="88"/>
      <c r="R74" s="86" t="s">
        <v>42</v>
      </c>
      <c r="S74" s="88"/>
      <c r="T74" s="86" t="s">
        <v>43</v>
      </c>
      <c r="U74" s="88"/>
      <c r="V74" s="110"/>
      <c r="W74" s="111"/>
      <c r="X74" s="111"/>
      <c r="Y74" s="111"/>
      <c r="Z74" s="111"/>
      <c r="AA74" s="112"/>
      <c r="AB74" s="86"/>
      <c r="AC74" s="87"/>
      <c r="AD74" s="88"/>
      <c r="AE74" s="89">
        <v>0</v>
      </c>
      <c r="AF74" s="90"/>
      <c r="AG74" s="91">
        <f t="shared" si="7"/>
        <v>0</v>
      </c>
      <c r="AH74" s="92"/>
      <c r="AI74" s="93"/>
    </row>
    <row r="75" spans="3:35" ht="21" customHeight="1">
      <c r="C75" s="94"/>
      <c r="D75" s="95"/>
      <c r="E75" s="96"/>
      <c r="F75" s="97"/>
      <c r="G75" s="97"/>
      <c r="H75" s="97"/>
      <c r="I75" s="97"/>
      <c r="J75" s="97"/>
      <c r="K75" s="97"/>
      <c r="L75" s="98"/>
      <c r="M75" s="27"/>
      <c r="N75" s="28" t="s">
        <v>40</v>
      </c>
      <c r="O75" s="99"/>
      <c r="P75" s="100"/>
      <c r="Q75" s="101"/>
      <c r="R75" s="99" t="s">
        <v>42</v>
      </c>
      <c r="S75" s="101"/>
      <c r="T75" s="99" t="s">
        <v>43</v>
      </c>
      <c r="U75" s="101"/>
      <c r="V75" s="102"/>
      <c r="W75" s="103"/>
      <c r="X75" s="103"/>
      <c r="Y75" s="103"/>
      <c r="Z75" s="103"/>
      <c r="AA75" s="104"/>
      <c r="AB75" s="99"/>
      <c r="AC75" s="100"/>
      <c r="AD75" s="101"/>
      <c r="AE75" s="68">
        <v>0</v>
      </c>
      <c r="AF75" s="69"/>
      <c r="AG75" s="70">
        <f t="shared" si="7"/>
        <v>0</v>
      </c>
      <c r="AH75" s="71"/>
      <c r="AI75" s="72"/>
    </row>
    <row r="76" spans="3:35" ht="21" customHeight="1">
      <c r="C76" s="105"/>
      <c r="D76" s="106"/>
      <c r="E76" s="107"/>
      <c r="F76" s="108"/>
      <c r="G76" s="108"/>
      <c r="H76" s="108"/>
      <c r="I76" s="108"/>
      <c r="J76" s="108"/>
      <c r="K76" s="108"/>
      <c r="L76" s="109"/>
      <c r="M76" s="18"/>
      <c r="N76" s="19" t="s">
        <v>39</v>
      </c>
      <c r="O76" s="86"/>
      <c r="P76" s="87"/>
      <c r="Q76" s="88"/>
      <c r="R76" s="86" t="s">
        <v>42</v>
      </c>
      <c r="S76" s="88"/>
      <c r="T76" s="86" t="s">
        <v>43</v>
      </c>
      <c r="U76" s="88"/>
      <c r="V76" s="110"/>
      <c r="W76" s="111"/>
      <c r="X76" s="111"/>
      <c r="Y76" s="111"/>
      <c r="Z76" s="111"/>
      <c r="AA76" s="112"/>
      <c r="AB76" s="86"/>
      <c r="AC76" s="87"/>
      <c r="AD76" s="88"/>
      <c r="AE76" s="89">
        <v>0</v>
      </c>
      <c r="AF76" s="90"/>
      <c r="AG76" s="91">
        <f t="shared" si="7"/>
        <v>0</v>
      </c>
      <c r="AH76" s="92"/>
      <c r="AI76" s="93"/>
    </row>
    <row r="77" spans="3:35" ht="21" customHeight="1">
      <c r="C77" s="94"/>
      <c r="D77" s="95"/>
      <c r="E77" s="96"/>
      <c r="F77" s="97"/>
      <c r="G77" s="97"/>
      <c r="H77" s="97"/>
      <c r="I77" s="97"/>
      <c r="J77" s="97"/>
      <c r="K77" s="97"/>
      <c r="L77" s="98"/>
      <c r="M77" s="27"/>
      <c r="N77" s="28" t="s">
        <v>39</v>
      </c>
      <c r="O77" s="99"/>
      <c r="P77" s="100"/>
      <c r="Q77" s="101"/>
      <c r="R77" s="99" t="s">
        <v>42</v>
      </c>
      <c r="S77" s="101"/>
      <c r="T77" s="99" t="s">
        <v>43</v>
      </c>
      <c r="U77" s="101"/>
      <c r="V77" s="102"/>
      <c r="W77" s="103"/>
      <c r="X77" s="103"/>
      <c r="Y77" s="103"/>
      <c r="Z77" s="103"/>
      <c r="AA77" s="104"/>
      <c r="AB77" s="99"/>
      <c r="AC77" s="100"/>
      <c r="AD77" s="101"/>
      <c r="AE77" s="68">
        <v>0</v>
      </c>
      <c r="AF77" s="69"/>
      <c r="AG77" s="70">
        <f t="shared" si="7"/>
        <v>0</v>
      </c>
      <c r="AH77" s="71"/>
      <c r="AI77" s="72"/>
    </row>
    <row r="78" spans="3:35" ht="21" customHeight="1">
      <c r="C78" s="73"/>
      <c r="D78" s="74"/>
      <c r="E78" s="75"/>
      <c r="F78" s="76"/>
      <c r="G78" s="76"/>
      <c r="H78" s="76"/>
      <c r="I78" s="76"/>
      <c r="J78" s="76"/>
      <c r="K78" s="76"/>
      <c r="L78" s="77"/>
      <c r="M78" s="20"/>
      <c r="N78" s="21" t="s">
        <v>39</v>
      </c>
      <c r="O78" s="78"/>
      <c r="P78" s="79"/>
      <c r="Q78" s="80"/>
      <c r="R78" s="78" t="s">
        <v>42</v>
      </c>
      <c r="S78" s="80"/>
      <c r="T78" s="78" t="s">
        <v>43</v>
      </c>
      <c r="U78" s="80"/>
      <c r="V78" s="81"/>
      <c r="W78" s="82"/>
      <c r="X78" s="82"/>
      <c r="Y78" s="82"/>
      <c r="Z78" s="82"/>
      <c r="AA78" s="83"/>
      <c r="AB78" s="78"/>
      <c r="AC78" s="79"/>
      <c r="AD78" s="80"/>
      <c r="AE78" s="84">
        <v>0</v>
      </c>
      <c r="AF78" s="85"/>
      <c r="AG78" s="58">
        <f t="shared" si="7"/>
        <v>0</v>
      </c>
      <c r="AH78" s="59"/>
      <c r="AI78" s="60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61" t="s">
        <v>41</v>
      </c>
      <c r="AE79" s="62"/>
      <c r="AF79" s="63"/>
      <c r="AG79" s="64">
        <f>SUM(AG60:AG78)</f>
        <v>0</v>
      </c>
      <c r="AH79" s="65"/>
      <c r="AI79" s="66"/>
    </row>
    <row r="83" spans="1:37" ht="21" customHeight="1">
      <c r="A83" s="67">
        <v>3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</row>
  </sheetData>
  <mergeCells count="46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I20:N20"/>
    <mergeCell ref="S20:U20"/>
    <mergeCell ref="V20:X20"/>
    <mergeCell ref="AA20:AC20"/>
    <mergeCell ref="AD20:AF20"/>
    <mergeCell ref="AH20:AK20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I23:N23"/>
    <mergeCell ref="S23:U23"/>
    <mergeCell ref="V23:X23"/>
    <mergeCell ref="AA23:AC23"/>
    <mergeCell ref="AD23:AF23"/>
    <mergeCell ref="AH23:AK23"/>
    <mergeCell ref="I22:N22"/>
    <mergeCell ref="S22:U22"/>
    <mergeCell ref="V22:X22"/>
    <mergeCell ref="AA22:AC22"/>
    <mergeCell ref="I26:N26"/>
    <mergeCell ref="S26:U26"/>
    <mergeCell ref="V26:X26"/>
    <mergeCell ref="AA26:AC26"/>
    <mergeCell ref="AD24:AF24"/>
    <mergeCell ref="AH24:AK24"/>
    <mergeCell ref="I25:N25"/>
    <mergeCell ref="S25:U25"/>
    <mergeCell ref="V25:X25"/>
    <mergeCell ref="AA25:AC25"/>
    <mergeCell ref="AD25:AF25"/>
    <mergeCell ref="AH25:AK25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I33:N33"/>
    <mergeCell ref="S33:U33"/>
    <mergeCell ref="V33:X33"/>
    <mergeCell ref="AA33:AC33"/>
    <mergeCell ref="AD33:AF33"/>
    <mergeCell ref="AH33:AK33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I35:N35"/>
    <mergeCell ref="S35:U35"/>
    <mergeCell ref="V35:X35"/>
    <mergeCell ref="AA35:AC35"/>
    <mergeCell ref="AD35:AF35"/>
    <mergeCell ref="AH35:AK35"/>
    <mergeCell ref="I34:N34"/>
    <mergeCell ref="S34:U34"/>
    <mergeCell ref="V34:X34"/>
    <mergeCell ref="AA34:AC34"/>
    <mergeCell ref="AD36:AF36"/>
    <mergeCell ref="AH36:AK36"/>
    <mergeCell ref="I37:N37"/>
    <mergeCell ref="S37:U37"/>
    <mergeCell ref="V37:X37"/>
    <mergeCell ref="AA37:AC37"/>
    <mergeCell ref="AD37:AF37"/>
    <mergeCell ref="AH37:AK37"/>
    <mergeCell ref="I36:N36"/>
    <mergeCell ref="S36:U36"/>
    <mergeCell ref="V36:X36"/>
    <mergeCell ref="AA36:AC36"/>
    <mergeCell ref="AD38:AF38"/>
    <mergeCell ref="AH38:AK38"/>
    <mergeCell ref="I39:N39"/>
    <mergeCell ref="S39:U39"/>
    <mergeCell ref="V39:X39"/>
    <mergeCell ref="AA39:AC39"/>
    <mergeCell ref="AD39:AF39"/>
    <mergeCell ref="AH39:AK39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24:C25"/>
    <mergeCell ref="A26:C27"/>
    <mergeCell ref="A32:C33"/>
    <mergeCell ref="A34:C35"/>
    <mergeCell ref="A36:C37"/>
    <mergeCell ref="A38:C39"/>
    <mergeCell ref="D20:H21"/>
    <mergeCell ref="D22:H23"/>
    <mergeCell ref="D24:H25"/>
    <mergeCell ref="D26:H27"/>
    <mergeCell ref="D32:H33"/>
    <mergeCell ref="D34:H35"/>
    <mergeCell ref="D36:H37"/>
    <mergeCell ref="D38:H39"/>
    <mergeCell ref="A22:C23"/>
    <mergeCell ref="A20:C2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4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45777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0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8" t="s">
        <v>12</v>
      </c>
      <c r="AA14" s="188"/>
      <c r="AB14" s="188"/>
      <c r="AC14" s="188"/>
      <c r="AD14" s="189" t="s">
        <v>12</v>
      </c>
      <c r="AE14" s="190"/>
      <c r="AF14" s="190"/>
      <c r="AG14" s="191"/>
      <c r="AH14" s="189" t="s">
        <v>13</v>
      </c>
      <c r="AI14" s="190"/>
      <c r="AJ14" s="190"/>
      <c r="AK14" s="191"/>
    </row>
    <row r="15" spans="1:37" ht="21" customHeight="1">
      <c r="C15" s="192" t="s">
        <v>9</v>
      </c>
      <c r="D15" s="192"/>
      <c r="E15" s="192"/>
      <c r="F15" s="165">
        <f>AH82</f>
        <v>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AH80</f>
        <v>0</v>
      </c>
      <c r="AE15" s="156"/>
      <c r="AF15" s="156"/>
      <c r="AG15" s="157"/>
      <c r="AH15" s="155">
        <f>AH81</f>
        <v>0</v>
      </c>
      <c r="AI15" s="156"/>
      <c r="AJ15" s="156"/>
      <c r="AK15" s="157"/>
    </row>
    <row r="16" spans="1:37" ht="21" customHeight="1">
      <c r="C16" s="192"/>
      <c r="D16" s="192"/>
      <c r="E16" s="192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 t="s">
        <v>44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 t="s">
        <v>20</v>
      </c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149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"/>
      <c r="P20" s="13" t="s">
        <v>24</v>
      </c>
      <c r="Q20" s="12"/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>Q20*S20+O20*V20+Y20*AA20+O20*AD20</f>
        <v>0</v>
      </c>
      <c r="AI20" s="140"/>
      <c r="AJ20" s="140"/>
      <c r="AK20" s="140"/>
    </row>
    <row r="21" spans="1:37" ht="21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3"/>
      <c r="P21" s="24" t="s">
        <v>24</v>
      </c>
      <c r="Q21" s="23"/>
      <c r="R21" s="25" t="s">
        <v>25</v>
      </c>
      <c r="S21" s="270">
        <v>16000</v>
      </c>
      <c r="T21" s="270"/>
      <c r="U21" s="270"/>
      <c r="V21" s="270">
        <v>2500</v>
      </c>
      <c r="W21" s="270"/>
      <c r="X21" s="270"/>
      <c r="Y21" s="23"/>
      <c r="Z21" s="25" t="s">
        <v>25</v>
      </c>
      <c r="AA21" s="270">
        <v>21000</v>
      </c>
      <c r="AB21" s="270"/>
      <c r="AC21" s="270"/>
      <c r="AD21" s="270">
        <v>3281</v>
      </c>
      <c r="AE21" s="270"/>
      <c r="AF21" s="270"/>
      <c r="AG21" s="26">
        <v>0.1</v>
      </c>
      <c r="AH21" s="270">
        <f t="shared" ref="AH21:AH28" si="0">Q21*S21+O21*V21+Y21*AA21+O21*AD21</f>
        <v>0</v>
      </c>
      <c r="AI21" s="271"/>
      <c r="AJ21" s="271"/>
      <c r="AK21" s="271"/>
    </row>
    <row r="22" spans="1:37" ht="21" customHeight="1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2"/>
      <c r="P22" s="13" t="s">
        <v>24</v>
      </c>
      <c r="Q22" s="12"/>
      <c r="R22" s="14" t="s">
        <v>25</v>
      </c>
      <c r="S22" s="139">
        <v>16000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39">
        <v>3281</v>
      </c>
      <c r="AE22" s="139"/>
      <c r="AF22" s="139"/>
      <c r="AG22" s="15">
        <v>0.1</v>
      </c>
      <c r="AH22" s="139">
        <f t="shared" si="0"/>
        <v>0</v>
      </c>
      <c r="AI22" s="140"/>
      <c r="AJ22" s="140"/>
      <c r="AK22" s="140"/>
    </row>
    <row r="23" spans="1:37" ht="21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3"/>
      <c r="P23" s="24" t="s">
        <v>24</v>
      </c>
      <c r="Q23" s="23"/>
      <c r="R23" s="25" t="s">
        <v>25</v>
      </c>
      <c r="S23" s="270">
        <v>16000</v>
      </c>
      <c r="T23" s="270"/>
      <c r="U23" s="270"/>
      <c r="V23" s="270">
        <v>2500</v>
      </c>
      <c r="W23" s="270"/>
      <c r="X23" s="270"/>
      <c r="Y23" s="23"/>
      <c r="Z23" s="25" t="s">
        <v>25</v>
      </c>
      <c r="AA23" s="270">
        <v>21000</v>
      </c>
      <c r="AB23" s="270"/>
      <c r="AC23" s="270"/>
      <c r="AD23" s="270">
        <v>3281</v>
      </c>
      <c r="AE23" s="270"/>
      <c r="AF23" s="270"/>
      <c r="AG23" s="26">
        <v>0.1</v>
      </c>
      <c r="AH23" s="270">
        <f t="shared" si="0"/>
        <v>0</v>
      </c>
      <c r="AI23" s="271"/>
      <c r="AJ23" s="271"/>
      <c r="AK23" s="271"/>
    </row>
    <row r="24" spans="1:37" ht="21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2"/>
      <c r="P24" s="13" t="s">
        <v>24</v>
      </c>
      <c r="Q24" s="12"/>
      <c r="R24" s="14" t="s">
        <v>25</v>
      </c>
      <c r="S24" s="139">
        <v>16000</v>
      </c>
      <c r="T24" s="139"/>
      <c r="U24" s="139"/>
      <c r="V24" s="139">
        <v>2500</v>
      </c>
      <c r="W24" s="139"/>
      <c r="X24" s="139"/>
      <c r="Y24" s="12"/>
      <c r="Z24" s="14" t="s">
        <v>25</v>
      </c>
      <c r="AA24" s="139">
        <v>21000</v>
      </c>
      <c r="AB24" s="139"/>
      <c r="AC24" s="139"/>
      <c r="AD24" s="139">
        <v>3281</v>
      </c>
      <c r="AE24" s="139"/>
      <c r="AF24" s="139"/>
      <c r="AG24" s="15">
        <v>0.1</v>
      </c>
      <c r="AH24" s="139">
        <f t="shared" si="0"/>
        <v>0</v>
      </c>
      <c r="AI24" s="140"/>
      <c r="AJ24" s="140"/>
      <c r="AK24" s="140"/>
    </row>
    <row r="25" spans="1:37" ht="21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3"/>
      <c r="P25" s="24" t="s">
        <v>24</v>
      </c>
      <c r="Q25" s="23"/>
      <c r="R25" s="25" t="s">
        <v>25</v>
      </c>
      <c r="S25" s="270">
        <v>16000</v>
      </c>
      <c r="T25" s="270"/>
      <c r="U25" s="270"/>
      <c r="V25" s="270">
        <v>2500</v>
      </c>
      <c r="W25" s="270"/>
      <c r="X25" s="270"/>
      <c r="Y25" s="23"/>
      <c r="Z25" s="25" t="s">
        <v>25</v>
      </c>
      <c r="AA25" s="270">
        <v>21000</v>
      </c>
      <c r="AB25" s="270"/>
      <c r="AC25" s="270"/>
      <c r="AD25" s="270">
        <v>3281</v>
      </c>
      <c r="AE25" s="270"/>
      <c r="AF25" s="270"/>
      <c r="AG25" s="26">
        <v>0.1</v>
      </c>
      <c r="AH25" s="270">
        <f t="shared" si="0"/>
        <v>0</v>
      </c>
      <c r="AI25" s="271"/>
      <c r="AJ25" s="271"/>
      <c r="AK25" s="271"/>
    </row>
    <row r="26" spans="1:37" ht="21" customHeight="1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2"/>
      <c r="P26" s="13" t="s">
        <v>24</v>
      </c>
      <c r="Q26" s="12"/>
      <c r="R26" s="14" t="s">
        <v>25</v>
      </c>
      <c r="S26" s="139">
        <v>16000</v>
      </c>
      <c r="T26" s="139"/>
      <c r="U26" s="139"/>
      <c r="V26" s="139">
        <v>2500</v>
      </c>
      <c r="W26" s="139"/>
      <c r="X26" s="139"/>
      <c r="Y26" s="12"/>
      <c r="Z26" s="14" t="s">
        <v>25</v>
      </c>
      <c r="AA26" s="139">
        <v>21000</v>
      </c>
      <c r="AB26" s="139"/>
      <c r="AC26" s="139"/>
      <c r="AD26" s="139">
        <v>3281</v>
      </c>
      <c r="AE26" s="139"/>
      <c r="AF26" s="139"/>
      <c r="AG26" s="15">
        <v>0.1</v>
      </c>
      <c r="AH26" s="139">
        <f t="shared" si="0"/>
        <v>0</v>
      </c>
      <c r="AI26" s="140"/>
      <c r="AJ26" s="140"/>
      <c r="AK26" s="140"/>
    </row>
    <row r="27" spans="1:37" ht="21" customHeight="1">
      <c r="A27" s="205"/>
      <c r="B27" s="142"/>
      <c r="C27" s="143"/>
      <c r="D27" s="205"/>
      <c r="E27" s="142"/>
      <c r="F27" s="142"/>
      <c r="G27" s="142"/>
      <c r="H27" s="143"/>
      <c r="I27" s="205"/>
      <c r="J27" s="142"/>
      <c r="K27" s="142"/>
      <c r="L27" s="142"/>
      <c r="M27" s="142"/>
      <c r="N27" s="143"/>
      <c r="O27" s="29"/>
      <c r="P27" s="30" t="s">
        <v>24</v>
      </c>
      <c r="Q27" s="29"/>
      <c r="R27" s="31" t="s">
        <v>25</v>
      </c>
      <c r="S27" s="145">
        <v>16000</v>
      </c>
      <c r="T27" s="146"/>
      <c r="U27" s="147"/>
      <c r="V27" s="145">
        <v>2500</v>
      </c>
      <c r="W27" s="146"/>
      <c r="X27" s="147"/>
      <c r="Y27" s="29"/>
      <c r="Z27" s="31" t="s">
        <v>25</v>
      </c>
      <c r="AA27" s="145">
        <v>21000</v>
      </c>
      <c r="AB27" s="146"/>
      <c r="AC27" s="147"/>
      <c r="AD27" s="145">
        <v>3281</v>
      </c>
      <c r="AE27" s="146"/>
      <c r="AF27" s="147"/>
      <c r="AG27" s="32">
        <v>0.1</v>
      </c>
      <c r="AH27" s="145">
        <f t="shared" si="0"/>
        <v>0</v>
      </c>
      <c r="AI27" s="146"/>
      <c r="AJ27" s="146"/>
      <c r="AK27" s="147"/>
    </row>
    <row r="28" spans="1:37" ht="21" customHeight="1">
      <c r="A28" s="206"/>
      <c r="B28" s="200"/>
      <c r="C28" s="201"/>
      <c r="D28" s="206"/>
      <c r="E28" s="200"/>
      <c r="F28" s="200"/>
      <c r="G28" s="200"/>
      <c r="H28" s="201"/>
      <c r="I28" s="206"/>
      <c r="J28" s="200"/>
      <c r="K28" s="200"/>
      <c r="L28" s="200"/>
      <c r="M28" s="200"/>
      <c r="N28" s="201"/>
      <c r="O28" s="12"/>
      <c r="P28" s="13" t="s">
        <v>24</v>
      </c>
      <c r="Q28" s="12"/>
      <c r="R28" s="14" t="s">
        <v>25</v>
      </c>
      <c r="S28" s="195">
        <v>16000</v>
      </c>
      <c r="T28" s="196"/>
      <c r="U28" s="197"/>
      <c r="V28" s="195">
        <v>2500</v>
      </c>
      <c r="W28" s="196"/>
      <c r="X28" s="197"/>
      <c r="Y28" s="12"/>
      <c r="Z28" s="14" t="s">
        <v>25</v>
      </c>
      <c r="AA28" s="195">
        <v>21000</v>
      </c>
      <c r="AB28" s="196"/>
      <c r="AC28" s="197"/>
      <c r="AD28" s="195">
        <v>3281</v>
      </c>
      <c r="AE28" s="196"/>
      <c r="AF28" s="197"/>
      <c r="AG28" s="15">
        <v>0.1</v>
      </c>
      <c r="AH28" s="195">
        <f t="shared" si="0"/>
        <v>0</v>
      </c>
      <c r="AI28" s="196"/>
      <c r="AJ28" s="196"/>
      <c r="AK28" s="197"/>
    </row>
    <row r="29" spans="1:37" ht="21" customHeight="1">
      <c r="A29" s="198">
        <v>1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</row>
    <row r="31" spans="1:37" ht="21" customHeight="1">
      <c r="A31" s="158" t="s">
        <v>20</v>
      </c>
      <c r="B31" s="158"/>
      <c r="C31" s="158"/>
      <c r="D31" s="159" t="s">
        <v>21</v>
      </c>
      <c r="E31" s="160"/>
      <c r="F31" s="160"/>
      <c r="G31" s="160"/>
      <c r="H31" s="161"/>
      <c r="I31" s="158" t="s">
        <v>22</v>
      </c>
      <c r="J31" s="158"/>
      <c r="K31" s="158"/>
      <c r="L31" s="158"/>
      <c r="M31" s="158"/>
      <c r="N31" s="158"/>
      <c r="O31" s="158" t="s">
        <v>23</v>
      </c>
      <c r="P31" s="158"/>
      <c r="Q31" s="158" t="s">
        <v>17</v>
      </c>
      <c r="R31" s="158"/>
      <c r="S31" s="159" t="s">
        <v>26</v>
      </c>
      <c r="T31" s="160"/>
      <c r="U31" s="161"/>
      <c r="V31" s="159" t="s">
        <v>28</v>
      </c>
      <c r="W31" s="160"/>
      <c r="X31" s="161"/>
      <c r="Y31" s="158" t="s">
        <v>17</v>
      </c>
      <c r="Z31" s="158"/>
      <c r="AA31" s="159" t="s">
        <v>27</v>
      </c>
      <c r="AB31" s="160"/>
      <c r="AC31" s="161"/>
      <c r="AD31" s="159" t="s">
        <v>28</v>
      </c>
      <c r="AE31" s="160"/>
      <c r="AF31" s="161"/>
      <c r="AG31" s="11" t="s">
        <v>18</v>
      </c>
      <c r="AH31" s="162" t="s">
        <v>19</v>
      </c>
      <c r="AI31" s="163"/>
      <c r="AJ31" s="163"/>
      <c r="AK31" s="163"/>
    </row>
    <row r="32" spans="1:37" ht="21" customHeight="1">
      <c r="A32" s="149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2"/>
      <c r="P32" s="13" t="s">
        <v>24</v>
      </c>
      <c r="Q32" s="12"/>
      <c r="R32" s="14" t="s">
        <v>25</v>
      </c>
      <c r="S32" s="139">
        <v>16000</v>
      </c>
      <c r="T32" s="139"/>
      <c r="U32" s="139"/>
      <c r="V32" s="139">
        <v>2500</v>
      </c>
      <c r="W32" s="139"/>
      <c r="X32" s="139"/>
      <c r="Y32" s="12"/>
      <c r="Z32" s="14" t="s">
        <v>25</v>
      </c>
      <c r="AA32" s="139">
        <v>21000</v>
      </c>
      <c r="AB32" s="139"/>
      <c r="AC32" s="139"/>
      <c r="AD32" s="139">
        <v>3281</v>
      </c>
      <c r="AE32" s="139"/>
      <c r="AF32" s="139"/>
      <c r="AG32" s="15">
        <v>0.1</v>
      </c>
      <c r="AH32" s="139">
        <f>Q32*S32+O32*V32+Y32*AA32+O32*AD32</f>
        <v>0</v>
      </c>
      <c r="AI32" s="140"/>
      <c r="AJ32" s="140"/>
      <c r="AK32" s="140"/>
    </row>
    <row r="33" spans="1:37" ht="21" customHeight="1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29"/>
      <c r="P33" s="30" t="s">
        <v>24</v>
      </c>
      <c r="Q33" s="29"/>
      <c r="R33" s="31" t="s">
        <v>25</v>
      </c>
      <c r="S33" s="152">
        <v>16000</v>
      </c>
      <c r="T33" s="152"/>
      <c r="U33" s="152"/>
      <c r="V33" s="152">
        <v>2500</v>
      </c>
      <c r="W33" s="152"/>
      <c r="X33" s="152"/>
      <c r="Y33" s="29"/>
      <c r="Z33" s="31" t="s">
        <v>25</v>
      </c>
      <c r="AA33" s="152">
        <v>21000</v>
      </c>
      <c r="AB33" s="152"/>
      <c r="AC33" s="152"/>
      <c r="AD33" s="152">
        <v>3281</v>
      </c>
      <c r="AE33" s="152"/>
      <c r="AF33" s="152"/>
      <c r="AG33" s="32">
        <v>0.1</v>
      </c>
      <c r="AH33" s="152">
        <f t="shared" ref="AH33:AH39" si="1">Q33*S33+O33*V33+Y33*AA33+O33*AD33</f>
        <v>0</v>
      </c>
      <c r="AI33" s="153"/>
      <c r="AJ33" s="153"/>
      <c r="AK33" s="153"/>
    </row>
    <row r="34" spans="1:37" ht="21" customHeight="1">
      <c r="A34" s="149"/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2"/>
      <c r="P34" s="13" t="s">
        <v>24</v>
      </c>
      <c r="Q34" s="12"/>
      <c r="R34" s="14" t="s">
        <v>25</v>
      </c>
      <c r="S34" s="139">
        <v>16000</v>
      </c>
      <c r="T34" s="139"/>
      <c r="U34" s="139"/>
      <c r="V34" s="139">
        <v>2500</v>
      </c>
      <c r="W34" s="139"/>
      <c r="X34" s="139"/>
      <c r="Y34" s="12"/>
      <c r="Z34" s="14" t="s">
        <v>25</v>
      </c>
      <c r="AA34" s="139">
        <v>21000</v>
      </c>
      <c r="AB34" s="139"/>
      <c r="AC34" s="139"/>
      <c r="AD34" s="139">
        <v>3281</v>
      </c>
      <c r="AE34" s="139"/>
      <c r="AF34" s="139"/>
      <c r="AG34" s="15">
        <v>0.1</v>
      </c>
      <c r="AH34" s="139">
        <f t="shared" si="1"/>
        <v>0</v>
      </c>
      <c r="AI34" s="140"/>
      <c r="AJ34" s="140"/>
      <c r="AK34" s="140"/>
    </row>
    <row r="35" spans="1:37" ht="21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29"/>
      <c r="P35" s="30" t="s">
        <v>24</v>
      </c>
      <c r="Q35" s="29"/>
      <c r="R35" s="31" t="s">
        <v>25</v>
      </c>
      <c r="S35" s="152">
        <v>16000</v>
      </c>
      <c r="T35" s="152"/>
      <c r="U35" s="152"/>
      <c r="V35" s="152">
        <v>2500</v>
      </c>
      <c r="W35" s="152"/>
      <c r="X35" s="152"/>
      <c r="Y35" s="29"/>
      <c r="Z35" s="31" t="s">
        <v>25</v>
      </c>
      <c r="AA35" s="152">
        <v>21000</v>
      </c>
      <c r="AB35" s="152"/>
      <c r="AC35" s="152"/>
      <c r="AD35" s="152">
        <v>3281</v>
      </c>
      <c r="AE35" s="152"/>
      <c r="AF35" s="152"/>
      <c r="AG35" s="32">
        <v>0.1</v>
      </c>
      <c r="AH35" s="152">
        <f t="shared" si="1"/>
        <v>0</v>
      </c>
      <c r="AI35" s="153"/>
      <c r="AJ35" s="153"/>
      <c r="AK35" s="153"/>
    </row>
    <row r="36" spans="1:37" ht="21" customHeight="1">
      <c r="A36" s="149"/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2"/>
      <c r="P36" s="13" t="s">
        <v>24</v>
      </c>
      <c r="Q36" s="12"/>
      <c r="R36" s="14" t="s">
        <v>25</v>
      </c>
      <c r="S36" s="139">
        <v>16000</v>
      </c>
      <c r="T36" s="139"/>
      <c r="U36" s="139"/>
      <c r="V36" s="139">
        <v>2500</v>
      </c>
      <c r="W36" s="139"/>
      <c r="X36" s="139"/>
      <c r="Y36" s="12"/>
      <c r="Z36" s="14" t="s">
        <v>25</v>
      </c>
      <c r="AA36" s="139">
        <v>21000</v>
      </c>
      <c r="AB36" s="139"/>
      <c r="AC36" s="139"/>
      <c r="AD36" s="139">
        <v>3281</v>
      </c>
      <c r="AE36" s="139"/>
      <c r="AF36" s="139"/>
      <c r="AG36" s="15">
        <v>0.1</v>
      </c>
      <c r="AH36" s="139">
        <f t="shared" si="1"/>
        <v>0</v>
      </c>
      <c r="AI36" s="140"/>
      <c r="AJ36" s="140"/>
      <c r="AK36" s="140"/>
    </row>
    <row r="37" spans="1:37" ht="21" customHeight="1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29"/>
      <c r="P37" s="30" t="s">
        <v>24</v>
      </c>
      <c r="Q37" s="29"/>
      <c r="R37" s="31" t="s">
        <v>25</v>
      </c>
      <c r="S37" s="152">
        <v>16000</v>
      </c>
      <c r="T37" s="152"/>
      <c r="U37" s="152"/>
      <c r="V37" s="152">
        <v>2500</v>
      </c>
      <c r="W37" s="152"/>
      <c r="X37" s="152"/>
      <c r="Y37" s="29"/>
      <c r="Z37" s="31" t="s">
        <v>25</v>
      </c>
      <c r="AA37" s="152">
        <v>21000</v>
      </c>
      <c r="AB37" s="152"/>
      <c r="AC37" s="152"/>
      <c r="AD37" s="152">
        <v>3281</v>
      </c>
      <c r="AE37" s="152"/>
      <c r="AF37" s="152"/>
      <c r="AG37" s="32">
        <v>0.1</v>
      </c>
      <c r="AH37" s="152">
        <f t="shared" si="1"/>
        <v>0</v>
      </c>
      <c r="AI37" s="153"/>
      <c r="AJ37" s="153"/>
      <c r="AK37" s="153"/>
    </row>
    <row r="38" spans="1:37" ht="21" customHeight="1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2"/>
      <c r="P38" s="13" t="s">
        <v>24</v>
      </c>
      <c r="Q38" s="12"/>
      <c r="R38" s="14" t="s">
        <v>25</v>
      </c>
      <c r="S38" s="139">
        <v>16000</v>
      </c>
      <c r="T38" s="139"/>
      <c r="U38" s="139"/>
      <c r="V38" s="139">
        <v>2500</v>
      </c>
      <c r="W38" s="139"/>
      <c r="X38" s="139"/>
      <c r="Y38" s="12"/>
      <c r="Z38" s="14" t="s">
        <v>25</v>
      </c>
      <c r="AA38" s="139">
        <v>21000</v>
      </c>
      <c r="AB38" s="139"/>
      <c r="AC38" s="139"/>
      <c r="AD38" s="139">
        <v>3281</v>
      </c>
      <c r="AE38" s="139"/>
      <c r="AF38" s="139"/>
      <c r="AG38" s="15">
        <v>0.1</v>
      </c>
      <c r="AH38" s="139">
        <f t="shared" si="1"/>
        <v>0</v>
      </c>
      <c r="AI38" s="140"/>
      <c r="AJ38" s="140"/>
      <c r="AK38" s="140"/>
    </row>
    <row r="39" spans="1:37" ht="21" customHeight="1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29"/>
      <c r="P39" s="30" t="s">
        <v>24</v>
      </c>
      <c r="Q39" s="29"/>
      <c r="R39" s="31" t="s">
        <v>25</v>
      </c>
      <c r="S39" s="152">
        <v>16000</v>
      </c>
      <c r="T39" s="152"/>
      <c r="U39" s="152"/>
      <c r="V39" s="152">
        <v>2500</v>
      </c>
      <c r="W39" s="152"/>
      <c r="X39" s="152"/>
      <c r="Y39" s="29"/>
      <c r="Z39" s="31" t="s">
        <v>25</v>
      </c>
      <c r="AA39" s="152">
        <v>21000</v>
      </c>
      <c r="AB39" s="152"/>
      <c r="AC39" s="152"/>
      <c r="AD39" s="152">
        <v>3281</v>
      </c>
      <c r="AE39" s="152"/>
      <c r="AF39" s="152"/>
      <c r="AG39" s="32">
        <v>0.1</v>
      </c>
      <c r="AH39" s="152">
        <f t="shared" si="1"/>
        <v>0</v>
      </c>
      <c r="AI39" s="153"/>
      <c r="AJ39" s="153"/>
      <c r="AK39" s="153"/>
    </row>
    <row r="40" spans="1:37" ht="21" customHeight="1">
      <c r="A40" s="149"/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2"/>
      <c r="P40" s="13" t="s">
        <v>24</v>
      </c>
      <c r="Q40" s="12"/>
      <c r="R40" s="14" t="s">
        <v>25</v>
      </c>
      <c r="S40" s="139">
        <v>16000</v>
      </c>
      <c r="T40" s="139"/>
      <c r="U40" s="139"/>
      <c r="V40" s="139">
        <v>2500</v>
      </c>
      <c r="W40" s="139"/>
      <c r="X40" s="139"/>
      <c r="Y40" s="12"/>
      <c r="Z40" s="14" t="s">
        <v>25</v>
      </c>
      <c r="AA40" s="139">
        <v>21000</v>
      </c>
      <c r="AB40" s="139"/>
      <c r="AC40" s="139"/>
      <c r="AD40" s="139">
        <v>3281</v>
      </c>
      <c r="AE40" s="139"/>
      <c r="AF40" s="139"/>
      <c r="AG40" s="15">
        <v>0.1</v>
      </c>
      <c r="AH40" s="139">
        <f>Q40*S40+O40*V40+Y40*AA40+O40*AD40</f>
        <v>0</v>
      </c>
      <c r="AI40" s="140"/>
      <c r="AJ40" s="140"/>
      <c r="AK40" s="140"/>
    </row>
    <row r="41" spans="1:37" ht="21" customHeight="1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29"/>
      <c r="P41" s="30" t="s">
        <v>24</v>
      </c>
      <c r="Q41" s="29"/>
      <c r="R41" s="31" t="s">
        <v>25</v>
      </c>
      <c r="S41" s="152">
        <v>16000</v>
      </c>
      <c r="T41" s="152"/>
      <c r="U41" s="152"/>
      <c r="V41" s="152">
        <v>2500</v>
      </c>
      <c r="W41" s="152"/>
      <c r="X41" s="152"/>
      <c r="Y41" s="29"/>
      <c r="Z41" s="31" t="s">
        <v>25</v>
      </c>
      <c r="AA41" s="152">
        <v>21000</v>
      </c>
      <c r="AB41" s="152"/>
      <c r="AC41" s="152"/>
      <c r="AD41" s="152">
        <v>3281</v>
      </c>
      <c r="AE41" s="152"/>
      <c r="AF41" s="152"/>
      <c r="AG41" s="32">
        <v>0.1</v>
      </c>
      <c r="AH41" s="152">
        <f t="shared" ref="AH41:AH42" si="2">Q41*S41+O41*V41+Y41*AA41+O41*AD41</f>
        <v>0</v>
      </c>
      <c r="AI41" s="153"/>
      <c r="AJ41" s="153"/>
      <c r="AK41" s="153"/>
    </row>
    <row r="42" spans="1:37" ht="21" customHeight="1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2"/>
      <c r="P42" s="13" t="s">
        <v>24</v>
      </c>
      <c r="Q42" s="12"/>
      <c r="R42" s="14" t="s">
        <v>25</v>
      </c>
      <c r="S42" s="139">
        <v>16000</v>
      </c>
      <c r="T42" s="139"/>
      <c r="U42" s="139"/>
      <c r="V42" s="139">
        <v>2500</v>
      </c>
      <c r="W42" s="139"/>
      <c r="X42" s="139"/>
      <c r="Y42" s="12"/>
      <c r="Z42" s="14" t="s">
        <v>25</v>
      </c>
      <c r="AA42" s="139">
        <v>21000</v>
      </c>
      <c r="AB42" s="139"/>
      <c r="AC42" s="139"/>
      <c r="AD42" s="139">
        <v>3281</v>
      </c>
      <c r="AE42" s="139"/>
      <c r="AF42" s="139"/>
      <c r="AG42" s="15">
        <v>0.1</v>
      </c>
      <c r="AH42" s="139">
        <f t="shared" si="2"/>
        <v>0</v>
      </c>
      <c r="AI42" s="140"/>
      <c r="AJ42" s="140"/>
      <c r="AK42" s="140"/>
    </row>
    <row r="43" spans="1:37" ht="21" customHeight="1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29"/>
      <c r="P43" s="30" t="s">
        <v>24</v>
      </c>
      <c r="Q43" s="29"/>
      <c r="R43" s="31" t="s">
        <v>25</v>
      </c>
      <c r="S43" s="152">
        <v>16000</v>
      </c>
      <c r="T43" s="152"/>
      <c r="U43" s="152"/>
      <c r="V43" s="152">
        <v>2500</v>
      </c>
      <c r="W43" s="152"/>
      <c r="X43" s="152"/>
      <c r="Y43" s="29"/>
      <c r="Z43" s="31" t="s">
        <v>25</v>
      </c>
      <c r="AA43" s="152">
        <v>21000</v>
      </c>
      <c r="AB43" s="152"/>
      <c r="AC43" s="152"/>
      <c r="AD43" s="152">
        <v>3281</v>
      </c>
      <c r="AE43" s="152"/>
      <c r="AF43" s="152"/>
      <c r="AG43" s="32">
        <v>0.1</v>
      </c>
      <c r="AH43" s="152">
        <f>Q43*S43+O43*V43+Y43*AA43+O43*AD43</f>
        <v>0</v>
      </c>
      <c r="AI43" s="153"/>
      <c r="AJ43" s="153"/>
      <c r="AK43" s="153"/>
    </row>
    <row r="44" spans="1:37" ht="21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2"/>
      <c r="P44" s="13" t="s">
        <v>24</v>
      </c>
      <c r="Q44" s="12"/>
      <c r="R44" s="14" t="s">
        <v>25</v>
      </c>
      <c r="S44" s="139">
        <v>16000</v>
      </c>
      <c r="T44" s="139"/>
      <c r="U44" s="139"/>
      <c r="V44" s="139">
        <v>2500</v>
      </c>
      <c r="W44" s="139"/>
      <c r="X44" s="139"/>
      <c r="Y44" s="12"/>
      <c r="Z44" s="14" t="s">
        <v>25</v>
      </c>
      <c r="AA44" s="139">
        <v>21000</v>
      </c>
      <c r="AB44" s="139"/>
      <c r="AC44" s="139"/>
      <c r="AD44" s="139">
        <v>3281</v>
      </c>
      <c r="AE44" s="139"/>
      <c r="AF44" s="139"/>
      <c r="AG44" s="15">
        <v>0.1</v>
      </c>
      <c r="AH44" s="139">
        <f t="shared" ref="AH44:AH52" si="3">Q44*S44+O44*V44+Y44*AA44+O44*AD44</f>
        <v>0</v>
      </c>
      <c r="AI44" s="140"/>
      <c r="AJ44" s="140"/>
      <c r="AK44" s="140"/>
    </row>
    <row r="45" spans="1:37" ht="21" customHeight="1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29"/>
      <c r="P45" s="30" t="s">
        <v>24</v>
      </c>
      <c r="Q45" s="29"/>
      <c r="R45" s="31" t="s">
        <v>25</v>
      </c>
      <c r="S45" s="152">
        <v>16000</v>
      </c>
      <c r="T45" s="152"/>
      <c r="U45" s="152"/>
      <c r="V45" s="152">
        <v>2500</v>
      </c>
      <c r="W45" s="152"/>
      <c r="X45" s="152"/>
      <c r="Y45" s="29"/>
      <c r="Z45" s="31" t="s">
        <v>25</v>
      </c>
      <c r="AA45" s="152">
        <v>21000</v>
      </c>
      <c r="AB45" s="152"/>
      <c r="AC45" s="152"/>
      <c r="AD45" s="152">
        <v>3281</v>
      </c>
      <c r="AE45" s="152"/>
      <c r="AF45" s="152"/>
      <c r="AG45" s="32">
        <v>0.1</v>
      </c>
      <c r="AH45" s="152">
        <f t="shared" si="3"/>
        <v>0</v>
      </c>
      <c r="AI45" s="153"/>
      <c r="AJ45" s="153"/>
      <c r="AK45" s="153"/>
    </row>
    <row r="46" spans="1:37" ht="21" customHeight="1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2"/>
      <c r="P46" s="13" t="s">
        <v>24</v>
      </c>
      <c r="Q46" s="12"/>
      <c r="R46" s="14" t="s">
        <v>25</v>
      </c>
      <c r="S46" s="139">
        <v>16000</v>
      </c>
      <c r="T46" s="139"/>
      <c r="U46" s="139"/>
      <c r="V46" s="139">
        <v>2500</v>
      </c>
      <c r="W46" s="139"/>
      <c r="X46" s="139"/>
      <c r="Y46" s="12"/>
      <c r="Z46" s="14" t="s">
        <v>25</v>
      </c>
      <c r="AA46" s="139">
        <v>21000</v>
      </c>
      <c r="AB46" s="139"/>
      <c r="AC46" s="139"/>
      <c r="AD46" s="139">
        <v>3281</v>
      </c>
      <c r="AE46" s="139"/>
      <c r="AF46" s="139"/>
      <c r="AG46" s="15">
        <v>0.1</v>
      </c>
      <c r="AH46" s="139">
        <f t="shared" si="3"/>
        <v>0</v>
      </c>
      <c r="AI46" s="140"/>
      <c r="AJ46" s="140"/>
      <c r="AK46" s="140"/>
    </row>
    <row r="47" spans="1:37" ht="21" customHeight="1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29"/>
      <c r="P47" s="30" t="s">
        <v>24</v>
      </c>
      <c r="Q47" s="29"/>
      <c r="R47" s="31" t="s">
        <v>25</v>
      </c>
      <c r="S47" s="152">
        <v>16000</v>
      </c>
      <c r="T47" s="152"/>
      <c r="U47" s="152"/>
      <c r="V47" s="152">
        <v>2500</v>
      </c>
      <c r="W47" s="152"/>
      <c r="X47" s="152"/>
      <c r="Y47" s="29"/>
      <c r="Z47" s="31" t="s">
        <v>25</v>
      </c>
      <c r="AA47" s="152">
        <v>21000</v>
      </c>
      <c r="AB47" s="152"/>
      <c r="AC47" s="152"/>
      <c r="AD47" s="152">
        <v>3281</v>
      </c>
      <c r="AE47" s="152"/>
      <c r="AF47" s="152"/>
      <c r="AG47" s="32">
        <v>0.1</v>
      </c>
      <c r="AH47" s="152">
        <f t="shared" si="3"/>
        <v>0</v>
      </c>
      <c r="AI47" s="153"/>
      <c r="AJ47" s="153"/>
      <c r="AK47" s="153"/>
    </row>
    <row r="48" spans="1:37" ht="21" customHeight="1">
      <c r="A48" s="149"/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2"/>
      <c r="P48" s="13" t="s">
        <v>24</v>
      </c>
      <c r="Q48" s="12"/>
      <c r="R48" s="14" t="s">
        <v>25</v>
      </c>
      <c r="S48" s="139">
        <v>16000</v>
      </c>
      <c r="T48" s="139"/>
      <c r="U48" s="139"/>
      <c r="V48" s="139">
        <v>2500</v>
      </c>
      <c r="W48" s="139"/>
      <c r="X48" s="139"/>
      <c r="Y48" s="12"/>
      <c r="Z48" s="14" t="s">
        <v>25</v>
      </c>
      <c r="AA48" s="139">
        <v>21000</v>
      </c>
      <c r="AB48" s="139"/>
      <c r="AC48" s="139"/>
      <c r="AD48" s="139">
        <v>3281</v>
      </c>
      <c r="AE48" s="139"/>
      <c r="AF48" s="139"/>
      <c r="AG48" s="15">
        <v>0.1</v>
      </c>
      <c r="AH48" s="139">
        <f t="shared" si="3"/>
        <v>0</v>
      </c>
      <c r="AI48" s="140"/>
      <c r="AJ48" s="140"/>
      <c r="AK48" s="140"/>
    </row>
    <row r="49" spans="1:37" ht="21" customHeight="1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29"/>
      <c r="P49" s="30" t="s">
        <v>24</v>
      </c>
      <c r="Q49" s="29"/>
      <c r="R49" s="31" t="s">
        <v>25</v>
      </c>
      <c r="S49" s="152">
        <v>16000</v>
      </c>
      <c r="T49" s="152"/>
      <c r="U49" s="152"/>
      <c r="V49" s="152">
        <v>2500</v>
      </c>
      <c r="W49" s="152"/>
      <c r="X49" s="152"/>
      <c r="Y49" s="29"/>
      <c r="Z49" s="31" t="s">
        <v>25</v>
      </c>
      <c r="AA49" s="152">
        <v>21000</v>
      </c>
      <c r="AB49" s="152"/>
      <c r="AC49" s="152"/>
      <c r="AD49" s="152">
        <v>3281</v>
      </c>
      <c r="AE49" s="152"/>
      <c r="AF49" s="152"/>
      <c r="AG49" s="32">
        <v>0.1</v>
      </c>
      <c r="AH49" s="152">
        <f t="shared" si="3"/>
        <v>0</v>
      </c>
      <c r="AI49" s="153"/>
      <c r="AJ49" s="153"/>
      <c r="AK49" s="153"/>
    </row>
    <row r="50" spans="1:37" ht="21" customHeight="1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2"/>
      <c r="P50" s="13" t="s">
        <v>24</v>
      </c>
      <c r="Q50" s="12"/>
      <c r="R50" s="14" t="s">
        <v>25</v>
      </c>
      <c r="S50" s="139">
        <v>16000</v>
      </c>
      <c r="T50" s="139"/>
      <c r="U50" s="139"/>
      <c r="V50" s="139">
        <v>2500</v>
      </c>
      <c r="W50" s="139"/>
      <c r="X50" s="139"/>
      <c r="Y50" s="12"/>
      <c r="Z50" s="14" t="s">
        <v>25</v>
      </c>
      <c r="AA50" s="139">
        <v>21000</v>
      </c>
      <c r="AB50" s="139"/>
      <c r="AC50" s="139"/>
      <c r="AD50" s="139">
        <v>3281</v>
      </c>
      <c r="AE50" s="139"/>
      <c r="AF50" s="139"/>
      <c r="AG50" s="15">
        <v>0.1</v>
      </c>
      <c r="AH50" s="139">
        <f t="shared" si="3"/>
        <v>0</v>
      </c>
      <c r="AI50" s="140"/>
      <c r="AJ50" s="140"/>
      <c r="AK50" s="140"/>
    </row>
    <row r="51" spans="1:37" ht="21" customHeight="1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29"/>
      <c r="P51" s="30" t="s">
        <v>24</v>
      </c>
      <c r="Q51" s="29"/>
      <c r="R51" s="31" t="s">
        <v>25</v>
      </c>
      <c r="S51" s="152">
        <v>16000</v>
      </c>
      <c r="T51" s="152"/>
      <c r="U51" s="152"/>
      <c r="V51" s="152">
        <v>2500</v>
      </c>
      <c r="W51" s="152"/>
      <c r="X51" s="152"/>
      <c r="Y51" s="29"/>
      <c r="Z51" s="31" t="s">
        <v>25</v>
      </c>
      <c r="AA51" s="152">
        <v>21000</v>
      </c>
      <c r="AB51" s="152"/>
      <c r="AC51" s="152"/>
      <c r="AD51" s="152">
        <v>3281</v>
      </c>
      <c r="AE51" s="152"/>
      <c r="AF51" s="152"/>
      <c r="AG51" s="32">
        <v>0.1</v>
      </c>
      <c r="AH51" s="152">
        <f t="shared" si="3"/>
        <v>0</v>
      </c>
      <c r="AI51" s="153"/>
      <c r="AJ51" s="153"/>
      <c r="AK51" s="153"/>
    </row>
    <row r="52" spans="1:37" ht="21" customHeight="1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2"/>
      <c r="P52" s="13" t="s">
        <v>24</v>
      </c>
      <c r="Q52" s="12"/>
      <c r="R52" s="14" t="s">
        <v>25</v>
      </c>
      <c r="S52" s="139">
        <v>16000</v>
      </c>
      <c r="T52" s="139"/>
      <c r="U52" s="139"/>
      <c r="V52" s="139">
        <v>2500</v>
      </c>
      <c r="W52" s="139"/>
      <c r="X52" s="139"/>
      <c r="Y52" s="12"/>
      <c r="Z52" s="14" t="s">
        <v>25</v>
      </c>
      <c r="AA52" s="139">
        <v>21000</v>
      </c>
      <c r="AB52" s="139"/>
      <c r="AC52" s="139"/>
      <c r="AD52" s="139">
        <v>3281</v>
      </c>
      <c r="AE52" s="139"/>
      <c r="AF52" s="139"/>
      <c r="AG52" s="15">
        <v>0.1</v>
      </c>
      <c r="AH52" s="139">
        <f t="shared" si="3"/>
        <v>0</v>
      </c>
      <c r="AI52" s="140"/>
      <c r="AJ52" s="140"/>
      <c r="AK52" s="140"/>
    </row>
    <row r="53" spans="1:37" ht="21" customHeight="1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29"/>
      <c r="P53" s="30" t="s">
        <v>24</v>
      </c>
      <c r="Q53" s="29"/>
      <c r="R53" s="31" t="s">
        <v>25</v>
      </c>
      <c r="S53" s="152">
        <v>16000</v>
      </c>
      <c r="T53" s="152"/>
      <c r="U53" s="152"/>
      <c r="V53" s="152">
        <v>2500</v>
      </c>
      <c r="W53" s="152"/>
      <c r="X53" s="152"/>
      <c r="Y53" s="29"/>
      <c r="Z53" s="31" t="s">
        <v>25</v>
      </c>
      <c r="AA53" s="152">
        <v>21000</v>
      </c>
      <c r="AB53" s="152"/>
      <c r="AC53" s="152"/>
      <c r="AD53" s="152">
        <v>3281</v>
      </c>
      <c r="AE53" s="152"/>
      <c r="AF53" s="152"/>
      <c r="AG53" s="32">
        <v>0.1</v>
      </c>
      <c r="AH53" s="152">
        <f t="shared" ref="AH53:AH55" si="4">Q53*S53+O53*V53+Y53*AA53+O53*AD53</f>
        <v>0</v>
      </c>
      <c r="AI53" s="153"/>
      <c r="AJ53" s="153"/>
      <c r="AK53" s="153"/>
    </row>
    <row r="54" spans="1:37" ht="21" customHeight="1">
      <c r="A54" s="149"/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2"/>
      <c r="P54" s="13" t="s">
        <v>24</v>
      </c>
      <c r="Q54" s="12"/>
      <c r="R54" s="14" t="s">
        <v>25</v>
      </c>
      <c r="S54" s="139">
        <v>16000</v>
      </c>
      <c r="T54" s="139"/>
      <c r="U54" s="139"/>
      <c r="V54" s="139">
        <v>2500</v>
      </c>
      <c r="W54" s="139"/>
      <c r="X54" s="139"/>
      <c r="Y54" s="12"/>
      <c r="Z54" s="14" t="s">
        <v>25</v>
      </c>
      <c r="AA54" s="139">
        <v>21000</v>
      </c>
      <c r="AB54" s="139"/>
      <c r="AC54" s="139"/>
      <c r="AD54" s="139">
        <v>3281</v>
      </c>
      <c r="AE54" s="139"/>
      <c r="AF54" s="139"/>
      <c r="AG54" s="15">
        <v>0.1</v>
      </c>
      <c r="AH54" s="139">
        <f t="shared" si="4"/>
        <v>0</v>
      </c>
      <c r="AI54" s="140"/>
      <c r="AJ54" s="140"/>
      <c r="AK54" s="140"/>
    </row>
    <row r="55" spans="1:37" ht="21" customHeight="1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29"/>
      <c r="P55" s="30" t="s">
        <v>24</v>
      </c>
      <c r="Q55" s="29"/>
      <c r="R55" s="31" t="s">
        <v>25</v>
      </c>
      <c r="S55" s="152">
        <v>16000</v>
      </c>
      <c r="T55" s="152"/>
      <c r="U55" s="152"/>
      <c r="V55" s="152">
        <v>2500</v>
      </c>
      <c r="W55" s="152"/>
      <c r="X55" s="152"/>
      <c r="Y55" s="29"/>
      <c r="Z55" s="31" t="s">
        <v>25</v>
      </c>
      <c r="AA55" s="152">
        <v>21000</v>
      </c>
      <c r="AB55" s="152"/>
      <c r="AC55" s="152"/>
      <c r="AD55" s="152">
        <v>3281</v>
      </c>
      <c r="AE55" s="152"/>
      <c r="AF55" s="152"/>
      <c r="AG55" s="32">
        <v>0.1</v>
      </c>
      <c r="AH55" s="152">
        <f t="shared" si="4"/>
        <v>0</v>
      </c>
      <c r="AI55" s="153"/>
      <c r="AJ55" s="153"/>
      <c r="AK55" s="153"/>
    </row>
    <row r="56" spans="1:37" ht="21" customHeight="1">
      <c r="A56" s="198">
        <v>2</v>
      </c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</row>
    <row r="58" spans="1:37" ht="21" customHeight="1">
      <c r="A58" s="158" t="s">
        <v>20</v>
      </c>
      <c r="B58" s="158"/>
      <c r="C58" s="158"/>
      <c r="D58" s="159" t="s">
        <v>21</v>
      </c>
      <c r="E58" s="160"/>
      <c r="F58" s="160"/>
      <c r="G58" s="160"/>
      <c r="H58" s="161"/>
      <c r="I58" s="158" t="s">
        <v>22</v>
      </c>
      <c r="J58" s="158"/>
      <c r="K58" s="158"/>
      <c r="L58" s="158"/>
      <c r="M58" s="158"/>
      <c r="N58" s="158"/>
      <c r="O58" s="158" t="s">
        <v>23</v>
      </c>
      <c r="P58" s="158"/>
      <c r="Q58" s="158" t="s">
        <v>17</v>
      </c>
      <c r="R58" s="158"/>
      <c r="S58" s="159" t="s">
        <v>26</v>
      </c>
      <c r="T58" s="160"/>
      <c r="U58" s="161"/>
      <c r="V58" s="159" t="s">
        <v>28</v>
      </c>
      <c r="W58" s="160"/>
      <c r="X58" s="161"/>
      <c r="Y58" s="158" t="s">
        <v>17</v>
      </c>
      <c r="Z58" s="158"/>
      <c r="AA58" s="159" t="s">
        <v>27</v>
      </c>
      <c r="AB58" s="160"/>
      <c r="AC58" s="161"/>
      <c r="AD58" s="159" t="s">
        <v>28</v>
      </c>
      <c r="AE58" s="160"/>
      <c r="AF58" s="161"/>
      <c r="AG58" s="11" t="s">
        <v>18</v>
      </c>
      <c r="AH58" s="162" t="s">
        <v>19</v>
      </c>
      <c r="AI58" s="163"/>
      <c r="AJ58" s="163"/>
      <c r="AK58" s="163"/>
    </row>
    <row r="59" spans="1:37" ht="21" customHeight="1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2"/>
      <c r="P59" s="13" t="s">
        <v>24</v>
      </c>
      <c r="Q59" s="12"/>
      <c r="R59" s="14" t="s">
        <v>25</v>
      </c>
      <c r="S59" s="139">
        <v>16000</v>
      </c>
      <c r="T59" s="139"/>
      <c r="U59" s="139"/>
      <c r="V59" s="139">
        <v>2500</v>
      </c>
      <c r="W59" s="139"/>
      <c r="X59" s="139"/>
      <c r="Y59" s="12"/>
      <c r="Z59" s="14" t="s">
        <v>25</v>
      </c>
      <c r="AA59" s="139">
        <v>21000</v>
      </c>
      <c r="AB59" s="139"/>
      <c r="AC59" s="139"/>
      <c r="AD59" s="139">
        <v>3281</v>
      </c>
      <c r="AE59" s="139"/>
      <c r="AF59" s="139"/>
      <c r="AG59" s="15">
        <v>0.1</v>
      </c>
      <c r="AH59" s="139">
        <f>Q59*S59+O59*V59+Y59*AA59+O59*AD59</f>
        <v>0</v>
      </c>
      <c r="AI59" s="140"/>
      <c r="AJ59" s="140"/>
      <c r="AK59" s="140"/>
    </row>
    <row r="60" spans="1:37" ht="21" customHeight="1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29"/>
      <c r="P60" s="30" t="s">
        <v>24</v>
      </c>
      <c r="Q60" s="29"/>
      <c r="R60" s="31" t="s">
        <v>25</v>
      </c>
      <c r="S60" s="152">
        <v>16000</v>
      </c>
      <c r="T60" s="152"/>
      <c r="U60" s="152"/>
      <c r="V60" s="152">
        <v>2500</v>
      </c>
      <c r="W60" s="152"/>
      <c r="X60" s="152"/>
      <c r="Y60" s="29"/>
      <c r="Z60" s="31" t="s">
        <v>25</v>
      </c>
      <c r="AA60" s="152">
        <v>21000</v>
      </c>
      <c r="AB60" s="152"/>
      <c r="AC60" s="152"/>
      <c r="AD60" s="152">
        <v>3281</v>
      </c>
      <c r="AE60" s="152"/>
      <c r="AF60" s="152"/>
      <c r="AG60" s="32">
        <v>0.1</v>
      </c>
      <c r="AH60" s="152">
        <f t="shared" ref="AH60:AH66" si="5">Q60*S60+O60*V60+Y60*AA60+O60*AD60</f>
        <v>0</v>
      </c>
      <c r="AI60" s="153"/>
      <c r="AJ60" s="153"/>
      <c r="AK60" s="153"/>
    </row>
    <row r="61" spans="1:37" ht="21" customHeight="1">
      <c r="A61" s="149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2"/>
      <c r="P61" s="13" t="s">
        <v>24</v>
      </c>
      <c r="Q61" s="12"/>
      <c r="R61" s="14" t="s">
        <v>25</v>
      </c>
      <c r="S61" s="139">
        <v>16000</v>
      </c>
      <c r="T61" s="139"/>
      <c r="U61" s="139"/>
      <c r="V61" s="139">
        <v>2500</v>
      </c>
      <c r="W61" s="139"/>
      <c r="X61" s="139"/>
      <c r="Y61" s="12"/>
      <c r="Z61" s="14" t="s">
        <v>25</v>
      </c>
      <c r="AA61" s="139">
        <v>21000</v>
      </c>
      <c r="AB61" s="139"/>
      <c r="AC61" s="139"/>
      <c r="AD61" s="139">
        <v>3281</v>
      </c>
      <c r="AE61" s="139"/>
      <c r="AF61" s="139"/>
      <c r="AG61" s="15">
        <v>0.1</v>
      </c>
      <c r="AH61" s="139">
        <f t="shared" si="5"/>
        <v>0</v>
      </c>
      <c r="AI61" s="140"/>
      <c r="AJ61" s="140"/>
      <c r="AK61" s="140"/>
    </row>
    <row r="62" spans="1:37" ht="21" customHeight="1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29"/>
      <c r="P62" s="30" t="s">
        <v>24</v>
      </c>
      <c r="Q62" s="29"/>
      <c r="R62" s="31" t="s">
        <v>25</v>
      </c>
      <c r="S62" s="152">
        <v>16000</v>
      </c>
      <c r="T62" s="152"/>
      <c r="U62" s="152"/>
      <c r="V62" s="152">
        <v>2500</v>
      </c>
      <c r="W62" s="152"/>
      <c r="X62" s="152"/>
      <c r="Y62" s="29"/>
      <c r="Z62" s="31" t="s">
        <v>25</v>
      </c>
      <c r="AA62" s="152">
        <v>21000</v>
      </c>
      <c r="AB62" s="152"/>
      <c r="AC62" s="152"/>
      <c r="AD62" s="152">
        <v>3281</v>
      </c>
      <c r="AE62" s="152"/>
      <c r="AF62" s="152"/>
      <c r="AG62" s="32">
        <v>0.1</v>
      </c>
      <c r="AH62" s="152">
        <f t="shared" si="5"/>
        <v>0</v>
      </c>
      <c r="AI62" s="153"/>
      <c r="AJ62" s="153"/>
      <c r="AK62" s="153"/>
    </row>
    <row r="63" spans="1:37" ht="21" customHeight="1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2"/>
      <c r="P63" s="13" t="s">
        <v>24</v>
      </c>
      <c r="Q63" s="12"/>
      <c r="R63" s="14" t="s">
        <v>25</v>
      </c>
      <c r="S63" s="139">
        <v>16000</v>
      </c>
      <c r="T63" s="139"/>
      <c r="U63" s="139"/>
      <c r="V63" s="139">
        <v>2500</v>
      </c>
      <c r="W63" s="139"/>
      <c r="X63" s="139"/>
      <c r="Y63" s="12"/>
      <c r="Z63" s="14" t="s">
        <v>25</v>
      </c>
      <c r="AA63" s="139">
        <v>21000</v>
      </c>
      <c r="AB63" s="139"/>
      <c r="AC63" s="139"/>
      <c r="AD63" s="139">
        <v>3281</v>
      </c>
      <c r="AE63" s="139"/>
      <c r="AF63" s="139"/>
      <c r="AG63" s="15">
        <v>0.1</v>
      </c>
      <c r="AH63" s="139">
        <f t="shared" si="5"/>
        <v>0</v>
      </c>
      <c r="AI63" s="140"/>
      <c r="AJ63" s="140"/>
      <c r="AK63" s="140"/>
    </row>
    <row r="64" spans="1:37" ht="21" customHeight="1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29"/>
      <c r="P64" s="30" t="s">
        <v>24</v>
      </c>
      <c r="Q64" s="29"/>
      <c r="R64" s="31" t="s">
        <v>25</v>
      </c>
      <c r="S64" s="152">
        <v>16000</v>
      </c>
      <c r="T64" s="152"/>
      <c r="U64" s="152"/>
      <c r="V64" s="152">
        <v>2500</v>
      </c>
      <c r="W64" s="152"/>
      <c r="X64" s="152"/>
      <c r="Y64" s="29"/>
      <c r="Z64" s="31" t="s">
        <v>25</v>
      </c>
      <c r="AA64" s="152">
        <v>21000</v>
      </c>
      <c r="AB64" s="152"/>
      <c r="AC64" s="152"/>
      <c r="AD64" s="152">
        <v>3281</v>
      </c>
      <c r="AE64" s="152"/>
      <c r="AF64" s="152"/>
      <c r="AG64" s="32">
        <v>0.1</v>
      </c>
      <c r="AH64" s="152">
        <f t="shared" si="5"/>
        <v>0</v>
      </c>
      <c r="AI64" s="153"/>
      <c r="AJ64" s="153"/>
      <c r="AK64" s="153"/>
    </row>
    <row r="65" spans="1:37" ht="21" customHeight="1">
      <c r="A65" s="149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2"/>
      <c r="P65" s="13" t="s">
        <v>24</v>
      </c>
      <c r="Q65" s="12"/>
      <c r="R65" s="14" t="s">
        <v>25</v>
      </c>
      <c r="S65" s="139">
        <v>16000</v>
      </c>
      <c r="T65" s="139"/>
      <c r="U65" s="139"/>
      <c r="V65" s="139">
        <v>2500</v>
      </c>
      <c r="W65" s="139"/>
      <c r="X65" s="139"/>
      <c r="Y65" s="12"/>
      <c r="Z65" s="14" t="s">
        <v>25</v>
      </c>
      <c r="AA65" s="139">
        <v>21000</v>
      </c>
      <c r="AB65" s="139"/>
      <c r="AC65" s="139"/>
      <c r="AD65" s="139">
        <v>3281</v>
      </c>
      <c r="AE65" s="139"/>
      <c r="AF65" s="139"/>
      <c r="AG65" s="15">
        <v>0.1</v>
      </c>
      <c r="AH65" s="139">
        <f t="shared" si="5"/>
        <v>0</v>
      </c>
      <c r="AI65" s="140"/>
      <c r="AJ65" s="140"/>
      <c r="AK65" s="140"/>
    </row>
    <row r="66" spans="1:37" ht="21" customHeight="1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29"/>
      <c r="P66" s="30" t="s">
        <v>24</v>
      </c>
      <c r="Q66" s="29"/>
      <c r="R66" s="31" t="s">
        <v>25</v>
      </c>
      <c r="S66" s="152">
        <v>16000</v>
      </c>
      <c r="T66" s="152"/>
      <c r="U66" s="152"/>
      <c r="V66" s="152">
        <v>2500</v>
      </c>
      <c r="W66" s="152"/>
      <c r="X66" s="152"/>
      <c r="Y66" s="29"/>
      <c r="Z66" s="31" t="s">
        <v>25</v>
      </c>
      <c r="AA66" s="152">
        <v>21000</v>
      </c>
      <c r="AB66" s="152"/>
      <c r="AC66" s="152"/>
      <c r="AD66" s="152">
        <v>3281</v>
      </c>
      <c r="AE66" s="152"/>
      <c r="AF66" s="152"/>
      <c r="AG66" s="32">
        <v>0.1</v>
      </c>
      <c r="AH66" s="152">
        <f t="shared" si="5"/>
        <v>0</v>
      </c>
      <c r="AI66" s="153"/>
      <c r="AJ66" s="153"/>
      <c r="AK66" s="153"/>
    </row>
    <row r="67" spans="1:37" ht="21" customHeight="1">
      <c r="A67" s="149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2"/>
      <c r="P67" s="13" t="s">
        <v>24</v>
      </c>
      <c r="Q67" s="12"/>
      <c r="R67" s="14" t="s">
        <v>25</v>
      </c>
      <c r="S67" s="139">
        <v>16000</v>
      </c>
      <c r="T67" s="139"/>
      <c r="U67" s="139"/>
      <c r="V67" s="139">
        <v>2500</v>
      </c>
      <c r="W67" s="139"/>
      <c r="X67" s="139"/>
      <c r="Y67" s="12"/>
      <c r="Z67" s="14" t="s">
        <v>25</v>
      </c>
      <c r="AA67" s="139">
        <v>21000</v>
      </c>
      <c r="AB67" s="139"/>
      <c r="AC67" s="139"/>
      <c r="AD67" s="139">
        <v>3281</v>
      </c>
      <c r="AE67" s="139"/>
      <c r="AF67" s="139"/>
      <c r="AG67" s="15">
        <v>0.1</v>
      </c>
      <c r="AH67" s="139">
        <f>Q67*S67+O67*V67+Y67*AA67+O67*AD67</f>
        <v>0</v>
      </c>
      <c r="AI67" s="140"/>
      <c r="AJ67" s="140"/>
      <c r="AK67" s="140"/>
    </row>
    <row r="68" spans="1:37" ht="21" customHeight="1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29"/>
      <c r="P68" s="30" t="s">
        <v>24</v>
      </c>
      <c r="Q68" s="29"/>
      <c r="R68" s="31" t="s">
        <v>25</v>
      </c>
      <c r="S68" s="152">
        <v>16000</v>
      </c>
      <c r="T68" s="152"/>
      <c r="U68" s="152"/>
      <c r="V68" s="152">
        <v>2500</v>
      </c>
      <c r="W68" s="152"/>
      <c r="X68" s="152"/>
      <c r="Y68" s="29"/>
      <c r="Z68" s="31" t="s">
        <v>25</v>
      </c>
      <c r="AA68" s="152">
        <v>21000</v>
      </c>
      <c r="AB68" s="152"/>
      <c r="AC68" s="152"/>
      <c r="AD68" s="152">
        <v>3281</v>
      </c>
      <c r="AE68" s="152"/>
      <c r="AF68" s="152"/>
      <c r="AG68" s="32">
        <v>0.1</v>
      </c>
      <c r="AH68" s="152">
        <f t="shared" ref="AH68:AH69" si="6">Q68*S68+O68*V68+Y68*AA68+O68*AD68</f>
        <v>0</v>
      </c>
      <c r="AI68" s="153"/>
      <c r="AJ68" s="153"/>
      <c r="AK68" s="153"/>
    </row>
    <row r="69" spans="1:37" ht="21" customHeight="1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2"/>
      <c r="P69" s="13" t="s">
        <v>24</v>
      </c>
      <c r="Q69" s="12"/>
      <c r="R69" s="14" t="s">
        <v>25</v>
      </c>
      <c r="S69" s="139">
        <v>16000</v>
      </c>
      <c r="T69" s="139"/>
      <c r="U69" s="139"/>
      <c r="V69" s="139">
        <v>2500</v>
      </c>
      <c r="W69" s="139"/>
      <c r="X69" s="139"/>
      <c r="Y69" s="12"/>
      <c r="Z69" s="14" t="s">
        <v>25</v>
      </c>
      <c r="AA69" s="139">
        <v>21000</v>
      </c>
      <c r="AB69" s="139"/>
      <c r="AC69" s="139"/>
      <c r="AD69" s="139">
        <v>3281</v>
      </c>
      <c r="AE69" s="139"/>
      <c r="AF69" s="139"/>
      <c r="AG69" s="15">
        <v>0.1</v>
      </c>
      <c r="AH69" s="139">
        <f t="shared" si="6"/>
        <v>0</v>
      </c>
      <c r="AI69" s="140"/>
      <c r="AJ69" s="140"/>
      <c r="AK69" s="140"/>
    </row>
    <row r="70" spans="1:37" ht="21" customHeight="1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29"/>
      <c r="P70" s="30" t="s">
        <v>24</v>
      </c>
      <c r="Q70" s="29"/>
      <c r="R70" s="31" t="s">
        <v>25</v>
      </c>
      <c r="S70" s="152">
        <v>16000</v>
      </c>
      <c r="T70" s="152"/>
      <c r="U70" s="152"/>
      <c r="V70" s="152">
        <v>2500</v>
      </c>
      <c r="W70" s="152"/>
      <c r="X70" s="152"/>
      <c r="Y70" s="29"/>
      <c r="Z70" s="31" t="s">
        <v>25</v>
      </c>
      <c r="AA70" s="152">
        <v>21000</v>
      </c>
      <c r="AB70" s="152"/>
      <c r="AC70" s="152"/>
      <c r="AD70" s="152">
        <v>3281</v>
      </c>
      <c r="AE70" s="152"/>
      <c r="AF70" s="152"/>
      <c r="AG70" s="32">
        <v>0.1</v>
      </c>
      <c r="AH70" s="152">
        <f>Q70*S70+O70*V70+Y70*AA70+O70*AD70</f>
        <v>0</v>
      </c>
      <c r="AI70" s="153"/>
      <c r="AJ70" s="153"/>
      <c r="AK70" s="153"/>
    </row>
    <row r="71" spans="1:37" ht="21" customHeight="1">
      <c r="A71" s="149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2"/>
      <c r="P71" s="13" t="s">
        <v>24</v>
      </c>
      <c r="Q71" s="12"/>
      <c r="R71" s="14" t="s">
        <v>25</v>
      </c>
      <c r="S71" s="139">
        <v>16000</v>
      </c>
      <c r="T71" s="139"/>
      <c r="U71" s="139"/>
      <c r="V71" s="139">
        <v>2500</v>
      </c>
      <c r="W71" s="139"/>
      <c r="X71" s="139"/>
      <c r="Y71" s="12"/>
      <c r="Z71" s="14" t="s">
        <v>25</v>
      </c>
      <c r="AA71" s="139">
        <v>21000</v>
      </c>
      <c r="AB71" s="139"/>
      <c r="AC71" s="139"/>
      <c r="AD71" s="139">
        <v>3281</v>
      </c>
      <c r="AE71" s="139"/>
      <c r="AF71" s="139"/>
      <c r="AG71" s="15">
        <v>0.1</v>
      </c>
      <c r="AH71" s="139">
        <f t="shared" ref="AH71:AH76" si="7">Q71*S71+O71*V71+Y71*AA71+O71*AD71</f>
        <v>0</v>
      </c>
      <c r="AI71" s="140"/>
      <c r="AJ71" s="140"/>
      <c r="AK71" s="140"/>
    </row>
    <row r="72" spans="1:37" ht="21" customHeight="1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29"/>
      <c r="P72" s="30" t="s">
        <v>24</v>
      </c>
      <c r="Q72" s="29"/>
      <c r="R72" s="31" t="s">
        <v>25</v>
      </c>
      <c r="S72" s="152">
        <v>16000</v>
      </c>
      <c r="T72" s="152"/>
      <c r="U72" s="152"/>
      <c r="V72" s="152">
        <v>2500</v>
      </c>
      <c r="W72" s="152"/>
      <c r="X72" s="152"/>
      <c r="Y72" s="29"/>
      <c r="Z72" s="31" t="s">
        <v>25</v>
      </c>
      <c r="AA72" s="152">
        <v>21000</v>
      </c>
      <c r="AB72" s="152"/>
      <c r="AC72" s="152"/>
      <c r="AD72" s="152">
        <v>3281</v>
      </c>
      <c r="AE72" s="152"/>
      <c r="AF72" s="152"/>
      <c r="AG72" s="32">
        <v>0.1</v>
      </c>
      <c r="AH72" s="152">
        <f t="shared" si="7"/>
        <v>0</v>
      </c>
      <c r="AI72" s="153"/>
      <c r="AJ72" s="153"/>
      <c r="AK72" s="153"/>
    </row>
    <row r="73" spans="1:37" ht="21" customHeight="1">
      <c r="A73" s="149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2"/>
      <c r="P73" s="13" t="s">
        <v>24</v>
      </c>
      <c r="Q73" s="12"/>
      <c r="R73" s="14" t="s">
        <v>25</v>
      </c>
      <c r="S73" s="139">
        <v>16000</v>
      </c>
      <c r="T73" s="139"/>
      <c r="U73" s="139"/>
      <c r="V73" s="139">
        <v>2500</v>
      </c>
      <c r="W73" s="139"/>
      <c r="X73" s="139"/>
      <c r="Y73" s="12"/>
      <c r="Z73" s="14" t="s">
        <v>25</v>
      </c>
      <c r="AA73" s="139">
        <v>21000</v>
      </c>
      <c r="AB73" s="139"/>
      <c r="AC73" s="139"/>
      <c r="AD73" s="139">
        <v>3281</v>
      </c>
      <c r="AE73" s="139"/>
      <c r="AF73" s="139"/>
      <c r="AG73" s="15">
        <v>0.1</v>
      </c>
      <c r="AH73" s="139">
        <f t="shared" si="7"/>
        <v>0</v>
      </c>
      <c r="AI73" s="140"/>
      <c r="AJ73" s="140"/>
      <c r="AK73" s="140"/>
    </row>
    <row r="74" spans="1:37" ht="21" customHeight="1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29"/>
      <c r="P74" s="30" t="s">
        <v>24</v>
      </c>
      <c r="Q74" s="29"/>
      <c r="R74" s="31" t="s">
        <v>25</v>
      </c>
      <c r="S74" s="152">
        <v>16000</v>
      </c>
      <c r="T74" s="152"/>
      <c r="U74" s="152"/>
      <c r="V74" s="152">
        <v>2500</v>
      </c>
      <c r="W74" s="152"/>
      <c r="X74" s="152"/>
      <c r="Y74" s="29"/>
      <c r="Z74" s="31" t="s">
        <v>25</v>
      </c>
      <c r="AA74" s="152">
        <v>21000</v>
      </c>
      <c r="AB74" s="152"/>
      <c r="AC74" s="152"/>
      <c r="AD74" s="152">
        <v>3281</v>
      </c>
      <c r="AE74" s="152"/>
      <c r="AF74" s="152"/>
      <c r="AG74" s="32">
        <v>0.1</v>
      </c>
      <c r="AH74" s="152">
        <f t="shared" si="7"/>
        <v>0</v>
      </c>
      <c r="AI74" s="153"/>
      <c r="AJ74" s="153"/>
      <c r="AK74" s="153"/>
    </row>
    <row r="75" spans="1:37" ht="21" customHeight="1">
      <c r="A75" s="149"/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2"/>
      <c r="P75" s="13" t="s">
        <v>24</v>
      </c>
      <c r="Q75" s="12"/>
      <c r="R75" s="14" t="s">
        <v>25</v>
      </c>
      <c r="S75" s="139">
        <v>16000</v>
      </c>
      <c r="T75" s="139"/>
      <c r="U75" s="139"/>
      <c r="V75" s="139">
        <v>2500</v>
      </c>
      <c r="W75" s="139"/>
      <c r="X75" s="139"/>
      <c r="Y75" s="12"/>
      <c r="Z75" s="14" t="s">
        <v>25</v>
      </c>
      <c r="AA75" s="139">
        <v>21000</v>
      </c>
      <c r="AB75" s="139"/>
      <c r="AC75" s="139"/>
      <c r="AD75" s="139">
        <v>3281</v>
      </c>
      <c r="AE75" s="139"/>
      <c r="AF75" s="139"/>
      <c r="AG75" s="15">
        <v>0.1</v>
      </c>
      <c r="AH75" s="139">
        <f t="shared" si="7"/>
        <v>0</v>
      </c>
      <c r="AI75" s="140"/>
      <c r="AJ75" s="140"/>
      <c r="AK75" s="140"/>
    </row>
    <row r="76" spans="1:37" ht="21" customHeight="1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29"/>
      <c r="P76" s="30" t="s">
        <v>24</v>
      </c>
      <c r="Q76" s="29"/>
      <c r="R76" s="31" t="s">
        <v>25</v>
      </c>
      <c r="S76" s="152">
        <v>16000</v>
      </c>
      <c r="T76" s="152"/>
      <c r="U76" s="152"/>
      <c r="V76" s="152">
        <v>2500</v>
      </c>
      <c r="W76" s="152"/>
      <c r="X76" s="152"/>
      <c r="Y76" s="29"/>
      <c r="Z76" s="31" t="s">
        <v>25</v>
      </c>
      <c r="AA76" s="152">
        <v>21000</v>
      </c>
      <c r="AB76" s="152"/>
      <c r="AC76" s="152"/>
      <c r="AD76" s="152">
        <v>3281</v>
      </c>
      <c r="AE76" s="152"/>
      <c r="AF76" s="152"/>
      <c r="AG76" s="32">
        <v>0.1</v>
      </c>
      <c r="AH76" s="152">
        <f t="shared" si="7"/>
        <v>0</v>
      </c>
      <c r="AI76" s="153"/>
      <c r="AJ76" s="153"/>
      <c r="AK76" s="153"/>
    </row>
    <row r="77" spans="1:37" ht="21" customHeight="1">
      <c r="A77" s="149"/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2"/>
      <c r="P77" s="13" t="s">
        <v>24</v>
      </c>
      <c r="Q77" s="12"/>
      <c r="R77" s="14" t="s">
        <v>25</v>
      </c>
      <c r="S77" s="139">
        <v>16000</v>
      </c>
      <c r="T77" s="139"/>
      <c r="U77" s="139"/>
      <c r="V77" s="139">
        <v>2500</v>
      </c>
      <c r="W77" s="139"/>
      <c r="X77" s="139"/>
      <c r="Y77" s="12"/>
      <c r="Z77" s="14" t="s">
        <v>25</v>
      </c>
      <c r="AA77" s="139">
        <v>21000</v>
      </c>
      <c r="AB77" s="139"/>
      <c r="AC77" s="139"/>
      <c r="AD77" s="139">
        <v>3281</v>
      </c>
      <c r="AE77" s="139"/>
      <c r="AF77" s="139"/>
      <c r="AG77" s="15">
        <v>0.1</v>
      </c>
      <c r="AH77" s="139">
        <f t="shared" ref="AH77:AH79" si="8">Q77*S77+O77*V77+Y77*AA77+O77*AD77</f>
        <v>0</v>
      </c>
      <c r="AI77" s="140"/>
      <c r="AJ77" s="140"/>
      <c r="AK77" s="140"/>
    </row>
    <row r="78" spans="1:37" ht="21" customHeight="1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29"/>
      <c r="P78" s="30" t="s">
        <v>24</v>
      </c>
      <c r="Q78" s="29"/>
      <c r="R78" s="31" t="s">
        <v>25</v>
      </c>
      <c r="S78" s="152">
        <v>16000</v>
      </c>
      <c r="T78" s="152"/>
      <c r="U78" s="152"/>
      <c r="V78" s="152">
        <v>2500</v>
      </c>
      <c r="W78" s="152"/>
      <c r="X78" s="152"/>
      <c r="Y78" s="29"/>
      <c r="Z78" s="31" t="s">
        <v>25</v>
      </c>
      <c r="AA78" s="152">
        <v>21000</v>
      </c>
      <c r="AB78" s="152"/>
      <c r="AC78" s="152"/>
      <c r="AD78" s="152">
        <v>3281</v>
      </c>
      <c r="AE78" s="152"/>
      <c r="AF78" s="152"/>
      <c r="AG78" s="32">
        <v>0.1</v>
      </c>
      <c r="AH78" s="152">
        <f t="shared" si="8"/>
        <v>0</v>
      </c>
      <c r="AI78" s="153"/>
      <c r="AJ78" s="153"/>
      <c r="AK78" s="153"/>
    </row>
    <row r="79" spans="1:37" ht="21" customHeight="1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2"/>
      <c r="P79" s="13" t="s">
        <v>24</v>
      </c>
      <c r="Q79" s="12"/>
      <c r="R79" s="14" t="s">
        <v>25</v>
      </c>
      <c r="S79" s="139">
        <v>16000</v>
      </c>
      <c r="T79" s="139"/>
      <c r="U79" s="139"/>
      <c r="V79" s="139">
        <v>2500</v>
      </c>
      <c r="W79" s="139"/>
      <c r="X79" s="139"/>
      <c r="Y79" s="12"/>
      <c r="Z79" s="14" t="s">
        <v>25</v>
      </c>
      <c r="AA79" s="139">
        <v>21000</v>
      </c>
      <c r="AB79" s="139"/>
      <c r="AC79" s="139"/>
      <c r="AD79" s="139">
        <v>3281</v>
      </c>
      <c r="AE79" s="139"/>
      <c r="AF79" s="139"/>
      <c r="AG79" s="15">
        <v>0.1</v>
      </c>
      <c r="AH79" s="139">
        <f t="shared" si="8"/>
        <v>0</v>
      </c>
      <c r="AI79" s="140"/>
      <c r="AJ79" s="140"/>
      <c r="AK79" s="140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4" t="s">
        <v>29</v>
      </c>
      <c r="AG80" s="135"/>
      <c r="AH80" s="130">
        <f>SUM(AH20:AH79)</f>
        <v>0</v>
      </c>
      <c r="AI80" s="131"/>
      <c r="AJ80" s="131"/>
      <c r="AK80" s="131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6" t="s">
        <v>30</v>
      </c>
      <c r="AG81" s="136"/>
      <c r="AH81" s="203">
        <f>AH80*0.1</f>
        <v>0</v>
      </c>
      <c r="AI81" s="203"/>
      <c r="AJ81" s="203"/>
      <c r="AK81" s="203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9" t="s">
        <v>31</v>
      </c>
      <c r="AG82" s="129"/>
      <c r="AH82" s="130">
        <f>SUM(AH80:AH81)</f>
        <v>0</v>
      </c>
      <c r="AI82" s="131"/>
      <c r="AJ82" s="131"/>
      <c r="AK82" s="131"/>
    </row>
    <row r="83" spans="1:37" ht="21" customHeight="1">
      <c r="A83" s="67">
        <v>3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</row>
    <row r="86" spans="1:37" ht="21" customHeight="1">
      <c r="C86" s="132" t="s">
        <v>33</v>
      </c>
      <c r="D86" s="132"/>
      <c r="E86" s="132"/>
      <c r="F86" s="132" t="s">
        <v>34</v>
      </c>
      <c r="G86" s="132"/>
      <c r="H86" s="132"/>
      <c r="I86" s="132"/>
      <c r="J86" s="132"/>
      <c r="K86" s="132"/>
      <c r="L86" s="132"/>
      <c r="M86" s="132" t="s">
        <v>35</v>
      </c>
      <c r="N86" s="132"/>
      <c r="O86" s="132"/>
      <c r="P86" s="132"/>
      <c r="Q86" s="132"/>
      <c r="R86" s="132" t="s">
        <v>36</v>
      </c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3" t="s">
        <v>37</v>
      </c>
      <c r="AF86" s="133"/>
      <c r="AG86" s="132" t="s">
        <v>38</v>
      </c>
      <c r="AH86" s="132"/>
      <c r="AI86" s="132"/>
    </row>
    <row r="87" spans="1:37" ht="21" customHeight="1">
      <c r="C87" s="121"/>
      <c r="D87" s="122"/>
      <c r="E87" s="123"/>
      <c r="F87" s="124"/>
      <c r="G87" s="124"/>
      <c r="H87" s="124"/>
      <c r="I87" s="124"/>
      <c r="J87" s="124"/>
      <c r="K87" s="124"/>
      <c r="L87" s="125"/>
      <c r="M87" s="16"/>
      <c r="N87" s="17" t="s">
        <v>39</v>
      </c>
      <c r="O87" s="113"/>
      <c r="P87" s="114"/>
      <c r="Q87" s="115"/>
      <c r="R87" s="113" t="s">
        <v>42</v>
      </c>
      <c r="S87" s="115"/>
      <c r="T87" s="113" t="s">
        <v>43</v>
      </c>
      <c r="U87" s="115"/>
      <c r="V87" s="126"/>
      <c r="W87" s="127"/>
      <c r="X87" s="127"/>
      <c r="Y87" s="127"/>
      <c r="Z87" s="127"/>
      <c r="AA87" s="128"/>
      <c r="AB87" s="113"/>
      <c r="AC87" s="114"/>
      <c r="AD87" s="115"/>
      <c r="AE87" s="116">
        <v>0</v>
      </c>
      <c r="AF87" s="117"/>
      <c r="AG87" s="118">
        <f t="shared" ref="AG87:AG105" si="9">AB87+O87</f>
        <v>0</v>
      </c>
      <c r="AH87" s="119"/>
      <c r="AI87" s="120"/>
    </row>
    <row r="88" spans="1:37" ht="21" customHeight="1">
      <c r="C88" s="94"/>
      <c r="D88" s="95"/>
      <c r="E88" s="96"/>
      <c r="F88" s="97"/>
      <c r="G88" s="97"/>
      <c r="H88" s="97"/>
      <c r="I88" s="97"/>
      <c r="J88" s="97"/>
      <c r="K88" s="97"/>
      <c r="L88" s="98"/>
      <c r="M88" s="27"/>
      <c r="N88" s="28" t="s">
        <v>39</v>
      </c>
      <c r="O88" s="99"/>
      <c r="P88" s="100"/>
      <c r="Q88" s="101"/>
      <c r="R88" s="99" t="s">
        <v>42</v>
      </c>
      <c r="S88" s="101"/>
      <c r="T88" s="99" t="s">
        <v>43</v>
      </c>
      <c r="U88" s="101"/>
      <c r="V88" s="102"/>
      <c r="W88" s="103"/>
      <c r="X88" s="103"/>
      <c r="Y88" s="103"/>
      <c r="Z88" s="103"/>
      <c r="AA88" s="104"/>
      <c r="AB88" s="99"/>
      <c r="AC88" s="100"/>
      <c r="AD88" s="101"/>
      <c r="AE88" s="68">
        <v>0</v>
      </c>
      <c r="AF88" s="69"/>
      <c r="AG88" s="70">
        <f t="shared" si="9"/>
        <v>0</v>
      </c>
      <c r="AH88" s="71"/>
      <c r="AI88" s="72"/>
    </row>
    <row r="89" spans="1:37" ht="21" customHeight="1">
      <c r="C89" s="105"/>
      <c r="D89" s="106"/>
      <c r="E89" s="107"/>
      <c r="F89" s="108"/>
      <c r="G89" s="108"/>
      <c r="H89" s="108"/>
      <c r="I89" s="108"/>
      <c r="J89" s="108"/>
      <c r="K89" s="108"/>
      <c r="L89" s="109"/>
      <c r="M89" s="18"/>
      <c r="N89" s="19" t="s">
        <v>39</v>
      </c>
      <c r="O89" s="86"/>
      <c r="P89" s="87"/>
      <c r="Q89" s="88"/>
      <c r="R89" s="86" t="s">
        <v>42</v>
      </c>
      <c r="S89" s="88"/>
      <c r="T89" s="86" t="s">
        <v>43</v>
      </c>
      <c r="U89" s="88"/>
      <c r="V89" s="110"/>
      <c r="W89" s="111"/>
      <c r="X89" s="111"/>
      <c r="Y89" s="111"/>
      <c r="Z89" s="111"/>
      <c r="AA89" s="112"/>
      <c r="AB89" s="86"/>
      <c r="AC89" s="87"/>
      <c r="AD89" s="88"/>
      <c r="AE89" s="89">
        <v>0</v>
      </c>
      <c r="AF89" s="90"/>
      <c r="AG89" s="91">
        <f t="shared" si="9"/>
        <v>0</v>
      </c>
      <c r="AH89" s="92"/>
      <c r="AI89" s="93"/>
    </row>
    <row r="90" spans="1:37" ht="21" customHeight="1">
      <c r="C90" s="94"/>
      <c r="D90" s="95"/>
      <c r="E90" s="96"/>
      <c r="F90" s="97"/>
      <c r="G90" s="97"/>
      <c r="H90" s="97"/>
      <c r="I90" s="97"/>
      <c r="J90" s="97"/>
      <c r="K90" s="97"/>
      <c r="L90" s="98"/>
      <c r="M90" s="27"/>
      <c r="N90" s="28" t="s">
        <v>40</v>
      </c>
      <c r="O90" s="99"/>
      <c r="P90" s="100"/>
      <c r="Q90" s="101"/>
      <c r="R90" s="99" t="s">
        <v>42</v>
      </c>
      <c r="S90" s="101"/>
      <c r="T90" s="99" t="s">
        <v>43</v>
      </c>
      <c r="U90" s="101"/>
      <c r="V90" s="102"/>
      <c r="W90" s="103"/>
      <c r="X90" s="103"/>
      <c r="Y90" s="103"/>
      <c r="Z90" s="103"/>
      <c r="AA90" s="104"/>
      <c r="AB90" s="99"/>
      <c r="AC90" s="100"/>
      <c r="AD90" s="101"/>
      <c r="AE90" s="68">
        <v>0</v>
      </c>
      <c r="AF90" s="69"/>
      <c r="AG90" s="70">
        <f t="shared" si="9"/>
        <v>0</v>
      </c>
      <c r="AH90" s="71"/>
      <c r="AI90" s="72"/>
    </row>
    <row r="91" spans="1:37" ht="21" customHeight="1">
      <c r="C91" s="105"/>
      <c r="D91" s="106"/>
      <c r="E91" s="107"/>
      <c r="F91" s="108"/>
      <c r="G91" s="108"/>
      <c r="H91" s="108"/>
      <c r="I91" s="108"/>
      <c r="J91" s="108"/>
      <c r="K91" s="108"/>
      <c r="L91" s="109"/>
      <c r="M91" s="18"/>
      <c r="N91" s="19" t="s">
        <v>39</v>
      </c>
      <c r="O91" s="86"/>
      <c r="P91" s="87"/>
      <c r="Q91" s="88"/>
      <c r="R91" s="86" t="s">
        <v>42</v>
      </c>
      <c r="S91" s="88"/>
      <c r="T91" s="86" t="s">
        <v>43</v>
      </c>
      <c r="U91" s="88"/>
      <c r="V91" s="110"/>
      <c r="W91" s="111"/>
      <c r="X91" s="111"/>
      <c r="Y91" s="111"/>
      <c r="Z91" s="111"/>
      <c r="AA91" s="112"/>
      <c r="AB91" s="86"/>
      <c r="AC91" s="87"/>
      <c r="AD91" s="88"/>
      <c r="AE91" s="89">
        <v>0</v>
      </c>
      <c r="AF91" s="90"/>
      <c r="AG91" s="91">
        <f t="shared" si="9"/>
        <v>0</v>
      </c>
      <c r="AH91" s="92"/>
      <c r="AI91" s="93"/>
    </row>
    <row r="92" spans="1:37" ht="21" customHeight="1">
      <c r="C92" s="94"/>
      <c r="D92" s="95"/>
      <c r="E92" s="96"/>
      <c r="F92" s="97"/>
      <c r="G92" s="97"/>
      <c r="H92" s="97"/>
      <c r="I92" s="97"/>
      <c r="J92" s="97"/>
      <c r="K92" s="97"/>
      <c r="L92" s="98"/>
      <c r="M92" s="27"/>
      <c r="N92" s="28" t="s">
        <v>39</v>
      </c>
      <c r="O92" s="99"/>
      <c r="P92" s="100"/>
      <c r="Q92" s="101"/>
      <c r="R92" s="99" t="s">
        <v>42</v>
      </c>
      <c r="S92" s="101"/>
      <c r="T92" s="99" t="s">
        <v>43</v>
      </c>
      <c r="U92" s="101"/>
      <c r="V92" s="102"/>
      <c r="W92" s="103"/>
      <c r="X92" s="103"/>
      <c r="Y92" s="103"/>
      <c r="Z92" s="103"/>
      <c r="AA92" s="104"/>
      <c r="AB92" s="99"/>
      <c r="AC92" s="100"/>
      <c r="AD92" s="101"/>
      <c r="AE92" s="68">
        <v>0</v>
      </c>
      <c r="AF92" s="69"/>
      <c r="AG92" s="70">
        <f t="shared" si="9"/>
        <v>0</v>
      </c>
      <c r="AH92" s="71"/>
      <c r="AI92" s="72"/>
    </row>
    <row r="93" spans="1:37" ht="21" customHeight="1">
      <c r="C93" s="105"/>
      <c r="D93" s="106"/>
      <c r="E93" s="107"/>
      <c r="F93" s="108"/>
      <c r="G93" s="108"/>
      <c r="H93" s="108"/>
      <c r="I93" s="108"/>
      <c r="J93" s="108"/>
      <c r="K93" s="108"/>
      <c r="L93" s="109"/>
      <c r="M93" s="18"/>
      <c r="N93" s="19" t="s">
        <v>39</v>
      </c>
      <c r="O93" s="86"/>
      <c r="P93" s="87"/>
      <c r="Q93" s="88"/>
      <c r="R93" s="86" t="s">
        <v>42</v>
      </c>
      <c r="S93" s="88"/>
      <c r="T93" s="86" t="s">
        <v>43</v>
      </c>
      <c r="U93" s="88"/>
      <c r="V93" s="110"/>
      <c r="W93" s="111"/>
      <c r="X93" s="111"/>
      <c r="Y93" s="111"/>
      <c r="Z93" s="111"/>
      <c r="AA93" s="112"/>
      <c r="AB93" s="86"/>
      <c r="AC93" s="87"/>
      <c r="AD93" s="88"/>
      <c r="AE93" s="89">
        <v>0</v>
      </c>
      <c r="AF93" s="90"/>
      <c r="AG93" s="91">
        <f t="shared" si="9"/>
        <v>0</v>
      </c>
      <c r="AH93" s="92"/>
      <c r="AI93" s="93"/>
    </row>
    <row r="94" spans="1:37" ht="21" customHeight="1">
      <c r="C94" s="94"/>
      <c r="D94" s="95"/>
      <c r="E94" s="96"/>
      <c r="F94" s="97"/>
      <c r="G94" s="97"/>
      <c r="H94" s="97"/>
      <c r="I94" s="97"/>
      <c r="J94" s="97"/>
      <c r="K94" s="97"/>
      <c r="L94" s="98"/>
      <c r="M94" s="27"/>
      <c r="N94" s="28" t="s">
        <v>39</v>
      </c>
      <c r="O94" s="99"/>
      <c r="P94" s="100"/>
      <c r="Q94" s="101"/>
      <c r="R94" s="99" t="s">
        <v>42</v>
      </c>
      <c r="S94" s="101"/>
      <c r="T94" s="99" t="s">
        <v>43</v>
      </c>
      <c r="U94" s="101"/>
      <c r="V94" s="102"/>
      <c r="W94" s="103"/>
      <c r="X94" s="103"/>
      <c r="Y94" s="103"/>
      <c r="Z94" s="103"/>
      <c r="AA94" s="104"/>
      <c r="AB94" s="99"/>
      <c r="AC94" s="100"/>
      <c r="AD94" s="101"/>
      <c r="AE94" s="68">
        <v>0</v>
      </c>
      <c r="AF94" s="69"/>
      <c r="AG94" s="70">
        <f t="shared" si="9"/>
        <v>0</v>
      </c>
      <c r="AH94" s="71"/>
      <c r="AI94" s="72"/>
    </row>
    <row r="95" spans="1:37" ht="21" customHeight="1">
      <c r="C95" s="105"/>
      <c r="D95" s="106"/>
      <c r="E95" s="107"/>
      <c r="F95" s="108"/>
      <c r="G95" s="108"/>
      <c r="H95" s="108"/>
      <c r="I95" s="108"/>
      <c r="J95" s="108"/>
      <c r="K95" s="108"/>
      <c r="L95" s="109"/>
      <c r="M95" s="18"/>
      <c r="N95" s="19" t="s">
        <v>39</v>
      </c>
      <c r="O95" s="86"/>
      <c r="P95" s="87"/>
      <c r="Q95" s="88"/>
      <c r="R95" s="86" t="s">
        <v>42</v>
      </c>
      <c r="S95" s="88"/>
      <c r="T95" s="86" t="s">
        <v>43</v>
      </c>
      <c r="U95" s="88"/>
      <c r="V95" s="110"/>
      <c r="W95" s="111"/>
      <c r="X95" s="111"/>
      <c r="Y95" s="111"/>
      <c r="Z95" s="111"/>
      <c r="AA95" s="112"/>
      <c r="AB95" s="86"/>
      <c r="AC95" s="87"/>
      <c r="AD95" s="88"/>
      <c r="AE95" s="89">
        <v>0</v>
      </c>
      <c r="AF95" s="90"/>
      <c r="AG95" s="91">
        <f t="shared" si="9"/>
        <v>0</v>
      </c>
      <c r="AH95" s="92"/>
      <c r="AI95" s="93"/>
    </row>
    <row r="96" spans="1:37" ht="21" customHeight="1">
      <c r="C96" s="94"/>
      <c r="D96" s="95"/>
      <c r="E96" s="96"/>
      <c r="F96" s="97"/>
      <c r="G96" s="97"/>
      <c r="H96" s="97"/>
      <c r="I96" s="97"/>
      <c r="J96" s="97"/>
      <c r="K96" s="97"/>
      <c r="L96" s="98"/>
      <c r="M96" s="27"/>
      <c r="N96" s="28" t="s">
        <v>40</v>
      </c>
      <c r="O96" s="99"/>
      <c r="P96" s="100"/>
      <c r="Q96" s="101"/>
      <c r="R96" s="99" t="s">
        <v>42</v>
      </c>
      <c r="S96" s="101"/>
      <c r="T96" s="99" t="s">
        <v>43</v>
      </c>
      <c r="U96" s="101"/>
      <c r="V96" s="102"/>
      <c r="W96" s="103"/>
      <c r="X96" s="103"/>
      <c r="Y96" s="103"/>
      <c r="Z96" s="103"/>
      <c r="AA96" s="104"/>
      <c r="AB96" s="99"/>
      <c r="AC96" s="100"/>
      <c r="AD96" s="101"/>
      <c r="AE96" s="68">
        <v>0</v>
      </c>
      <c r="AF96" s="69"/>
      <c r="AG96" s="70">
        <f t="shared" si="9"/>
        <v>0</v>
      </c>
      <c r="AH96" s="71"/>
      <c r="AI96" s="72"/>
    </row>
    <row r="97" spans="1:37" ht="21" customHeight="1">
      <c r="C97" s="105"/>
      <c r="D97" s="106"/>
      <c r="E97" s="107"/>
      <c r="F97" s="108"/>
      <c r="G97" s="108"/>
      <c r="H97" s="108"/>
      <c r="I97" s="108"/>
      <c r="J97" s="108"/>
      <c r="K97" s="108"/>
      <c r="L97" s="109"/>
      <c r="M97" s="18"/>
      <c r="N97" s="19" t="s">
        <v>39</v>
      </c>
      <c r="O97" s="86"/>
      <c r="P97" s="87"/>
      <c r="Q97" s="88"/>
      <c r="R97" s="86" t="s">
        <v>42</v>
      </c>
      <c r="S97" s="88"/>
      <c r="T97" s="86" t="s">
        <v>43</v>
      </c>
      <c r="U97" s="88"/>
      <c r="V97" s="110"/>
      <c r="W97" s="111"/>
      <c r="X97" s="111"/>
      <c r="Y97" s="111"/>
      <c r="Z97" s="111"/>
      <c r="AA97" s="112"/>
      <c r="AB97" s="86"/>
      <c r="AC97" s="87"/>
      <c r="AD97" s="88"/>
      <c r="AE97" s="89">
        <v>0</v>
      </c>
      <c r="AF97" s="90"/>
      <c r="AG97" s="91">
        <f t="shared" si="9"/>
        <v>0</v>
      </c>
      <c r="AH97" s="92"/>
      <c r="AI97" s="93"/>
    </row>
    <row r="98" spans="1:37" ht="21" customHeight="1">
      <c r="C98" s="94"/>
      <c r="D98" s="95"/>
      <c r="E98" s="96"/>
      <c r="F98" s="97"/>
      <c r="G98" s="97"/>
      <c r="H98" s="97"/>
      <c r="I98" s="97"/>
      <c r="J98" s="97"/>
      <c r="K98" s="97"/>
      <c r="L98" s="98"/>
      <c r="M98" s="27"/>
      <c r="N98" s="28" t="s">
        <v>39</v>
      </c>
      <c r="O98" s="99"/>
      <c r="P98" s="100"/>
      <c r="Q98" s="101"/>
      <c r="R98" s="99" t="s">
        <v>42</v>
      </c>
      <c r="S98" s="101"/>
      <c r="T98" s="99" t="s">
        <v>43</v>
      </c>
      <c r="U98" s="101"/>
      <c r="V98" s="102"/>
      <c r="W98" s="103"/>
      <c r="X98" s="103"/>
      <c r="Y98" s="103"/>
      <c r="Z98" s="103"/>
      <c r="AA98" s="104"/>
      <c r="AB98" s="99"/>
      <c r="AC98" s="100"/>
      <c r="AD98" s="101"/>
      <c r="AE98" s="68">
        <v>0</v>
      </c>
      <c r="AF98" s="69"/>
      <c r="AG98" s="70">
        <f t="shared" si="9"/>
        <v>0</v>
      </c>
      <c r="AH98" s="71"/>
      <c r="AI98" s="72"/>
    </row>
    <row r="99" spans="1:37" ht="21" customHeight="1">
      <c r="C99" s="105"/>
      <c r="D99" s="106"/>
      <c r="E99" s="107"/>
      <c r="F99" s="108"/>
      <c r="G99" s="108"/>
      <c r="H99" s="108"/>
      <c r="I99" s="108"/>
      <c r="J99" s="108"/>
      <c r="K99" s="108"/>
      <c r="L99" s="109"/>
      <c r="M99" s="18"/>
      <c r="N99" s="19" t="s">
        <v>39</v>
      </c>
      <c r="O99" s="86"/>
      <c r="P99" s="87"/>
      <c r="Q99" s="88"/>
      <c r="R99" s="86" t="s">
        <v>42</v>
      </c>
      <c r="S99" s="88"/>
      <c r="T99" s="86" t="s">
        <v>43</v>
      </c>
      <c r="U99" s="88"/>
      <c r="V99" s="110"/>
      <c r="W99" s="111"/>
      <c r="X99" s="111"/>
      <c r="Y99" s="111"/>
      <c r="Z99" s="111"/>
      <c r="AA99" s="112"/>
      <c r="AB99" s="86"/>
      <c r="AC99" s="87"/>
      <c r="AD99" s="88"/>
      <c r="AE99" s="89">
        <v>0</v>
      </c>
      <c r="AF99" s="90"/>
      <c r="AG99" s="91">
        <f t="shared" si="9"/>
        <v>0</v>
      </c>
      <c r="AH99" s="92"/>
      <c r="AI99" s="93"/>
    </row>
    <row r="100" spans="1:37" ht="21" customHeight="1">
      <c r="C100" s="94"/>
      <c r="D100" s="95"/>
      <c r="E100" s="96"/>
      <c r="F100" s="97"/>
      <c r="G100" s="97"/>
      <c r="H100" s="97"/>
      <c r="I100" s="97"/>
      <c r="J100" s="97"/>
      <c r="K100" s="97"/>
      <c r="L100" s="98"/>
      <c r="M100" s="27"/>
      <c r="N100" s="28" t="s">
        <v>39</v>
      </c>
      <c r="O100" s="99"/>
      <c r="P100" s="100"/>
      <c r="Q100" s="101"/>
      <c r="R100" s="99" t="s">
        <v>42</v>
      </c>
      <c r="S100" s="101"/>
      <c r="T100" s="99" t="s">
        <v>43</v>
      </c>
      <c r="U100" s="101"/>
      <c r="V100" s="102"/>
      <c r="W100" s="103"/>
      <c r="X100" s="103"/>
      <c r="Y100" s="103"/>
      <c r="Z100" s="103"/>
      <c r="AA100" s="104"/>
      <c r="AB100" s="99"/>
      <c r="AC100" s="100"/>
      <c r="AD100" s="101"/>
      <c r="AE100" s="68">
        <v>0</v>
      </c>
      <c r="AF100" s="69"/>
      <c r="AG100" s="70">
        <f t="shared" si="9"/>
        <v>0</v>
      </c>
      <c r="AH100" s="71"/>
      <c r="AI100" s="72"/>
    </row>
    <row r="101" spans="1:37" ht="21" customHeight="1">
      <c r="C101" s="105"/>
      <c r="D101" s="106"/>
      <c r="E101" s="107"/>
      <c r="F101" s="108"/>
      <c r="G101" s="108"/>
      <c r="H101" s="108"/>
      <c r="I101" s="108"/>
      <c r="J101" s="108"/>
      <c r="K101" s="108"/>
      <c r="L101" s="109"/>
      <c r="M101" s="18"/>
      <c r="N101" s="19" t="s">
        <v>39</v>
      </c>
      <c r="O101" s="86"/>
      <c r="P101" s="87"/>
      <c r="Q101" s="88"/>
      <c r="R101" s="86" t="s">
        <v>42</v>
      </c>
      <c r="S101" s="88"/>
      <c r="T101" s="86" t="s">
        <v>43</v>
      </c>
      <c r="U101" s="88"/>
      <c r="V101" s="110"/>
      <c r="W101" s="111"/>
      <c r="X101" s="111"/>
      <c r="Y101" s="111"/>
      <c r="Z101" s="111"/>
      <c r="AA101" s="112"/>
      <c r="AB101" s="86"/>
      <c r="AC101" s="87"/>
      <c r="AD101" s="88"/>
      <c r="AE101" s="89">
        <v>0</v>
      </c>
      <c r="AF101" s="90"/>
      <c r="AG101" s="91">
        <f t="shared" si="9"/>
        <v>0</v>
      </c>
      <c r="AH101" s="92"/>
      <c r="AI101" s="93"/>
    </row>
    <row r="102" spans="1:37" ht="21" customHeight="1">
      <c r="C102" s="94"/>
      <c r="D102" s="95"/>
      <c r="E102" s="96"/>
      <c r="F102" s="97"/>
      <c r="G102" s="97"/>
      <c r="H102" s="97"/>
      <c r="I102" s="97"/>
      <c r="J102" s="97"/>
      <c r="K102" s="97"/>
      <c r="L102" s="98"/>
      <c r="M102" s="27"/>
      <c r="N102" s="28" t="s">
        <v>40</v>
      </c>
      <c r="O102" s="99"/>
      <c r="P102" s="100"/>
      <c r="Q102" s="101"/>
      <c r="R102" s="99" t="s">
        <v>42</v>
      </c>
      <c r="S102" s="101"/>
      <c r="T102" s="99" t="s">
        <v>43</v>
      </c>
      <c r="U102" s="101"/>
      <c r="V102" s="102"/>
      <c r="W102" s="103"/>
      <c r="X102" s="103"/>
      <c r="Y102" s="103"/>
      <c r="Z102" s="103"/>
      <c r="AA102" s="104"/>
      <c r="AB102" s="99"/>
      <c r="AC102" s="100"/>
      <c r="AD102" s="101"/>
      <c r="AE102" s="68">
        <v>0</v>
      </c>
      <c r="AF102" s="69"/>
      <c r="AG102" s="70">
        <f t="shared" si="9"/>
        <v>0</v>
      </c>
      <c r="AH102" s="71"/>
      <c r="AI102" s="72"/>
    </row>
    <row r="103" spans="1:37" ht="21" customHeight="1">
      <c r="C103" s="105"/>
      <c r="D103" s="106"/>
      <c r="E103" s="107"/>
      <c r="F103" s="108"/>
      <c r="G103" s="108"/>
      <c r="H103" s="108"/>
      <c r="I103" s="108"/>
      <c r="J103" s="108"/>
      <c r="K103" s="108"/>
      <c r="L103" s="109"/>
      <c r="M103" s="18"/>
      <c r="N103" s="19" t="s">
        <v>39</v>
      </c>
      <c r="O103" s="86"/>
      <c r="P103" s="87"/>
      <c r="Q103" s="88"/>
      <c r="R103" s="86" t="s">
        <v>42</v>
      </c>
      <c r="S103" s="88"/>
      <c r="T103" s="86" t="s">
        <v>43</v>
      </c>
      <c r="U103" s="88"/>
      <c r="V103" s="110"/>
      <c r="W103" s="111"/>
      <c r="X103" s="111"/>
      <c r="Y103" s="111"/>
      <c r="Z103" s="111"/>
      <c r="AA103" s="112"/>
      <c r="AB103" s="86"/>
      <c r="AC103" s="87"/>
      <c r="AD103" s="88"/>
      <c r="AE103" s="89">
        <v>0</v>
      </c>
      <c r="AF103" s="90"/>
      <c r="AG103" s="91">
        <f t="shared" si="9"/>
        <v>0</v>
      </c>
      <c r="AH103" s="92"/>
      <c r="AI103" s="93"/>
    </row>
    <row r="104" spans="1:37" ht="21" customHeight="1">
      <c r="C104" s="94"/>
      <c r="D104" s="95"/>
      <c r="E104" s="96"/>
      <c r="F104" s="97"/>
      <c r="G104" s="97"/>
      <c r="H104" s="97"/>
      <c r="I104" s="97"/>
      <c r="J104" s="97"/>
      <c r="K104" s="97"/>
      <c r="L104" s="98"/>
      <c r="M104" s="27"/>
      <c r="N104" s="28" t="s">
        <v>39</v>
      </c>
      <c r="O104" s="99"/>
      <c r="P104" s="100"/>
      <c r="Q104" s="101"/>
      <c r="R104" s="99" t="s">
        <v>42</v>
      </c>
      <c r="S104" s="101"/>
      <c r="T104" s="99" t="s">
        <v>43</v>
      </c>
      <c r="U104" s="101"/>
      <c r="V104" s="102"/>
      <c r="W104" s="103"/>
      <c r="X104" s="103"/>
      <c r="Y104" s="103"/>
      <c r="Z104" s="103"/>
      <c r="AA104" s="104"/>
      <c r="AB104" s="99"/>
      <c r="AC104" s="100"/>
      <c r="AD104" s="101"/>
      <c r="AE104" s="68">
        <v>0</v>
      </c>
      <c r="AF104" s="69"/>
      <c r="AG104" s="70">
        <f t="shared" si="9"/>
        <v>0</v>
      </c>
      <c r="AH104" s="71"/>
      <c r="AI104" s="72"/>
    </row>
    <row r="105" spans="1:37" ht="21" customHeight="1">
      <c r="C105" s="73"/>
      <c r="D105" s="74"/>
      <c r="E105" s="75"/>
      <c r="F105" s="76"/>
      <c r="G105" s="76"/>
      <c r="H105" s="76"/>
      <c r="I105" s="76"/>
      <c r="J105" s="76"/>
      <c r="K105" s="76"/>
      <c r="L105" s="77"/>
      <c r="M105" s="20"/>
      <c r="N105" s="21" t="s">
        <v>39</v>
      </c>
      <c r="O105" s="78"/>
      <c r="P105" s="79"/>
      <c r="Q105" s="80"/>
      <c r="R105" s="78" t="s">
        <v>42</v>
      </c>
      <c r="S105" s="80"/>
      <c r="T105" s="78" t="s">
        <v>43</v>
      </c>
      <c r="U105" s="80"/>
      <c r="V105" s="81"/>
      <c r="W105" s="82"/>
      <c r="X105" s="82"/>
      <c r="Y105" s="82"/>
      <c r="Z105" s="82"/>
      <c r="AA105" s="83"/>
      <c r="AB105" s="78"/>
      <c r="AC105" s="79"/>
      <c r="AD105" s="80"/>
      <c r="AE105" s="84">
        <v>0</v>
      </c>
      <c r="AF105" s="85"/>
      <c r="AG105" s="58">
        <f t="shared" si="9"/>
        <v>0</v>
      </c>
      <c r="AH105" s="59"/>
      <c r="AI105" s="60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61" t="s">
        <v>41</v>
      </c>
      <c r="AE106" s="62"/>
      <c r="AF106" s="63"/>
      <c r="AG106" s="64">
        <f>SUM(AG87:AG105)</f>
        <v>0</v>
      </c>
      <c r="AH106" s="65"/>
      <c r="AI106" s="66"/>
    </row>
    <row r="110" spans="1:37" ht="21" customHeight="1">
      <c r="A110" s="67">
        <v>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2" t="s">
        <v>32</v>
      </c>
      <c r="AC1" s="182"/>
      <c r="AD1" s="182"/>
      <c r="AE1" s="183">
        <v>45777</v>
      </c>
      <c r="AF1" s="183"/>
      <c r="AG1" s="183"/>
      <c r="AH1" s="183"/>
      <c r="AI1" s="183"/>
      <c r="AJ1" s="183"/>
      <c r="AK1" s="183"/>
    </row>
    <row r="2" spans="1:37" ht="21" customHeight="1">
      <c r="A2" s="1"/>
      <c r="B2" s="1"/>
      <c r="C2" s="1"/>
      <c r="D2" s="1"/>
      <c r="E2" s="1"/>
      <c r="F2" s="1"/>
      <c r="AB2" s="184" t="s">
        <v>8</v>
      </c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7" ht="21" customHeight="1">
      <c r="A3" s="1"/>
      <c r="B3" s="1"/>
      <c r="C3" s="1"/>
      <c r="D3" s="1"/>
      <c r="E3" s="1"/>
      <c r="F3" s="1"/>
      <c r="AB3" s="184"/>
      <c r="AC3" s="184"/>
      <c r="AD3" s="184"/>
      <c r="AE3" s="184"/>
      <c r="AF3" s="184"/>
      <c r="AG3" s="184"/>
      <c r="AH3" s="184"/>
      <c r="AI3" s="184"/>
      <c r="AJ3" s="184"/>
      <c r="AK3" s="184"/>
    </row>
    <row r="4" spans="1:37" ht="21" customHeight="1">
      <c r="A4" s="1"/>
      <c r="B4" s="1"/>
      <c r="C4" s="1"/>
      <c r="D4" s="1"/>
      <c r="E4" s="1"/>
      <c r="F4" s="1"/>
      <c r="AB4" s="184"/>
      <c r="AC4" s="184"/>
      <c r="AD4" s="184"/>
      <c r="AE4" s="184"/>
      <c r="AF4" s="184"/>
      <c r="AG4" s="184"/>
      <c r="AH4" s="184"/>
      <c r="AI4" s="184"/>
      <c r="AJ4" s="184"/>
      <c r="AK4" s="184"/>
    </row>
    <row r="5" spans="1:37" ht="21" customHeight="1">
      <c r="A5" s="1"/>
      <c r="B5" s="1"/>
      <c r="C5" s="1"/>
      <c r="D5" s="1"/>
      <c r="E5" s="1"/>
      <c r="F5" s="1"/>
      <c r="AB5" s="184"/>
      <c r="AC5" s="184"/>
      <c r="AD5" s="184"/>
      <c r="AE5" s="184"/>
      <c r="AF5" s="184"/>
      <c r="AG5" s="184"/>
      <c r="AH5" s="184"/>
      <c r="AI5" s="184"/>
      <c r="AJ5" s="184"/>
      <c r="AK5" s="18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5" t="s">
        <v>0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 t="s">
        <v>1</v>
      </c>
      <c r="M8" s="185"/>
      <c r="AC8" s="187" t="s">
        <v>3</v>
      </c>
      <c r="AD8" s="187"/>
      <c r="AE8" s="187"/>
      <c r="AF8" s="4"/>
      <c r="AG8" s="4"/>
      <c r="AH8" s="4"/>
      <c r="AI8" s="4"/>
      <c r="AJ8" s="4"/>
    </row>
    <row r="9" spans="1:37" ht="21" customHeight="1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AC9" s="187" t="s">
        <v>4</v>
      </c>
      <c r="AD9" s="187"/>
      <c r="AE9" s="187"/>
      <c r="AF9" s="187"/>
      <c r="AG9" s="187"/>
      <c r="AH9" s="187"/>
      <c r="AI9" s="187"/>
      <c r="AJ9" s="187"/>
      <c r="AK9" s="18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3" t="s">
        <v>5</v>
      </c>
      <c r="AD10" s="173"/>
      <c r="AE10" s="173"/>
      <c r="AF10" s="173"/>
      <c r="AG10" s="173"/>
      <c r="AH10" s="173"/>
      <c r="AI10" s="173"/>
      <c r="AJ10" s="173"/>
      <c r="AK10" s="173"/>
    </row>
    <row r="11" spans="1:37" ht="21" customHeight="1">
      <c r="A11" s="174" t="s">
        <v>2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6"/>
      <c r="AC11" s="175" t="s">
        <v>6</v>
      </c>
      <c r="AD11" s="175"/>
      <c r="AE11" s="175"/>
      <c r="AF11" s="175"/>
      <c r="AG11" s="175"/>
      <c r="AH11" s="175"/>
      <c r="AI11" s="175"/>
      <c r="AJ11" s="175"/>
      <c r="AK11" s="175"/>
    </row>
    <row r="12" spans="1:37" ht="21" customHeight="1">
      <c r="A12" s="176" t="s">
        <v>11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AC12" s="177" t="s">
        <v>7</v>
      </c>
      <c r="AD12" s="177"/>
      <c r="AE12" s="177"/>
      <c r="AF12" s="177"/>
      <c r="AG12" s="177"/>
      <c r="AH12" s="177"/>
      <c r="AI12" s="177"/>
      <c r="AJ12" s="177"/>
      <c r="AK12" s="17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64" t="s">
        <v>9</v>
      </c>
      <c r="D15" s="164"/>
      <c r="E15" s="164"/>
      <c r="F15" s="165">
        <f>AH29</f>
        <v>0</v>
      </c>
      <c r="G15" s="165"/>
      <c r="H15" s="165"/>
      <c r="I15" s="165"/>
      <c r="J15" s="165"/>
      <c r="K15" s="165"/>
      <c r="L15" s="165"/>
      <c r="M15" s="166"/>
      <c r="N15" s="167" t="s">
        <v>10</v>
      </c>
      <c r="O15" s="168"/>
      <c r="Z15" s="154" t="s">
        <v>14</v>
      </c>
      <c r="AA15" s="154"/>
      <c r="AB15" s="154"/>
      <c r="AC15" s="154"/>
      <c r="AD15" s="155">
        <f>AH27</f>
        <v>0</v>
      </c>
      <c r="AE15" s="156"/>
      <c r="AF15" s="156"/>
      <c r="AG15" s="157"/>
      <c r="AH15" s="155">
        <f>AH28</f>
        <v>0</v>
      </c>
      <c r="AI15" s="156"/>
      <c r="AJ15" s="156"/>
      <c r="AK15" s="157"/>
    </row>
    <row r="16" spans="1:37" ht="21" customHeight="1">
      <c r="C16" s="164"/>
      <c r="D16" s="164"/>
      <c r="E16" s="164"/>
      <c r="F16" s="165"/>
      <c r="G16" s="165"/>
      <c r="H16" s="165"/>
      <c r="I16" s="165"/>
      <c r="J16" s="165"/>
      <c r="K16" s="165"/>
      <c r="L16" s="165"/>
      <c r="M16" s="166"/>
      <c r="N16" s="167"/>
      <c r="O16" s="168"/>
      <c r="Z16" s="169" t="s">
        <v>15</v>
      </c>
      <c r="AA16" s="169"/>
      <c r="AB16" s="169"/>
      <c r="AC16" s="169"/>
      <c r="AD16" s="170">
        <v>0</v>
      </c>
      <c r="AE16" s="171"/>
      <c r="AF16" s="171"/>
      <c r="AG16" s="172"/>
      <c r="AH16" s="170">
        <v>0</v>
      </c>
      <c r="AI16" s="171"/>
      <c r="AJ16" s="171"/>
      <c r="AK16" s="172"/>
    </row>
    <row r="17" spans="1:37" ht="21" customHeight="1">
      <c r="Z17" s="154" t="s">
        <v>16</v>
      </c>
      <c r="AA17" s="154"/>
      <c r="AB17" s="154"/>
      <c r="AC17" s="154"/>
      <c r="AD17" s="155">
        <f>AG52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158"/>
      <c r="B19" s="158"/>
      <c r="C19" s="158"/>
      <c r="D19" s="159" t="s">
        <v>21</v>
      </c>
      <c r="E19" s="160"/>
      <c r="F19" s="160"/>
      <c r="G19" s="160"/>
      <c r="H19" s="161"/>
      <c r="I19" s="158" t="s">
        <v>22</v>
      </c>
      <c r="J19" s="158"/>
      <c r="K19" s="158"/>
      <c r="L19" s="158"/>
      <c r="M19" s="158"/>
      <c r="N19" s="158"/>
      <c r="O19" s="158" t="s">
        <v>23</v>
      </c>
      <c r="P19" s="158"/>
      <c r="Q19" s="158" t="s">
        <v>17</v>
      </c>
      <c r="R19" s="158"/>
      <c r="S19" s="159" t="s">
        <v>26</v>
      </c>
      <c r="T19" s="160"/>
      <c r="U19" s="161"/>
      <c r="V19" s="159" t="s">
        <v>28</v>
      </c>
      <c r="W19" s="160"/>
      <c r="X19" s="161"/>
      <c r="Y19" s="158" t="s">
        <v>17</v>
      </c>
      <c r="Z19" s="158"/>
      <c r="AA19" s="159" t="s">
        <v>27</v>
      </c>
      <c r="AB19" s="160"/>
      <c r="AC19" s="161"/>
      <c r="AD19" s="159" t="s">
        <v>28</v>
      </c>
      <c r="AE19" s="160"/>
      <c r="AF19" s="161"/>
      <c r="AG19" s="11" t="s">
        <v>18</v>
      </c>
      <c r="AH19" s="162" t="s">
        <v>19</v>
      </c>
      <c r="AI19" s="163"/>
      <c r="AJ19" s="163"/>
      <c r="AK19" s="163"/>
    </row>
    <row r="20" spans="1:37" ht="21" customHeight="1">
      <c r="A20" s="149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"/>
      <c r="P20" s="13" t="s">
        <v>24</v>
      </c>
      <c r="Q20" s="12"/>
      <c r="R20" s="14" t="s">
        <v>25</v>
      </c>
      <c r="S20" s="139">
        <v>16000</v>
      </c>
      <c r="T20" s="139"/>
      <c r="U20" s="139"/>
      <c r="V20" s="139">
        <v>2500</v>
      </c>
      <c r="W20" s="139"/>
      <c r="X20" s="139"/>
      <c r="Y20" s="12"/>
      <c r="Z20" s="14" t="s">
        <v>25</v>
      </c>
      <c r="AA20" s="139">
        <v>21000</v>
      </c>
      <c r="AB20" s="139"/>
      <c r="AC20" s="139"/>
      <c r="AD20" s="139">
        <v>3281</v>
      </c>
      <c r="AE20" s="139"/>
      <c r="AF20" s="139"/>
      <c r="AG20" s="15">
        <v>0.1</v>
      </c>
      <c r="AH20" s="139">
        <f>Q20*S20+O20*V20+Y20*AA20+O20*AD20</f>
        <v>0</v>
      </c>
      <c r="AI20" s="140"/>
      <c r="AJ20" s="140"/>
      <c r="AK20" s="140"/>
    </row>
    <row r="21" spans="1:37" ht="21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3"/>
      <c r="P21" s="24" t="s">
        <v>24</v>
      </c>
      <c r="Q21" s="23"/>
      <c r="R21" s="25" t="s">
        <v>25</v>
      </c>
      <c r="S21" s="270">
        <v>16000</v>
      </c>
      <c r="T21" s="270"/>
      <c r="U21" s="270"/>
      <c r="V21" s="270">
        <v>2500</v>
      </c>
      <c r="W21" s="270"/>
      <c r="X21" s="270"/>
      <c r="Y21" s="23"/>
      <c r="Z21" s="25" t="s">
        <v>25</v>
      </c>
      <c r="AA21" s="270">
        <v>21000</v>
      </c>
      <c r="AB21" s="270"/>
      <c r="AC21" s="270"/>
      <c r="AD21" s="270">
        <v>3281</v>
      </c>
      <c r="AE21" s="270"/>
      <c r="AF21" s="270"/>
      <c r="AG21" s="26">
        <v>0.1</v>
      </c>
      <c r="AH21" s="270">
        <f t="shared" ref="AH21:AH26" si="0">Q21*S21+O21*V21+Y21*AA21+O21*AD21</f>
        <v>0</v>
      </c>
      <c r="AI21" s="271"/>
      <c r="AJ21" s="271"/>
      <c r="AK21" s="271"/>
    </row>
    <row r="22" spans="1:37" ht="21" customHeight="1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2"/>
      <c r="P22" s="13" t="s">
        <v>24</v>
      </c>
      <c r="Q22" s="12"/>
      <c r="R22" s="14" t="s">
        <v>25</v>
      </c>
      <c r="S22" s="139">
        <v>16000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39">
        <v>3281</v>
      </c>
      <c r="AE22" s="139"/>
      <c r="AF22" s="139"/>
      <c r="AG22" s="15">
        <v>0.1</v>
      </c>
      <c r="AH22" s="139">
        <f t="shared" si="0"/>
        <v>0</v>
      </c>
      <c r="AI22" s="140"/>
      <c r="AJ22" s="140"/>
      <c r="AK22" s="140"/>
    </row>
    <row r="23" spans="1:37" ht="21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3"/>
      <c r="P23" s="24" t="s">
        <v>24</v>
      </c>
      <c r="Q23" s="23"/>
      <c r="R23" s="25" t="s">
        <v>25</v>
      </c>
      <c r="S23" s="270">
        <v>16000</v>
      </c>
      <c r="T23" s="270"/>
      <c r="U23" s="270"/>
      <c r="V23" s="270">
        <v>2500</v>
      </c>
      <c r="W23" s="270"/>
      <c r="X23" s="270"/>
      <c r="Y23" s="23"/>
      <c r="Z23" s="25" t="s">
        <v>25</v>
      </c>
      <c r="AA23" s="270">
        <v>21000</v>
      </c>
      <c r="AB23" s="270"/>
      <c r="AC23" s="270"/>
      <c r="AD23" s="270">
        <v>3281</v>
      </c>
      <c r="AE23" s="270"/>
      <c r="AF23" s="270"/>
      <c r="AG23" s="26">
        <v>0.1</v>
      </c>
      <c r="AH23" s="270">
        <f t="shared" si="0"/>
        <v>0</v>
      </c>
      <c r="AI23" s="271"/>
      <c r="AJ23" s="271"/>
      <c r="AK23" s="271"/>
    </row>
    <row r="24" spans="1:37" ht="21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2"/>
      <c r="P24" s="13" t="s">
        <v>24</v>
      </c>
      <c r="Q24" s="12"/>
      <c r="R24" s="14" t="s">
        <v>25</v>
      </c>
      <c r="S24" s="139">
        <v>16000</v>
      </c>
      <c r="T24" s="139"/>
      <c r="U24" s="139"/>
      <c r="V24" s="139">
        <v>2500</v>
      </c>
      <c r="W24" s="139"/>
      <c r="X24" s="139"/>
      <c r="Y24" s="12"/>
      <c r="Z24" s="14" t="s">
        <v>25</v>
      </c>
      <c r="AA24" s="139">
        <v>21000</v>
      </c>
      <c r="AB24" s="139"/>
      <c r="AC24" s="139"/>
      <c r="AD24" s="139">
        <v>3281</v>
      </c>
      <c r="AE24" s="139"/>
      <c r="AF24" s="139"/>
      <c r="AG24" s="15">
        <v>0.1</v>
      </c>
      <c r="AH24" s="139">
        <f t="shared" si="0"/>
        <v>0</v>
      </c>
      <c r="AI24" s="140"/>
      <c r="AJ24" s="140"/>
      <c r="AK24" s="140"/>
    </row>
    <row r="25" spans="1:37" ht="21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3"/>
      <c r="P25" s="24" t="s">
        <v>24</v>
      </c>
      <c r="Q25" s="23"/>
      <c r="R25" s="25" t="s">
        <v>25</v>
      </c>
      <c r="S25" s="270">
        <v>16000</v>
      </c>
      <c r="T25" s="270"/>
      <c r="U25" s="270"/>
      <c r="V25" s="270">
        <v>2500</v>
      </c>
      <c r="W25" s="270"/>
      <c r="X25" s="270"/>
      <c r="Y25" s="23"/>
      <c r="Z25" s="25" t="s">
        <v>25</v>
      </c>
      <c r="AA25" s="270">
        <v>21000</v>
      </c>
      <c r="AB25" s="270"/>
      <c r="AC25" s="270"/>
      <c r="AD25" s="270">
        <v>3281</v>
      </c>
      <c r="AE25" s="270"/>
      <c r="AF25" s="270"/>
      <c r="AG25" s="26">
        <v>0.1</v>
      </c>
      <c r="AH25" s="270">
        <f t="shared" si="0"/>
        <v>0</v>
      </c>
      <c r="AI25" s="271"/>
      <c r="AJ25" s="271"/>
      <c r="AK25" s="271"/>
    </row>
    <row r="26" spans="1:37" ht="21" customHeight="1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2"/>
      <c r="P26" s="13" t="s">
        <v>24</v>
      </c>
      <c r="Q26" s="12"/>
      <c r="R26" s="14" t="s">
        <v>25</v>
      </c>
      <c r="S26" s="139">
        <v>16000</v>
      </c>
      <c r="T26" s="139"/>
      <c r="U26" s="139"/>
      <c r="V26" s="139">
        <v>2500</v>
      </c>
      <c r="W26" s="139"/>
      <c r="X26" s="139"/>
      <c r="Y26" s="12"/>
      <c r="Z26" s="14" t="s">
        <v>25</v>
      </c>
      <c r="AA26" s="139">
        <v>21000</v>
      </c>
      <c r="AB26" s="139"/>
      <c r="AC26" s="139"/>
      <c r="AD26" s="139">
        <v>3281</v>
      </c>
      <c r="AE26" s="139"/>
      <c r="AF26" s="139"/>
      <c r="AG26" s="15">
        <v>0.1</v>
      </c>
      <c r="AH26" s="139">
        <f t="shared" si="0"/>
        <v>0</v>
      </c>
      <c r="AI26" s="140"/>
      <c r="AJ26" s="140"/>
      <c r="AK26" s="140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75" t="s">
        <v>29</v>
      </c>
      <c r="AG27" s="276"/>
      <c r="AH27" s="273">
        <f>SUM(AH20:AH26)</f>
        <v>0</v>
      </c>
      <c r="AI27" s="274"/>
      <c r="AJ27" s="274"/>
      <c r="AK27" s="27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6" t="s">
        <v>30</v>
      </c>
      <c r="AG28" s="136"/>
      <c r="AH28" s="137">
        <f>AH27*0.1</f>
        <v>0</v>
      </c>
      <c r="AI28" s="138"/>
      <c r="AJ28" s="138"/>
      <c r="AK28" s="13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72" t="s">
        <v>31</v>
      </c>
      <c r="AG29" s="272"/>
      <c r="AH29" s="273">
        <f>SUM(AH27:AH28)</f>
        <v>0</v>
      </c>
      <c r="AI29" s="274"/>
      <c r="AJ29" s="274"/>
      <c r="AK29" s="274"/>
    </row>
    <row r="32" spans="1:37" ht="21" customHeight="1">
      <c r="C32" s="132" t="s">
        <v>33</v>
      </c>
      <c r="D32" s="132"/>
      <c r="E32" s="132"/>
      <c r="F32" s="132" t="s">
        <v>34</v>
      </c>
      <c r="G32" s="132"/>
      <c r="H32" s="132"/>
      <c r="I32" s="132"/>
      <c r="J32" s="132"/>
      <c r="K32" s="132"/>
      <c r="L32" s="132"/>
      <c r="M32" s="132" t="s">
        <v>35</v>
      </c>
      <c r="N32" s="132"/>
      <c r="O32" s="132"/>
      <c r="P32" s="132"/>
      <c r="Q32" s="132"/>
      <c r="R32" s="132" t="s">
        <v>36</v>
      </c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3" t="s">
        <v>37</v>
      </c>
      <c r="AF32" s="133"/>
      <c r="AG32" s="132" t="s">
        <v>38</v>
      </c>
      <c r="AH32" s="132"/>
      <c r="AI32" s="132"/>
    </row>
    <row r="33" spans="3:35" ht="21" customHeight="1">
      <c r="C33" s="121"/>
      <c r="D33" s="122"/>
      <c r="E33" s="123"/>
      <c r="F33" s="124"/>
      <c r="G33" s="124"/>
      <c r="H33" s="124"/>
      <c r="I33" s="124"/>
      <c r="J33" s="124"/>
      <c r="K33" s="124"/>
      <c r="L33" s="125"/>
      <c r="M33" s="16"/>
      <c r="N33" s="17" t="s">
        <v>39</v>
      </c>
      <c r="O33" s="113"/>
      <c r="P33" s="114"/>
      <c r="Q33" s="115"/>
      <c r="R33" s="113" t="s">
        <v>42</v>
      </c>
      <c r="S33" s="115"/>
      <c r="T33" s="113" t="s">
        <v>43</v>
      </c>
      <c r="U33" s="115"/>
      <c r="V33" s="126"/>
      <c r="W33" s="127"/>
      <c r="X33" s="127"/>
      <c r="Y33" s="127"/>
      <c r="Z33" s="127"/>
      <c r="AA33" s="128"/>
      <c r="AB33" s="113"/>
      <c r="AC33" s="114"/>
      <c r="AD33" s="115"/>
      <c r="AE33" s="116">
        <v>0</v>
      </c>
      <c r="AF33" s="117"/>
      <c r="AG33" s="118">
        <f t="shared" ref="AG33:AG51" si="1">AB33+O33</f>
        <v>0</v>
      </c>
      <c r="AH33" s="119"/>
      <c r="AI33" s="120"/>
    </row>
    <row r="34" spans="3:35" ht="21" customHeight="1">
      <c r="C34" s="94"/>
      <c r="D34" s="95"/>
      <c r="E34" s="96"/>
      <c r="F34" s="97"/>
      <c r="G34" s="97"/>
      <c r="H34" s="97"/>
      <c r="I34" s="97"/>
      <c r="J34" s="97"/>
      <c r="K34" s="97"/>
      <c r="L34" s="98"/>
      <c r="M34" s="27"/>
      <c r="N34" s="28" t="s">
        <v>39</v>
      </c>
      <c r="O34" s="99"/>
      <c r="P34" s="100"/>
      <c r="Q34" s="101"/>
      <c r="R34" s="99" t="s">
        <v>42</v>
      </c>
      <c r="S34" s="101"/>
      <c r="T34" s="99" t="s">
        <v>43</v>
      </c>
      <c r="U34" s="101"/>
      <c r="V34" s="102"/>
      <c r="W34" s="103"/>
      <c r="X34" s="103"/>
      <c r="Y34" s="103"/>
      <c r="Z34" s="103"/>
      <c r="AA34" s="104"/>
      <c r="AB34" s="99"/>
      <c r="AC34" s="100"/>
      <c r="AD34" s="101"/>
      <c r="AE34" s="68">
        <v>0</v>
      </c>
      <c r="AF34" s="69"/>
      <c r="AG34" s="70">
        <f t="shared" si="1"/>
        <v>0</v>
      </c>
      <c r="AH34" s="71"/>
      <c r="AI34" s="72"/>
    </row>
    <row r="35" spans="3:35" ht="21" customHeight="1">
      <c r="C35" s="105"/>
      <c r="D35" s="106"/>
      <c r="E35" s="107"/>
      <c r="F35" s="108"/>
      <c r="G35" s="108"/>
      <c r="H35" s="108"/>
      <c r="I35" s="108"/>
      <c r="J35" s="108"/>
      <c r="K35" s="108"/>
      <c r="L35" s="109"/>
      <c r="M35" s="18"/>
      <c r="N35" s="19" t="s">
        <v>39</v>
      </c>
      <c r="O35" s="86"/>
      <c r="P35" s="87"/>
      <c r="Q35" s="88"/>
      <c r="R35" s="86" t="s">
        <v>42</v>
      </c>
      <c r="S35" s="88"/>
      <c r="T35" s="86" t="s">
        <v>43</v>
      </c>
      <c r="U35" s="88"/>
      <c r="V35" s="110"/>
      <c r="W35" s="111"/>
      <c r="X35" s="111"/>
      <c r="Y35" s="111"/>
      <c r="Z35" s="111"/>
      <c r="AA35" s="112"/>
      <c r="AB35" s="86"/>
      <c r="AC35" s="87"/>
      <c r="AD35" s="88"/>
      <c r="AE35" s="89">
        <v>0</v>
      </c>
      <c r="AF35" s="90"/>
      <c r="AG35" s="91">
        <f t="shared" si="1"/>
        <v>0</v>
      </c>
      <c r="AH35" s="92"/>
      <c r="AI35" s="93"/>
    </row>
    <row r="36" spans="3:35" ht="21" customHeight="1">
      <c r="C36" s="94"/>
      <c r="D36" s="95"/>
      <c r="E36" s="96"/>
      <c r="F36" s="97"/>
      <c r="G36" s="97"/>
      <c r="H36" s="97"/>
      <c r="I36" s="97"/>
      <c r="J36" s="97"/>
      <c r="K36" s="97"/>
      <c r="L36" s="98"/>
      <c r="M36" s="27"/>
      <c r="N36" s="28" t="s">
        <v>40</v>
      </c>
      <c r="O36" s="99"/>
      <c r="P36" s="100"/>
      <c r="Q36" s="101"/>
      <c r="R36" s="99" t="s">
        <v>42</v>
      </c>
      <c r="S36" s="101"/>
      <c r="T36" s="99" t="s">
        <v>43</v>
      </c>
      <c r="U36" s="101"/>
      <c r="V36" s="102"/>
      <c r="W36" s="103"/>
      <c r="X36" s="103"/>
      <c r="Y36" s="103"/>
      <c r="Z36" s="103"/>
      <c r="AA36" s="104"/>
      <c r="AB36" s="99"/>
      <c r="AC36" s="100"/>
      <c r="AD36" s="101"/>
      <c r="AE36" s="68">
        <v>0</v>
      </c>
      <c r="AF36" s="69"/>
      <c r="AG36" s="70">
        <f t="shared" si="1"/>
        <v>0</v>
      </c>
      <c r="AH36" s="71"/>
      <c r="AI36" s="72"/>
    </row>
    <row r="37" spans="3:35" ht="21" customHeight="1">
      <c r="C37" s="105"/>
      <c r="D37" s="106"/>
      <c r="E37" s="107"/>
      <c r="F37" s="108"/>
      <c r="G37" s="108"/>
      <c r="H37" s="108"/>
      <c r="I37" s="108"/>
      <c r="J37" s="108"/>
      <c r="K37" s="108"/>
      <c r="L37" s="109"/>
      <c r="M37" s="18"/>
      <c r="N37" s="19" t="s">
        <v>39</v>
      </c>
      <c r="O37" s="86"/>
      <c r="P37" s="87"/>
      <c r="Q37" s="88"/>
      <c r="R37" s="86" t="s">
        <v>42</v>
      </c>
      <c r="S37" s="88"/>
      <c r="T37" s="86" t="s">
        <v>43</v>
      </c>
      <c r="U37" s="88"/>
      <c r="V37" s="110"/>
      <c r="W37" s="111"/>
      <c r="X37" s="111"/>
      <c r="Y37" s="111"/>
      <c r="Z37" s="111"/>
      <c r="AA37" s="112"/>
      <c r="AB37" s="86"/>
      <c r="AC37" s="87"/>
      <c r="AD37" s="88"/>
      <c r="AE37" s="89">
        <v>0</v>
      </c>
      <c r="AF37" s="90"/>
      <c r="AG37" s="91">
        <f t="shared" si="1"/>
        <v>0</v>
      </c>
      <c r="AH37" s="92"/>
      <c r="AI37" s="93"/>
    </row>
    <row r="38" spans="3:35" ht="21" customHeight="1">
      <c r="C38" s="94"/>
      <c r="D38" s="95"/>
      <c r="E38" s="96"/>
      <c r="F38" s="97"/>
      <c r="G38" s="97"/>
      <c r="H38" s="97"/>
      <c r="I38" s="97"/>
      <c r="J38" s="97"/>
      <c r="K38" s="97"/>
      <c r="L38" s="98"/>
      <c r="M38" s="27"/>
      <c r="N38" s="28" t="s">
        <v>39</v>
      </c>
      <c r="O38" s="99"/>
      <c r="P38" s="100"/>
      <c r="Q38" s="101"/>
      <c r="R38" s="99" t="s">
        <v>42</v>
      </c>
      <c r="S38" s="101"/>
      <c r="T38" s="99" t="s">
        <v>43</v>
      </c>
      <c r="U38" s="101"/>
      <c r="V38" s="102"/>
      <c r="W38" s="103"/>
      <c r="X38" s="103"/>
      <c r="Y38" s="103"/>
      <c r="Z38" s="103"/>
      <c r="AA38" s="104"/>
      <c r="AB38" s="99"/>
      <c r="AC38" s="100"/>
      <c r="AD38" s="101"/>
      <c r="AE38" s="68">
        <v>0</v>
      </c>
      <c r="AF38" s="69"/>
      <c r="AG38" s="70">
        <f t="shared" si="1"/>
        <v>0</v>
      </c>
      <c r="AH38" s="71"/>
      <c r="AI38" s="72"/>
    </row>
    <row r="39" spans="3:35" ht="21" customHeight="1">
      <c r="C39" s="105"/>
      <c r="D39" s="106"/>
      <c r="E39" s="107"/>
      <c r="F39" s="108"/>
      <c r="G39" s="108"/>
      <c r="H39" s="108"/>
      <c r="I39" s="108"/>
      <c r="J39" s="108"/>
      <c r="K39" s="108"/>
      <c r="L39" s="109"/>
      <c r="M39" s="18"/>
      <c r="N39" s="19" t="s">
        <v>39</v>
      </c>
      <c r="O39" s="86"/>
      <c r="P39" s="87"/>
      <c r="Q39" s="88"/>
      <c r="R39" s="86" t="s">
        <v>42</v>
      </c>
      <c r="S39" s="88"/>
      <c r="T39" s="86" t="s">
        <v>43</v>
      </c>
      <c r="U39" s="88"/>
      <c r="V39" s="110"/>
      <c r="W39" s="111"/>
      <c r="X39" s="111"/>
      <c r="Y39" s="111"/>
      <c r="Z39" s="111"/>
      <c r="AA39" s="112"/>
      <c r="AB39" s="86"/>
      <c r="AC39" s="87"/>
      <c r="AD39" s="88"/>
      <c r="AE39" s="89">
        <v>0</v>
      </c>
      <c r="AF39" s="90"/>
      <c r="AG39" s="91">
        <f t="shared" si="1"/>
        <v>0</v>
      </c>
      <c r="AH39" s="92"/>
      <c r="AI39" s="93"/>
    </row>
    <row r="40" spans="3:35" ht="21" customHeight="1">
      <c r="C40" s="94"/>
      <c r="D40" s="95"/>
      <c r="E40" s="96"/>
      <c r="F40" s="97"/>
      <c r="G40" s="97"/>
      <c r="H40" s="97"/>
      <c r="I40" s="97"/>
      <c r="J40" s="97"/>
      <c r="K40" s="97"/>
      <c r="L40" s="98"/>
      <c r="M40" s="27"/>
      <c r="N40" s="28" t="s">
        <v>39</v>
      </c>
      <c r="O40" s="99"/>
      <c r="P40" s="100"/>
      <c r="Q40" s="101"/>
      <c r="R40" s="99" t="s">
        <v>42</v>
      </c>
      <c r="S40" s="101"/>
      <c r="T40" s="99" t="s">
        <v>43</v>
      </c>
      <c r="U40" s="101"/>
      <c r="V40" s="102"/>
      <c r="W40" s="103"/>
      <c r="X40" s="103"/>
      <c r="Y40" s="103"/>
      <c r="Z40" s="103"/>
      <c r="AA40" s="104"/>
      <c r="AB40" s="99"/>
      <c r="AC40" s="100"/>
      <c r="AD40" s="101"/>
      <c r="AE40" s="68">
        <v>0</v>
      </c>
      <c r="AF40" s="69"/>
      <c r="AG40" s="70">
        <f t="shared" si="1"/>
        <v>0</v>
      </c>
      <c r="AH40" s="71"/>
      <c r="AI40" s="72"/>
    </row>
    <row r="41" spans="3:35" ht="21" customHeight="1">
      <c r="C41" s="105"/>
      <c r="D41" s="106"/>
      <c r="E41" s="107"/>
      <c r="F41" s="108"/>
      <c r="G41" s="108"/>
      <c r="H41" s="108"/>
      <c r="I41" s="108"/>
      <c r="J41" s="108"/>
      <c r="K41" s="108"/>
      <c r="L41" s="109"/>
      <c r="M41" s="18"/>
      <c r="N41" s="19" t="s">
        <v>39</v>
      </c>
      <c r="O41" s="86"/>
      <c r="P41" s="87"/>
      <c r="Q41" s="88"/>
      <c r="R41" s="86" t="s">
        <v>42</v>
      </c>
      <c r="S41" s="88"/>
      <c r="T41" s="86" t="s">
        <v>43</v>
      </c>
      <c r="U41" s="88"/>
      <c r="V41" s="110"/>
      <c r="W41" s="111"/>
      <c r="X41" s="111"/>
      <c r="Y41" s="111"/>
      <c r="Z41" s="111"/>
      <c r="AA41" s="112"/>
      <c r="AB41" s="86"/>
      <c r="AC41" s="87"/>
      <c r="AD41" s="88"/>
      <c r="AE41" s="89">
        <v>0</v>
      </c>
      <c r="AF41" s="90"/>
      <c r="AG41" s="91">
        <f t="shared" si="1"/>
        <v>0</v>
      </c>
      <c r="AH41" s="92"/>
      <c r="AI41" s="93"/>
    </row>
    <row r="42" spans="3:35" ht="21" customHeight="1">
      <c r="C42" s="94"/>
      <c r="D42" s="95"/>
      <c r="E42" s="96"/>
      <c r="F42" s="97"/>
      <c r="G42" s="97"/>
      <c r="H42" s="97"/>
      <c r="I42" s="97"/>
      <c r="J42" s="97"/>
      <c r="K42" s="97"/>
      <c r="L42" s="98"/>
      <c r="M42" s="27"/>
      <c r="N42" s="28" t="s">
        <v>40</v>
      </c>
      <c r="O42" s="99"/>
      <c r="P42" s="100"/>
      <c r="Q42" s="101"/>
      <c r="R42" s="99" t="s">
        <v>42</v>
      </c>
      <c r="S42" s="101"/>
      <c r="T42" s="99" t="s">
        <v>43</v>
      </c>
      <c r="U42" s="101"/>
      <c r="V42" s="102"/>
      <c r="W42" s="103"/>
      <c r="X42" s="103"/>
      <c r="Y42" s="103"/>
      <c r="Z42" s="103"/>
      <c r="AA42" s="104"/>
      <c r="AB42" s="99"/>
      <c r="AC42" s="100"/>
      <c r="AD42" s="101"/>
      <c r="AE42" s="68">
        <v>0</v>
      </c>
      <c r="AF42" s="69"/>
      <c r="AG42" s="70">
        <f t="shared" si="1"/>
        <v>0</v>
      </c>
      <c r="AH42" s="71"/>
      <c r="AI42" s="72"/>
    </row>
    <row r="43" spans="3:35" ht="21" customHeight="1">
      <c r="C43" s="105"/>
      <c r="D43" s="106"/>
      <c r="E43" s="107"/>
      <c r="F43" s="108"/>
      <c r="G43" s="108"/>
      <c r="H43" s="108"/>
      <c r="I43" s="108"/>
      <c r="J43" s="108"/>
      <c r="K43" s="108"/>
      <c r="L43" s="109"/>
      <c r="M43" s="18"/>
      <c r="N43" s="19" t="s">
        <v>39</v>
      </c>
      <c r="O43" s="86"/>
      <c r="P43" s="87"/>
      <c r="Q43" s="88"/>
      <c r="R43" s="86" t="s">
        <v>42</v>
      </c>
      <c r="S43" s="88"/>
      <c r="T43" s="86" t="s">
        <v>43</v>
      </c>
      <c r="U43" s="88"/>
      <c r="V43" s="110"/>
      <c r="W43" s="111"/>
      <c r="X43" s="111"/>
      <c r="Y43" s="111"/>
      <c r="Z43" s="111"/>
      <c r="AA43" s="112"/>
      <c r="AB43" s="86"/>
      <c r="AC43" s="87"/>
      <c r="AD43" s="88"/>
      <c r="AE43" s="89">
        <v>0</v>
      </c>
      <c r="AF43" s="90"/>
      <c r="AG43" s="91">
        <f t="shared" si="1"/>
        <v>0</v>
      </c>
      <c r="AH43" s="92"/>
      <c r="AI43" s="93"/>
    </row>
    <row r="44" spans="3:35" ht="21" customHeight="1">
      <c r="C44" s="94"/>
      <c r="D44" s="95"/>
      <c r="E44" s="96"/>
      <c r="F44" s="97"/>
      <c r="G44" s="97"/>
      <c r="H44" s="97"/>
      <c r="I44" s="97"/>
      <c r="J44" s="97"/>
      <c r="K44" s="97"/>
      <c r="L44" s="98"/>
      <c r="M44" s="27"/>
      <c r="N44" s="28" t="s">
        <v>39</v>
      </c>
      <c r="O44" s="99"/>
      <c r="P44" s="100"/>
      <c r="Q44" s="101"/>
      <c r="R44" s="99" t="s">
        <v>42</v>
      </c>
      <c r="S44" s="101"/>
      <c r="T44" s="99" t="s">
        <v>43</v>
      </c>
      <c r="U44" s="101"/>
      <c r="V44" s="102"/>
      <c r="W44" s="103"/>
      <c r="X44" s="103"/>
      <c r="Y44" s="103"/>
      <c r="Z44" s="103"/>
      <c r="AA44" s="104"/>
      <c r="AB44" s="99"/>
      <c r="AC44" s="100"/>
      <c r="AD44" s="101"/>
      <c r="AE44" s="68">
        <v>0</v>
      </c>
      <c r="AF44" s="69"/>
      <c r="AG44" s="70">
        <f t="shared" si="1"/>
        <v>0</v>
      </c>
      <c r="AH44" s="71"/>
      <c r="AI44" s="72"/>
    </row>
    <row r="45" spans="3:35" ht="21" customHeight="1">
      <c r="C45" s="105"/>
      <c r="D45" s="106"/>
      <c r="E45" s="107"/>
      <c r="F45" s="108"/>
      <c r="G45" s="108"/>
      <c r="H45" s="108"/>
      <c r="I45" s="108"/>
      <c r="J45" s="108"/>
      <c r="K45" s="108"/>
      <c r="L45" s="109"/>
      <c r="M45" s="18"/>
      <c r="N45" s="19" t="s">
        <v>39</v>
      </c>
      <c r="O45" s="86"/>
      <c r="P45" s="87"/>
      <c r="Q45" s="88"/>
      <c r="R45" s="86" t="s">
        <v>42</v>
      </c>
      <c r="S45" s="88"/>
      <c r="T45" s="86" t="s">
        <v>43</v>
      </c>
      <c r="U45" s="88"/>
      <c r="V45" s="110"/>
      <c r="W45" s="111"/>
      <c r="X45" s="111"/>
      <c r="Y45" s="111"/>
      <c r="Z45" s="111"/>
      <c r="AA45" s="112"/>
      <c r="AB45" s="86"/>
      <c r="AC45" s="87"/>
      <c r="AD45" s="88"/>
      <c r="AE45" s="89">
        <v>0</v>
      </c>
      <c r="AF45" s="90"/>
      <c r="AG45" s="91">
        <f t="shared" si="1"/>
        <v>0</v>
      </c>
      <c r="AH45" s="92"/>
      <c r="AI45" s="93"/>
    </row>
    <row r="46" spans="3:35" ht="21" customHeight="1">
      <c r="C46" s="94"/>
      <c r="D46" s="95"/>
      <c r="E46" s="96"/>
      <c r="F46" s="97"/>
      <c r="G46" s="97"/>
      <c r="H46" s="97"/>
      <c r="I46" s="97"/>
      <c r="J46" s="97"/>
      <c r="K46" s="97"/>
      <c r="L46" s="98"/>
      <c r="M46" s="27"/>
      <c r="N46" s="28" t="s">
        <v>39</v>
      </c>
      <c r="O46" s="99"/>
      <c r="P46" s="100"/>
      <c r="Q46" s="101"/>
      <c r="R46" s="99" t="s">
        <v>42</v>
      </c>
      <c r="S46" s="101"/>
      <c r="T46" s="99" t="s">
        <v>43</v>
      </c>
      <c r="U46" s="101"/>
      <c r="V46" s="102"/>
      <c r="W46" s="103"/>
      <c r="X46" s="103"/>
      <c r="Y46" s="103"/>
      <c r="Z46" s="103"/>
      <c r="AA46" s="104"/>
      <c r="AB46" s="99"/>
      <c r="AC46" s="100"/>
      <c r="AD46" s="101"/>
      <c r="AE46" s="68">
        <v>0</v>
      </c>
      <c r="AF46" s="69"/>
      <c r="AG46" s="70">
        <f t="shared" si="1"/>
        <v>0</v>
      </c>
      <c r="AH46" s="71"/>
      <c r="AI46" s="72"/>
    </row>
    <row r="47" spans="3:35" ht="21" customHeight="1">
      <c r="C47" s="105"/>
      <c r="D47" s="106"/>
      <c r="E47" s="107"/>
      <c r="F47" s="108"/>
      <c r="G47" s="108"/>
      <c r="H47" s="108"/>
      <c r="I47" s="108"/>
      <c r="J47" s="108"/>
      <c r="K47" s="108"/>
      <c r="L47" s="109"/>
      <c r="M47" s="18"/>
      <c r="N47" s="19" t="s">
        <v>39</v>
      </c>
      <c r="O47" s="86"/>
      <c r="P47" s="87"/>
      <c r="Q47" s="88"/>
      <c r="R47" s="86" t="s">
        <v>42</v>
      </c>
      <c r="S47" s="88"/>
      <c r="T47" s="86" t="s">
        <v>43</v>
      </c>
      <c r="U47" s="88"/>
      <c r="V47" s="110"/>
      <c r="W47" s="111"/>
      <c r="X47" s="111"/>
      <c r="Y47" s="111"/>
      <c r="Z47" s="111"/>
      <c r="AA47" s="112"/>
      <c r="AB47" s="86"/>
      <c r="AC47" s="87"/>
      <c r="AD47" s="88"/>
      <c r="AE47" s="89">
        <v>0</v>
      </c>
      <c r="AF47" s="90"/>
      <c r="AG47" s="91">
        <f t="shared" si="1"/>
        <v>0</v>
      </c>
      <c r="AH47" s="92"/>
      <c r="AI47" s="93"/>
    </row>
    <row r="48" spans="3:35" ht="21" customHeight="1">
      <c r="C48" s="94"/>
      <c r="D48" s="95"/>
      <c r="E48" s="96"/>
      <c r="F48" s="97"/>
      <c r="G48" s="97"/>
      <c r="H48" s="97"/>
      <c r="I48" s="97"/>
      <c r="J48" s="97"/>
      <c r="K48" s="97"/>
      <c r="L48" s="98"/>
      <c r="M48" s="27"/>
      <c r="N48" s="28" t="s">
        <v>40</v>
      </c>
      <c r="O48" s="99"/>
      <c r="P48" s="100"/>
      <c r="Q48" s="101"/>
      <c r="R48" s="99" t="s">
        <v>42</v>
      </c>
      <c r="S48" s="101"/>
      <c r="T48" s="99" t="s">
        <v>43</v>
      </c>
      <c r="U48" s="101"/>
      <c r="V48" s="102"/>
      <c r="W48" s="103"/>
      <c r="X48" s="103"/>
      <c r="Y48" s="103"/>
      <c r="Z48" s="103"/>
      <c r="AA48" s="104"/>
      <c r="AB48" s="99"/>
      <c r="AC48" s="100"/>
      <c r="AD48" s="101"/>
      <c r="AE48" s="68">
        <v>0</v>
      </c>
      <c r="AF48" s="69"/>
      <c r="AG48" s="70">
        <f t="shared" si="1"/>
        <v>0</v>
      </c>
      <c r="AH48" s="71"/>
      <c r="AI48" s="72"/>
    </row>
    <row r="49" spans="1:37" ht="21" customHeight="1">
      <c r="C49" s="105"/>
      <c r="D49" s="106"/>
      <c r="E49" s="107"/>
      <c r="F49" s="108"/>
      <c r="G49" s="108"/>
      <c r="H49" s="108"/>
      <c r="I49" s="108"/>
      <c r="J49" s="108"/>
      <c r="K49" s="108"/>
      <c r="L49" s="109"/>
      <c r="M49" s="18"/>
      <c r="N49" s="19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110"/>
      <c r="W49" s="111"/>
      <c r="X49" s="111"/>
      <c r="Y49" s="111"/>
      <c r="Z49" s="111"/>
      <c r="AA49" s="112"/>
      <c r="AB49" s="86"/>
      <c r="AC49" s="87"/>
      <c r="AD49" s="88"/>
      <c r="AE49" s="89">
        <v>0</v>
      </c>
      <c r="AF49" s="90"/>
      <c r="AG49" s="91">
        <f t="shared" si="1"/>
        <v>0</v>
      </c>
      <c r="AH49" s="92"/>
      <c r="AI49" s="93"/>
    </row>
    <row r="50" spans="1:37" ht="21" customHeight="1">
      <c r="C50" s="94"/>
      <c r="D50" s="95"/>
      <c r="E50" s="96"/>
      <c r="F50" s="97"/>
      <c r="G50" s="97"/>
      <c r="H50" s="97"/>
      <c r="I50" s="97"/>
      <c r="J50" s="97"/>
      <c r="K50" s="97"/>
      <c r="L50" s="98"/>
      <c r="M50" s="27"/>
      <c r="N50" s="28" t="s">
        <v>39</v>
      </c>
      <c r="O50" s="99"/>
      <c r="P50" s="100"/>
      <c r="Q50" s="101"/>
      <c r="R50" s="99" t="s">
        <v>42</v>
      </c>
      <c r="S50" s="101"/>
      <c r="T50" s="99" t="s">
        <v>43</v>
      </c>
      <c r="U50" s="101"/>
      <c r="V50" s="102"/>
      <c r="W50" s="103"/>
      <c r="X50" s="103"/>
      <c r="Y50" s="103"/>
      <c r="Z50" s="103"/>
      <c r="AA50" s="104"/>
      <c r="AB50" s="99"/>
      <c r="AC50" s="100"/>
      <c r="AD50" s="101"/>
      <c r="AE50" s="68">
        <v>0</v>
      </c>
      <c r="AF50" s="69"/>
      <c r="AG50" s="70">
        <f t="shared" si="1"/>
        <v>0</v>
      </c>
      <c r="AH50" s="71"/>
      <c r="AI50" s="72"/>
    </row>
    <row r="51" spans="1:37" ht="21" customHeight="1">
      <c r="C51" s="73"/>
      <c r="D51" s="74"/>
      <c r="E51" s="75"/>
      <c r="F51" s="76"/>
      <c r="G51" s="76"/>
      <c r="H51" s="76"/>
      <c r="I51" s="76"/>
      <c r="J51" s="76"/>
      <c r="K51" s="76"/>
      <c r="L51" s="77"/>
      <c r="M51" s="20"/>
      <c r="N51" s="21" t="s">
        <v>39</v>
      </c>
      <c r="O51" s="78"/>
      <c r="P51" s="79"/>
      <c r="Q51" s="80"/>
      <c r="R51" s="78" t="s">
        <v>42</v>
      </c>
      <c r="S51" s="80"/>
      <c r="T51" s="78" t="s">
        <v>43</v>
      </c>
      <c r="U51" s="80"/>
      <c r="V51" s="81"/>
      <c r="W51" s="82"/>
      <c r="X51" s="82"/>
      <c r="Y51" s="82"/>
      <c r="Z51" s="82"/>
      <c r="AA51" s="83"/>
      <c r="AB51" s="78"/>
      <c r="AC51" s="79"/>
      <c r="AD51" s="80"/>
      <c r="AE51" s="84">
        <v>0</v>
      </c>
      <c r="AF51" s="85"/>
      <c r="AG51" s="58">
        <f t="shared" si="1"/>
        <v>0</v>
      </c>
      <c r="AH51" s="59"/>
      <c r="AI51" s="6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61" t="s">
        <v>41</v>
      </c>
      <c r="AE52" s="62"/>
      <c r="AF52" s="63"/>
      <c r="AG52" s="64">
        <f>SUM(AG33:AG51)</f>
        <v>0</v>
      </c>
      <c r="AH52" s="65"/>
      <c r="AI52" s="66"/>
    </row>
    <row r="56" spans="1:37" ht="21" customHeight="1">
      <c r="A56" s="67">
        <v>2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前田 修正 秋元に請求になった</vt:lpstr>
      <vt:lpstr>前田</vt:lpstr>
      <vt:lpstr>けいず</vt:lpstr>
      <vt:lpstr>神姫警備</vt:lpstr>
      <vt:lpstr>日伸</vt:lpstr>
      <vt:lpstr>ふそ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2026-03-05T05:39:58Z</cp:lastPrinted>
  <dcterms:created xsi:type="dcterms:W3CDTF">2015-06-05T18:19:34Z</dcterms:created>
  <dcterms:modified xsi:type="dcterms:W3CDTF">2026-03-05T05:40:09Z</dcterms:modified>
</cp:coreProperties>
</file>