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共有\事務\2025 請求書\警備会社\"/>
    </mc:Choice>
  </mc:AlternateContent>
  <xr:revisionPtr revIDLastSave="0" documentId="13_ncr:1_{DD2C801C-CAFA-4289-9CC0-847A7693B53C}" xr6:coauthVersionLast="47" xr6:coauthVersionMax="47" xr10:uidLastSave="{00000000-0000-0000-0000-000000000000}"/>
  <bookViews>
    <workbookView xWindow="-120" yWindow="-120" windowWidth="29040" windowHeight="15720" xr2:uid="{DE4C682E-F27C-431C-A7B7-6178A3226B19}"/>
  </bookViews>
  <sheets>
    <sheet name="2026姫路城マラソン " sheetId="18" r:id="rId1"/>
    <sheet name="2025姫路城マラソン " sheetId="16" r:id="rId2"/>
    <sheet name="2023姫路城マラソン" sheetId="17" r:id="rId3"/>
    <sheet name="2024姫路城マラソン" sheetId="15" r:id="rId4"/>
  </sheets>
  <definedNames>
    <definedName name="_xlnm.Print_Area" localSheetId="2">'2023姫路城マラソン'!$A$1:$Y$37</definedName>
    <definedName name="_xlnm.Print_Area" localSheetId="3">'2024姫路城マラソン'!$A$1:$Y$37</definedName>
    <definedName name="_xlnm.Print_Area" localSheetId="1">'2025姫路城マラソン '!$A$1:$Y$37</definedName>
    <definedName name="_xlnm.Print_Area" localSheetId="0">'2026姫路城マラソン '!$A$1:$Y$37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8" i="18" l="1"/>
  <c r="T23" i="18" l="1"/>
  <c r="T22" i="18"/>
  <c r="T24" i="18" s="1"/>
  <c r="T21" i="18"/>
  <c r="T20" i="18"/>
  <c r="T19" i="18"/>
  <c r="AB10" i="18"/>
  <c r="AB12" i="18" s="1"/>
  <c r="T26" i="17"/>
  <c r="T23" i="17"/>
  <c r="T22" i="17"/>
  <c r="T21" i="17"/>
  <c r="T20" i="17"/>
  <c r="T24" i="17"/>
  <c r="AB10" i="17"/>
  <c r="AB12" i="17" s="1"/>
  <c r="T24" i="16"/>
  <c r="G26" i="16" s="1"/>
  <c r="T23" i="16"/>
  <c r="T22" i="16"/>
  <c r="T21" i="16"/>
  <c r="T20" i="16"/>
  <c r="T19" i="16"/>
  <c r="AB10" i="16"/>
  <c r="AB12" i="16" s="1"/>
  <c r="AB10" i="15"/>
  <c r="AB12" i="15" s="1"/>
  <c r="T23" i="15"/>
  <c r="T24" i="15" s="1"/>
  <c r="T22" i="15"/>
  <c r="T21" i="15"/>
  <c r="T20" i="15"/>
  <c r="T19" i="15"/>
  <c r="G26" i="18" l="1"/>
  <c r="T26" i="18"/>
  <c r="J26" i="18" s="1"/>
  <c r="J26" i="17"/>
  <c r="G26" i="17"/>
  <c r="T26" i="16"/>
  <c r="J26" i="16" s="1"/>
  <c r="G26" i="15"/>
  <c r="T26" i="15"/>
  <c r="J26" i="15" s="1"/>
  <c r="T27" i="18" l="1"/>
  <c r="H12" i="18" s="1"/>
  <c r="T27" i="17"/>
  <c r="H12" i="17" s="1"/>
  <c r="T27" i="16"/>
  <c r="H12" i="16" s="1"/>
  <c r="T27" i="15"/>
  <c r="H12" i="15" s="1"/>
</calcChain>
</file>

<file path=xl/sharedStrings.xml><?xml version="1.0" encoding="utf-8"?>
<sst xmlns="http://schemas.openxmlformats.org/spreadsheetml/2006/main" count="204" uniqueCount="51">
  <si>
    <t>請　求　書</t>
    <phoneticPr fontId="2"/>
  </si>
  <si>
    <t>発行日付：</t>
    <rPh sb="0" eb="1">
      <t>ハッ</t>
    </rPh>
    <rPh sb="1" eb="2">
      <t>ギョウ</t>
    </rPh>
    <phoneticPr fontId="2"/>
  </si>
  <si>
    <t>請求番号：</t>
    <rPh sb="0" eb="2">
      <t>セイキュウ</t>
    </rPh>
    <rPh sb="2" eb="4">
      <t>バンゴウ</t>
    </rPh>
    <phoneticPr fontId="2"/>
  </si>
  <si>
    <t>御 中</t>
    <rPh sb="0" eb="1">
      <t>ゴ</t>
    </rPh>
    <rPh sb="2" eb="3">
      <t>ナカ</t>
    </rPh>
    <phoneticPr fontId="2"/>
  </si>
  <si>
    <t>下記の通りご請求申し上げます。</t>
    <phoneticPr fontId="2"/>
  </si>
  <si>
    <t>請求金額</t>
    <rPh sb="0" eb="2">
      <t>セイキュウ</t>
    </rPh>
    <rPh sb="2" eb="4">
      <t>キンガク</t>
    </rPh>
    <phoneticPr fontId="2"/>
  </si>
  <si>
    <t>日　付</t>
    <rPh sb="0" eb="1">
      <t>ヒ</t>
    </rPh>
    <rPh sb="2" eb="3">
      <t>ツキ</t>
    </rPh>
    <phoneticPr fontId="2"/>
  </si>
  <si>
    <t>数　量</t>
    <rPh sb="0" eb="1">
      <t>カズ</t>
    </rPh>
    <rPh sb="2" eb="3">
      <t>リョウ</t>
    </rPh>
    <phoneticPr fontId="2"/>
  </si>
  <si>
    <t>金　額</t>
    <rPh sb="0" eb="1">
      <t>カネ</t>
    </rPh>
    <rPh sb="2" eb="3">
      <t>ガク</t>
    </rPh>
    <phoneticPr fontId="2"/>
  </si>
  <si>
    <t>※お振込手数料は、御社ご負担にてお願いします、</t>
    <phoneticPr fontId="2"/>
  </si>
  <si>
    <t>お支払い期限：</t>
    <phoneticPr fontId="2"/>
  </si>
  <si>
    <t>小　計</t>
    <phoneticPr fontId="2"/>
  </si>
  <si>
    <t>(税抜)</t>
    <phoneticPr fontId="2"/>
  </si>
  <si>
    <t>消費税</t>
    <rPh sb="0" eb="3">
      <t>ショウヒゼイ</t>
    </rPh>
    <phoneticPr fontId="2"/>
  </si>
  <si>
    <t>　備 考：</t>
    <rPh sb="1" eb="2">
      <t>ビ</t>
    </rPh>
    <rPh sb="3" eb="4">
      <t>コウ</t>
    </rPh>
    <phoneticPr fontId="2"/>
  </si>
  <si>
    <t>合　計</t>
    <rPh sb="0" eb="1">
      <t>ゴウ</t>
    </rPh>
    <rPh sb="2" eb="3">
      <t>ケイ</t>
    </rPh>
    <phoneticPr fontId="2"/>
  </si>
  <si>
    <t>(税込)</t>
    <rPh sb="2" eb="3">
      <t>コミ</t>
    </rPh>
    <phoneticPr fontId="2"/>
  </si>
  <si>
    <t>株式会社 CSI Lead</t>
    <phoneticPr fontId="2"/>
  </si>
  <si>
    <t>〒 6752-312</t>
    <phoneticPr fontId="2"/>
  </si>
  <si>
    <t>兵庫県加西市北条町北条1121</t>
    <rPh sb="0" eb="11">
      <t>ヒョウゴケンカサイシホウジョウチョウホウジョウ</t>
    </rPh>
    <phoneticPr fontId="2"/>
  </si>
  <si>
    <t>税率</t>
    <rPh sb="0" eb="2">
      <t>ゼイリツ</t>
    </rPh>
    <phoneticPr fontId="2"/>
  </si>
  <si>
    <t>10％</t>
    <phoneticPr fontId="2"/>
  </si>
  <si>
    <t>警備員</t>
    <rPh sb="0" eb="3">
      <t>ケイビイン</t>
    </rPh>
    <phoneticPr fontId="2"/>
  </si>
  <si>
    <t>名</t>
    <rPh sb="0" eb="1">
      <t>メイ</t>
    </rPh>
    <phoneticPr fontId="2"/>
  </si>
  <si>
    <t>税率別内訳</t>
    <rPh sb="0" eb="2">
      <t>ゼイリツ</t>
    </rPh>
    <rPh sb="2" eb="5">
      <t>ベツウチワケ</t>
    </rPh>
    <phoneticPr fontId="2"/>
  </si>
  <si>
    <t>10％対象</t>
    <rPh sb="3" eb="5">
      <t>タイショウ</t>
    </rPh>
    <phoneticPr fontId="2"/>
  </si>
  <si>
    <t>軽減8％対象</t>
    <rPh sb="0" eb="2">
      <t>ケイゲン</t>
    </rPh>
    <rPh sb="4" eb="6">
      <t>タイショウ</t>
    </rPh>
    <phoneticPr fontId="2"/>
  </si>
  <si>
    <t>０％対象</t>
    <rPh sb="2" eb="4">
      <t>タイショウ</t>
    </rPh>
    <phoneticPr fontId="2"/>
  </si>
  <si>
    <t>税率別内訳</t>
    <rPh sb="0" eb="3">
      <t>ゼイリツベツ</t>
    </rPh>
    <rPh sb="3" eb="5">
      <t>ウチワケ</t>
    </rPh>
    <phoneticPr fontId="2"/>
  </si>
  <si>
    <t>消費税額</t>
    <rPh sb="0" eb="3">
      <t>ショウヒゼイ</t>
    </rPh>
    <rPh sb="3" eb="4">
      <t>ガク</t>
    </rPh>
    <phoneticPr fontId="2"/>
  </si>
  <si>
    <t>時間</t>
    <rPh sb="0" eb="2">
      <t>ジカン</t>
    </rPh>
    <phoneticPr fontId="2"/>
  </si>
  <si>
    <t>姫路信用金庫　加西支店　普通：０１４５４５９</t>
    <rPh sb="0" eb="6">
      <t>ヒメジシンヨウキンコ</t>
    </rPh>
    <rPh sb="7" eb="11">
      <t>カサイシテン</t>
    </rPh>
    <rPh sb="12" eb="14">
      <t>フツウ</t>
    </rPh>
    <phoneticPr fontId="2"/>
  </si>
  <si>
    <t>☎ 0790-20-7223  📠 0790-20-7224</t>
    <phoneticPr fontId="2"/>
  </si>
  <si>
    <t>登録番号：T９１４０００１１２６０１２</t>
    <rPh sb="0" eb="4">
      <t>トウロクバンゴウ</t>
    </rPh>
    <phoneticPr fontId="2"/>
  </si>
  <si>
    <t>税込</t>
    <rPh sb="0" eb="2">
      <t>ゼイコ</t>
    </rPh>
    <phoneticPr fontId="2"/>
  </si>
  <si>
    <t>請求発送：</t>
    <rPh sb="0" eb="1">
      <t>ショウ</t>
    </rPh>
    <rPh sb="1" eb="2">
      <t>モトム</t>
    </rPh>
    <rPh sb="2" eb="4">
      <t>ハッソウ</t>
    </rPh>
    <phoneticPr fontId="2"/>
  </si>
  <si>
    <t>コスモ警備保障株式会社</t>
    <rPh sb="3" eb="11">
      <t>ケイビホショウカブシキガイシャ</t>
    </rPh>
    <phoneticPr fontId="2"/>
  </si>
  <si>
    <t>〒530-0047</t>
    <phoneticPr fontId="2"/>
  </si>
  <si>
    <t>大阪府大阪市北区西天満4丁目8番17号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1">
      <t>ニシテンマ</t>
    </rPh>
    <rPh sb="12" eb="14">
      <t>チョウメ</t>
    </rPh>
    <rPh sb="15" eb="16">
      <t>バン</t>
    </rPh>
    <rPh sb="18" eb="19">
      <t>ゴウ</t>
    </rPh>
    <phoneticPr fontId="2"/>
  </si>
  <si>
    <t>令和6年2月</t>
    <rPh sb="0" eb="2">
      <t>レイワ</t>
    </rPh>
    <rPh sb="3" eb="4">
      <t>ネン</t>
    </rPh>
    <rPh sb="5" eb="6">
      <t>ガツ</t>
    </rPh>
    <phoneticPr fontId="2"/>
  </si>
  <si>
    <t>時給単価</t>
    <rPh sb="0" eb="4">
      <t>ジキュウタンカ</t>
    </rPh>
    <phoneticPr fontId="2"/>
  </si>
  <si>
    <t>05:00～21:30(16.5時間）</t>
    <rPh sb="16" eb="18">
      <t>ジカン</t>
    </rPh>
    <phoneticPr fontId="2"/>
  </si>
  <si>
    <t xml:space="preserve">商品名 </t>
    <rPh sb="0" eb="3">
      <t>ショウヒンメイ</t>
    </rPh>
    <phoneticPr fontId="2"/>
  </si>
  <si>
    <t>イベント名</t>
    <rPh sb="4" eb="5">
      <t>メイ</t>
    </rPh>
    <phoneticPr fontId="2"/>
  </si>
  <si>
    <t>姫路城マラソン</t>
    <rPh sb="0" eb="3">
      <t>ヒメジジョウ</t>
    </rPh>
    <phoneticPr fontId="2"/>
  </si>
  <si>
    <t>令和7年2月</t>
    <rPh sb="0" eb="2">
      <t>レイワ</t>
    </rPh>
    <rPh sb="3" eb="4">
      <t>ネン</t>
    </rPh>
    <rPh sb="5" eb="6">
      <t>ガツ</t>
    </rPh>
    <phoneticPr fontId="2"/>
  </si>
  <si>
    <t>05:00～22:00(17時間）</t>
    <rPh sb="14" eb="16">
      <t>ジカン</t>
    </rPh>
    <phoneticPr fontId="2"/>
  </si>
  <si>
    <t>13:00～16:00</t>
    <phoneticPr fontId="2"/>
  </si>
  <si>
    <t>05:00～21:00</t>
    <phoneticPr fontId="2"/>
  </si>
  <si>
    <t>令和8年2月</t>
    <rPh sb="0" eb="2">
      <t>レイワ</t>
    </rPh>
    <rPh sb="3" eb="4">
      <t>ネン</t>
    </rPh>
    <rPh sb="5" eb="6">
      <t>ガツ</t>
    </rPh>
    <phoneticPr fontId="2"/>
  </si>
  <si>
    <t>05:00～20:00(15時間）</t>
    <rPh sb="14" eb="16">
      <t>ジカン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</si>
</sst>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¥&quot;#,##0;&quot;¥&quot;\-#,##0"/>
    <numFmt numFmtId="6" formatCode="&quot;¥&quot;#,##0;[Red]&quot;¥&quot;\-#,##0"/>
    <numFmt numFmtId="176" formatCode="yyyy&quot;年&quot;mm&quot;月&quot;dd&quot;日&quot;"/>
    <numFmt numFmtId="177" formatCode="&quot;¥&quot;#,##0\-_ ;&quot;¥&quot;\-#,##0\-_ ;_ &quot;¥&quot;* &quot;-&quot;_ ;_ @_ "/>
    <numFmt numFmtId="178" formatCode="yy/mm/dd"/>
    <numFmt numFmtId="179" formatCode="#,##0_ "/>
    <numFmt numFmtId="180" formatCode="&quot;消費税( &quot;##&quot; % )&quot;"/>
    <numFmt numFmtId="181" formatCode="&quot;消費税(&quot;##&quot; %)&quot;"/>
    <numFmt numFmtId="182" formatCode="&quot;(&quot;##&quot;%)&quot;"/>
    <numFmt numFmtId="183" formatCode="#,###;\-#,###"/>
    <numFmt numFmtId="184" formatCode="m&quot;月&quot;d&quot;日&quot;;@"/>
  </numFmts>
  <fonts count="28" x14ac:knownFonts="1">
    <font>
      <sz val="11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theme="1"/>
      <name val="ＭＳ 明朝"/>
      <family val="1"/>
      <charset val="128"/>
    </font>
    <font>
      <b/>
      <sz val="24"/>
      <color theme="0"/>
      <name val="ＭＳ 明朝"/>
      <family val="1"/>
      <charset val="128"/>
    </font>
    <font>
      <b/>
      <sz val="38"/>
      <color theme="0"/>
      <name val="ＭＳ 明朝"/>
      <family val="1"/>
      <charset val="128"/>
    </font>
    <font>
      <sz val="38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4"/>
      <color theme="0"/>
      <name val="ＭＳ 明朝"/>
      <family val="1"/>
      <charset val="128"/>
    </font>
    <font>
      <b/>
      <sz val="14"/>
      <color theme="0"/>
      <name val="ＭＳ 明朝"/>
      <family val="1"/>
      <charset val="128"/>
    </font>
    <font>
      <b/>
      <sz val="13"/>
      <color theme="0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rgb="FF808000"/>
      <name val="ＭＳ 明朝"/>
      <family val="1"/>
      <charset val="128"/>
    </font>
    <font>
      <b/>
      <sz val="12"/>
      <color rgb="FF808000"/>
      <name val="ＭＳ 明朝"/>
      <family val="1"/>
      <charset val="128"/>
    </font>
    <font>
      <b/>
      <sz val="11"/>
      <color rgb="FF808000"/>
      <name val="ＭＳ 明朝"/>
      <family val="1"/>
      <charset val="128"/>
    </font>
    <font>
      <sz val="36"/>
      <color theme="1"/>
      <name val="ＭＳ 明朝"/>
      <family val="1"/>
      <charset val="128"/>
    </font>
    <font>
      <b/>
      <sz val="36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8000"/>
        <bgColor indexed="64"/>
      </patternFill>
    </fill>
  </fills>
  <borders count="74">
    <border>
      <left/>
      <right/>
      <top/>
      <bottom/>
      <diagonal/>
    </border>
    <border>
      <left/>
      <right/>
      <top style="thick">
        <color rgb="FF808000"/>
      </top>
      <bottom/>
      <diagonal/>
    </border>
    <border>
      <left/>
      <right/>
      <top style="mediumDashDot">
        <color rgb="FF808000"/>
      </top>
      <bottom/>
      <diagonal/>
    </border>
    <border>
      <left/>
      <right/>
      <top/>
      <bottom style="medium">
        <color rgb="FF808000"/>
      </bottom>
      <diagonal/>
    </border>
    <border>
      <left style="medium">
        <color rgb="FF808000"/>
      </left>
      <right/>
      <top style="medium">
        <color rgb="FF808000"/>
      </top>
      <bottom/>
      <diagonal/>
    </border>
    <border>
      <left/>
      <right/>
      <top style="medium">
        <color rgb="FF808000"/>
      </top>
      <bottom/>
      <diagonal/>
    </border>
    <border>
      <left/>
      <right style="medium">
        <color rgb="FF808000"/>
      </right>
      <top style="medium">
        <color rgb="FF808000"/>
      </top>
      <bottom/>
      <diagonal/>
    </border>
    <border>
      <left style="medium">
        <color rgb="FF808000"/>
      </left>
      <right/>
      <top/>
      <bottom style="medium">
        <color rgb="FF808000"/>
      </bottom>
      <diagonal/>
    </border>
    <border>
      <left/>
      <right style="medium">
        <color rgb="FF808000"/>
      </right>
      <top/>
      <bottom style="medium">
        <color rgb="FF808000"/>
      </bottom>
      <diagonal/>
    </border>
    <border>
      <left style="thick">
        <color rgb="FF808000"/>
      </left>
      <right/>
      <top style="thick">
        <color rgb="FF808000"/>
      </top>
      <bottom/>
      <diagonal/>
    </border>
    <border>
      <left style="thick">
        <color theme="0"/>
      </left>
      <right/>
      <top style="thick">
        <color rgb="FF808000"/>
      </top>
      <bottom/>
      <diagonal/>
    </border>
    <border>
      <left/>
      <right style="thick">
        <color theme="0"/>
      </right>
      <top style="thick">
        <color rgb="FF808000"/>
      </top>
      <bottom/>
      <diagonal/>
    </border>
    <border>
      <left/>
      <right style="thin">
        <color theme="4" tint="-0.24994659260841701"/>
      </right>
      <top style="thick">
        <color rgb="FF808000"/>
      </top>
      <bottom/>
      <diagonal/>
    </border>
    <border>
      <left style="thin">
        <color theme="4" tint="-0.24994659260841701"/>
      </left>
      <right style="thick">
        <color rgb="FF808000"/>
      </right>
      <top style="thick">
        <color rgb="FF808000"/>
      </top>
      <bottom/>
      <diagonal/>
    </border>
    <border>
      <left style="thick">
        <color rgb="FF808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thin">
        <color theme="4" tint="-0.24994659260841701"/>
      </right>
      <top/>
      <bottom style="thin">
        <color indexed="64"/>
      </bottom>
      <diagonal/>
    </border>
    <border>
      <left style="thin">
        <color theme="4" tint="-0.24994659260841701"/>
      </left>
      <right style="thick">
        <color rgb="FF808000"/>
      </right>
      <top/>
      <bottom style="thin">
        <color indexed="64"/>
      </bottom>
      <diagonal/>
    </border>
    <border>
      <left style="medium">
        <color rgb="FF808000"/>
      </left>
      <right/>
      <top style="thin">
        <color indexed="64"/>
      </top>
      <bottom style="thin">
        <color rgb="FF808000"/>
      </bottom>
      <diagonal/>
    </border>
    <border>
      <left/>
      <right/>
      <top style="thin">
        <color indexed="64"/>
      </top>
      <bottom style="thin">
        <color rgb="FF808000"/>
      </bottom>
      <diagonal/>
    </border>
    <border>
      <left/>
      <right style="medium">
        <color rgb="FF808000"/>
      </right>
      <top style="thin">
        <color indexed="64"/>
      </top>
      <bottom style="thin">
        <color rgb="FF808000"/>
      </bottom>
      <diagonal/>
    </border>
    <border>
      <left style="medium">
        <color rgb="FF808000"/>
      </left>
      <right style="thin">
        <color theme="4" tint="-0.24994659260841701"/>
      </right>
      <top/>
      <bottom/>
      <diagonal/>
    </border>
    <border>
      <left style="thick">
        <color rgb="FF808000"/>
      </left>
      <right/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thin">
        <color rgb="FF808000"/>
      </bottom>
      <diagonal/>
    </border>
    <border>
      <left/>
      <right style="medium">
        <color rgb="FF808000"/>
      </right>
      <top style="thin">
        <color rgb="FF808000"/>
      </top>
      <bottom style="thin">
        <color rgb="FF808000"/>
      </bottom>
      <diagonal/>
    </border>
    <border>
      <left style="medium">
        <color rgb="FF808000"/>
      </left>
      <right style="medium">
        <color rgb="FF808000"/>
      </right>
      <top style="thin">
        <color rgb="FF808000"/>
      </top>
      <bottom style="thin">
        <color rgb="FF808000"/>
      </bottom>
      <diagonal/>
    </border>
    <border>
      <left style="medium">
        <color rgb="FF808000"/>
      </left>
      <right/>
      <top style="thin">
        <color rgb="FF808000"/>
      </top>
      <bottom style="thin">
        <color rgb="FF808000"/>
      </bottom>
      <diagonal/>
    </border>
    <border>
      <left style="medium">
        <color rgb="FF808000"/>
      </left>
      <right style="thin">
        <color theme="4" tint="-0.24994659260841701"/>
      </right>
      <top style="thin">
        <color rgb="FF808000"/>
      </top>
      <bottom style="thin">
        <color rgb="FF808000"/>
      </bottom>
      <diagonal/>
    </border>
    <border>
      <left style="thin">
        <color theme="4" tint="-0.24994659260841701"/>
      </left>
      <right style="thick">
        <color rgb="FF808000"/>
      </right>
      <top style="thin">
        <color rgb="FF808000"/>
      </top>
      <bottom style="thin">
        <color rgb="FF808000"/>
      </bottom>
      <diagonal/>
    </border>
    <border>
      <left style="medium">
        <color rgb="FF808000"/>
      </left>
      <right style="medium">
        <color rgb="FF808000"/>
      </right>
      <top/>
      <bottom style="thick">
        <color rgb="FF808000"/>
      </bottom>
      <diagonal/>
    </border>
    <border>
      <left style="medium">
        <color rgb="FF808000"/>
      </left>
      <right style="medium">
        <color rgb="FF808000"/>
      </right>
      <top style="medium">
        <color rgb="FF808000"/>
      </top>
      <bottom style="thick">
        <color rgb="FF808000"/>
      </bottom>
      <diagonal/>
    </border>
    <border>
      <left/>
      <right/>
      <top/>
      <bottom style="mediumDashDot">
        <color rgb="FF808000"/>
      </bottom>
      <diagonal/>
    </border>
    <border>
      <left style="medium">
        <color rgb="FF808000"/>
      </left>
      <right/>
      <top style="thick">
        <color rgb="FF808000"/>
      </top>
      <bottom/>
      <diagonal/>
    </border>
    <border>
      <left/>
      <right style="medium">
        <color rgb="FF808000"/>
      </right>
      <top style="thick">
        <color rgb="FF808000"/>
      </top>
      <bottom/>
      <diagonal/>
    </border>
    <border>
      <left style="medium">
        <color rgb="FF808000"/>
      </left>
      <right style="medium">
        <color rgb="FF808000"/>
      </right>
      <top style="thin">
        <color rgb="FF808000"/>
      </top>
      <bottom style="medium">
        <color rgb="FF808000"/>
      </bottom>
      <diagonal/>
    </border>
    <border>
      <left style="medium">
        <color rgb="FF808000"/>
      </left>
      <right/>
      <top/>
      <bottom/>
      <diagonal/>
    </border>
    <border>
      <left/>
      <right/>
      <top style="medium">
        <color theme="0"/>
      </top>
      <bottom style="thick">
        <color theme="0"/>
      </bottom>
      <diagonal/>
    </border>
    <border>
      <left/>
      <right style="medium">
        <color rgb="FF808000"/>
      </right>
      <top style="medium">
        <color theme="0"/>
      </top>
      <bottom style="thick">
        <color theme="0"/>
      </bottom>
      <diagonal/>
    </border>
    <border>
      <left/>
      <right style="medium">
        <color rgb="FF808000"/>
      </right>
      <top/>
      <bottom style="medium">
        <color theme="0"/>
      </bottom>
      <diagonal/>
    </border>
    <border>
      <left style="medium">
        <color rgb="FF808000"/>
      </left>
      <right/>
      <top/>
      <bottom style="thin">
        <color rgb="FF808000"/>
      </bottom>
      <diagonal/>
    </border>
    <border>
      <left/>
      <right style="medium">
        <color rgb="FF808000"/>
      </right>
      <top/>
      <bottom style="thin">
        <color rgb="FF808000"/>
      </bottom>
      <diagonal/>
    </border>
    <border>
      <left style="thick">
        <color rgb="FF808000"/>
      </left>
      <right/>
      <top style="thin">
        <color indexed="64"/>
      </top>
      <bottom style="thin">
        <color rgb="FF808000"/>
      </bottom>
      <diagonal/>
    </border>
    <border>
      <left style="medium">
        <color rgb="FF808000"/>
      </left>
      <right/>
      <top style="thin">
        <color rgb="FF808000"/>
      </top>
      <bottom style="thick">
        <color rgb="FF808000"/>
      </bottom>
      <diagonal/>
    </border>
    <border>
      <left/>
      <right style="medium">
        <color rgb="FF808000"/>
      </right>
      <top style="thin">
        <color rgb="FF808000"/>
      </top>
      <bottom style="thick">
        <color rgb="FF808000"/>
      </bottom>
      <diagonal/>
    </border>
    <border>
      <left/>
      <right style="medium">
        <color rgb="FF808000"/>
      </right>
      <top style="thin">
        <color rgb="FF808000"/>
      </top>
      <bottom style="medium">
        <color rgb="FF808000"/>
      </bottom>
      <diagonal/>
    </border>
    <border>
      <left/>
      <right style="medium">
        <color rgb="FF808000"/>
      </right>
      <top style="medium">
        <color rgb="FF808000"/>
      </top>
      <bottom style="thick">
        <color rgb="FF808000"/>
      </bottom>
      <diagonal/>
    </border>
    <border>
      <left style="thin">
        <color theme="4" tint="-0.24994659260841701"/>
      </left>
      <right/>
      <top/>
      <bottom/>
      <diagonal/>
    </border>
    <border>
      <left style="medium">
        <color rgb="FF808000"/>
      </left>
      <right/>
      <top style="thin">
        <color rgb="FF808000"/>
      </top>
      <bottom style="medium">
        <color rgb="FF808000"/>
      </bottom>
      <diagonal/>
    </border>
    <border>
      <left style="thick">
        <color rgb="FF808000"/>
      </left>
      <right/>
      <top style="thin">
        <color rgb="FF808000"/>
      </top>
      <bottom style="thick">
        <color rgb="FF808000"/>
      </bottom>
      <diagonal/>
    </border>
    <border>
      <left/>
      <right/>
      <top style="thin">
        <color rgb="FF808000"/>
      </top>
      <bottom style="thick">
        <color rgb="FF808000"/>
      </bottom>
      <diagonal/>
    </border>
    <border>
      <left style="medium">
        <color rgb="FF808000"/>
      </left>
      <right style="medium">
        <color rgb="FF808000"/>
      </right>
      <top style="thin">
        <color rgb="FF808000"/>
      </top>
      <bottom style="thick">
        <color rgb="FF808000"/>
      </bottom>
      <diagonal/>
    </border>
    <border>
      <left style="medium">
        <color rgb="FF808000"/>
      </left>
      <right style="thin">
        <color theme="4" tint="-0.24994659260841701"/>
      </right>
      <top style="thin">
        <color rgb="FF808000"/>
      </top>
      <bottom style="thick">
        <color rgb="FF808000"/>
      </bottom>
      <diagonal/>
    </border>
    <border>
      <left style="thin">
        <color theme="4" tint="-0.24994659260841701"/>
      </left>
      <right style="thick">
        <color rgb="FF808000"/>
      </right>
      <top style="thin">
        <color rgb="FF808000"/>
      </top>
      <bottom style="thick">
        <color rgb="FF808000"/>
      </bottom>
      <diagonal/>
    </border>
    <border>
      <left/>
      <right/>
      <top/>
      <bottom style="medium">
        <color theme="0"/>
      </bottom>
      <diagonal/>
    </border>
    <border>
      <left style="medium">
        <color rgb="FF808000"/>
      </left>
      <right style="medium">
        <color rgb="FF808000"/>
      </right>
      <top style="thin">
        <color indexed="64"/>
      </top>
      <bottom style="thin">
        <color rgb="FF808000"/>
      </bottom>
      <diagonal/>
    </border>
    <border>
      <left style="medium">
        <color rgb="FF808000"/>
      </left>
      <right style="thin">
        <color theme="4" tint="-0.24994659260841701"/>
      </right>
      <top style="thin">
        <color indexed="64"/>
      </top>
      <bottom style="thin">
        <color rgb="FF808000"/>
      </bottom>
      <diagonal/>
    </border>
    <border>
      <left style="thin">
        <color theme="4" tint="-0.24994659260841701"/>
      </left>
      <right style="thick">
        <color rgb="FF808000"/>
      </right>
      <top style="thin">
        <color indexed="64"/>
      </top>
      <bottom style="thin">
        <color rgb="FF808000"/>
      </bottom>
      <diagonal/>
    </border>
    <border>
      <left style="medium">
        <color rgb="FF808000"/>
      </left>
      <right/>
      <top style="medium">
        <color rgb="FF808000"/>
      </top>
      <bottom style="medium">
        <color rgb="FF808000"/>
      </bottom>
      <diagonal/>
    </border>
    <border>
      <left/>
      <right/>
      <top style="medium">
        <color rgb="FF808000"/>
      </top>
      <bottom style="medium">
        <color rgb="FF808000"/>
      </bottom>
      <diagonal/>
    </border>
    <border>
      <left/>
      <right style="thin">
        <color indexed="64"/>
      </right>
      <top style="medium">
        <color rgb="FF808000"/>
      </top>
      <bottom style="medium">
        <color rgb="FF808000"/>
      </bottom>
      <diagonal/>
    </border>
    <border>
      <left style="thin">
        <color indexed="64"/>
      </left>
      <right/>
      <top style="medium">
        <color rgb="FF808000"/>
      </top>
      <bottom style="medium">
        <color rgb="FF808000"/>
      </bottom>
      <diagonal/>
    </border>
    <border>
      <left/>
      <right style="medium">
        <color rgb="FF808000"/>
      </right>
      <top style="medium">
        <color rgb="FF808000"/>
      </top>
      <bottom style="medium">
        <color rgb="FF808000"/>
      </bottom>
      <diagonal/>
    </border>
    <border>
      <left style="medium">
        <color rgb="FF808000"/>
      </left>
      <right/>
      <top style="medium">
        <color rgb="FF808000"/>
      </top>
      <bottom style="thin">
        <color rgb="FF808000"/>
      </bottom>
      <diagonal/>
    </border>
    <border>
      <left/>
      <right/>
      <top style="medium">
        <color rgb="FF808000"/>
      </top>
      <bottom style="thin">
        <color rgb="FF808000"/>
      </bottom>
      <diagonal/>
    </border>
    <border>
      <left/>
      <right style="thin">
        <color indexed="64"/>
      </right>
      <top style="medium">
        <color rgb="FF808000"/>
      </top>
      <bottom style="thin">
        <color rgb="FF808000"/>
      </bottom>
      <diagonal/>
    </border>
    <border>
      <left style="thin">
        <color indexed="64"/>
      </left>
      <right/>
      <top style="medium">
        <color rgb="FF808000"/>
      </top>
      <bottom style="thin">
        <color rgb="FF808000"/>
      </bottom>
      <diagonal/>
    </border>
    <border>
      <left/>
      <right style="medium">
        <color rgb="FF808000"/>
      </right>
      <top style="medium">
        <color rgb="FF808000"/>
      </top>
      <bottom style="thin">
        <color rgb="FF808000"/>
      </bottom>
      <diagonal/>
    </border>
    <border>
      <left/>
      <right style="thin">
        <color indexed="64"/>
      </right>
      <top style="thin">
        <color rgb="FF808000"/>
      </top>
      <bottom style="thin">
        <color rgb="FF808000"/>
      </bottom>
      <diagonal/>
    </border>
    <border>
      <left style="thin">
        <color indexed="64"/>
      </left>
      <right/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medium">
        <color rgb="FF808000"/>
      </bottom>
      <diagonal/>
    </border>
    <border>
      <left/>
      <right style="thin">
        <color indexed="64"/>
      </right>
      <top style="thin">
        <color rgb="FF808000"/>
      </top>
      <bottom style="medium">
        <color rgb="FF808000"/>
      </bottom>
      <diagonal/>
    </border>
    <border>
      <left style="thin">
        <color indexed="64"/>
      </left>
      <right/>
      <top style="thin">
        <color rgb="FF808000"/>
      </top>
      <bottom style="medium">
        <color rgb="FF808000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93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3" borderId="1" xfId="0" applyFont="1" applyFill="1" applyBorder="1">
      <alignment vertical="center"/>
    </xf>
    <xf numFmtId="0" fontId="4" fillId="3" borderId="1" xfId="0" applyFont="1" applyFill="1" applyBorder="1" applyAlignment="1"/>
    <xf numFmtId="0" fontId="3" fillId="2" borderId="2" xfId="0" applyFont="1" applyFill="1" applyBorder="1">
      <alignment vertical="center"/>
    </xf>
    <xf numFmtId="0" fontId="3" fillId="0" borderId="0" xfId="0" applyFont="1">
      <alignment vertical="center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6" fillId="3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9" fillId="2" borderId="0" xfId="0" applyFont="1" applyFill="1" applyAlignment="1"/>
    <xf numFmtId="0" fontId="10" fillId="2" borderId="0" xfId="0" applyFont="1" applyFill="1" applyAlignment="1"/>
    <xf numFmtId="0" fontId="11" fillId="2" borderId="0" xfId="0" applyFont="1" applyFill="1" applyAlignment="1"/>
    <xf numFmtId="0" fontId="12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7" fillId="2" borderId="0" xfId="0" applyFont="1" applyFill="1">
      <alignment vertical="center"/>
    </xf>
    <xf numFmtId="0" fontId="11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/>
    <xf numFmtId="0" fontId="7" fillId="2" borderId="0" xfId="0" applyFont="1" applyFill="1" applyAlignment="1"/>
    <xf numFmtId="177" fontId="13" fillId="2" borderId="0" xfId="0" applyNumberFormat="1" applyFont="1" applyFill="1" applyAlignment="1"/>
    <xf numFmtId="0" fontId="3" fillId="2" borderId="0" xfId="0" applyFont="1" applyFill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78" fontId="7" fillId="2" borderId="0" xfId="0" applyNumberFormat="1" applyFont="1" applyFill="1" applyAlignment="1">
      <alignment horizontal="center"/>
    </xf>
    <xf numFmtId="49" fontId="7" fillId="2" borderId="0" xfId="0" applyNumberFormat="1" applyFont="1" applyFill="1" applyAlignment="1">
      <alignment horizontal="left" indent="1"/>
    </xf>
    <xf numFmtId="183" fontId="7" fillId="2" borderId="0" xfId="0" applyNumberFormat="1" applyFont="1" applyFill="1" applyAlignment="1">
      <alignment horizontal="right"/>
    </xf>
    <xf numFmtId="178" fontId="7" fillId="2" borderId="0" xfId="0" applyNumberFormat="1" applyFont="1" applyFill="1" applyAlignment="1"/>
    <xf numFmtId="49" fontId="7" fillId="2" borderId="0" xfId="0" applyNumberFormat="1" applyFont="1" applyFill="1" applyAlignment="1"/>
    <xf numFmtId="180" fontId="15" fillId="2" borderId="1" xfId="0" applyNumberFormat="1" applyFont="1" applyFill="1" applyBorder="1" applyAlignment="1">
      <alignment horizontal="right" vertical="top"/>
    </xf>
    <xf numFmtId="180" fontId="16" fillId="2" borderId="1" xfId="0" applyNumberFormat="1" applyFont="1" applyFill="1" applyBorder="1" applyAlignment="1">
      <alignment vertical="top"/>
    </xf>
    <xf numFmtId="5" fontId="19" fillId="2" borderId="1" xfId="0" applyNumberFormat="1" applyFont="1" applyFill="1" applyBorder="1">
      <alignment vertical="center"/>
    </xf>
    <xf numFmtId="180" fontId="15" fillId="2" borderId="0" xfId="0" applyNumberFormat="1" applyFont="1" applyFill="1" applyAlignment="1">
      <alignment horizontal="right" vertical="top"/>
    </xf>
    <xf numFmtId="180" fontId="16" fillId="2" borderId="0" xfId="0" applyNumberFormat="1" applyFont="1" applyFill="1" applyAlignment="1">
      <alignment vertical="top"/>
    </xf>
    <xf numFmtId="5" fontId="19" fillId="2" borderId="0" xfId="0" applyNumberFormat="1" applyFont="1" applyFill="1" applyAlignment="1">
      <alignment horizontal="right" vertical="top" indent="1"/>
    </xf>
    <xf numFmtId="179" fontId="7" fillId="2" borderId="0" xfId="0" applyNumberFormat="1" applyFont="1" applyFill="1" applyAlignment="1">
      <alignment horizontal="right"/>
    </xf>
    <xf numFmtId="180" fontId="16" fillId="2" borderId="0" xfId="0" applyNumberFormat="1" applyFont="1" applyFill="1" applyAlignment="1"/>
    <xf numFmtId="5" fontId="17" fillId="2" borderId="0" xfId="0" applyNumberFormat="1" applyFont="1" applyFill="1" applyAlignment="1">
      <alignment horizontal="right" indent="1"/>
    </xf>
    <xf numFmtId="5" fontId="17" fillId="2" borderId="0" xfId="0" applyNumberFormat="1" applyFont="1" applyFill="1" applyAlignment="1">
      <alignment horizontal="right"/>
    </xf>
    <xf numFmtId="180" fontId="17" fillId="2" borderId="0" xfId="0" applyNumberFormat="1" applyFont="1" applyFill="1" applyAlignment="1"/>
    <xf numFmtId="182" fontId="18" fillId="2" borderId="0" xfId="0" applyNumberFormat="1" applyFont="1" applyFill="1" applyAlignment="1">
      <alignment horizontal="left"/>
    </xf>
    <xf numFmtId="182" fontId="20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 vertical="center" indent="1"/>
    </xf>
    <xf numFmtId="181" fontId="21" fillId="2" borderId="0" xfId="0" applyNumberFormat="1" applyFont="1" applyFill="1" applyAlignment="1">
      <alignment horizontal="right"/>
    </xf>
    <xf numFmtId="182" fontId="22" fillId="2" borderId="0" xfId="0" applyNumberFormat="1" applyFont="1" applyFill="1" applyAlignment="1">
      <alignment horizontal="left"/>
    </xf>
    <xf numFmtId="0" fontId="22" fillId="2" borderId="0" xfId="0" applyFont="1" applyFill="1" applyAlignment="1"/>
    <xf numFmtId="0" fontId="23" fillId="2" borderId="0" xfId="0" applyFont="1" applyFill="1" applyAlignment="1">
      <alignment vertical="top"/>
    </xf>
    <xf numFmtId="5" fontId="19" fillId="2" borderId="0" xfId="0" applyNumberFormat="1" applyFont="1" applyFill="1" applyAlignment="1">
      <alignment horizontal="right"/>
    </xf>
    <xf numFmtId="180" fontId="8" fillId="2" borderId="0" xfId="0" applyNumberFormat="1" applyFont="1" applyFill="1" applyAlignment="1">
      <alignment horizontal="right" vertical="center"/>
    </xf>
    <xf numFmtId="180" fontId="7" fillId="2" borderId="0" xfId="0" applyNumberFormat="1" applyFont="1" applyFill="1">
      <alignment vertical="center"/>
    </xf>
    <xf numFmtId="5" fontId="7" fillId="2" borderId="0" xfId="0" applyNumberFormat="1" applyFont="1" applyFill="1" applyAlignment="1">
      <alignment horizontal="right" vertical="center"/>
    </xf>
    <xf numFmtId="0" fontId="17" fillId="2" borderId="33" xfId="0" applyFont="1" applyFill="1" applyBorder="1" applyAlignment="1">
      <alignment horizontal="left" vertical="center" indent="1"/>
    </xf>
    <xf numFmtId="0" fontId="3" fillId="2" borderId="33" xfId="0" applyFont="1" applyFill="1" applyBorder="1">
      <alignment vertical="center"/>
    </xf>
    <xf numFmtId="0" fontId="3" fillId="0" borderId="33" xfId="0" applyFont="1" applyBorder="1">
      <alignment vertical="center"/>
    </xf>
    <xf numFmtId="0" fontId="3" fillId="2" borderId="3" xfId="0" applyFont="1" applyFill="1" applyBorder="1">
      <alignment vertical="center"/>
    </xf>
    <xf numFmtId="0" fontId="7" fillId="0" borderId="0" xfId="0" applyFont="1" applyAlignment="1">
      <alignment horizontal="left" vertical="center" indent="1"/>
    </xf>
    <xf numFmtId="182" fontId="18" fillId="3" borderId="39" xfId="0" applyNumberFormat="1" applyFont="1" applyFill="1" applyBorder="1" applyAlignment="1">
      <alignment horizontal="center" vertical="center"/>
    </xf>
    <xf numFmtId="180" fontId="16" fillId="3" borderId="32" xfId="0" applyNumberFormat="1" applyFont="1" applyFill="1" applyBorder="1" applyAlignment="1">
      <alignment horizontal="center" vertical="center"/>
    </xf>
    <xf numFmtId="183" fontId="7" fillId="2" borderId="28" xfId="0" applyNumberFormat="1" applyFont="1" applyFill="1" applyBorder="1" applyAlignment="1">
      <alignment horizontal="right" vertical="center"/>
    </xf>
    <xf numFmtId="0" fontId="3" fillId="2" borderId="26" xfId="0" applyFont="1" applyFill="1" applyBorder="1" applyAlignment="1">
      <alignment horizontal="left" vertical="center"/>
    </xf>
    <xf numFmtId="183" fontId="7" fillId="2" borderId="44" xfId="0" applyNumberFormat="1" applyFont="1" applyFill="1" applyBorder="1" applyAlignment="1">
      <alignment horizontal="right" vertical="center"/>
    </xf>
    <xf numFmtId="0" fontId="3" fillId="2" borderId="45" xfId="0" applyFont="1" applyFill="1" applyBorder="1" applyAlignment="1">
      <alignment horizontal="left" vertical="center"/>
    </xf>
    <xf numFmtId="183" fontId="7" fillId="2" borderId="20" xfId="0" applyNumberFormat="1" applyFont="1" applyFill="1" applyBorder="1" applyAlignment="1">
      <alignment horizontal="right" vertical="center"/>
    </xf>
    <xf numFmtId="183" fontId="7" fillId="2" borderId="22" xfId="0" applyNumberFormat="1" applyFont="1" applyFill="1" applyBorder="1">
      <alignment vertical="center"/>
    </xf>
    <xf numFmtId="0" fontId="12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181" fontId="15" fillId="2" borderId="0" xfId="0" applyNumberFormat="1" applyFont="1" applyFill="1" applyAlignment="1">
      <alignment horizontal="right"/>
    </xf>
    <xf numFmtId="5" fontId="17" fillId="2" borderId="0" xfId="0" applyNumberFormat="1" applyFont="1" applyFill="1" applyAlignment="1">
      <alignment horizontal="right" indent="1"/>
    </xf>
    <xf numFmtId="0" fontId="12" fillId="2" borderId="0" xfId="0" applyFont="1" applyFill="1" applyAlignment="1">
      <alignment horizontal="left"/>
    </xf>
    <xf numFmtId="180" fontId="15" fillId="2" borderId="0" xfId="0" applyNumberFormat="1" applyFont="1" applyFill="1" applyAlignment="1">
      <alignment horizontal="right" vertical="top"/>
    </xf>
    <xf numFmtId="5" fontId="19" fillId="2" borderId="0" xfId="0" applyNumberFormat="1" applyFont="1" applyFill="1" applyAlignment="1">
      <alignment horizontal="right" vertical="top" indent="1"/>
    </xf>
    <xf numFmtId="178" fontId="7" fillId="2" borderId="49" xfId="0" applyNumberFormat="1" applyFont="1" applyFill="1" applyBorder="1" applyAlignment="1">
      <alignment horizontal="right" vertical="center"/>
    </xf>
    <xf numFmtId="178" fontId="7" fillId="2" borderId="71" xfId="0" applyNumberFormat="1" applyFont="1" applyFill="1" applyBorder="1" applyAlignment="1">
      <alignment horizontal="right" vertical="center"/>
    </xf>
    <xf numFmtId="178" fontId="7" fillId="2" borderId="72" xfId="0" applyNumberFormat="1" applyFont="1" applyFill="1" applyBorder="1" applyAlignment="1">
      <alignment horizontal="right" vertical="center"/>
    </xf>
    <xf numFmtId="6" fontId="7" fillId="2" borderId="73" xfId="1" applyFont="1" applyFill="1" applyBorder="1" applyAlignment="1">
      <alignment horizontal="center" vertical="center"/>
    </xf>
    <xf numFmtId="6" fontId="7" fillId="2" borderId="71" xfId="1" applyFont="1" applyFill="1" applyBorder="1" applyAlignment="1">
      <alignment horizontal="center" vertical="center"/>
    </xf>
    <xf numFmtId="6" fontId="7" fillId="2" borderId="72" xfId="1" applyFont="1" applyFill="1" applyBorder="1" applyAlignment="1">
      <alignment horizontal="center" vertical="center"/>
    </xf>
    <xf numFmtId="6" fontId="7" fillId="2" borderId="46" xfId="1" applyFont="1" applyFill="1" applyBorder="1" applyAlignment="1">
      <alignment horizontal="center" vertical="center"/>
    </xf>
    <xf numFmtId="176" fontId="7" fillId="2" borderId="0" xfId="0" applyNumberFormat="1" applyFont="1" applyFill="1" applyAlignment="1">
      <alignment horizontal="left"/>
    </xf>
    <xf numFmtId="180" fontId="15" fillId="2" borderId="0" xfId="0" applyNumberFormat="1" applyFont="1" applyFill="1" applyAlignment="1">
      <alignment horizontal="right"/>
    </xf>
    <xf numFmtId="5" fontId="17" fillId="2" borderId="36" xfId="0" applyNumberFormat="1" applyFont="1" applyFill="1" applyBorder="1">
      <alignment vertical="center"/>
    </xf>
    <xf numFmtId="49" fontId="7" fillId="2" borderId="23" xfId="0" applyNumberFormat="1" applyFont="1" applyFill="1" applyBorder="1" applyAlignment="1">
      <alignment horizontal="left" indent="1"/>
    </xf>
    <xf numFmtId="49" fontId="7" fillId="2" borderId="48" xfId="0" applyNumberFormat="1" applyFont="1" applyFill="1" applyBorder="1" applyAlignment="1">
      <alignment horizontal="left" indent="1"/>
    </xf>
    <xf numFmtId="178" fontId="7" fillId="2" borderId="28" xfId="0" applyNumberFormat="1" applyFont="1" applyFill="1" applyBorder="1" applyAlignment="1">
      <alignment horizontal="right" vertical="center"/>
    </xf>
    <xf numFmtId="178" fontId="7" fillId="2" borderId="25" xfId="0" applyNumberFormat="1" applyFont="1" applyFill="1" applyBorder="1" applyAlignment="1">
      <alignment horizontal="right" vertical="center"/>
    </xf>
    <xf numFmtId="178" fontId="7" fillId="2" borderId="69" xfId="0" applyNumberFormat="1" applyFont="1" applyFill="1" applyBorder="1" applyAlignment="1">
      <alignment horizontal="right" vertical="center"/>
    </xf>
    <xf numFmtId="6" fontId="7" fillId="2" borderId="70" xfId="1" applyFont="1" applyFill="1" applyBorder="1" applyAlignment="1">
      <alignment horizontal="center" vertical="center"/>
    </xf>
    <xf numFmtId="6" fontId="7" fillId="2" borderId="25" xfId="1" applyFont="1" applyFill="1" applyBorder="1" applyAlignment="1">
      <alignment horizontal="center" vertical="center"/>
    </xf>
    <xf numFmtId="6" fontId="7" fillId="2" borderId="69" xfId="1" applyFont="1" applyFill="1" applyBorder="1" applyAlignment="1">
      <alignment horizontal="center" vertical="center"/>
    </xf>
    <xf numFmtId="6" fontId="7" fillId="2" borderId="26" xfId="1" applyFont="1" applyFill="1" applyBorder="1" applyAlignment="1">
      <alignment horizontal="center" vertical="center"/>
    </xf>
    <xf numFmtId="180" fontId="15" fillId="3" borderId="47" xfId="0" applyNumberFormat="1" applyFont="1" applyFill="1" applyBorder="1" applyAlignment="1">
      <alignment horizontal="right" vertical="center"/>
    </xf>
    <xf numFmtId="180" fontId="15" fillId="3" borderId="32" xfId="0" applyNumberFormat="1" applyFont="1" applyFill="1" applyBorder="1" applyAlignment="1">
      <alignment horizontal="right" vertical="center"/>
    </xf>
    <xf numFmtId="5" fontId="19" fillId="2" borderId="31" xfId="0" applyNumberFormat="1" applyFont="1" applyFill="1" applyBorder="1">
      <alignment vertical="center"/>
    </xf>
    <xf numFmtId="178" fontId="7" fillId="2" borderId="62" xfId="0" applyNumberFormat="1" applyFont="1" applyFill="1" applyBorder="1" applyAlignment="1">
      <alignment horizontal="center" vertical="center"/>
    </xf>
    <xf numFmtId="178" fontId="7" fillId="2" borderId="60" xfId="0" applyNumberFormat="1" applyFont="1" applyFill="1" applyBorder="1" applyAlignment="1">
      <alignment horizontal="center" vertical="center"/>
    </xf>
    <xf numFmtId="178" fontId="7" fillId="2" borderId="61" xfId="0" applyNumberFormat="1" applyFont="1" applyFill="1" applyBorder="1" applyAlignment="1">
      <alignment horizontal="center" vertical="center"/>
    </xf>
    <xf numFmtId="178" fontId="7" fillId="2" borderId="63" xfId="0" applyNumberFormat="1" applyFont="1" applyFill="1" applyBorder="1" applyAlignment="1">
      <alignment horizontal="center" vertical="center"/>
    </xf>
    <xf numFmtId="178" fontId="7" fillId="2" borderId="64" xfId="0" applyNumberFormat="1" applyFont="1" applyFill="1" applyBorder="1" applyAlignment="1">
      <alignment horizontal="right" vertical="center"/>
    </xf>
    <xf numFmtId="178" fontId="7" fillId="2" borderId="65" xfId="0" applyNumberFormat="1" applyFont="1" applyFill="1" applyBorder="1" applyAlignment="1">
      <alignment horizontal="right" vertical="center"/>
    </xf>
    <xf numFmtId="178" fontId="7" fillId="2" borderId="66" xfId="0" applyNumberFormat="1" applyFont="1" applyFill="1" applyBorder="1" applyAlignment="1">
      <alignment horizontal="right" vertical="center"/>
    </xf>
    <xf numFmtId="6" fontId="7" fillId="2" borderId="67" xfId="1" applyFont="1" applyFill="1" applyBorder="1" applyAlignment="1">
      <alignment horizontal="center" vertical="center"/>
    </xf>
    <xf numFmtId="6" fontId="7" fillId="2" borderId="65" xfId="1" applyFont="1" applyFill="1" applyBorder="1" applyAlignment="1">
      <alignment horizontal="center" vertical="center"/>
    </xf>
    <xf numFmtId="6" fontId="7" fillId="2" borderId="66" xfId="1" applyFont="1" applyFill="1" applyBorder="1" applyAlignment="1">
      <alignment horizontal="center" vertical="center"/>
    </xf>
    <xf numFmtId="6" fontId="7" fillId="2" borderId="68" xfId="1" applyFont="1" applyFill="1" applyBorder="1" applyAlignment="1">
      <alignment horizontal="center" vertical="center"/>
    </xf>
    <xf numFmtId="181" fontId="15" fillId="3" borderId="38" xfId="0" applyNumberFormat="1" applyFont="1" applyFill="1" applyBorder="1" applyAlignment="1">
      <alignment horizontal="right" vertical="center"/>
    </xf>
    <xf numFmtId="178" fontId="7" fillId="2" borderId="50" xfId="0" applyNumberFormat="1" applyFont="1" applyFill="1" applyBorder="1" applyAlignment="1">
      <alignment horizontal="center" vertical="center"/>
    </xf>
    <xf numFmtId="178" fontId="7" fillId="2" borderId="51" xfId="0" applyNumberFormat="1" applyFont="1" applyFill="1" applyBorder="1" applyAlignment="1">
      <alignment horizontal="center" vertical="center"/>
    </xf>
    <xf numFmtId="178" fontId="7" fillId="2" borderId="45" xfId="0" applyNumberFormat="1" applyFont="1" applyFill="1" applyBorder="1" applyAlignment="1">
      <alignment horizontal="center" vertical="center"/>
    </xf>
    <xf numFmtId="49" fontId="7" fillId="2" borderId="52" xfId="0" applyNumberFormat="1" applyFont="1" applyFill="1" applyBorder="1" applyAlignment="1">
      <alignment horizontal="left" vertical="center"/>
    </xf>
    <xf numFmtId="183" fontId="7" fillId="2" borderId="52" xfId="0" applyNumberFormat="1" applyFont="1" applyFill="1" applyBorder="1" applyAlignment="1">
      <alignment horizontal="right" vertical="center"/>
    </xf>
    <xf numFmtId="49" fontId="7" fillId="2" borderId="53" xfId="0" applyNumberFormat="1" applyFont="1" applyFill="1" applyBorder="1" applyAlignment="1">
      <alignment horizontal="left" vertical="center"/>
    </xf>
    <xf numFmtId="49" fontId="7" fillId="2" borderId="54" xfId="0" applyNumberFormat="1" applyFont="1" applyFill="1" applyBorder="1" applyAlignment="1">
      <alignment horizontal="left" vertical="center"/>
    </xf>
    <xf numFmtId="180" fontId="15" fillId="3" borderId="1" xfId="0" applyNumberFormat="1" applyFont="1" applyFill="1" applyBorder="1" applyAlignment="1">
      <alignment horizontal="center" vertical="center"/>
    </xf>
    <xf numFmtId="180" fontId="15" fillId="3" borderId="55" xfId="0" applyNumberFormat="1" applyFont="1" applyFill="1" applyBorder="1" applyAlignment="1">
      <alignment horizontal="center" vertical="center"/>
    </xf>
    <xf numFmtId="180" fontId="16" fillId="3" borderId="35" xfId="0" applyNumberFormat="1" applyFont="1" applyFill="1" applyBorder="1" applyAlignment="1">
      <alignment horizontal="center" vertical="center"/>
    </xf>
    <xf numFmtId="180" fontId="16" fillId="3" borderId="40" xfId="0" applyNumberFormat="1" applyFont="1" applyFill="1" applyBorder="1" applyAlignment="1">
      <alignment horizontal="center" vertical="center"/>
    </xf>
    <xf numFmtId="5" fontId="17" fillId="2" borderId="34" xfId="0" applyNumberFormat="1" applyFont="1" applyFill="1" applyBorder="1">
      <alignment vertical="center"/>
    </xf>
    <xf numFmtId="5" fontId="17" fillId="2" borderId="35" xfId="0" applyNumberFormat="1" applyFont="1" applyFill="1" applyBorder="1">
      <alignment vertical="center"/>
    </xf>
    <xf numFmtId="5" fontId="17" fillId="2" borderId="41" xfId="0" applyNumberFormat="1" applyFont="1" applyFill="1" applyBorder="1">
      <alignment vertical="center"/>
    </xf>
    <xf numFmtId="5" fontId="17" fillId="2" borderId="42" xfId="0" applyNumberFormat="1" applyFont="1" applyFill="1" applyBorder="1">
      <alignment vertical="center"/>
    </xf>
    <xf numFmtId="49" fontId="7" fillId="2" borderId="34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49" fontId="7" fillId="2" borderId="37" xfId="0" applyNumberFormat="1" applyFont="1" applyFill="1" applyBorder="1" applyAlignment="1">
      <alignment horizontal="center"/>
    </xf>
    <xf numFmtId="49" fontId="7" fillId="2" borderId="0" xfId="0" applyNumberFormat="1" applyFont="1" applyFill="1" applyAlignment="1">
      <alignment horizontal="center"/>
    </xf>
    <xf numFmtId="178" fontId="7" fillId="2" borderId="59" xfId="0" applyNumberFormat="1" applyFont="1" applyFill="1" applyBorder="1" applyAlignment="1">
      <alignment horizontal="center" vertical="center"/>
    </xf>
    <xf numFmtId="178" fontId="7" fillId="2" borderId="24" xfId="0" applyNumberFormat="1" applyFont="1" applyFill="1" applyBorder="1" applyAlignment="1">
      <alignment horizontal="center" vertical="center"/>
    </xf>
    <xf numFmtId="178" fontId="7" fillId="2" borderId="25" xfId="0" applyNumberFormat="1" applyFont="1" applyFill="1" applyBorder="1" applyAlignment="1">
      <alignment horizontal="center" vertical="center"/>
    </xf>
    <xf numFmtId="178" fontId="7" fillId="2" borderId="26" xfId="0" applyNumberFormat="1" applyFont="1" applyFill="1" applyBorder="1" applyAlignment="1">
      <alignment horizontal="center" vertical="center"/>
    </xf>
    <xf numFmtId="49" fontId="7" fillId="2" borderId="28" xfId="0" applyNumberFormat="1" applyFont="1" applyFill="1" applyBorder="1" applyAlignment="1">
      <alignment horizontal="left" vertical="center"/>
    </xf>
    <xf numFmtId="49" fontId="7" fillId="2" borderId="25" xfId="0" applyNumberFormat="1" applyFont="1" applyFill="1" applyBorder="1" applyAlignment="1">
      <alignment horizontal="left" vertical="center"/>
    </xf>
    <xf numFmtId="49" fontId="7" fillId="2" borderId="25" xfId="0" applyNumberFormat="1" applyFont="1" applyFill="1" applyBorder="1" applyAlignment="1">
      <alignment horizontal="center" vertical="center"/>
    </xf>
    <xf numFmtId="49" fontId="7" fillId="2" borderId="26" xfId="0" applyNumberFormat="1" applyFont="1" applyFill="1" applyBorder="1" applyAlignment="1">
      <alignment horizontal="center" vertical="center"/>
    </xf>
    <xf numFmtId="183" fontId="7" fillId="2" borderId="27" xfId="0" applyNumberFormat="1" applyFont="1" applyFill="1" applyBorder="1" applyAlignment="1">
      <alignment horizontal="right" vertical="center"/>
    </xf>
    <xf numFmtId="49" fontId="7" fillId="2" borderId="29" xfId="0" applyNumberFormat="1" applyFont="1" applyFill="1" applyBorder="1" applyAlignment="1">
      <alignment horizontal="left" vertical="center"/>
    </xf>
    <xf numFmtId="49" fontId="7" fillId="2" borderId="30" xfId="0" applyNumberFormat="1" applyFont="1" applyFill="1" applyBorder="1" applyAlignment="1">
      <alignment horizontal="left" vertical="center"/>
    </xf>
    <xf numFmtId="0" fontId="15" fillId="3" borderId="14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right" vertical="center" indent="1"/>
    </xf>
    <xf numFmtId="0" fontId="15" fillId="3" borderId="17" xfId="0" applyFont="1" applyFill="1" applyBorder="1" applyAlignment="1">
      <alignment horizontal="right" vertical="center" indent="1"/>
    </xf>
    <xf numFmtId="0" fontId="15" fillId="3" borderId="16" xfId="0" applyFont="1" applyFill="1" applyBorder="1" applyAlignment="1">
      <alignment horizontal="right" vertical="center" indent="1"/>
    </xf>
    <xf numFmtId="0" fontId="15" fillId="3" borderId="18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178" fontId="7" fillId="2" borderId="43" xfId="0" applyNumberFormat="1" applyFont="1" applyFill="1" applyBorder="1" applyAlignment="1">
      <alignment horizontal="center" vertical="center"/>
    </xf>
    <xf numFmtId="178" fontId="7" fillId="2" borderId="21" xfId="0" applyNumberFormat="1" applyFont="1" applyFill="1" applyBorder="1" applyAlignment="1">
      <alignment horizontal="center" vertical="center"/>
    </xf>
    <xf numFmtId="178" fontId="7" fillId="2" borderId="22" xfId="0" applyNumberFormat="1" applyFont="1" applyFill="1" applyBorder="1" applyAlignment="1">
      <alignment horizontal="center" vertical="center"/>
    </xf>
    <xf numFmtId="49" fontId="7" fillId="2" borderId="20" xfId="0" applyNumberFormat="1" applyFont="1" applyFill="1" applyBorder="1" applyAlignment="1">
      <alignment horizontal="center" vertical="center"/>
    </xf>
    <xf numFmtId="49" fontId="7" fillId="2" borderId="21" xfId="0" applyNumberFormat="1" applyFont="1" applyFill="1" applyBorder="1" applyAlignment="1">
      <alignment horizontal="center" vertical="center"/>
    </xf>
    <xf numFmtId="49" fontId="7" fillId="2" borderId="22" xfId="0" applyNumberFormat="1" applyFont="1" applyFill="1" applyBorder="1" applyAlignment="1">
      <alignment horizontal="center" vertical="center"/>
    </xf>
    <xf numFmtId="183" fontId="7" fillId="2" borderId="56" xfId="0" applyNumberFormat="1" applyFont="1" applyFill="1" applyBorder="1" applyAlignment="1">
      <alignment horizontal="right" vertical="center"/>
    </xf>
    <xf numFmtId="49" fontId="7" fillId="2" borderId="57" xfId="0" applyNumberFormat="1" applyFont="1" applyFill="1" applyBorder="1" applyAlignment="1">
      <alignment horizontal="center" vertical="center"/>
    </xf>
    <xf numFmtId="49" fontId="7" fillId="2" borderId="5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top"/>
    </xf>
    <xf numFmtId="0" fontId="8" fillId="2" borderId="5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 vertical="center"/>
    </xf>
    <xf numFmtId="0" fontId="14" fillId="3" borderId="10" xfId="0" applyFont="1" applyFill="1" applyBorder="1" applyAlignment="1">
      <alignment horizontal="left" vertical="center" indent="1"/>
    </xf>
    <xf numFmtId="0" fontId="14" fillId="3" borderId="1" xfId="0" applyFont="1" applyFill="1" applyBorder="1" applyAlignment="1">
      <alignment horizontal="left" vertical="center" indent="1"/>
    </xf>
    <xf numFmtId="0" fontId="14" fillId="3" borderId="11" xfId="0" applyFont="1" applyFill="1" applyBorder="1" applyAlignment="1">
      <alignment horizontal="left" vertical="center" indent="1"/>
    </xf>
    <xf numFmtId="0" fontId="14" fillId="3" borderId="10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76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26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27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77" fontId="25" fillId="2" borderId="5" xfId="0" applyNumberFormat="1" applyFont="1" applyFill="1" applyBorder="1" applyAlignment="1">
      <alignment horizontal="right" vertical="center"/>
    </xf>
    <xf numFmtId="177" fontId="25" fillId="2" borderId="3" xfId="0" applyNumberFormat="1" applyFont="1" applyFill="1" applyBorder="1" applyAlignment="1">
      <alignment horizontal="right" vertical="center"/>
    </xf>
    <xf numFmtId="177" fontId="20" fillId="2" borderId="6" xfId="0" applyNumberFormat="1" applyFont="1" applyFill="1" applyBorder="1" applyAlignment="1">
      <alignment horizontal="center" vertical="center" textRotation="255"/>
    </xf>
    <xf numFmtId="177" fontId="20" fillId="2" borderId="8" xfId="0" applyNumberFormat="1" applyFont="1" applyFill="1" applyBorder="1" applyAlignment="1">
      <alignment horizontal="center" vertical="center" textRotation="255"/>
    </xf>
    <xf numFmtId="0" fontId="7" fillId="2" borderId="0" xfId="0" applyFont="1" applyFill="1" applyAlignment="1">
      <alignment horizontal="right" vertical="center"/>
    </xf>
    <xf numFmtId="184" fontId="7" fillId="2" borderId="24" xfId="0" applyNumberFormat="1" applyFont="1" applyFill="1" applyBorder="1" applyAlignment="1">
      <alignment horizontal="center" vertical="center"/>
    </xf>
    <xf numFmtId="184" fontId="7" fillId="2" borderId="25" xfId="0" applyNumberFormat="1" applyFont="1" applyFill="1" applyBorder="1" applyAlignment="1">
      <alignment horizontal="center" vertical="center"/>
    </xf>
    <xf numFmtId="184" fontId="7" fillId="2" borderId="26" xfId="0" applyNumberFormat="1" applyFont="1" applyFill="1" applyBorder="1" applyAlignment="1">
      <alignment horizontal="center" vertical="center"/>
    </xf>
    <xf numFmtId="184" fontId="7" fillId="2" borderId="43" xfId="0" applyNumberFormat="1" applyFont="1" applyFill="1" applyBorder="1" applyAlignment="1">
      <alignment horizontal="center" vertical="center"/>
    </xf>
    <xf numFmtId="184" fontId="7" fillId="2" borderId="21" xfId="0" applyNumberFormat="1" applyFont="1" applyFill="1" applyBorder="1" applyAlignment="1">
      <alignment horizontal="center" vertical="center"/>
    </xf>
    <xf numFmtId="184" fontId="7" fillId="2" borderId="22" xfId="0" applyNumberFormat="1" applyFont="1" applyFill="1" applyBorder="1" applyAlignment="1">
      <alignment horizontal="center" vertical="center"/>
    </xf>
    <xf numFmtId="6" fontId="7" fillId="2" borderId="56" xfId="1" applyFont="1" applyFill="1" applyBorder="1" applyAlignment="1">
      <alignment horizontal="righ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00FF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D2181CC5-7E6D-4E1B-BD6B-4E0ED9345D06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BFCE1B1-3905-41B0-8978-B32DD87EE379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40EB175-A50C-4903-AB96-E05896937BA5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A43879F-0164-40B6-B5ED-54F3FF70FEDD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406365F3-2D98-49F9-B44F-0CF6B972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513468F-DD9B-47BC-BB6D-690571E9B170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2185251-9502-475C-898B-BFA72D6163DD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4235D95-4EF6-47A7-89A3-32D4BB1652C2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8347D80-C31A-40B7-85E4-3EE173835032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D81F4F54-209A-4B7E-B266-1E1793626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1E595BF-445B-458F-B340-83F06652A384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CC52AA2-44A3-4160-93B9-89E512B21A12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462C697-D134-433E-BA95-2BBF29ABA67E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AE26104-6007-4E8B-BF8B-351449B4EC0A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ABA1F59E-475A-4024-A260-ADFE8080D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5A16D0D-D6D7-42BC-94BB-CB49E9B15CAE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9AABF88-ED6D-44A0-945F-72FA68CF732C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041C2DB-F434-455A-86B7-88899C4EC099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0C43D07-D211-4535-A986-45A6D044796F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AE2E1528-B69E-41DE-BEA8-4FFCBE07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61E17-C998-48AE-AA68-FDEEF2AD3A3B}">
  <sheetPr>
    <pageSetUpPr fitToPage="1"/>
  </sheetPr>
  <dimension ref="A1:EL38"/>
  <sheetViews>
    <sheetView tabSelected="1" topLeftCell="A4" zoomScaleNormal="100" zoomScaleSheetLayoutView="100" zoomScalePageLayoutView="50" workbookViewId="0">
      <selection activeCell="AC23" sqref="AC23"/>
    </sheetView>
  </sheetViews>
  <sheetFormatPr defaultRowHeight="13.5" x14ac:dyDescent="0.45"/>
  <cols>
    <col min="1" max="1" width="2.77734375" style="5" customWidth="1"/>
    <col min="2" max="3" width="4.6640625" style="5" bestFit="1" customWidth="1"/>
    <col min="4" max="4" width="4.6640625" style="5" customWidth="1"/>
    <col min="5" max="5" width="6.77734375" style="5" customWidth="1"/>
    <col min="6" max="6" width="4.77734375" style="5" customWidth="1"/>
    <col min="7" max="8" width="6.77734375" style="5" customWidth="1"/>
    <col min="9" max="9" width="4.77734375" style="5" customWidth="1"/>
    <col min="10" max="10" width="6.77734375" style="5" customWidth="1"/>
    <col min="11" max="11" width="4.77734375" style="5" customWidth="1"/>
    <col min="12" max="12" width="10.77734375" style="5" customWidth="1"/>
    <col min="13" max="13" width="4.77734375" style="5" customWidth="1"/>
    <col min="14" max="15" width="6.77734375" style="5" customWidth="1"/>
    <col min="16" max="16" width="13.77734375" style="5" bestFit="1" customWidth="1"/>
    <col min="17" max="17" width="5.109375" style="5" bestFit="1" customWidth="1"/>
    <col min="18" max="18" width="5.77734375" style="5" customWidth="1"/>
    <col min="19" max="19" width="9" style="5" customWidth="1"/>
    <col min="20" max="20" width="12.33203125" style="5" customWidth="1"/>
    <col min="21" max="21" width="6.77734375" style="5" customWidth="1"/>
    <col min="22" max="22" width="5.77734375" style="5" customWidth="1"/>
    <col min="23" max="23" width="9" style="5" customWidth="1"/>
    <col min="24" max="25" width="1.77734375" style="5" customWidth="1"/>
    <col min="26" max="16384" width="8.88671875" style="5"/>
  </cols>
  <sheetData>
    <row r="1" spans="1:142" s="1" customFormat="1" ht="8.1" customHeight="1" thickTop="1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4"/>
      <c r="Q1" s="4"/>
      <c r="R1" s="4"/>
      <c r="S1" s="4"/>
      <c r="T1" s="4"/>
      <c r="U1" s="4"/>
      <c r="V1" s="4"/>
      <c r="W1" s="4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</row>
    <row r="2" spans="1:142" ht="21" customHeight="1" x14ac:dyDescent="0.15">
      <c r="A2" s="1"/>
      <c r="B2" s="169" t="s">
        <v>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"/>
      <c r="Q2" s="6"/>
      <c r="R2" s="6"/>
      <c r="S2" s="1"/>
      <c r="T2" s="7" t="s">
        <v>1</v>
      </c>
      <c r="U2" s="170">
        <v>46081</v>
      </c>
      <c r="V2" s="170"/>
      <c r="W2" s="170"/>
      <c r="X2" s="1"/>
      <c r="Y2" s="1"/>
    </row>
    <row r="3" spans="1:142" ht="21" customHeight="1" x14ac:dyDescent="0.15">
      <c r="A3" s="1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6"/>
      <c r="Q3" s="6"/>
      <c r="R3" s="6"/>
      <c r="S3" s="1"/>
      <c r="T3" s="7" t="s">
        <v>2</v>
      </c>
      <c r="V3" s="171"/>
      <c r="W3" s="171"/>
      <c r="X3" s="1"/>
      <c r="Y3" s="1"/>
    </row>
    <row r="4" spans="1:142" ht="21" customHeight="1" x14ac:dyDescent="0.15">
      <c r="A4" s="1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6"/>
      <c r="Q4" s="6"/>
      <c r="R4" s="6"/>
      <c r="S4" s="1"/>
      <c r="T4" s="7" t="s">
        <v>35</v>
      </c>
      <c r="U4" s="170">
        <v>45716</v>
      </c>
      <c r="V4" s="170"/>
      <c r="W4" s="170"/>
      <c r="X4" s="1"/>
      <c r="Y4" s="1"/>
    </row>
    <row r="5" spans="1:142" ht="8.1" customHeight="1" x14ac:dyDescent="0.45">
      <c r="A5" s="1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9"/>
      <c r="Q5" s="9"/>
      <c r="R5" s="9"/>
      <c r="S5" s="9"/>
      <c r="T5" s="9"/>
      <c r="U5" s="9"/>
      <c r="V5" s="9"/>
      <c r="W5" s="9"/>
      <c r="X5" s="1"/>
      <c r="Y5" s="1"/>
    </row>
    <row r="6" spans="1:142" ht="26.25" customHeight="1" x14ac:dyDescent="0.3">
      <c r="A6" s="1"/>
      <c r="B6" s="1"/>
      <c r="C6" s="172"/>
      <c r="D6" s="172"/>
      <c r="E6" s="172"/>
      <c r="F6" s="172"/>
      <c r="G6" s="172"/>
      <c r="H6" s="172"/>
      <c r="I6" s="172"/>
      <c r="J6" s="10"/>
      <c r="K6" s="10"/>
      <c r="L6" s="10"/>
      <c r="M6" s="10"/>
      <c r="N6" s="173" t="s">
        <v>3</v>
      </c>
      <c r="O6" s="173"/>
      <c r="P6" s="11"/>
      <c r="Q6" s="1"/>
      <c r="R6" s="1"/>
      <c r="S6" s="1"/>
      <c r="T6" s="1"/>
      <c r="U6" s="1"/>
      <c r="V6" s="1"/>
      <c r="W6" s="1"/>
      <c r="X6" s="1"/>
      <c r="Y6" s="1"/>
    </row>
    <row r="7" spans="1:142" ht="19.5" customHeight="1" x14ac:dyDescent="0.25">
      <c r="A7" s="1"/>
      <c r="B7" s="1"/>
      <c r="C7" s="174" t="s">
        <v>36</v>
      </c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3"/>
      <c r="O7" s="173"/>
      <c r="P7" s="11"/>
      <c r="Q7" s="1"/>
      <c r="R7" s="1"/>
      <c r="S7" s="176" t="s">
        <v>17</v>
      </c>
      <c r="T7" s="176"/>
      <c r="U7" s="176"/>
      <c r="V7" s="176"/>
      <c r="W7" s="12"/>
      <c r="X7" s="1"/>
      <c r="Y7" s="1"/>
    </row>
    <row r="8" spans="1:142" ht="25.5" customHeight="1" thickBot="1" x14ac:dyDescent="0.25">
      <c r="A8" s="1"/>
      <c r="B8" s="13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3"/>
      <c r="O8" s="173"/>
      <c r="P8" s="14"/>
      <c r="Q8" s="1"/>
      <c r="R8" s="1"/>
      <c r="S8" s="176"/>
      <c r="T8" s="176"/>
      <c r="U8" s="176"/>
      <c r="V8" s="176"/>
      <c r="W8" s="12"/>
      <c r="X8" s="1"/>
      <c r="Y8" s="1"/>
    </row>
    <row r="9" spans="1:142" ht="18.75" x14ac:dyDescent="0.2">
      <c r="A9" s="1"/>
      <c r="B9" s="15"/>
      <c r="C9" s="155" t="s">
        <v>37</v>
      </c>
      <c r="D9" s="155"/>
      <c r="E9" s="155"/>
      <c r="F9" s="156" t="s">
        <v>38</v>
      </c>
      <c r="G9" s="156"/>
      <c r="H9" s="156"/>
      <c r="I9" s="156"/>
      <c r="J9" s="156"/>
      <c r="K9" s="156"/>
      <c r="L9" s="156"/>
      <c r="M9" s="156"/>
      <c r="N9" s="156"/>
      <c r="O9" s="16"/>
      <c r="P9" s="14"/>
      <c r="Q9" s="1"/>
      <c r="R9" s="1"/>
      <c r="S9" s="157" t="s">
        <v>18</v>
      </c>
      <c r="T9" s="157"/>
      <c r="U9" s="157"/>
      <c r="V9" s="157"/>
      <c r="W9" s="157"/>
      <c r="X9" s="1"/>
      <c r="Y9" s="1"/>
    </row>
    <row r="10" spans="1:142" ht="24.75" customHeight="1" x14ac:dyDescent="0.2">
      <c r="A10" s="1"/>
      <c r="B10" s="1"/>
      <c r="C10" s="158" t="s">
        <v>4</v>
      </c>
      <c r="D10" s="158"/>
      <c r="E10" s="158"/>
      <c r="F10" s="158"/>
      <c r="G10" s="158"/>
      <c r="H10" s="158"/>
      <c r="I10" s="158"/>
      <c r="J10" s="158"/>
      <c r="K10" s="158"/>
      <c r="L10" s="18"/>
      <c r="M10" s="18"/>
      <c r="N10" s="18"/>
      <c r="O10" s="18"/>
      <c r="P10" s="1"/>
      <c r="Q10" s="1"/>
      <c r="R10" s="1"/>
      <c r="S10" s="160" t="s">
        <v>19</v>
      </c>
      <c r="T10" s="160"/>
      <c r="U10" s="160"/>
      <c r="V10" s="160"/>
      <c r="W10" s="15"/>
      <c r="X10" s="1"/>
      <c r="Y10" s="1"/>
      <c r="AB10" s="153">
        <f>16.5*R18</f>
        <v>37950</v>
      </c>
      <c r="AC10" s="153"/>
    </row>
    <row r="11" spans="1:142" ht="18.75" customHeight="1" thickBot="1" x14ac:dyDescent="0.25">
      <c r="A11" s="1"/>
      <c r="B11" s="1"/>
      <c r="C11" s="159"/>
      <c r="D11" s="159"/>
      <c r="E11" s="159"/>
      <c r="F11" s="159"/>
      <c r="G11" s="159"/>
      <c r="H11" s="158"/>
      <c r="I11" s="158"/>
      <c r="J11" s="158"/>
      <c r="K11" s="158"/>
      <c r="L11" s="18"/>
      <c r="M11" s="18"/>
      <c r="N11" s="18"/>
      <c r="O11" s="18"/>
      <c r="P11" s="1"/>
      <c r="Q11" s="1"/>
      <c r="R11" s="1"/>
      <c r="S11" s="19" t="s">
        <v>32</v>
      </c>
      <c r="T11" s="19"/>
      <c r="U11" s="19"/>
      <c r="V11" s="19"/>
      <c r="W11" s="19"/>
      <c r="X11" s="1"/>
      <c r="Y11" s="1"/>
    </row>
    <row r="12" spans="1:142" ht="24.75" customHeight="1" x14ac:dyDescent="0.3">
      <c r="A12" s="1"/>
      <c r="B12" s="1"/>
      <c r="C12" s="177" t="s">
        <v>5</v>
      </c>
      <c r="D12" s="178"/>
      <c r="E12" s="178"/>
      <c r="F12" s="178"/>
      <c r="G12" s="178"/>
      <c r="H12" s="181">
        <f>T27</f>
        <v>113850</v>
      </c>
      <c r="I12" s="181"/>
      <c r="J12" s="181"/>
      <c r="K12" s="181"/>
      <c r="L12" s="181"/>
      <c r="M12" s="183" t="s">
        <v>34</v>
      </c>
      <c r="N12" s="20"/>
      <c r="O12" s="20"/>
      <c r="P12" s="1"/>
      <c r="Q12" s="1"/>
      <c r="R12" s="185" t="s">
        <v>33</v>
      </c>
      <c r="S12" s="185"/>
      <c r="T12" s="185"/>
      <c r="U12" s="185"/>
      <c r="V12" s="185"/>
      <c r="W12" s="19"/>
      <c r="X12" s="1"/>
      <c r="Y12" s="1"/>
      <c r="AB12" s="153">
        <f>AB10*3</f>
        <v>113850</v>
      </c>
      <c r="AC12" s="153"/>
    </row>
    <row r="13" spans="1:142" ht="25.5" customHeight="1" thickBot="1" x14ac:dyDescent="0.35">
      <c r="A13" s="1"/>
      <c r="B13" s="1"/>
      <c r="C13" s="179"/>
      <c r="D13" s="180"/>
      <c r="E13" s="180"/>
      <c r="F13" s="180"/>
      <c r="G13" s="180"/>
      <c r="H13" s="182"/>
      <c r="I13" s="182"/>
      <c r="J13" s="182"/>
      <c r="K13" s="182"/>
      <c r="L13" s="182"/>
      <c r="M13" s="184"/>
      <c r="N13" s="20"/>
      <c r="O13" s="20"/>
      <c r="P13" s="1"/>
      <c r="Q13" s="1"/>
      <c r="R13" s="1"/>
      <c r="S13" s="154"/>
      <c r="T13" s="154"/>
      <c r="U13" s="154"/>
      <c r="V13" s="154"/>
      <c r="W13" s="154"/>
      <c r="X13" s="1"/>
      <c r="Y13" s="1"/>
    </row>
    <row r="14" spans="1:142" ht="12.95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1"/>
      <c r="M14" s="21"/>
      <c r="N14" s="21"/>
      <c r="O14" s="2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142" ht="12.95" customHeight="1" thickBot="1" x14ac:dyDescent="0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142" s="1" customFormat="1" ht="8.1" customHeight="1" thickTop="1" x14ac:dyDescent="0.45">
      <c r="B16" s="22"/>
      <c r="C16" s="23"/>
      <c r="D16" s="23"/>
      <c r="E16" s="161"/>
      <c r="F16" s="162"/>
      <c r="G16" s="162"/>
      <c r="H16" s="162"/>
      <c r="I16" s="162"/>
      <c r="J16" s="162"/>
      <c r="K16" s="162"/>
      <c r="L16" s="162"/>
      <c r="M16" s="162"/>
      <c r="N16" s="162"/>
      <c r="O16" s="163"/>
      <c r="P16" s="164"/>
      <c r="Q16" s="165"/>
      <c r="R16" s="166"/>
      <c r="S16" s="166"/>
      <c r="T16" s="164"/>
      <c r="U16" s="165"/>
      <c r="V16" s="167"/>
      <c r="W16" s="168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</row>
    <row r="17" spans="2:142" s="1" customFormat="1" ht="24.95" customHeight="1" x14ac:dyDescent="0.45">
      <c r="B17" s="135" t="s">
        <v>6</v>
      </c>
      <c r="C17" s="136"/>
      <c r="D17" s="137"/>
      <c r="E17" s="138" t="s">
        <v>42</v>
      </c>
      <c r="F17" s="136"/>
      <c r="G17" s="136" t="s">
        <v>43</v>
      </c>
      <c r="H17" s="136"/>
      <c r="I17" s="136"/>
      <c r="J17" s="136"/>
      <c r="K17" s="136"/>
      <c r="L17" s="136" t="s">
        <v>30</v>
      </c>
      <c r="M17" s="136"/>
      <c r="N17" s="136"/>
      <c r="O17" s="137"/>
      <c r="P17" s="138" t="s">
        <v>7</v>
      </c>
      <c r="Q17" s="137"/>
      <c r="R17" s="139" t="s">
        <v>40</v>
      </c>
      <c r="S17" s="139"/>
      <c r="T17" s="140" t="s">
        <v>8</v>
      </c>
      <c r="U17" s="141"/>
      <c r="V17" s="142" t="s">
        <v>20</v>
      </c>
      <c r="W17" s="143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</row>
    <row r="18" spans="2:142" s="1" customFormat="1" ht="27.75" customHeight="1" x14ac:dyDescent="0.45">
      <c r="B18" s="144" t="s">
        <v>49</v>
      </c>
      <c r="C18" s="145"/>
      <c r="D18" s="146"/>
      <c r="E18" s="147" t="s">
        <v>22</v>
      </c>
      <c r="F18" s="148"/>
      <c r="G18" s="148" t="s">
        <v>44</v>
      </c>
      <c r="H18" s="148"/>
      <c r="I18" s="148"/>
      <c r="J18" s="148"/>
      <c r="K18" s="148"/>
      <c r="L18" s="148" t="s">
        <v>50</v>
      </c>
      <c r="M18" s="148"/>
      <c r="N18" s="148"/>
      <c r="O18" s="149"/>
      <c r="P18" s="62">
        <v>3</v>
      </c>
      <c r="Q18" s="63" t="s">
        <v>23</v>
      </c>
      <c r="R18" s="192">
        <v>2300</v>
      </c>
      <c r="S18" s="192"/>
      <c r="T18" s="192">
        <f>R18*15*P18</f>
        <v>103500</v>
      </c>
      <c r="U18" s="192"/>
      <c r="V18" s="151" t="s">
        <v>21</v>
      </c>
      <c r="W18" s="152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</row>
    <row r="19" spans="2:142" s="1" customFormat="1" ht="27.75" customHeight="1" x14ac:dyDescent="0.45">
      <c r="B19" s="125"/>
      <c r="C19" s="126"/>
      <c r="D19" s="127"/>
      <c r="E19" s="128"/>
      <c r="F19" s="129"/>
      <c r="G19" s="129"/>
      <c r="H19" s="130"/>
      <c r="I19" s="130"/>
      <c r="J19" s="130"/>
      <c r="K19" s="130"/>
      <c r="L19" s="130"/>
      <c r="M19" s="130"/>
      <c r="N19" s="130"/>
      <c r="O19" s="131"/>
      <c r="P19" s="58"/>
      <c r="Q19" s="59"/>
      <c r="R19" s="132"/>
      <c r="S19" s="132"/>
      <c r="T19" s="132">
        <f>P19*R19</f>
        <v>0</v>
      </c>
      <c r="U19" s="132"/>
      <c r="V19" s="133"/>
      <c r="W19" s="134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</row>
    <row r="20" spans="2:142" s="1" customFormat="1" ht="27.75" customHeight="1" x14ac:dyDescent="0.45">
      <c r="B20" s="125"/>
      <c r="C20" s="126"/>
      <c r="D20" s="127"/>
      <c r="E20" s="128"/>
      <c r="F20" s="129"/>
      <c r="G20" s="129"/>
      <c r="H20" s="130"/>
      <c r="I20" s="130"/>
      <c r="J20" s="130"/>
      <c r="K20" s="130"/>
      <c r="L20" s="130"/>
      <c r="M20" s="130"/>
      <c r="N20" s="130"/>
      <c r="O20" s="131"/>
      <c r="P20" s="58"/>
      <c r="Q20" s="59"/>
      <c r="R20" s="132"/>
      <c r="S20" s="132"/>
      <c r="T20" s="132">
        <f t="shared" ref="T20:T23" si="0">P20*R20</f>
        <v>0</v>
      </c>
      <c r="U20" s="132"/>
      <c r="V20" s="133"/>
      <c r="W20" s="134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</row>
    <row r="21" spans="2:142" s="1" customFormat="1" ht="27.75" customHeight="1" x14ac:dyDescent="0.45">
      <c r="B21" s="125"/>
      <c r="C21" s="126"/>
      <c r="D21" s="127"/>
      <c r="E21" s="128"/>
      <c r="F21" s="129"/>
      <c r="G21" s="129"/>
      <c r="H21" s="130"/>
      <c r="I21" s="130"/>
      <c r="J21" s="130"/>
      <c r="K21" s="130"/>
      <c r="L21" s="130"/>
      <c r="M21" s="130"/>
      <c r="N21" s="130"/>
      <c r="O21" s="131"/>
      <c r="P21" s="58"/>
      <c r="Q21" s="59"/>
      <c r="R21" s="132"/>
      <c r="S21" s="132"/>
      <c r="T21" s="132">
        <f t="shared" si="0"/>
        <v>0</v>
      </c>
      <c r="U21" s="132"/>
      <c r="V21" s="133"/>
      <c r="W21" s="134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</row>
    <row r="22" spans="2:142" s="1" customFormat="1" ht="27.75" customHeight="1" x14ac:dyDescent="0.45">
      <c r="B22" s="125"/>
      <c r="C22" s="126"/>
      <c r="D22" s="127"/>
      <c r="E22" s="128"/>
      <c r="F22" s="129"/>
      <c r="G22" s="129"/>
      <c r="H22" s="130"/>
      <c r="I22" s="130"/>
      <c r="J22" s="130"/>
      <c r="K22" s="130"/>
      <c r="L22" s="130"/>
      <c r="M22" s="130"/>
      <c r="N22" s="130"/>
      <c r="O22" s="131"/>
      <c r="P22" s="58"/>
      <c r="Q22" s="59"/>
      <c r="R22" s="132"/>
      <c r="S22" s="132"/>
      <c r="T22" s="132">
        <f t="shared" si="0"/>
        <v>0</v>
      </c>
      <c r="U22" s="132"/>
      <c r="V22" s="133"/>
      <c r="W22" s="134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</row>
    <row r="23" spans="2:142" s="1" customFormat="1" ht="27.75" customHeight="1" thickBot="1" x14ac:dyDescent="0.5">
      <c r="B23" s="105"/>
      <c r="C23" s="106"/>
      <c r="D23" s="107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60"/>
      <c r="Q23" s="61"/>
      <c r="R23" s="109"/>
      <c r="S23" s="109"/>
      <c r="T23" s="109">
        <f t="shared" si="0"/>
        <v>0</v>
      </c>
      <c r="U23" s="109"/>
      <c r="V23" s="110"/>
      <c r="W23" s="111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</row>
    <row r="24" spans="2:142" s="1" customFormat="1" ht="6" customHeight="1" thickTop="1" thickBot="1" x14ac:dyDescent="0.2">
      <c r="B24" s="24"/>
      <c r="C24" s="24"/>
      <c r="D24" s="24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6"/>
      <c r="Q24" s="112" t="s">
        <v>11</v>
      </c>
      <c r="R24" s="112"/>
      <c r="S24" s="114" t="s">
        <v>12</v>
      </c>
      <c r="T24" s="116">
        <f>SUM(T14:U23)</f>
        <v>103500</v>
      </c>
      <c r="U24" s="117"/>
      <c r="V24" s="120"/>
      <c r="W24" s="121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</row>
    <row r="25" spans="2:142" s="1" customFormat="1" ht="24.95" customHeight="1" thickBot="1" x14ac:dyDescent="0.2">
      <c r="B25" s="27"/>
      <c r="C25" s="27"/>
      <c r="D25" s="124" t="s">
        <v>24</v>
      </c>
      <c r="E25" s="94"/>
      <c r="F25" s="95"/>
      <c r="G25" s="93" t="s">
        <v>28</v>
      </c>
      <c r="H25" s="94"/>
      <c r="I25" s="95"/>
      <c r="J25" s="93" t="s">
        <v>29</v>
      </c>
      <c r="K25" s="94"/>
      <c r="L25" s="96"/>
      <c r="M25" s="28"/>
      <c r="N25" s="28"/>
      <c r="O25" s="28"/>
      <c r="P25" s="26"/>
      <c r="Q25" s="113"/>
      <c r="R25" s="113"/>
      <c r="S25" s="115"/>
      <c r="T25" s="118"/>
      <c r="U25" s="119"/>
      <c r="V25" s="122"/>
      <c r="W25" s="123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</row>
    <row r="26" spans="2:142" s="1" customFormat="1" ht="30" customHeight="1" thickBot="1" x14ac:dyDescent="0.2">
      <c r="B26" s="27"/>
      <c r="C26" s="27"/>
      <c r="D26" s="97" t="s">
        <v>25</v>
      </c>
      <c r="E26" s="98"/>
      <c r="F26" s="99"/>
      <c r="G26" s="100">
        <f>T24</f>
        <v>103500</v>
      </c>
      <c r="H26" s="101"/>
      <c r="I26" s="102"/>
      <c r="J26" s="100">
        <f>T26</f>
        <v>10350</v>
      </c>
      <c r="K26" s="101"/>
      <c r="L26" s="103"/>
      <c r="M26" s="28"/>
      <c r="N26" s="28"/>
      <c r="O26" s="28"/>
      <c r="P26" s="26"/>
      <c r="Q26" s="104" t="s">
        <v>13</v>
      </c>
      <c r="R26" s="104"/>
      <c r="S26" s="56">
        <v>10</v>
      </c>
      <c r="T26" s="80">
        <f>INT(T24*S26/100)</f>
        <v>10350</v>
      </c>
      <c r="U26" s="80"/>
      <c r="V26" s="81"/>
      <c r="W26" s="82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</row>
    <row r="27" spans="2:142" s="1" customFormat="1" ht="30" customHeight="1" thickTop="1" thickBot="1" x14ac:dyDescent="0.2">
      <c r="B27" s="27"/>
      <c r="C27" s="27"/>
      <c r="D27" s="83" t="s">
        <v>26</v>
      </c>
      <c r="E27" s="84"/>
      <c r="F27" s="85"/>
      <c r="G27" s="86">
        <v>0</v>
      </c>
      <c r="H27" s="87"/>
      <c r="I27" s="88"/>
      <c r="J27" s="86">
        <v>0</v>
      </c>
      <c r="K27" s="87"/>
      <c r="L27" s="89"/>
      <c r="M27" s="28"/>
      <c r="N27" s="28"/>
      <c r="O27" s="28"/>
      <c r="P27" s="26"/>
      <c r="Q27" s="90" t="s">
        <v>15</v>
      </c>
      <c r="R27" s="91"/>
      <c r="S27" s="57" t="s">
        <v>16</v>
      </c>
      <c r="T27" s="92">
        <f>SUM(T24:T26)</f>
        <v>113850</v>
      </c>
      <c r="U27" s="92"/>
      <c r="V27" s="81"/>
      <c r="W27" s="82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</row>
    <row r="28" spans="2:142" s="1" customFormat="1" ht="30" customHeight="1" thickTop="1" thickBot="1" x14ac:dyDescent="0.2">
      <c r="B28" s="27"/>
      <c r="C28" s="27"/>
      <c r="D28" s="71" t="s">
        <v>27</v>
      </c>
      <c r="E28" s="72"/>
      <c r="F28" s="73"/>
      <c r="G28" s="74">
        <v>0</v>
      </c>
      <c r="H28" s="75"/>
      <c r="I28" s="76"/>
      <c r="J28" s="74">
        <v>0</v>
      </c>
      <c r="K28" s="75"/>
      <c r="L28" s="77"/>
      <c r="M28" s="28"/>
      <c r="N28" s="28"/>
      <c r="O28" s="28"/>
      <c r="P28" s="26"/>
      <c r="Q28" s="29"/>
      <c r="R28" s="29"/>
      <c r="S28" s="30"/>
      <c r="T28" s="31"/>
      <c r="U28" s="31"/>
      <c r="V28" s="25"/>
      <c r="W28" s="2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</row>
    <row r="29" spans="2:142" s="1" customFormat="1" ht="24.95" customHeight="1" x14ac:dyDescent="0.15">
      <c r="B29" s="27"/>
      <c r="C29" s="27"/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6"/>
      <c r="Q29" s="32"/>
      <c r="R29" s="32"/>
      <c r="S29" s="33"/>
      <c r="T29" s="34"/>
      <c r="U29" s="34"/>
      <c r="V29" s="25"/>
      <c r="W29" s="2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</row>
    <row r="30" spans="2:142" s="1" customFormat="1" ht="24.95" customHeight="1" x14ac:dyDescent="0.2">
      <c r="B30" s="17" t="s">
        <v>9</v>
      </c>
      <c r="C30" s="28"/>
      <c r="D30" s="28"/>
      <c r="E30" s="28"/>
      <c r="F30" s="28"/>
      <c r="G30" s="28"/>
      <c r="H30" s="28"/>
      <c r="I30" s="28"/>
      <c r="J30" s="28"/>
      <c r="K30" s="17" t="s">
        <v>10</v>
      </c>
      <c r="L30" s="28"/>
      <c r="M30" s="78"/>
      <c r="N30" s="78"/>
      <c r="O30" s="78"/>
      <c r="P30" s="35"/>
      <c r="Q30" s="79" t="s">
        <v>11</v>
      </c>
      <c r="R30" s="79"/>
      <c r="S30" s="36" t="s">
        <v>12</v>
      </c>
      <c r="T30" s="67"/>
      <c r="U30" s="67"/>
      <c r="V30" s="38"/>
      <c r="W30" s="39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</row>
    <row r="31" spans="2:142" s="1" customFormat="1" ht="24.95" customHeight="1" x14ac:dyDescent="0.2">
      <c r="B31" s="65" t="s">
        <v>31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35"/>
      <c r="Q31" s="66" t="s">
        <v>13</v>
      </c>
      <c r="R31" s="66"/>
      <c r="S31" s="40">
        <v>10</v>
      </c>
      <c r="T31" s="67"/>
      <c r="U31" s="67"/>
      <c r="V31" s="38"/>
      <c r="W31" s="41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</row>
    <row r="32" spans="2:142" s="1" customFormat="1" ht="8.1" customHeight="1" x14ac:dyDescent="0.2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35"/>
      <c r="Q32" s="43"/>
      <c r="R32" s="43"/>
      <c r="S32" s="44"/>
      <c r="T32" s="37"/>
      <c r="U32" s="37"/>
      <c r="V32" s="38"/>
      <c r="W32" s="41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</row>
    <row r="33" spans="1:142" s="1" customFormat="1" ht="24.95" customHeight="1" x14ac:dyDescent="0.2">
      <c r="B33" s="45" t="s">
        <v>14</v>
      </c>
      <c r="C33" s="46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9" t="s">
        <v>15</v>
      </c>
      <c r="R33" s="69"/>
      <c r="S33" s="33" t="s">
        <v>16</v>
      </c>
      <c r="T33" s="70"/>
      <c r="U33" s="70"/>
      <c r="V33" s="47"/>
      <c r="W33" s="39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</row>
    <row r="34" spans="1:142" ht="24.95" customHeight="1" x14ac:dyDescent="0.45">
      <c r="A34" s="1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1"/>
      <c r="R34" s="1"/>
      <c r="S34" s="1"/>
      <c r="T34" s="1"/>
      <c r="U34" s="1"/>
      <c r="V34" s="1"/>
      <c r="W34" s="1"/>
      <c r="X34" s="1"/>
      <c r="Y34" s="1"/>
    </row>
    <row r="35" spans="1:142" s="1" customFormat="1" ht="8.1" customHeight="1" x14ac:dyDescent="0.45"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8"/>
      <c r="R35" s="48"/>
      <c r="S35" s="49"/>
      <c r="T35" s="50"/>
      <c r="U35" s="50"/>
      <c r="V35" s="48"/>
      <c r="W35" s="49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</row>
    <row r="36" spans="1:142" s="1" customFormat="1" ht="7.5" customHeight="1" x14ac:dyDescent="0.45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8"/>
      <c r="R36" s="48"/>
      <c r="S36" s="49"/>
      <c r="T36" s="50"/>
      <c r="U36" s="50"/>
      <c r="V36" s="48"/>
      <c r="W36" s="49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</row>
    <row r="37" spans="1:142" s="1" customFormat="1" ht="15.95" customHeight="1" thickBot="1" x14ac:dyDescent="0.5">
      <c r="B37" s="51"/>
      <c r="C37" s="51"/>
      <c r="D37" s="51"/>
      <c r="E37" s="52"/>
      <c r="F37" s="53"/>
      <c r="G37" s="52"/>
      <c r="H37" s="52"/>
      <c r="I37" s="53"/>
      <c r="J37" s="52"/>
      <c r="K37" s="53"/>
      <c r="L37" s="52"/>
      <c r="M37" s="52"/>
      <c r="N37" s="52"/>
      <c r="O37" s="52"/>
      <c r="P37" s="52"/>
      <c r="Q37" s="54"/>
      <c r="R37" s="54"/>
      <c r="S37" s="54"/>
      <c r="T37" s="54"/>
      <c r="U37" s="54"/>
      <c r="V37" s="54"/>
      <c r="W37" s="54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</row>
    <row r="38" spans="1:142" ht="24.95" customHeight="1" x14ac:dyDescent="0.45">
      <c r="F38" s="55"/>
      <c r="I38" s="55"/>
      <c r="K38" s="55"/>
    </row>
  </sheetData>
  <mergeCells count="101">
    <mergeCell ref="B34:P34"/>
    <mergeCell ref="B31:O31"/>
    <mergeCell ref="Q31:R31"/>
    <mergeCell ref="T31:U31"/>
    <mergeCell ref="D33:P33"/>
    <mergeCell ref="Q33:R33"/>
    <mergeCell ref="T33:U33"/>
    <mergeCell ref="D28:F28"/>
    <mergeCell ref="G28:I28"/>
    <mergeCell ref="J28:L28"/>
    <mergeCell ref="M30:O30"/>
    <mergeCell ref="Q30:R30"/>
    <mergeCell ref="T30:U30"/>
    <mergeCell ref="T26:U26"/>
    <mergeCell ref="V26:W26"/>
    <mergeCell ref="D27:F27"/>
    <mergeCell ref="G27:I27"/>
    <mergeCell ref="J27:L27"/>
    <mergeCell ref="Q27:R27"/>
    <mergeCell ref="T27:U27"/>
    <mergeCell ref="V27:W27"/>
    <mergeCell ref="G25:I25"/>
    <mergeCell ref="J25:L25"/>
    <mergeCell ref="D26:F26"/>
    <mergeCell ref="G26:I26"/>
    <mergeCell ref="J26:L26"/>
    <mergeCell ref="Q26:R26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B22:D22"/>
    <mergeCell ref="E22:G22"/>
    <mergeCell ref="H22:O22"/>
    <mergeCell ref="R22:S22"/>
    <mergeCell ref="T22:U22"/>
    <mergeCell ref="V22:W22"/>
    <mergeCell ref="B21:D21"/>
    <mergeCell ref="E21:G21"/>
    <mergeCell ref="H21:O21"/>
    <mergeCell ref="R21:S21"/>
    <mergeCell ref="T21:U21"/>
    <mergeCell ref="V21:W21"/>
    <mergeCell ref="B20:D20"/>
    <mergeCell ref="E20:G20"/>
    <mergeCell ref="H20:O20"/>
    <mergeCell ref="R20:S20"/>
    <mergeCell ref="T20:U20"/>
    <mergeCell ref="V20:W20"/>
    <mergeCell ref="B19:D19"/>
    <mergeCell ref="E19:G19"/>
    <mergeCell ref="H19:O19"/>
    <mergeCell ref="R19:S19"/>
    <mergeCell ref="T19:U19"/>
    <mergeCell ref="V19:W19"/>
    <mergeCell ref="R17:S17"/>
    <mergeCell ref="T17:U17"/>
    <mergeCell ref="V17:W17"/>
    <mergeCell ref="B18:D18"/>
    <mergeCell ref="E18:F18"/>
    <mergeCell ref="G18:K18"/>
    <mergeCell ref="L18:O18"/>
    <mergeCell ref="R18:S18"/>
    <mergeCell ref="T18:U18"/>
    <mergeCell ref="V18:W18"/>
    <mergeCell ref="E16:O16"/>
    <mergeCell ref="P16:Q16"/>
    <mergeCell ref="R16:S16"/>
    <mergeCell ref="T16:U16"/>
    <mergeCell ref="V16:W16"/>
    <mergeCell ref="B17:D17"/>
    <mergeCell ref="E17:F17"/>
    <mergeCell ref="G17:K17"/>
    <mergeCell ref="L17:O17"/>
    <mergeCell ref="P17:Q17"/>
    <mergeCell ref="C12:G13"/>
    <mergeCell ref="H12:L13"/>
    <mergeCell ref="M12:M13"/>
    <mergeCell ref="R12:V12"/>
    <mergeCell ref="AB12:AC12"/>
    <mergeCell ref="S13:W13"/>
    <mergeCell ref="C9:E9"/>
    <mergeCell ref="F9:N9"/>
    <mergeCell ref="S9:W9"/>
    <mergeCell ref="C10:K11"/>
    <mergeCell ref="S10:V10"/>
    <mergeCell ref="AB10:AC10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396AF-B424-40CB-8B1B-9041817AA41C}">
  <sheetPr>
    <pageSetUpPr fitToPage="1"/>
  </sheetPr>
  <dimension ref="A1:EL38"/>
  <sheetViews>
    <sheetView topLeftCell="A10" zoomScaleNormal="100" zoomScaleSheetLayoutView="100" zoomScalePageLayoutView="50" workbookViewId="0">
      <selection activeCell="T19" sqref="T19:U19"/>
    </sheetView>
  </sheetViews>
  <sheetFormatPr defaultRowHeight="13.5" x14ac:dyDescent="0.45"/>
  <cols>
    <col min="1" max="1" width="2.77734375" style="5" customWidth="1"/>
    <col min="2" max="3" width="4.6640625" style="5" bestFit="1" customWidth="1"/>
    <col min="4" max="4" width="4.6640625" style="5" customWidth="1"/>
    <col min="5" max="5" width="6.77734375" style="5" customWidth="1"/>
    <col min="6" max="6" width="4.77734375" style="5" customWidth="1"/>
    <col min="7" max="8" width="6.77734375" style="5" customWidth="1"/>
    <col min="9" max="9" width="4.77734375" style="5" customWidth="1"/>
    <col min="10" max="10" width="6.77734375" style="5" customWidth="1"/>
    <col min="11" max="11" width="4.77734375" style="5" customWidth="1"/>
    <col min="12" max="12" width="10.77734375" style="5" customWidth="1"/>
    <col min="13" max="13" width="4.77734375" style="5" customWidth="1"/>
    <col min="14" max="15" width="6.77734375" style="5" customWidth="1"/>
    <col min="16" max="16" width="13.77734375" style="5" bestFit="1" customWidth="1"/>
    <col min="17" max="17" width="5.109375" style="5" bestFit="1" customWidth="1"/>
    <col min="18" max="18" width="5.77734375" style="5" customWidth="1"/>
    <col min="19" max="19" width="9" style="5" customWidth="1"/>
    <col min="20" max="20" width="12.33203125" style="5" customWidth="1"/>
    <col min="21" max="21" width="6.77734375" style="5" customWidth="1"/>
    <col min="22" max="22" width="5.77734375" style="5" customWidth="1"/>
    <col min="23" max="23" width="9" style="5" customWidth="1"/>
    <col min="24" max="25" width="1.77734375" style="5" customWidth="1"/>
    <col min="26" max="16384" width="8.88671875" style="5"/>
  </cols>
  <sheetData>
    <row r="1" spans="1:142" s="1" customFormat="1" ht="8.1" customHeight="1" thickTop="1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4"/>
      <c r="Q1" s="4"/>
      <c r="R1" s="4"/>
      <c r="S1" s="4"/>
      <c r="T1" s="4"/>
      <c r="U1" s="4"/>
      <c r="V1" s="4"/>
      <c r="W1" s="4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</row>
    <row r="2" spans="1:142" ht="21" customHeight="1" x14ac:dyDescent="0.15">
      <c r="A2" s="1"/>
      <c r="B2" s="169" t="s">
        <v>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"/>
      <c r="Q2" s="6"/>
      <c r="R2" s="6"/>
      <c r="S2" s="1"/>
      <c r="T2" s="7" t="s">
        <v>1</v>
      </c>
      <c r="U2" s="170">
        <v>45713</v>
      </c>
      <c r="V2" s="170"/>
      <c r="W2" s="170"/>
      <c r="X2" s="1"/>
      <c r="Y2" s="1"/>
    </row>
    <row r="3" spans="1:142" ht="21" customHeight="1" x14ac:dyDescent="0.15">
      <c r="A3" s="1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6"/>
      <c r="Q3" s="6"/>
      <c r="R3" s="6"/>
      <c r="S3" s="1"/>
      <c r="T3" s="7" t="s">
        <v>2</v>
      </c>
      <c r="V3" s="171"/>
      <c r="W3" s="171"/>
      <c r="X3" s="1"/>
      <c r="Y3" s="1"/>
    </row>
    <row r="4" spans="1:142" ht="21" customHeight="1" x14ac:dyDescent="0.15">
      <c r="A4" s="1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6"/>
      <c r="Q4" s="6"/>
      <c r="R4" s="6"/>
      <c r="S4" s="1"/>
      <c r="T4" s="7" t="s">
        <v>35</v>
      </c>
      <c r="U4" s="170">
        <v>45713</v>
      </c>
      <c r="V4" s="170"/>
      <c r="W4" s="170"/>
      <c r="X4" s="1"/>
      <c r="Y4" s="1"/>
    </row>
    <row r="5" spans="1:142" ht="8.1" customHeight="1" x14ac:dyDescent="0.45">
      <c r="A5" s="1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9"/>
      <c r="Q5" s="9"/>
      <c r="R5" s="9"/>
      <c r="S5" s="9"/>
      <c r="T5" s="9"/>
      <c r="U5" s="9"/>
      <c r="V5" s="9"/>
      <c r="W5" s="9"/>
      <c r="X5" s="1"/>
      <c r="Y5" s="1"/>
    </row>
    <row r="6" spans="1:142" ht="26.25" customHeight="1" x14ac:dyDescent="0.3">
      <c r="A6" s="1"/>
      <c r="B6" s="1"/>
      <c r="C6" s="172"/>
      <c r="D6" s="172"/>
      <c r="E6" s="172"/>
      <c r="F6" s="172"/>
      <c r="G6" s="172"/>
      <c r="H6" s="172"/>
      <c r="I6" s="172"/>
      <c r="J6" s="10"/>
      <c r="K6" s="10"/>
      <c r="L6" s="10"/>
      <c r="M6" s="10"/>
      <c r="N6" s="173" t="s">
        <v>3</v>
      </c>
      <c r="O6" s="173"/>
      <c r="P6" s="11"/>
      <c r="Q6" s="1"/>
      <c r="R6" s="1"/>
      <c r="S6" s="1"/>
      <c r="T6" s="1"/>
      <c r="U6" s="1"/>
      <c r="V6" s="1"/>
      <c r="W6" s="1"/>
      <c r="X6" s="1"/>
      <c r="Y6" s="1"/>
    </row>
    <row r="7" spans="1:142" ht="19.5" customHeight="1" x14ac:dyDescent="0.25">
      <c r="A7" s="1"/>
      <c r="B7" s="1"/>
      <c r="C7" s="174" t="s">
        <v>36</v>
      </c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3"/>
      <c r="O7" s="173"/>
      <c r="P7" s="11"/>
      <c r="Q7" s="1"/>
      <c r="R7" s="1"/>
      <c r="S7" s="176" t="s">
        <v>17</v>
      </c>
      <c r="T7" s="176"/>
      <c r="U7" s="176"/>
      <c r="V7" s="176"/>
      <c r="W7" s="12"/>
      <c r="X7" s="1"/>
      <c r="Y7" s="1"/>
    </row>
    <row r="8" spans="1:142" ht="25.5" customHeight="1" thickBot="1" x14ac:dyDescent="0.25">
      <c r="A8" s="1"/>
      <c r="B8" s="13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3"/>
      <c r="O8" s="173"/>
      <c r="P8" s="14"/>
      <c r="Q8" s="1"/>
      <c r="R8" s="1"/>
      <c r="S8" s="176"/>
      <c r="T8" s="176"/>
      <c r="U8" s="176"/>
      <c r="V8" s="176"/>
      <c r="W8" s="12"/>
      <c r="X8" s="1"/>
      <c r="Y8" s="1"/>
    </row>
    <row r="9" spans="1:142" ht="18.75" x14ac:dyDescent="0.2">
      <c r="A9" s="1"/>
      <c r="B9" s="15"/>
      <c r="C9" s="155" t="s">
        <v>37</v>
      </c>
      <c r="D9" s="155"/>
      <c r="E9" s="155"/>
      <c r="F9" s="156" t="s">
        <v>38</v>
      </c>
      <c r="G9" s="156"/>
      <c r="H9" s="156"/>
      <c r="I9" s="156"/>
      <c r="J9" s="156"/>
      <c r="K9" s="156"/>
      <c r="L9" s="156"/>
      <c r="M9" s="156"/>
      <c r="N9" s="156"/>
      <c r="O9" s="16"/>
      <c r="P9" s="14"/>
      <c r="Q9" s="1"/>
      <c r="R9" s="1"/>
      <c r="S9" s="157" t="s">
        <v>18</v>
      </c>
      <c r="T9" s="157"/>
      <c r="U9" s="157"/>
      <c r="V9" s="157"/>
      <c r="W9" s="157"/>
      <c r="X9" s="1"/>
      <c r="Y9" s="1"/>
    </row>
    <row r="10" spans="1:142" ht="24.75" customHeight="1" x14ac:dyDescent="0.2">
      <c r="A10" s="1"/>
      <c r="B10" s="1"/>
      <c r="C10" s="158" t="s">
        <v>4</v>
      </c>
      <c r="D10" s="158"/>
      <c r="E10" s="158"/>
      <c r="F10" s="158"/>
      <c r="G10" s="158"/>
      <c r="H10" s="158"/>
      <c r="I10" s="158"/>
      <c r="J10" s="158"/>
      <c r="K10" s="158"/>
      <c r="L10" s="18"/>
      <c r="M10" s="18"/>
      <c r="N10" s="18"/>
      <c r="O10" s="18"/>
      <c r="P10" s="1"/>
      <c r="Q10" s="1"/>
      <c r="R10" s="1"/>
      <c r="S10" s="160" t="s">
        <v>19</v>
      </c>
      <c r="T10" s="160"/>
      <c r="U10" s="160"/>
      <c r="V10" s="160"/>
      <c r="W10" s="15"/>
      <c r="X10" s="1"/>
      <c r="Y10" s="1"/>
      <c r="AB10" s="153">
        <f>16.5*R18</f>
        <v>37950</v>
      </c>
      <c r="AC10" s="153"/>
    </row>
    <row r="11" spans="1:142" ht="18.75" customHeight="1" thickBot="1" x14ac:dyDescent="0.25">
      <c r="A11" s="1"/>
      <c r="B11" s="1"/>
      <c r="C11" s="159"/>
      <c r="D11" s="159"/>
      <c r="E11" s="159"/>
      <c r="F11" s="159"/>
      <c r="G11" s="159"/>
      <c r="H11" s="158"/>
      <c r="I11" s="158"/>
      <c r="J11" s="158"/>
      <c r="K11" s="158"/>
      <c r="L11" s="18"/>
      <c r="M11" s="18"/>
      <c r="N11" s="18"/>
      <c r="O11" s="18"/>
      <c r="P11" s="1"/>
      <c r="Q11" s="1"/>
      <c r="R11" s="1"/>
      <c r="S11" s="19" t="s">
        <v>32</v>
      </c>
      <c r="T11" s="19"/>
      <c r="U11" s="19"/>
      <c r="V11" s="19"/>
      <c r="W11" s="19"/>
      <c r="X11" s="1"/>
      <c r="Y11" s="1"/>
    </row>
    <row r="12" spans="1:142" ht="24.75" customHeight="1" x14ac:dyDescent="0.3">
      <c r="A12" s="1"/>
      <c r="B12" s="1"/>
      <c r="C12" s="177" t="s">
        <v>5</v>
      </c>
      <c r="D12" s="178"/>
      <c r="E12" s="178"/>
      <c r="F12" s="178"/>
      <c r="G12" s="178"/>
      <c r="H12" s="181">
        <f>T27</f>
        <v>129030</v>
      </c>
      <c r="I12" s="181"/>
      <c r="J12" s="181"/>
      <c r="K12" s="181"/>
      <c r="L12" s="181"/>
      <c r="M12" s="183" t="s">
        <v>34</v>
      </c>
      <c r="N12" s="20"/>
      <c r="O12" s="20"/>
      <c r="P12" s="1"/>
      <c r="Q12" s="1"/>
      <c r="R12" s="185" t="s">
        <v>33</v>
      </c>
      <c r="S12" s="185"/>
      <c r="T12" s="185"/>
      <c r="U12" s="185"/>
      <c r="V12" s="185"/>
      <c r="W12" s="19"/>
      <c r="X12" s="1"/>
      <c r="Y12" s="1"/>
      <c r="AB12" s="153">
        <f>AB10*3</f>
        <v>113850</v>
      </c>
      <c r="AC12" s="153"/>
    </row>
    <row r="13" spans="1:142" ht="25.5" customHeight="1" thickBot="1" x14ac:dyDescent="0.35">
      <c r="A13" s="1"/>
      <c r="B13" s="1"/>
      <c r="C13" s="179"/>
      <c r="D13" s="180"/>
      <c r="E13" s="180"/>
      <c r="F13" s="180"/>
      <c r="G13" s="180"/>
      <c r="H13" s="182"/>
      <c r="I13" s="182"/>
      <c r="J13" s="182"/>
      <c r="K13" s="182"/>
      <c r="L13" s="182"/>
      <c r="M13" s="184"/>
      <c r="N13" s="20"/>
      <c r="O13" s="20"/>
      <c r="P13" s="1"/>
      <c r="Q13" s="1"/>
      <c r="R13" s="1"/>
      <c r="S13" s="154"/>
      <c r="T13" s="154"/>
      <c r="U13" s="154"/>
      <c r="V13" s="154"/>
      <c r="W13" s="154"/>
      <c r="X13" s="1"/>
      <c r="Y13" s="1"/>
    </row>
    <row r="14" spans="1:142" ht="12.95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1"/>
      <c r="M14" s="21"/>
      <c r="N14" s="21"/>
      <c r="O14" s="2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142" ht="12.95" customHeight="1" thickBot="1" x14ac:dyDescent="0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142" s="1" customFormat="1" ht="8.1" customHeight="1" thickTop="1" x14ac:dyDescent="0.45">
      <c r="B16" s="22"/>
      <c r="C16" s="23"/>
      <c r="D16" s="23"/>
      <c r="E16" s="161"/>
      <c r="F16" s="162"/>
      <c r="G16" s="162"/>
      <c r="H16" s="162"/>
      <c r="I16" s="162"/>
      <c r="J16" s="162"/>
      <c r="K16" s="162"/>
      <c r="L16" s="162"/>
      <c r="M16" s="162"/>
      <c r="N16" s="162"/>
      <c r="O16" s="163"/>
      <c r="P16" s="164"/>
      <c r="Q16" s="165"/>
      <c r="R16" s="166"/>
      <c r="S16" s="166"/>
      <c r="T16" s="164"/>
      <c r="U16" s="165"/>
      <c r="V16" s="167"/>
      <c r="W16" s="168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</row>
    <row r="17" spans="2:142" s="1" customFormat="1" ht="24.95" customHeight="1" x14ac:dyDescent="0.45">
      <c r="B17" s="135" t="s">
        <v>6</v>
      </c>
      <c r="C17" s="136"/>
      <c r="D17" s="137"/>
      <c r="E17" s="138" t="s">
        <v>42</v>
      </c>
      <c r="F17" s="136"/>
      <c r="G17" s="136" t="s">
        <v>43</v>
      </c>
      <c r="H17" s="136"/>
      <c r="I17" s="136"/>
      <c r="J17" s="136"/>
      <c r="K17" s="136"/>
      <c r="L17" s="136" t="s">
        <v>30</v>
      </c>
      <c r="M17" s="136"/>
      <c r="N17" s="136"/>
      <c r="O17" s="137"/>
      <c r="P17" s="138" t="s">
        <v>7</v>
      </c>
      <c r="Q17" s="137"/>
      <c r="R17" s="139" t="s">
        <v>40</v>
      </c>
      <c r="S17" s="139"/>
      <c r="T17" s="140" t="s">
        <v>8</v>
      </c>
      <c r="U17" s="141"/>
      <c r="V17" s="142" t="s">
        <v>20</v>
      </c>
      <c r="W17" s="143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</row>
    <row r="18" spans="2:142" s="1" customFormat="1" ht="27.75" customHeight="1" x14ac:dyDescent="0.45">
      <c r="B18" s="144" t="s">
        <v>45</v>
      </c>
      <c r="C18" s="145"/>
      <c r="D18" s="146"/>
      <c r="E18" s="147" t="s">
        <v>22</v>
      </c>
      <c r="F18" s="148"/>
      <c r="G18" s="148" t="s">
        <v>44</v>
      </c>
      <c r="H18" s="148"/>
      <c r="I18" s="148"/>
      <c r="J18" s="148"/>
      <c r="K18" s="148"/>
      <c r="L18" s="148" t="s">
        <v>46</v>
      </c>
      <c r="M18" s="148"/>
      <c r="N18" s="148"/>
      <c r="O18" s="149"/>
      <c r="P18" s="62">
        <v>3</v>
      </c>
      <c r="Q18" s="63" t="s">
        <v>23</v>
      </c>
      <c r="R18" s="150">
        <v>2300</v>
      </c>
      <c r="S18" s="150"/>
      <c r="T18" s="150">
        <v>117300</v>
      </c>
      <c r="U18" s="150"/>
      <c r="V18" s="151" t="s">
        <v>21</v>
      </c>
      <c r="W18" s="152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</row>
    <row r="19" spans="2:142" s="1" customFormat="1" ht="27.75" customHeight="1" x14ac:dyDescent="0.45">
      <c r="B19" s="125"/>
      <c r="C19" s="126"/>
      <c r="D19" s="127"/>
      <c r="E19" s="128"/>
      <c r="F19" s="129"/>
      <c r="G19" s="129"/>
      <c r="H19" s="130"/>
      <c r="I19" s="130"/>
      <c r="J19" s="130"/>
      <c r="K19" s="130"/>
      <c r="L19" s="130"/>
      <c r="M19" s="130"/>
      <c r="N19" s="130"/>
      <c r="O19" s="131"/>
      <c r="P19" s="58"/>
      <c r="Q19" s="59"/>
      <c r="R19" s="132"/>
      <c r="S19" s="132"/>
      <c r="T19" s="132">
        <f>P19*R19</f>
        <v>0</v>
      </c>
      <c r="U19" s="132"/>
      <c r="V19" s="133"/>
      <c r="W19" s="134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</row>
    <row r="20" spans="2:142" s="1" customFormat="1" ht="27.75" customHeight="1" x14ac:dyDescent="0.45">
      <c r="B20" s="125"/>
      <c r="C20" s="126"/>
      <c r="D20" s="127"/>
      <c r="E20" s="128"/>
      <c r="F20" s="129"/>
      <c r="G20" s="129"/>
      <c r="H20" s="130"/>
      <c r="I20" s="130"/>
      <c r="J20" s="130"/>
      <c r="K20" s="130"/>
      <c r="L20" s="130"/>
      <c r="M20" s="130"/>
      <c r="N20" s="130"/>
      <c r="O20" s="131"/>
      <c r="P20" s="58"/>
      <c r="Q20" s="59"/>
      <c r="R20" s="132"/>
      <c r="S20" s="132"/>
      <c r="T20" s="132">
        <f t="shared" ref="T20:T23" si="0">P20*R20</f>
        <v>0</v>
      </c>
      <c r="U20" s="132"/>
      <c r="V20" s="133"/>
      <c r="W20" s="134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</row>
    <row r="21" spans="2:142" s="1" customFormat="1" ht="27.75" customHeight="1" x14ac:dyDescent="0.45">
      <c r="B21" s="125"/>
      <c r="C21" s="126"/>
      <c r="D21" s="127"/>
      <c r="E21" s="128"/>
      <c r="F21" s="129"/>
      <c r="G21" s="129"/>
      <c r="H21" s="130"/>
      <c r="I21" s="130"/>
      <c r="J21" s="130"/>
      <c r="K21" s="130"/>
      <c r="L21" s="130"/>
      <c r="M21" s="130"/>
      <c r="N21" s="130"/>
      <c r="O21" s="131"/>
      <c r="P21" s="58"/>
      <c r="Q21" s="59"/>
      <c r="R21" s="132"/>
      <c r="S21" s="132"/>
      <c r="T21" s="132">
        <f t="shared" si="0"/>
        <v>0</v>
      </c>
      <c r="U21" s="132"/>
      <c r="V21" s="133"/>
      <c r="W21" s="134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</row>
    <row r="22" spans="2:142" s="1" customFormat="1" ht="27.75" customHeight="1" x14ac:dyDescent="0.45">
      <c r="B22" s="125"/>
      <c r="C22" s="126"/>
      <c r="D22" s="127"/>
      <c r="E22" s="128"/>
      <c r="F22" s="129"/>
      <c r="G22" s="129"/>
      <c r="H22" s="130"/>
      <c r="I22" s="130"/>
      <c r="J22" s="130"/>
      <c r="K22" s="130"/>
      <c r="L22" s="130"/>
      <c r="M22" s="130"/>
      <c r="N22" s="130"/>
      <c r="O22" s="131"/>
      <c r="P22" s="58"/>
      <c r="Q22" s="59"/>
      <c r="R22" s="132"/>
      <c r="S22" s="132"/>
      <c r="T22" s="132">
        <f t="shared" si="0"/>
        <v>0</v>
      </c>
      <c r="U22" s="132"/>
      <c r="V22" s="133"/>
      <c r="W22" s="134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</row>
    <row r="23" spans="2:142" s="1" customFormat="1" ht="27.75" customHeight="1" thickBot="1" x14ac:dyDescent="0.5">
      <c r="B23" s="105"/>
      <c r="C23" s="106"/>
      <c r="D23" s="107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60"/>
      <c r="Q23" s="61"/>
      <c r="R23" s="109"/>
      <c r="S23" s="109"/>
      <c r="T23" s="109">
        <f t="shared" si="0"/>
        <v>0</v>
      </c>
      <c r="U23" s="109"/>
      <c r="V23" s="110"/>
      <c r="W23" s="111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</row>
    <row r="24" spans="2:142" s="1" customFormat="1" ht="6" customHeight="1" thickTop="1" thickBot="1" x14ac:dyDescent="0.2">
      <c r="B24" s="24"/>
      <c r="C24" s="24"/>
      <c r="D24" s="24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6"/>
      <c r="Q24" s="112" t="s">
        <v>11</v>
      </c>
      <c r="R24" s="112"/>
      <c r="S24" s="114" t="s">
        <v>12</v>
      </c>
      <c r="T24" s="116">
        <f>SUM(T14:U23)</f>
        <v>117300</v>
      </c>
      <c r="U24" s="117"/>
      <c r="V24" s="120"/>
      <c r="W24" s="121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</row>
    <row r="25" spans="2:142" s="1" customFormat="1" ht="24.95" customHeight="1" thickBot="1" x14ac:dyDescent="0.2">
      <c r="B25" s="27"/>
      <c r="C25" s="27"/>
      <c r="D25" s="124" t="s">
        <v>24</v>
      </c>
      <c r="E25" s="94"/>
      <c r="F25" s="95"/>
      <c r="G25" s="93" t="s">
        <v>28</v>
      </c>
      <c r="H25" s="94"/>
      <c r="I25" s="95"/>
      <c r="J25" s="93" t="s">
        <v>29</v>
      </c>
      <c r="K25" s="94"/>
      <c r="L25" s="96"/>
      <c r="M25" s="28"/>
      <c r="N25" s="28"/>
      <c r="O25" s="28"/>
      <c r="P25" s="26"/>
      <c r="Q25" s="113"/>
      <c r="R25" s="113"/>
      <c r="S25" s="115"/>
      <c r="T25" s="118"/>
      <c r="U25" s="119"/>
      <c r="V25" s="122"/>
      <c r="W25" s="123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</row>
    <row r="26" spans="2:142" s="1" customFormat="1" ht="30" customHeight="1" thickBot="1" x14ac:dyDescent="0.2">
      <c r="B26" s="27"/>
      <c r="C26" s="27"/>
      <c r="D26" s="97" t="s">
        <v>25</v>
      </c>
      <c r="E26" s="98"/>
      <c r="F26" s="99"/>
      <c r="G26" s="100">
        <f>T24</f>
        <v>117300</v>
      </c>
      <c r="H26" s="101"/>
      <c r="I26" s="102"/>
      <c r="J26" s="100">
        <f>T26</f>
        <v>11730</v>
      </c>
      <c r="K26" s="101"/>
      <c r="L26" s="103"/>
      <c r="M26" s="28"/>
      <c r="N26" s="28"/>
      <c r="O26" s="28"/>
      <c r="P26" s="26"/>
      <c r="Q26" s="104" t="s">
        <v>13</v>
      </c>
      <c r="R26" s="104"/>
      <c r="S26" s="56">
        <v>10</v>
      </c>
      <c r="T26" s="80">
        <f>INT(T24*S26/100)</f>
        <v>11730</v>
      </c>
      <c r="U26" s="80"/>
      <c r="V26" s="81"/>
      <c r="W26" s="82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</row>
    <row r="27" spans="2:142" s="1" customFormat="1" ht="30" customHeight="1" thickTop="1" thickBot="1" x14ac:dyDescent="0.2">
      <c r="B27" s="27"/>
      <c r="C27" s="27"/>
      <c r="D27" s="83" t="s">
        <v>26</v>
      </c>
      <c r="E27" s="84"/>
      <c r="F27" s="85"/>
      <c r="G27" s="86">
        <v>0</v>
      </c>
      <c r="H27" s="87"/>
      <c r="I27" s="88"/>
      <c r="J27" s="86">
        <v>0</v>
      </c>
      <c r="K27" s="87"/>
      <c r="L27" s="89"/>
      <c r="M27" s="28"/>
      <c r="N27" s="28"/>
      <c r="O27" s="28"/>
      <c r="P27" s="26"/>
      <c r="Q27" s="90" t="s">
        <v>15</v>
      </c>
      <c r="R27" s="91"/>
      <c r="S27" s="57" t="s">
        <v>16</v>
      </c>
      <c r="T27" s="92">
        <f>SUM(T24:T26)</f>
        <v>129030</v>
      </c>
      <c r="U27" s="92"/>
      <c r="V27" s="81"/>
      <c r="W27" s="82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</row>
    <row r="28" spans="2:142" s="1" customFormat="1" ht="30" customHeight="1" thickTop="1" thickBot="1" x14ac:dyDescent="0.2">
      <c r="B28" s="27"/>
      <c r="C28" s="27"/>
      <c r="D28" s="71" t="s">
        <v>27</v>
      </c>
      <c r="E28" s="72"/>
      <c r="F28" s="73"/>
      <c r="G28" s="74">
        <v>0</v>
      </c>
      <c r="H28" s="75"/>
      <c r="I28" s="76"/>
      <c r="J28" s="74">
        <v>0</v>
      </c>
      <c r="K28" s="75"/>
      <c r="L28" s="77"/>
      <c r="M28" s="28"/>
      <c r="N28" s="28"/>
      <c r="O28" s="28"/>
      <c r="P28" s="26"/>
      <c r="Q28" s="29"/>
      <c r="R28" s="29"/>
      <c r="S28" s="30"/>
      <c r="T28" s="31"/>
      <c r="U28" s="31"/>
      <c r="V28" s="25"/>
      <c r="W28" s="2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</row>
    <row r="29" spans="2:142" s="1" customFormat="1" ht="24.95" customHeight="1" x14ac:dyDescent="0.15">
      <c r="B29" s="27"/>
      <c r="C29" s="27"/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6"/>
      <c r="Q29" s="32"/>
      <c r="R29" s="32"/>
      <c r="S29" s="33"/>
      <c r="T29" s="34"/>
      <c r="U29" s="34"/>
      <c r="V29" s="25"/>
      <c r="W29" s="2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</row>
    <row r="30" spans="2:142" s="1" customFormat="1" ht="24.95" customHeight="1" x14ac:dyDescent="0.2">
      <c r="B30" s="17" t="s">
        <v>9</v>
      </c>
      <c r="C30" s="28"/>
      <c r="D30" s="28"/>
      <c r="E30" s="28"/>
      <c r="F30" s="28"/>
      <c r="G30" s="28"/>
      <c r="H30" s="28"/>
      <c r="I30" s="28"/>
      <c r="J30" s="28"/>
      <c r="K30" s="17" t="s">
        <v>10</v>
      </c>
      <c r="L30" s="28"/>
      <c r="M30" s="78"/>
      <c r="N30" s="78"/>
      <c r="O30" s="78"/>
      <c r="P30" s="35"/>
      <c r="Q30" s="79" t="s">
        <v>11</v>
      </c>
      <c r="R30" s="79"/>
      <c r="S30" s="36" t="s">
        <v>12</v>
      </c>
      <c r="T30" s="67"/>
      <c r="U30" s="67"/>
      <c r="V30" s="38"/>
      <c r="W30" s="39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</row>
    <row r="31" spans="2:142" s="1" customFormat="1" ht="24.95" customHeight="1" x14ac:dyDescent="0.2">
      <c r="B31" s="65" t="s">
        <v>31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35"/>
      <c r="Q31" s="66" t="s">
        <v>13</v>
      </c>
      <c r="R31" s="66"/>
      <c r="S31" s="40">
        <v>10</v>
      </c>
      <c r="T31" s="67"/>
      <c r="U31" s="67"/>
      <c r="V31" s="38"/>
      <c r="W31" s="41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</row>
    <row r="32" spans="2:142" s="1" customFormat="1" ht="8.1" customHeight="1" x14ac:dyDescent="0.2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35"/>
      <c r="Q32" s="43"/>
      <c r="R32" s="43"/>
      <c r="S32" s="44"/>
      <c r="T32" s="37"/>
      <c r="U32" s="37"/>
      <c r="V32" s="38"/>
      <c r="W32" s="41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</row>
    <row r="33" spans="1:142" s="1" customFormat="1" ht="24.95" customHeight="1" x14ac:dyDescent="0.2">
      <c r="B33" s="45" t="s">
        <v>14</v>
      </c>
      <c r="C33" s="46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9" t="s">
        <v>15</v>
      </c>
      <c r="R33" s="69"/>
      <c r="S33" s="33" t="s">
        <v>16</v>
      </c>
      <c r="T33" s="70"/>
      <c r="U33" s="70"/>
      <c r="V33" s="47"/>
      <c r="W33" s="39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</row>
    <row r="34" spans="1:142" ht="24.95" customHeight="1" x14ac:dyDescent="0.45">
      <c r="A34" s="1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1"/>
      <c r="R34" s="1"/>
      <c r="S34" s="1"/>
      <c r="T34" s="1"/>
      <c r="U34" s="1"/>
      <c r="V34" s="1"/>
      <c r="W34" s="1"/>
      <c r="X34" s="1"/>
      <c r="Y34" s="1"/>
    </row>
    <row r="35" spans="1:142" s="1" customFormat="1" ht="8.1" customHeight="1" x14ac:dyDescent="0.45"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8"/>
      <c r="R35" s="48"/>
      <c r="S35" s="49"/>
      <c r="T35" s="50"/>
      <c r="U35" s="50"/>
      <c r="V35" s="48"/>
      <c r="W35" s="49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</row>
    <row r="36" spans="1:142" s="1" customFormat="1" ht="7.5" customHeight="1" x14ac:dyDescent="0.45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8"/>
      <c r="R36" s="48"/>
      <c r="S36" s="49"/>
      <c r="T36" s="50"/>
      <c r="U36" s="50"/>
      <c r="V36" s="48"/>
      <c r="W36" s="49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</row>
    <row r="37" spans="1:142" s="1" customFormat="1" ht="15.95" customHeight="1" thickBot="1" x14ac:dyDescent="0.5">
      <c r="B37" s="51"/>
      <c r="C37" s="51"/>
      <c r="D37" s="51"/>
      <c r="E37" s="52"/>
      <c r="F37" s="53"/>
      <c r="G37" s="52"/>
      <c r="H37" s="52"/>
      <c r="I37" s="53"/>
      <c r="J37" s="52"/>
      <c r="K37" s="53"/>
      <c r="L37" s="52"/>
      <c r="M37" s="52"/>
      <c r="N37" s="52"/>
      <c r="O37" s="52"/>
      <c r="P37" s="52"/>
      <c r="Q37" s="54"/>
      <c r="R37" s="54"/>
      <c r="S37" s="54"/>
      <c r="T37" s="54"/>
      <c r="U37" s="54"/>
      <c r="V37" s="54"/>
      <c r="W37" s="54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</row>
    <row r="38" spans="1:142" ht="24.95" customHeight="1" x14ac:dyDescent="0.45">
      <c r="F38" s="55"/>
      <c r="I38" s="55"/>
      <c r="K38" s="55"/>
    </row>
  </sheetData>
  <mergeCells count="101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AB12:AC12"/>
    <mergeCell ref="S13:W13"/>
    <mergeCell ref="C9:E9"/>
    <mergeCell ref="F9:N9"/>
    <mergeCell ref="S9:W9"/>
    <mergeCell ref="C10:K11"/>
    <mergeCell ref="S10:V10"/>
    <mergeCell ref="AB10:AC10"/>
    <mergeCell ref="E16:O16"/>
    <mergeCell ref="P16:Q16"/>
    <mergeCell ref="R16:S16"/>
    <mergeCell ref="T16:U16"/>
    <mergeCell ref="V16:W16"/>
    <mergeCell ref="B17:D17"/>
    <mergeCell ref="E17:F17"/>
    <mergeCell ref="G17:K17"/>
    <mergeCell ref="L17:O17"/>
    <mergeCell ref="P17:Q17"/>
    <mergeCell ref="R17:S17"/>
    <mergeCell ref="T17:U17"/>
    <mergeCell ref="V17:W17"/>
    <mergeCell ref="B18:D18"/>
    <mergeCell ref="E18:F18"/>
    <mergeCell ref="G18:K18"/>
    <mergeCell ref="L18:O18"/>
    <mergeCell ref="R18:S18"/>
    <mergeCell ref="T18:U18"/>
    <mergeCell ref="V18:W18"/>
    <mergeCell ref="B20:D20"/>
    <mergeCell ref="E20:G20"/>
    <mergeCell ref="H20:O20"/>
    <mergeCell ref="R20:S20"/>
    <mergeCell ref="T20:U20"/>
    <mergeCell ref="V20:W20"/>
    <mergeCell ref="B19:D19"/>
    <mergeCell ref="E19:G19"/>
    <mergeCell ref="H19:O19"/>
    <mergeCell ref="R19:S19"/>
    <mergeCell ref="T19:U19"/>
    <mergeCell ref="V19:W19"/>
    <mergeCell ref="B22:D22"/>
    <mergeCell ref="E22:G22"/>
    <mergeCell ref="H22:O22"/>
    <mergeCell ref="R22:S22"/>
    <mergeCell ref="T22:U22"/>
    <mergeCell ref="V22:W22"/>
    <mergeCell ref="B21:D21"/>
    <mergeCell ref="E21:G21"/>
    <mergeCell ref="H21:O21"/>
    <mergeCell ref="R21:S21"/>
    <mergeCell ref="T21:U21"/>
    <mergeCell ref="V21:W21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T26:U26"/>
    <mergeCell ref="V26:W26"/>
    <mergeCell ref="D27:F27"/>
    <mergeCell ref="G27:I27"/>
    <mergeCell ref="J27:L27"/>
    <mergeCell ref="Q27:R27"/>
    <mergeCell ref="T27:U27"/>
    <mergeCell ref="V27:W27"/>
    <mergeCell ref="G25:I25"/>
    <mergeCell ref="J25:L25"/>
    <mergeCell ref="D26:F26"/>
    <mergeCell ref="G26:I26"/>
    <mergeCell ref="J26:L26"/>
    <mergeCell ref="Q26:R26"/>
    <mergeCell ref="B34:P34"/>
    <mergeCell ref="B31:O31"/>
    <mergeCell ref="Q31:R31"/>
    <mergeCell ref="T31:U31"/>
    <mergeCell ref="D33:P33"/>
    <mergeCell ref="Q33:R33"/>
    <mergeCell ref="T33:U33"/>
    <mergeCell ref="D28:F28"/>
    <mergeCell ref="G28:I28"/>
    <mergeCell ref="J28:L28"/>
    <mergeCell ref="M30:O30"/>
    <mergeCell ref="Q30:R30"/>
    <mergeCell ref="T30:U3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678FD-E545-4C8A-944A-1F0B0946F404}">
  <sheetPr>
    <pageSetUpPr fitToPage="1"/>
  </sheetPr>
  <dimension ref="A1:EL38"/>
  <sheetViews>
    <sheetView zoomScaleNormal="100" zoomScaleSheetLayoutView="100" zoomScalePageLayoutView="50" workbookViewId="0">
      <selection activeCell="O26" sqref="O26"/>
    </sheetView>
  </sheetViews>
  <sheetFormatPr defaultRowHeight="13.5" x14ac:dyDescent="0.45"/>
  <cols>
    <col min="1" max="1" width="2.77734375" style="5" customWidth="1"/>
    <col min="2" max="3" width="4.6640625" style="5" bestFit="1" customWidth="1"/>
    <col min="4" max="4" width="4.6640625" style="5" customWidth="1"/>
    <col min="5" max="5" width="6.77734375" style="5" customWidth="1"/>
    <col min="6" max="6" width="4.77734375" style="5" customWidth="1"/>
    <col min="7" max="8" width="6.77734375" style="5" customWidth="1"/>
    <col min="9" max="9" width="4.77734375" style="5" customWidth="1"/>
    <col min="10" max="10" width="6.77734375" style="5" customWidth="1"/>
    <col min="11" max="11" width="4.77734375" style="5" customWidth="1"/>
    <col min="12" max="12" width="10.77734375" style="5" customWidth="1"/>
    <col min="13" max="13" width="4.77734375" style="5" customWidth="1"/>
    <col min="14" max="15" width="6.77734375" style="5" customWidth="1"/>
    <col min="16" max="16" width="13.77734375" style="5" bestFit="1" customWidth="1"/>
    <col min="17" max="17" width="5.109375" style="5" bestFit="1" customWidth="1"/>
    <col min="18" max="18" width="5.77734375" style="5" customWidth="1"/>
    <col min="19" max="19" width="9" style="5" customWidth="1"/>
    <col min="20" max="20" width="12.33203125" style="5" customWidth="1"/>
    <col min="21" max="21" width="6.77734375" style="5" customWidth="1"/>
    <col min="22" max="22" width="5.77734375" style="5" customWidth="1"/>
    <col min="23" max="23" width="9" style="5" customWidth="1"/>
    <col min="24" max="25" width="1.77734375" style="5" customWidth="1"/>
    <col min="26" max="16384" width="8.88671875" style="5"/>
  </cols>
  <sheetData>
    <row r="1" spans="1:142" s="1" customFormat="1" ht="8.1" customHeight="1" thickTop="1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4"/>
      <c r="Q1" s="4"/>
      <c r="R1" s="4"/>
      <c r="S1" s="4"/>
      <c r="T1" s="4"/>
      <c r="U1" s="4"/>
      <c r="V1" s="4"/>
      <c r="W1" s="4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</row>
    <row r="2" spans="1:142" ht="21" customHeight="1" x14ac:dyDescent="0.15">
      <c r="A2" s="1"/>
      <c r="B2" s="169" t="s">
        <v>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"/>
      <c r="Q2" s="6"/>
      <c r="R2" s="6"/>
      <c r="S2" s="1"/>
      <c r="T2" s="7" t="s">
        <v>1</v>
      </c>
      <c r="U2" s="170">
        <v>44973</v>
      </c>
      <c r="V2" s="170"/>
      <c r="W2" s="170"/>
      <c r="X2" s="1"/>
      <c r="Y2" s="1"/>
    </row>
    <row r="3" spans="1:142" ht="21" customHeight="1" x14ac:dyDescent="0.15">
      <c r="A3" s="1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6"/>
      <c r="Q3" s="6"/>
      <c r="R3" s="6"/>
      <c r="S3" s="1"/>
      <c r="T3" s="7" t="s">
        <v>2</v>
      </c>
      <c r="V3" s="171"/>
      <c r="W3" s="171"/>
      <c r="X3" s="1"/>
      <c r="Y3" s="1"/>
    </row>
    <row r="4" spans="1:142" ht="21" customHeight="1" x14ac:dyDescent="0.15">
      <c r="A4" s="1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6"/>
      <c r="Q4" s="6"/>
      <c r="R4" s="6"/>
      <c r="S4" s="1"/>
      <c r="T4" s="7" t="s">
        <v>35</v>
      </c>
      <c r="U4" s="170">
        <v>44973</v>
      </c>
      <c r="V4" s="170"/>
      <c r="W4" s="170"/>
      <c r="X4" s="1"/>
      <c r="Y4" s="1"/>
    </row>
    <row r="5" spans="1:142" ht="8.1" customHeight="1" x14ac:dyDescent="0.45">
      <c r="A5" s="1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9"/>
      <c r="Q5" s="9"/>
      <c r="R5" s="9"/>
      <c r="S5" s="9"/>
      <c r="T5" s="9"/>
      <c r="U5" s="9"/>
      <c r="V5" s="9"/>
      <c r="W5" s="9"/>
      <c r="X5" s="1"/>
      <c r="Y5" s="1"/>
    </row>
    <row r="6" spans="1:142" ht="26.25" customHeight="1" x14ac:dyDescent="0.3">
      <c r="A6" s="1"/>
      <c r="B6" s="1"/>
      <c r="C6" s="172"/>
      <c r="D6" s="172"/>
      <c r="E6" s="172"/>
      <c r="F6" s="172"/>
      <c r="G6" s="172"/>
      <c r="H6" s="172"/>
      <c r="I6" s="172"/>
      <c r="J6" s="10"/>
      <c r="K6" s="10"/>
      <c r="L6" s="10"/>
      <c r="M6" s="10"/>
      <c r="N6" s="173" t="s">
        <v>3</v>
      </c>
      <c r="O6" s="173"/>
      <c r="P6" s="11"/>
      <c r="Q6" s="1"/>
      <c r="R6" s="1"/>
      <c r="S6" s="1"/>
      <c r="T6" s="1"/>
      <c r="U6" s="1"/>
      <c r="V6" s="1"/>
      <c r="W6" s="1"/>
      <c r="X6" s="1"/>
      <c r="Y6" s="1"/>
    </row>
    <row r="7" spans="1:142" ht="19.5" customHeight="1" x14ac:dyDescent="0.25">
      <c r="A7" s="1"/>
      <c r="B7" s="1"/>
      <c r="C7" s="174" t="s">
        <v>36</v>
      </c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3"/>
      <c r="O7" s="173"/>
      <c r="P7" s="11"/>
      <c r="Q7" s="1"/>
      <c r="R7" s="1"/>
      <c r="S7" s="176" t="s">
        <v>17</v>
      </c>
      <c r="T7" s="176"/>
      <c r="U7" s="176"/>
      <c r="V7" s="176"/>
      <c r="W7" s="12"/>
      <c r="X7" s="1"/>
      <c r="Y7" s="1"/>
    </row>
    <row r="8" spans="1:142" ht="25.5" customHeight="1" thickBot="1" x14ac:dyDescent="0.25">
      <c r="A8" s="1"/>
      <c r="B8" s="13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3"/>
      <c r="O8" s="173"/>
      <c r="P8" s="14"/>
      <c r="Q8" s="1"/>
      <c r="R8" s="1"/>
      <c r="S8" s="176"/>
      <c r="T8" s="176"/>
      <c r="U8" s="176"/>
      <c r="V8" s="176"/>
      <c r="W8" s="12"/>
      <c r="X8" s="1"/>
      <c r="Y8" s="1"/>
    </row>
    <row r="9" spans="1:142" ht="18.75" x14ac:dyDescent="0.2">
      <c r="A9" s="1"/>
      <c r="B9" s="15"/>
      <c r="C9" s="155" t="s">
        <v>37</v>
      </c>
      <c r="D9" s="155"/>
      <c r="E9" s="155"/>
      <c r="F9" s="156" t="s">
        <v>38</v>
      </c>
      <c r="G9" s="156"/>
      <c r="H9" s="156"/>
      <c r="I9" s="156"/>
      <c r="J9" s="156"/>
      <c r="K9" s="156"/>
      <c r="L9" s="156"/>
      <c r="M9" s="156"/>
      <c r="N9" s="156"/>
      <c r="O9" s="16"/>
      <c r="P9" s="14"/>
      <c r="Q9" s="1"/>
      <c r="R9" s="1"/>
      <c r="S9" s="157" t="s">
        <v>18</v>
      </c>
      <c r="T9" s="157"/>
      <c r="U9" s="157"/>
      <c r="V9" s="157"/>
      <c r="W9" s="157"/>
      <c r="X9" s="1"/>
      <c r="Y9" s="1"/>
    </row>
    <row r="10" spans="1:142" ht="24.75" customHeight="1" x14ac:dyDescent="0.2">
      <c r="A10" s="1"/>
      <c r="B10" s="1"/>
      <c r="C10" s="158" t="s">
        <v>4</v>
      </c>
      <c r="D10" s="158"/>
      <c r="E10" s="158"/>
      <c r="F10" s="158"/>
      <c r="G10" s="158"/>
      <c r="H10" s="158"/>
      <c r="I10" s="158"/>
      <c r="J10" s="158"/>
      <c r="K10" s="158"/>
      <c r="L10" s="18"/>
      <c r="M10" s="18"/>
      <c r="N10" s="18"/>
      <c r="O10" s="18"/>
      <c r="P10" s="1"/>
      <c r="Q10" s="1"/>
      <c r="R10" s="1"/>
      <c r="S10" s="160" t="s">
        <v>19</v>
      </c>
      <c r="T10" s="160"/>
      <c r="U10" s="160"/>
      <c r="V10" s="160"/>
      <c r="W10" s="15"/>
      <c r="X10" s="1"/>
      <c r="Y10" s="1"/>
      <c r="AB10" s="153">
        <f>16.5*R18</f>
        <v>33000</v>
      </c>
      <c r="AC10" s="153"/>
    </row>
    <row r="11" spans="1:142" ht="18.75" customHeight="1" thickBot="1" x14ac:dyDescent="0.25">
      <c r="A11" s="1"/>
      <c r="B11" s="1"/>
      <c r="C11" s="159"/>
      <c r="D11" s="159"/>
      <c r="E11" s="159"/>
      <c r="F11" s="159"/>
      <c r="G11" s="159"/>
      <c r="H11" s="158"/>
      <c r="I11" s="158"/>
      <c r="J11" s="158"/>
      <c r="K11" s="158"/>
      <c r="L11" s="18"/>
      <c r="M11" s="18"/>
      <c r="N11" s="18"/>
      <c r="O11" s="18"/>
      <c r="P11" s="1"/>
      <c r="Q11" s="1"/>
      <c r="R11" s="1"/>
      <c r="S11" s="19" t="s">
        <v>32</v>
      </c>
      <c r="T11" s="19"/>
      <c r="U11" s="19"/>
      <c r="V11" s="19"/>
      <c r="W11" s="19"/>
      <c r="X11" s="1"/>
      <c r="Y11" s="1"/>
    </row>
    <row r="12" spans="1:142" ht="24.75" customHeight="1" x14ac:dyDescent="0.3">
      <c r="A12" s="1"/>
      <c r="B12" s="1"/>
      <c r="C12" s="177" t="s">
        <v>5</v>
      </c>
      <c r="D12" s="178"/>
      <c r="E12" s="178"/>
      <c r="F12" s="178"/>
      <c r="G12" s="178"/>
      <c r="H12" s="181">
        <f>T27</f>
        <v>312400</v>
      </c>
      <c r="I12" s="181"/>
      <c r="J12" s="181"/>
      <c r="K12" s="181"/>
      <c r="L12" s="181"/>
      <c r="M12" s="183" t="s">
        <v>34</v>
      </c>
      <c r="N12" s="20"/>
      <c r="O12" s="20"/>
      <c r="P12" s="1"/>
      <c r="Q12" s="1"/>
      <c r="R12" s="185" t="s">
        <v>33</v>
      </c>
      <c r="S12" s="185"/>
      <c r="T12" s="185"/>
      <c r="U12" s="185"/>
      <c r="V12" s="185"/>
      <c r="W12" s="19"/>
      <c r="X12" s="1"/>
      <c r="Y12" s="1"/>
      <c r="AB12" s="153">
        <f>AB10*3</f>
        <v>99000</v>
      </c>
      <c r="AC12" s="153"/>
    </row>
    <row r="13" spans="1:142" ht="25.5" customHeight="1" thickBot="1" x14ac:dyDescent="0.35">
      <c r="A13" s="1"/>
      <c r="B13" s="1"/>
      <c r="C13" s="179"/>
      <c r="D13" s="180"/>
      <c r="E13" s="180"/>
      <c r="F13" s="180"/>
      <c r="G13" s="180"/>
      <c r="H13" s="182"/>
      <c r="I13" s="182"/>
      <c r="J13" s="182"/>
      <c r="K13" s="182"/>
      <c r="L13" s="182"/>
      <c r="M13" s="184"/>
      <c r="N13" s="20"/>
      <c r="O13" s="20"/>
      <c r="P13" s="1"/>
      <c r="Q13" s="1"/>
      <c r="R13" s="1"/>
      <c r="S13" s="154"/>
      <c r="T13" s="154"/>
      <c r="U13" s="154"/>
      <c r="V13" s="154"/>
      <c r="W13" s="154"/>
      <c r="X13" s="1"/>
      <c r="Y13" s="1"/>
    </row>
    <row r="14" spans="1:142" ht="12.95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1"/>
      <c r="M14" s="21"/>
      <c r="N14" s="21"/>
      <c r="O14" s="2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142" ht="12.95" customHeight="1" thickBot="1" x14ac:dyDescent="0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142" s="1" customFormat="1" ht="8.1" customHeight="1" thickTop="1" x14ac:dyDescent="0.45">
      <c r="B16" s="22"/>
      <c r="C16" s="23"/>
      <c r="D16" s="23"/>
      <c r="E16" s="161"/>
      <c r="F16" s="162"/>
      <c r="G16" s="162"/>
      <c r="H16" s="162"/>
      <c r="I16" s="162"/>
      <c r="J16" s="162"/>
      <c r="K16" s="162"/>
      <c r="L16" s="162"/>
      <c r="M16" s="162"/>
      <c r="N16" s="162"/>
      <c r="O16" s="163"/>
      <c r="P16" s="164"/>
      <c r="Q16" s="165"/>
      <c r="R16" s="166"/>
      <c r="S16" s="166"/>
      <c r="T16" s="164"/>
      <c r="U16" s="165"/>
      <c r="V16" s="167"/>
      <c r="W16" s="168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</row>
    <row r="17" spans="2:142" s="1" customFormat="1" ht="24.95" customHeight="1" x14ac:dyDescent="0.45">
      <c r="B17" s="135" t="s">
        <v>6</v>
      </c>
      <c r="C17" s="136"/>
      <c r="D17" s="137"/>
      <c r="E17" s="138" t="s">
        <v>42</v>
      </c>
      <c r="F17" s="136"/>
      <c r="G17" s="136" t="s">
        <v>43</v>
      </c>
      <c r="H17" s="136"/>
      <c r="I17" s="136"/>
      <c r="J17" s="136"/>
      <c r="K17" s="136"/>
      <c r="L17" s="136" t="s">
        <v>30</v>
      </c>
      <c r="M17" s="136"/>
      <c r="N17" s="136"/>
      <c r="O17" s="137"/>
      <c r="P17" s="138" t="s">
        <v>7</v>
      </c>
      <c r="Q17" s="137"/>
      <c r="R17" s="139" t="s">
        <v>40</v>
      </c>
      <c r="S17" s="139"/>
      <c r="T17" s="140" t="s">
        <v>8</v>
      </c>
      <c r="U17" s="141"/>
      <c r="V17" s="142" t="s">
        <v>20</v>
      </c>
      <c r="W17" s="143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</row>
    <row r="18" spans="2:142" s="1" customFormat="1" ht="27.75" customHeight="1" x14ac:dyDescent="0.45">
      <c r="B18" s="189">
        <v>45713</v>
      </c>
      <c r="C18" s="190"/>
      <c r="D18" s="191"/>
      <c r="E18" s="147" t="s">
        <v>22</v>
      </c>
      <c r="F18" s="148"/>
      <c r="G18" s="148" t="s">
        <v>44</v>
      </c>
      <c r="H18" s="148"/>
      <c r="I18" s="148"/>
      <c r="J18" s="148"/>
      <c r="K18" s="148"/>
      <c r="L18" s="148" t="s">
        <v>47</v>
      </c>
      <c r="M18" s="148"/>
      <c r="N18" s="148"/>
      <c r="O18" s="149"/>
      <c r="P18" s="62">
        <v>3</v>
      </c>
      <c r="Q18" s="63" t="s">
        <v>23</v>
      </c>
      <c r="R18" s="150">
        <v>2000</v>
      </c>
      <c r="S18" s="150"/>
      <c r="T18" s="150">
        <v>48000</v>
      </c>
      <c r="U18" s="150"/>
      <c r="V18" s="151" t="s">
        <v>21</v>
      </c>
      <c r="W18" s="152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</row>
    <row r="19" spans="2:142" s="1" customFormat="1" ht="27.75" customHeight="1" x14ac:dyDescent="0.45">
      <c r="B19" s="186">
        <v>45714</v>
      </c>
      <c r="C19" s="187"/>
      <c r="D19" s="188"/>
      <c r="E19" s="147" t="s">
        <v>22</v>
      </c>
      <c r="F19" s="148"/>
      <c r="G19" s="148" t="s">
        <v>44</v>
      </c>
      <c r="H19" s="148"/>
      <c r="I19" s="148"/>
      <c r="J19" s="148"/>
      <c r="K19" s="148"/>
      <c r="L19" s="148" t="s">
        <v>48</v>
      </c>
      <c r="M19" s="148"/>
      <c r="N19" s="148"/>
      <c r="O19" s="149"/>
      <c r="P19" s="58">
        <v>10</v>
      </c>
      <c r="Q19" s="59" t="s">
        <v>23</v>
      </c>
      <c r="R19" s="132">
        <v>2000</v>
      </c>
      <c r="S19" s="132"/>
      <c r="T19" s="132">
        <v>236000</v>
      </c>
      <c r="U19" s="132"/>
      <c r="V19" s="151" t="s">
        <v>21</v>
      </c>
      <c r="W19" s="152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</row>
    <row r="20" spans="2:142" s="1" customFormat="1" ht="27.75" customHeight="1" x14ac:dyDescent="0.45">
      <c r="B20" s="125"/>
      <c r="C20" s="126"/>
      <c r="D20" s="127"/>
      <c r="E20" s="128"/>
      <c r="F20" s="129"/>
      <c r="G20" s="129"/>
      <c r="H20" s="130"/>
      <c r="I20" s="130"/>
      <c r="J20" s="130"/>
      <c r="K20" s="130"/>
      <c r="L20" s="130"/>
      <c r="M20" s="130"/>
      <c r="N20" s="130"/>
      <c r="O20" s="131"/>
      <c r="P20" s="58"/>
      <c r="Q20" s="59"/>
      <c r="R20" s="132"/>
      <c r="S20" s="132"/>
      <c r="T20" s="132">
        <f t="shared" ref="T20:T23" si="0">P20*R20</f>
        <v>0</v>
      </c>
      <c r="U20" s="132"/>
      <c r="V20" s="133"/>
      <c r="W20" s="134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</row>
    <row r="21" spans="2:142" s="1" customFormat="1" ht="27.75" customHeight="1" x14ac:dyDescent="0.45">
      <c r="B21" s="125"/>
      <c r="C21" s="126"/>
      <c r="D21" s="127"/>
      <c r="E21" s="128"/>
      <c r="F21" s="129"/>
      <c r="G21" s="129"/>
      <c r="H21" s="130"/>
      <c r="I21" s="130"/>
      <c r="J21" s="130"/>
      <c r="K21" s="130"/>
      <c r="L21" s="130"/>
      <c r="M21" s="130"/>
      <c r="N21" s="130"/>
      <c r="O21" s="131"/>
      <c r="P21" s="58"/>
      <c r="Q21" s="59"/>
      <c r="R21" s="132"/>
      <c r="S21" s="132"/>
      <c r="T21" s="132">
        <f t="shared" si="0"/>
        <v>0</v>
      </c>
      <c r="U21" s="132"/>
      <c r="V21" s="133"/>
      <c r="W21" s="134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</row>
    <row r="22" spans="2:142" s="1" customFormat="1" ht="27.75" customHeight="1" x14ac:dyDescent="0.45">
      <c r="B22" s="125"/>
      <c r="C22" s="126"/>
      <c r="D22" s="127"/>
      <c r="E22" s="128"/>
      <c r="F22" s="129"/>
      <c r="G22" s="129"/>
      <c r="H22" s="130"/>
      <c r="I22" s="130"/>
      <c r="J22" s="130"/>
      <c r="K22" s="130"/>
      <c r="L22" s="130"/>
      <c r="M22" s="130"/>
      <c r="N22" s="130"/>
      <c r="O22" s="131"/>
      <c r="P22" s="58"/>
      <c r="Q22" s="59"/>
      <c r="R22" s="132"/>
      <c r="S22" s="132"/>
      <c r="T22" s="132">
        <f t="shared" si="0"/>
        <v>0</v>
      </c>
      <c r="U22" s="132"/>
      <c r="V22" s="133"/>
      <c r="W22" s="134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</row>
    <row r="23" spans="2:142" s="1" customFormat="1" ht="27.75" customHeight="1" thickBot="1" x14ac:dyDescent="0.5">
      <c r="B23" s="105"/>
      <c r="C23" s="106"/>
      <c r="D23" s="107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60"/>
      <c r="Q23" s="61"/>
      <c r="R23" s="109"/>
      <c r="S23" s="109"/>
      <c r="T23" s="109">
        <f t="shared" si="0"/>
        <v>0</v>
      </c>
      <c r="U23" s="109"/>
      <c r="V23" s="110"/>
      <c r="W23" s="111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</row>
    <row r="24" spans="2:142" s="1" customFormat="1" ht="6" customHeight="1" thickTop="1" thickBot="1" x14ac:dyDescent="0.2">
      <c r="B24" s="24"/>
      <c r="C24" s="24"/>
      <c r="D24" s="24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6"/>
      <c r="Q24" s="112" t="s">
        <v>11</v>
      </c>
      <c r="R24" s="112"/>
      <c r="S24" s="114" t="s">
        <v>12</v>
      </c>
      <c r="T24" s="116">
        <f>SUM(T14:U23)</f>
        <v>284000</v>
      </c>
      <c r="U24" s="117"/>
      <c r="V24" s="120"/>
      <c r="W24" s="121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</row>
    <row r="25" spans="2:142" s="1" customFormat="1" ht="24.95" customHeight="1" thickBot="1" x14ac:dyDescent="0.2">
      <c r="B25" s="27"/>
      <c r="C25" s="27"/>
      <c r="D25" s="124" t="s">
        <v>24</v>
      </c>
      <c r="E25" s="94"/>
      <c r="F25" s="95"/>
      <c r="G25" s="93" t="s">
        <v>28</v>
      </c>
      <c r="H25" s="94"/>
      <c r="I25" s="95"/>
      <c r="J25" s="93" t="s">
        <v>29</v>
      </c>
      <c r="K25" s="94"/>
      <c r="L25" s="96"/>
      <c r="M25" s="28"/>
      <c r="N25" s="28"/>
      <c r="O25" s="28"/>
      <c r="P25" s="26"/>
      <c r="Q25" s="113"/>
      <c r="R25" s="113"/>
      <c r="S25" s="115"/>
      <c r="T25" s="118"/>
      <c r="U25" s="119"/>
      <c r="V25" s="122"/>
      <c r="W25" s="123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</row>
    <row r="26" spans="2:142" s="1" customFormat="1" ht="30" customHeight="1" thickBot="1" x14ac:dyDescent="0.2">
      <c r="B26" s="27"/>
      <c r="C26" s="27"/>
      <c r="D26" s="97" t="s">
        <v>25</v>
      </c>
      <c r="E26" s="98"/>
      <c r="F26" s="99"/>
      <c r="G26" s="100">
        <f>T24</f>
        <v>284000</v>
      </c>
      <c r="H26" s="101"/>
      <c r="I26" s="102"/>
      <c r="J26" s="100">
        <f>T26</f>
        <v>28400</v>
      </c>
      <c r="K26" s="101"/>
      <c r="L26" s="103"/>
      <c r="M26" s="28"/>
      <c r="N26" s="28"/>
      <c r="O26" s="28"/>
      <c r="P26" s="26"/>
      <c r="Q26" s="104" t="s">
        <v>13</v>
      </c>
      <c r="R26" s="104"/>
      <c r="S26" s="56">
        <v>10</v>
      </c>
      <c r="T26" s="80">
        <f>T24*0.1</f>
        <v>28400</v>
      </c>
      <c r="U26" s="80"/>
      <c r="V26" s="81"/>
      <c r="W26" s="82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</row>
    <row r="27" spans="2:142" s="1" customFormat="1" ht="30" customHeight="1" thickTop="1" thickBot="1" x14ac:dyDescent="0.2">
      <c r="B27" s="27"/>
      <c r="C27" s="27"/>
      <c r="D27" s="83" t="s">
        <v>26</v>
      </c>
      <c r="E27" s="84"/>
      <c r="F27" s="85"/>
      <c r="G27" s="86">
        <v>0</v>
      </c>
      <c r="H27" s="87"/>
      <c r="I27" s="88"/>
      <c r="J27" s="86">
        <v>0</v>
      </c>
      <c r="K27" s="87"/>
      <c r="L27" s="89"/>
      <c r="M27" s="28"/>
      <c r="N27" s="28"/>
      <c r="O27" s="28"/>
      <c r="P27" s="26"/>
      <c r="Q27" s="90" t="s">
        <v>15</v>
      </c>
      <c r="R27" s="91"/>
      <c r="S27" s="57" t="s">
        <v>16</v>
      </c>
      <c r="T27" s="92">
        <f>SUM(T24:T26)</f>
        <v>312400</v>
      </c>
      <c r="U27" s="92"/>
      <c r="V27" s="81"/>
      <c r="W27" s="82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</row>
    <row r="28" spans="2:142" s="1" customFormat="1" ht="30" customHeight="1" thickTop="1" thickBot="1" x14ac:dyDescent="0.2">
      <c r="B28" s="27"/>
      <c r="C28" s="27"/>
      <c r="D28" s="71" t="s">
        <v>27</v>
      </c>
      <c r="E28" s="72"/>
      <c r="F28" s="73"/>
      <c r="G28" s="74">
        <v>0</v>
      </c>
      <c r="H28" s="75"/>
      <c r="I28" s="76"/>
      <c r="J28" s="74">
        <v>0</v>
      </c>
      <c r="K28" s="75"/>
      <c r="L28" s="77"/>
      <c r="M28" s="28"/>
      <c r="N28" s="28"/>
      <c r="O28" s="28"/>
      <c r="P28" s="26"/>
      <c r="Q28" s="29"/>
      <c r="R28" s="29"/>
      <c r="S28" s="30"/>
      <c r="T28" s="31"/>
      <c r="U28" s="31"/>
      <c r="V28" s="25"/>
      <c r="W28" s="2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</row>
    <row r="29" spans="2:142" s="1" customFormat="1" ht="24.95" customHeight="1" x14ac:dyDescent="0.15">
      <c r="B29" s="27"/>
      <c r="C29" s="27"/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6"/>
      <c r="Q29" s="32"/>
      <c r="R29" s="32"/>
      <c r="S29" s="33"/>
      <c r="T29" s="34"/>
      <c r="U29" s="34"/>
      <c r="V29" s="25"/>
      <c r="W29" s="2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</row>
    <row r="30" spans="2:142" s="1" customFormat="1" ht="24.95" customHeight="1" x14ac:dyDescent="0.2">
      <c r="B30" s="17" t="s">
        <v>9</v>
      </c>
      <c r="C30" s="28"/>
      <c r="D30" s="28"/>
      <c r="E30" s="28"/>
      <c r="F30" s="28"/>
      <c r="G30" s="28"/>
      <c r="H30" s="28"/>
      <c r="I30" s="28"/>
      <c r="J30" s="28"/>
      <c r="K30" s="17" t="s">
        <v>10</v>
      </c>
      <c r="L30" s="28"/>
      <c r="M30" s="78"/>
      <c r="N30" s="78"/>
      <c r="O30" s="78"/>
      <c r="P30" s="35"/>
      <c r="Q30" s="79" t="s">
        <v>11</v>
      </c>
      <c r="R30" s="79"/>
      <c r="S30" s="36" t="s">
        <v>12</v>
      </c>
      <c r="T30" s="67"/>
      <c r="U30" s="67"/>
      <c r="V30" s="38"/>
      <c r="W30" s="39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</row>
    <row r="31" spans="2:142" s="1" customFormat="1" ht="24.95" customHeight="1" x14ac:dyDescent="0.2">
      <c r="B31" s="65" t="s">
        <v>31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35"/>
      <c r="Q31" s="66" t="s">
        <v>13</v>
      </c>
      <c r="R31" s="66"/>
      <c r="S31" s="40">
        <v>10</v>
      </c>
      <c r="T31" s="67"/>
      <c r="U31" s="67"/>
      <c r="V31" s="38"/>
      <c r="W31" s="41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</row>
    <row r="32" spans="2:142" s="1" customFormat="1" ht="8.1" customHeight="1" x14ac:dyDescent="0.2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35"/>
      <c r="Q32" s="43"/>
      <c r="R32" s="43"/>
      <c r="S32" s="44"/>
      <c r="T32" s="37"/>
      <c r="U32" s="37"/>
      <c r="V32" s="38"/>
      <c r="W32" s="41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</row>
    <row r="33" spans="1:142" s="1" customFormat="1" ht="24.95" customHeight="1" x14ac:dyDescent="0.2">
      <c r="B33" s="45" t="s">
        <v>14</v>
      </c>
      <c r="C33" s="46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9" t="s">
        <v>15</v>
      </c>
      <c r="R33" s="69"/>
      <c r="S33" s="33" t="s">
        <v>16</v>
      </c>
      <c r="T33" s="70"/>
      <c r="U33" s="70"/>
      <c r="V33" s="47"/>
      <c r="W33" s="39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</row>
    <row r="34" spans="1:142" ht="24.95" customHeight="1" x14ac:dyDescent="0.45">
      <c r="A34" s="1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1"/>
      <c r="R34" s="1"/>
      <c r="S34" s="1"/>
      <c r="T34" s="1"/>
      <c r="U34" s="1"/>
      <c r="V34" s="1"/>
      <c r="W34" s="1"/>
      <c r="X34" s="1"/>
      <c r="Y34" s="1"/>
    </row>
    <row r="35" spans="1:142" s="1" customFormat="1" ht="8.1" customHeight="1" x14ac:dyDescent="0.45"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8"/>
      <c r="R35" s="48"/>
      <c r="S35" s="49"/>
      <c r="T35" s="50"/>
      <c r="U35" s="50"/>
      <c r="V35" s="48"/>
      <c r="W35" s="49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</row>
    <row r="36" spans="1:142" s="1" customFormat="1" ht="7.5" customHeight="1" x14ac:dyDescent="0.45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8"/>
      <c r="R36" s="48"/>
      <c r="S36" s="49"/>
      <c r="T36" s="50"/>
      <c r="U36" s="50"/>
      <c r="V36" s="48"/>
      <c r="W36" s="49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</row>
    <row r="37" spans="1:142" s="1" customFormat="1" ht="15.95" customHeight="1" thickBot="1" x14ac:dyDescent="0.5">
      <c r="B37" s="51"/>
      <c r="C37" s="51"/>
      <c r="D37" s="51"/>
      <c r="E37" s="52"/>
      <c r="F37" s="53"/>
      <c r="G37" s="52"/>
      <c r="H37" s="52"/>
      <c r="I37" s="53"/>
      <c r="J37" s="52"/>
      <c r="K37" s="53"/>
      <c r="L37" s="52"/>
      <c r="M37" s="52"/>
      <c r="N37" s="52"/>
      <c r="O37" s="52"/>
      <c r="P37" s="52"/>
      <c r="Q37" s="54"/>
      <c r="R37" s="54"/>
      <c r="S37" s="54"/>
      <c r="T37" s="54"/>
      <c r="U37" s="54"/>
      <c r="V37" s="54"/>
      <c r="W37" s="54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</row>
    <row r="38" spans="1:142" ht="24.95" customHeight="1" x14ac:dyDescent="0.45">
      <c r="F38" s="55"/>
      <c r="I38" s="55"/>
      <c r="K38" s="55"/>
    </row>
  </sheetData>
  <mergeCells count="102"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AB12:AC12"/>
    <mergeCell ref="S13:W13"/>
    <mergeCell ref="C9:E9"/>
    <mergeCell ref="F9:N9"/>
    <mergeCell ref="S9:W9"/>
    <mergeCell ref="C10:K11"/>
    <mergeCell ref="S10:V10"/>
    <mergeCell ref="AB10:AC10"/>
    <mergeCell ref="E16:O16"/>
    <mergeCell ref="P16:Q16"/>
    <mergeCell ref="R16:S16"/>
    <mergeCell ref="T16:U16"/>
    <mergeCell ref="V16:W16"/>
    <mergeCell ref="B17:D17"/>
    <mergeCell ref="E17:F17"/>
    <mergeCell ref="G17:K17"/>
    <mergeCell ref="L17:O17"/>
    <mergeCell ref="P17:Q17"/>
    <mergeCell ref="B19:D19"/>
    <mergeCell ref="R19:S19"/>
    <mergeCell ref="T19:U19"/>
    <mergeCell ref="V19:W19"/>
    <mergeCell ref="R17:S17"/>
    <mergeCell ref="T17:U17"/>
    <mergeCell ref="V17:W17"/>
    <mergeCell ref="B18:D18"/>
    <mergeCell ref="E18:F18"/>
    <mergeCell ref="G18:K18"/>
    <mergeCell ref="L18:O18"/>
    <mergeCell ref="R18:S18"/>
    <mergeCell ref="T18:U18"/>
    <mergeCell ref="V18:W18"/>
    <mergeCell ref="R21:S21"/>
    <mergeCell ref="T21:U21"/>
    <mergeCell ref="V21:W21"/>
    <mergeCell ref="B20:D20"/>
    <mergeCell ref="E20:G20"/>
    <mergeCell ref="H20:O20"/>
    <mergeCell ref="R20:S20"/>
    <mergeCell ref="T20:U20"/>
    <mergeCell ref="V20:W20"/>
    <mergeCell ref="V23:W23"/>
    <mergeCell ref="Q24:R25"/>
    <mergeCell ref="S24:S25"/>
    <mergeCell ref="T24:U25"/>
    <mergeCell ref="V24:W25"/>
    <mergeCell ref="D25:F25"/>
    <mergeCell ref="B22:D22"/>
    <mergeCell ref="E22:G22"/>
    <mergeCell ref="H22:O22"/>
    <mergeCell ref="R22:S22"/>
    <mergeCell ref="T22:U22"/>
    <mergeCell ref="V22:W22"/>
    <mergeCell ref="V26:W26"/>
    <mergeCell ref="D27:F27"/>
    <mergeCell ref="G27:I27"/>
    <mergeCell ref="J27:L27"/>
    <mergeCell ref="Q27:R27"/>
    <mergeCell ref="T27:U27"/>
    <mergeCell ref="V27:W27"/>
    <mergeCell ref="G25:I25"/>
    <mergeCell ref="J25:L25"/>
    <mergeCell ref="D26:F26"/>
    <mergeCell ref="G26:I26"/>
    <mergeCell ref="J26:L26"/>
    <mergeCell ref="Q26:R26"/>
    <mergeCell ref="B34:P34"/>
    <mergeCell ref="E19:F19"/>
    <mergeCell ref="G19:K19"/>
    <mergeCell ref="L19:O19"/>
    <mergeCell ref="B31:O31"/>
    <mergeCell ref="Q31:R31"/>
    <mergeCell ref="T31:U31"/>
    <mergeCell ref="D33:P33"/>
    <mergeCell ref="Q33:R33"/>
    <mergeCell ref="T33:U33"/>
    <mergeCell ref="D28:F28"/>
    <mergeCell ref="G28:I28"/>
    <mergeCell ref="J28:L28"/>
    <mergeCell ref="M30:O30"/>
    <mergeCell ref="Q30:R30"/>
    <mergeCell ref="T30:U30"/>
    <mergeCell ref="T26:U26"/>
    <mergeCell ref="B23:D23"/>
    <mergeCell ref="E23:O23"/>
    <mergeCell ref="R23:S23"/>
    <mergeCell ref="T23:U23"/>
    <mergeCell ref="B21:D21"/>
    <mergeCell ref="E21:G21"/>
    <mergeCell ref="H21:O21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EB338-AD3B-4F4A-8A7C-ACD48623B7DE}">
  <sheetPr>
    <pageSetUpPr fitToPage="1"/>
  </sheetPr>
  <dimension ref="A1:EL38"/>
  <sheetViews>
    <sheetView zoomScaleNormal="100" zoomScaleSheetLayoutView="100" zoomScalePageLayoutView="50" workbookViewId="0">
      <selection activeCell="T26" sqref="T26:U26"/>
    </sheetView>
  </sheetViews>
  <sheetFormatPr defaultRowHeight="13.5" x14ac:dyDescent="0.45"/>
  <cols>
    <col min="1" max="1" width="2.77734375" style="5" customWidth="1"/>
    <col min="2" max="3" width="4.6640625" style="5" bestFit="1" customWidth="1"/>
    <col min="4" max="4" width="4.6640625" style="5" customWidth="1"/>
    <col min="5" max="5" width="6.77734375" style="5" customWidth="1"/>
    <col min="6" max="6" width="4.77734375" style="5" customWidth="1"/>
    <col min="7" max="8" width="6.77734375" style="5" customWidth="1"/>
    <col min="9" max="9" width="4.77734375" style="5" customWidth="1"/>
    <col min="10" max="10" width="6.77734375" style="5" customWidth="1"/>
    <col min="11" max="11" width="4.77734375" style="5" customWidth="1"/>
    <col min="12" max="12" width="10.77734375" style="5" customWidth="1"/>
    <col min="13" max="13" width="4.77734375" style="5" customWidth="1"/>
    <col min="14" max="15" width="6.77734375" style="5" customWidth="1"/>
    <col min="16" max="16" width="13.77734375" style="5" bestFit="1" customWidth="1"/>
    <col min="17" max="17" width="5.109375" style="5" bestFit="1" customWidth="1"/>
    <col min="18" max="18" width="5.77734375" style="5" customWidth="1"/>
    <col min="19" max="19" width="9" style="5" customWidth="1"/>
    <col min="20" max="20" width="12.33203125" style="5" customWidth="1"/>
    <col min="21" max="21" width="6.77734375" style="5" customWidth="1"/>
    <col min="22" max="22" width="5.77734375" style="5" customWidth="1"/>
    <col min="23" max="23" width="9" style="5" customWidth="1"/>
    <col min="24" max="25" width="1.77734375" style="5" customWidth="1"/>
    <col min="26" max="16384" width="8.88671875" style="5"/>
  </cols>
  <sheetData>
    <row r="1" spans="1:142" s="1" customFormat="1" ht="8.1" customHeight="1" thickTop="1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4"/>
      <c r="Q1" s="4"/>
      <c r="R1" s="4"/>
      <c r="S1" s="4"/>
      <c r="T1" s="4"/>
      <c r="U1" s="4"/>
      <c r="V1" s="4"/>
      <c r="W1" s="4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</row>
    <row r="2" spans="1:142" ht="21" customHeight="1" x14ac:dyDescent="0.15">
      <c r="A2" s="1"/>
      <c r="B2" s="169" t="s">
        <v>0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"/>
      <c r="Q2" s="6"/>
      <c r="R2" s="6"/>
      <c r="S2" s="1"/>
      <c r="T2" s="7" t="s">
        <v>1</v>
      </c>
      <c r="U2" s="170">
        <v>45338</v>
      </c>
      <c r="V2" s="170"/>
      <c r="W2" s="170"/>
      <c r="X2" s="1"/>
      <c r="Y2" s="1"/>
    </row>
    <row r="3" spans="1:142" ht="21" customHeight="1" x14ac:dyDescent="0.15">
      <c r="A3" s="1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6"/>
      <c r="Q3" s="6"/>
      <c r="R3" s="6"/>
      <c r="S3" s="1"/>
      <c r="T3" s="7" t="s">
        <v>2</v>
      </c>
      <c r="V3" s="171"/>
      <c r="W3" s="171"/>
      <c r="X3" s="1"/>
      <c r="Y3" s="1"/>
    </row>
    <row r="4" spans="1:142" ht="21" customHeight="1" x14ac:dyDescent="0.15">
      <c r="A4" s="1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6"/>
      <c r="Q4" s="6"/>
      <c r="R4" s="6"/>
      <c r="S4" s="1"/>
      <c r="T4" s="7" t="s">
        <v>35</v>
      </c>
      <c r="U4" s="170">
        <v>45338</v>
      </c>
      <c r="V4" s="170"/>
      <c r="W4" s="170"/>
      <c r="X4" s="1"/>
      <c r="Y4" s="1"/>
    </row>
    <row r="5" spans="1:142" ht="8.1" customHeight="1" x14ac:dyDescent="0.45">
      <c r="A5" s="1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9"/>
      <c r="Q5" s="9"/>
      <c r="R5" s="9"/>
      <c r="S5" s="9"/>
      <c r="T5" s="9"/>
      <c r="U5" s="9"/>
      <c r="V5" s="9"/>
      <c r="W5" s="9"/>
      <c r="X5" s="1"/>
      <c r="Y5" s="1"/>
    </row>
    <row r="6" spans="1:142" ht="26.25" customHeight="1" x14ac:dyDescent="0.3">
      <c r="A6" s="1"/>
      <c r="B6" s="1"/>
      <c r="C6" s="172"/>
      <c r="D6" s="172"/>
      <c r="E6" s="172"/>
      <c r="F6" s="172"/>
      <c r="G6" s="172"/>
      <c r="H6" s="172"/>
      <c r="I6" s="172"/>
      <c r="J6" s="10"/>
      <c r="K6" s="10"/>
      <c r="L6" s="10"/>
      <c r="M6" s="10"/>
      <c r="N6" s="173" t="s">
        <v>3</v>
      </c>
      <c r="O6" s="173"/>
      <c r="P6" s="11"/>
      <c r="Q6" s="1"/>
      <c r="R6" s="1"/>
      <c r="S6" s="1"/>
      <c r="T6" s="1"/>
      <c r="U6" s="1"/>
      <c r="V6" s="1"/>
      <c r="W6" s="1"/>
      <c r="X6" s="1"/>
      <c r="Y6" s="1"/>
    </row>
    <row r="7" spans="1:142" ht="19.5" customHeight="1" x14ac:dyDescent="0.25">
      <c r="A7" s="1"/>
      <c r="B7" s="1"/>
      <c r="C7" s="174" t="s">
        <v>36</v>
      </c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3"/>
      <c r="O7" s="173"/>
      <c r="P7" s="11"/>
      <c r="Q7" s="1"/>
      <c r="R7" s="1"/>
      <c r="S7" s="176" t="s">
        <v>17</v>
      </c>
      <c r="T7" s="176"/>
      <c r="U7" s="176"/>
      <c r="V7" s="176"/>
      <c r="W7" s="12"/>
      <c r="X7" s="1"/>
      <c r="Y7" s="1"/>
    </row>
    <row r="8" spans="1:142" ht="25.5" customHeight="1" thickBot="1" x14ac:dyDescent="0.25">
      <c r="A8" s="1"/>
      <c r="B8" s="13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3"/>
      <c r="O8" s="173"/>
      <c r="P8" s="14"/>
      <c r="Q8" s="1"/>
      <c r="R8" s="1"/>
      <c r="S8" s="176"/>
      <c r="T8" s="176"/>
      <c r="U8" s="176"/>
      <c r="V8" s="176"/>
      <c r="W8" s="12"/>
      <c r="X8" s="1"/>
      <c r="Y8" s="1"/>
    </row>
    <row r="9" spans="1:142" ht="18.75" x14ac:dyDescent="0.2">
      <c r="A9" s="1"/>
      <c r="B9" s="15"/>
      <c r="C9" s="155" t="s">
        <v>37</v>
      </c>
      <c r="D9" s="155"/>
      <c r="E9" s="155"/>
      <c r="F9" s="156" t="s">
        <v>38</v>
      </c>
      <c r="G9" s="156"/>
      <c r="H9" s="156"/>
      <c r="I9" s="156"/>
      <c r="J9" s="156"/>
      <c r="K9" s="156"/>
      <c r="L9" s="156"/>
      <c r="M9" s="156"/>
      <c r="N9" s="156"/>
      <c r="O9" s="16"/>
      <c r="P9" s="14"/>
      <c r="Q9" s="1"/>
      <c r="R9" s="1"/>
      <c r="S9" s="157" t="s">
        <v>18</v>
      </c>
      <c r="T9" s="157"/>
      <c r="U9" s="157"/>
      <c r="V9" s="157"/>
      <c r="W9" s="157"/>
      <c r="X9" s="1"/>
      <c r="Y9" s="1"/>
    </row>
    <row r="10" spans="1:142" ht="24.75" customHeight="1" x14ac:dyDescent="0.2">
      <c r="A10" s="1"/>
      <c r="B10" s="1"/>
      <c r="C10" s="158" t="s">
        <v>4</v>
      </c>
      <c r="D10" s="158"/>
      <c r="E10" s="158"/>
      <c r="F10" s="158"/>
      <c r="G10" s="158"/>
      <c r="H10" s="158"/>
      <c r="I10" s="158"/>
      <c r="J10" s="158"/>
      <c r="K10" s="158"/>
      <c r="L10" s="18"/>
      <c r="M10" s="18"/>
      <c r="N10" s="18"/>
      <c r="O10" s="18"/>
      <c r="P10" s="1"/>
      <c r="Q10" s="1"/>
      <c r="R10" s="1"/>
      <c r="S10" s="160" t="s">
        <v>19</v>
      </c>
      <c r="T10" s="160"/>
      <c r="U10" s="160"/>
      <c r="V10" s="160"/>
      <c r="W10" s="15"/>
      <c r="X10" s="1"/>
      <c r="Y10" s="1"/>
      <c r="AB10" s="153">
        <f>16.5*R18</f>
        <v>34650</v>
      </c>
      <c r="AC10" s="153"/>
    </row>
    <row r="11" spans="1:142" ht="18.75" customHeight="1" thickBot="1" x14ac:dyDescent="0.25">
      <c r="A11" s="1"/>
      <c r="B11" s="1"/>
      <c r="C11" s="159"/>
      <c r="D11" s="159"/>
      <c r="E11" s="159"/>
      <c r="F11" s="159"/>
      <c r="G11" s="159"/>
      <c r="H11" s="158"/>
      <c r="I11" s="158"/>
      <c r="J11" s="158"/>
      <c r="K11" s="158"/>
      <c r="L11" s="18"/>
      <c r="M11" s="18"/>
      <c r="N11" s="18"/>
      <c r="O11" s="18"/>
      <c r="P11" s="1"/>
      <c r="Q11" s="1"/>
      <c r="R11" s="1"/>
      <c r="S11" s="19" t="s">
        <v>32</v>
      </c>
      <c r="T11" s="19"/>
      <c r="U11" s="19"/>
      <c r="V11" s="19"/>
      <c r="W11" s="19"/>
      <c r="X11" s="1"/>
      <c r="Y11" s="1"/>
    </row>
    <row r="12" spans="1:142" ht="24.75" customHeight="1" x14ac:dyDescent="0.3">
      <c r="A12" s="1"/>
      <c r="B12" s="1"/>
      <c r="C12" s="177" t="s">
        <v>5</v>
      </c>
      <c r="D12" s="178"/>
      <c r="E12" s="178"/>
      <c r="F12" s="178"/>
      <c r="G12" s="178"/>
      <c r="H12" s="181">
        <f>T27</f>
        <v>114345</v>
      </c>
      <c r="I12" s="181"/>
      <c r="J12" s="181"/>
      <c r="K12" s="181"/>
      <c r="L12" s="181"/>
      <c r="M12" s="183" t="s">
        <v>34</v>
      </c>
      <c r="N12" s="20"/>
      <c r="O12" s="20"/>
      <c r="P12" s="1"/>
      <c r="Q12" s="1"/>
      <c r="R12" s="185" t="s">
        <v>33</v>
      </c>
      <c r="S12" s="185"/>
      <c r="T12" s="185"/>
      <c r="U12" s="185"/>
      <c r="V12" s="185"/>
      <c r="W12" s="19"/>
      <c r="X12" s="1"/>
      <c r="Y12" s="1"/>
      <c r="AB12" s="153">
        <f>AB10*3</f>
        <v>103950</v>
      </c>
      <c r="AC12" s="153"/>
    </row>
    <row r="13" spans="1:142" ht="25.5" customHeight="1" thickBot="1" x14ac:dyDescent="0.35">
      <c r="A13" s="1"/>
      <c r="B13" s="1"/>
      <c r="C13" s="179"/>
      <c r="D13" s="180"/>
      <c r="E13" s="180"/>
      <c r="F13" s="180"/>
      <c r="G13" s="180"/>
      <c r="H13" s="182"/>
      <c r="I13" s="182"/>
      <c r="J13" s="182"/>
      <c r="K13" s="182"/>
      <c r="L13" s="182"/>
      <c r="M13" s="184"/>
      <c r="N13" s="20"/>
      <c r="O13" s="20"/>
      <c r="P13" s="1"/>
      <c r="Q13" s="1"/>
      <c r="R13" s="1"/>
      <c r="S13" s="154"/>
      <c r="T13" s="154"/>
      <c r="U13" s="154"/>
      <c r="V13" s="154"/>
      <c r="W13" s="154"/>
      <c r="X13" s="1"/>
      <c r="Y13" s="1"/>
    </row>
    <row r="14" spans="1:142" ht="12.95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1"/>
      <c r="M14" s="21"/>
      <c r="N14" s="21"/>
      <c r="O14" s="2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142" ht="12.95" customHeight="1" thickBot="1" x14ac:dyDescent="0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142" s="1" customFormat="1" ht="8.1" customHeight="1" thickTop="1" x14ac:dyDescent="0.45">
      <c r="B16" s="22"/>
      <c r="C16" s="23"/>
      <c r="D16" s="23"/>
      <c r="E16" s="161"/>
      <c r="F16" s="162"/>
      <c r="G16" s="162"/>
      <c r="H16" s="162"/>
      <c r="I16" s="162"/>
      <c r="J16" s="162"/>
      <c r="K16" s="162"/>
      <c r="L16" s="162"/>
      <c r="M16" s="162"/>
      <c r="N16" s="162"/>
      <c r="O16" s="163"/>
      <c r="P16" s="164"/>
      <c r="Q16" s="165"/>
      <c r="R16" s="166"/>
      <c r="S16" s="166"/>
      <c r="T16" s="164"/>
      <c r="U16" s="165"/>
      <c r="V16" s="167"/>
      <c r="W16" s="168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</row>
    <row r="17" spans="2:142" s="1" customFormat="1" ht="24.95" customHeight="1" x14ac:dyDescent="0.45">
      <c r="B17" s="135" t="s">
        <v>6</v>
      </c>
      <c r="C17" s="136"/>
      <c r="D17" s="137"/>
      <c r="E17" s="138" t="s">
        <v>42</v>
      </c>
      <c r="F17" s="136"/>
      <c r="G17" s="136" t="s">
        <v>43</v>
      </c>
      <c r="H17" s="136"/>
      <c r="I17" s="136"/>
      <c r="J17" s="136"/>
      <c r="K17" s="136"/>
      <c r="L17" s="136" t="s">
        <v>30</v>
      </c>
      <c r="M17" s="136"/>
      <c r="N17" s="136"/>
      <c r="O17" s="137"/>
      <c r="P17" s="138" t="s">
        <v>7</v>
      </c>
      <c r="Q17" s="137"/>
      <c r="R17" s="139" t="s">
        <v>40</v>
      </c>
      <c r="S17" s="139"/>
      <c r="T17" s="140" t="s">
        <v>8</v>
      </c>
      <c r="U17" s="141"/>
      <c r="V17" s="142" t="s">
        <v>20</v>
      </c>
      <c r="W17" s="143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</row>
    <row r="18" spans="2:142" s="1" customFormat="1" ht="27.75" customHeight="1" x14ac:dyDescent="0.45">
      <c r="B18" s="144" t="s">
        <v>39</v>
      </c>
      <c r="C18" s="145"/>
      <c r="D18" s="146"/>
      <c r="E18" s="147" t="s">
        <v>22</v>
      </c>
      <c r="F18" s="148"/>
      <c r="G18" s="148" t="s">
        <v>44</v>
      </c>
      <c r="H18" s="148"/>
      <c r="I18" s="148"/>
      <c r="J18" s="148"/>
      <c r="K18" s="148"/>
      <c r="L18" s="148" t="s">
        <v>41</v>
      </c>
      <c r="M18" s="148"/>
      <c r="N18" s="148"/>
      <c r="O18" s="149"/>
      <c r="P18" s="62">
        <v>3</v>
      </c>
      <c r="Q18" s="63" t="s">
        <v>23</v>
      </c>
      <c r="R18" s="150">
        <v>2100</v>
      </c>
      <c r="S18" s="150"/>
      <c r="T18" s="150">
        <v>103950</v>
      </c>
      <c r="U18" s="150"/>
      <c r="V18" s="151" t="s">
        <v>21</v>
      </c>
      <c r="W18" s="152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</row>
    <row r="19" spans="2:142" s="1" customFormat="1" ht="27.75" customHeight="1" x14ac:dyDescent="0.45">
      <c r="B19" s="125"/>
      <c r="C19" s="126"/>
      <c r="D19" s="127"/>
      <c r="E19" s="128"/>
      <c r="F19" s="129"/>
      <c r="G19" s="129"/>
      <c r="H19" s="130"/>
      <c r="I19" s="130"/>
      <c r="J19" s="130"/>
      <c r="K19" s="130"/>
      <c r="L19" s="130"/>
      <c r="M19" s="130"/>
      <c r="N19" s="130"/>
      <c r="O19" s="131"/>
      <c r="P19" s="58"/>
      <c r="Q19" s="59"/>
      <c r="R19" s="132"/>
      <c r="S19" s="132"/>
      <c r="T19" s="132">
        <f>P19*R19</f>
        <v>0</v>
      </c>
      <c r="U19" s="132"/>
      <c r="V19" s="133"/>
      <c r="W19" s="134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</row>
    <row r="20" spans="2:142" s="1" customFormat="1" ht="27.75" customHeight="1" x14ac:dyDescent="0.45">
      <c r="B20" s="125"/>
      <c r="C20" s="126"/>
      <c r="D20" s="127"/>
      <c r="E20" s="128"/>
      <c r="F20" s="129"/>
      <c r="G20" s="129"/>
      <c r="H20" s="130"/>
      <c r="I20" s="130"/>
      <c r="J20" s="130"/>
      <c r="K20" s="130"/>
      <c r="L20" s="130"/>
      <c r="M20" s="130"/>
      <c r="N20" s="130"/>
      <c r="O20" s="131"/>
      <c r="P20" s="58"/>
      <c r="Q20" s="59"/>
      <c r="R20" s="132"/>
      <c r="S20" s="132"/>
      <c r="T20" s="132">
        <f t="shared" ref="T20:T23" si="0">P20*R20</f>
        <v>0</v>
      </c>
      <c r="U20" s="132"/>
      <c r="V20" s="133"/>
      <c r="W20" s="134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</row>
    <row r="21" spans="2:142" s="1" customFormat="1" ht="27.75" customHeight="1" x14ac:dyDescent="0.45">
      <c r="B21" s="125"/>
      <c r="C21" s="126"/>
      <c r="D21" s="127"/>
      <c r="E21" s="128"/>
      <c r="F21" s="129"/>
      <c r="G21" s="129"/>
      <c r="H21" s="130"/>
      <c r="I21" s="130"/>
      <c r="J21" s="130"/>
      <c r="K21" s="130"/>
      <c r="L21" s="130"/>
      <c r="M21" s="130"/>
      <c r="N21" s="130"/>
      <c r="O21" s="131"/>
      <c r="P21" s="58"/>
      <c r="Q21" s="59"/>
      <c r="R21" s="132"/>
      <c r="S21" s="132"/>
      <c r="T21" s="132">
        <f t="shared" si="0"/>
        <v>0</v>
      </c>
      <c r="U21" s="132"/>
      <c r="V21" s="133"/>
      <c r="W21" s="134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</row>
    <row r="22" spans="2:142" s="1" customFormat="1" ht="27.75" customHeight="1" x14ac:dyDescent="0.45">
      <c r="B22" s="125"/>
      <c r="C22" s="126"/>
      <c r="D22" s="127"/>
      <c r="E22" s="128"/>
      <c r="F22" s="129"/>
      <c r="G22" s="129"/>
      <c r="H22" s="130"/>
      <c r="I22" s="130"/>
      <c r="J22" s="130"/>
      <c r="K22" s="130"/>
      <c r="L22" s="130"/>
      <c r="M22" s="130"/>
      <c r="N22" s="130"/>
      <c r="O22" s="131"/>
      <c r="P22" s="58"/>
      <c r="Q22" s="59"/>
      <c r="R22" s="132"/>
      <c r="S22" s="132"/>
      <c r="T22" s="132">
        <f t="shared" si="0"/>
        <v>0</v>
      </c>
      <c r="U22" s="132"/>
      <c r="V22" s="133"/>
      <c r="W22" s="134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</row>
    <row r="23" spans="2:142" s="1" customFormat="1" ht="27.75" customHeight="1" thickBot="1" x14ac:dyDescent="0.5">
      <c r="B23" s="105"/>
      <c r="C23" s="106"/>
      <c r="D23" s="107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60"/>
      <c r="Q23" s="61"/>
      <c r="R23" s="109"/>
      <c r="S23" s="109"/>
      <c r="T23" s="109">
        <f t="shared" si="0"/>
        <v>0</v>
      </c>
      <c r="U23" s="109"/>
      <c r="V23" s="110"/>
      <c r="W23" s="111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</row>
    <row r="24" spans="2:142" s="1" customFormat="1" ht="6" customHeight="1" thickTop="1" thickBot="1" x14ac:dyDescent="0.2">
      <c r="B24" s="24"/>
      <c r="C24" s="24"/>
      <c r="D24" s="24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6"/>
      <c r="Q24" s="112" t="s">
        <v>11</v>
      </c>
      <c r="R24" s="112"/>
      <c r="S24" s="114" t="s">
        <v>12</v>
      </c>
      <c r="T24" s="116">
        <f>SUM(T14:U23)</f>
        <v>103950</v>
      </c>
      <c r="U24" s="117"/>
      <c r="V24" s="120"/>
      <c r="W24" s="121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</row>
    <row r="25" spans="2:142" s="1" customFormat="1" ht="24.95" customHeight="1" thickBot="1" x14ac:dyDescent="0.2">
      <c r="B25" s="27"/>
      <c r="C25" s="27"/>
      <c r="D25" s="124" t="s">
        <v>24</v>
      </c>
      <c r="E25" s="94"/>
      <c r="F25" s="95"/>
      <c r="G25" s="93" t="s">
        <v>28</v>
      </c>
      <c r="H25" s="94"/>
      <c r="I25" s="95"/>
      <c r="J25" s="93" t="s">
        <v>29</v>
      </c>
      <c r="K25" s="94"/>
      <c r="L25" s="96"/>
      <c r="M25" s="28"/>
      <c r="N25" s="28"/>
      <c r="O25" s="28"/>
      <c r="P25" s="26"/>
      <c r="Q25" s="113"/>
      <c r="R25" s="113"/>
      <c r="S25" s="115"/>
      <c r="T25" s="118"/>
      <c r="U25" s="119"/>
      <c r="V25" s="122"/>
      <c r="W25" s="123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</row>
    <row r="26" spans="2:142" s="1" customFormat="1" ht="30" customHeight="1" thickBot="1" x14ac:dyDescent="0.2">
      <c r="B26" s="27"/>
      <c r="C26" s="27"/>
      <c r="D26" s="97" t="s">
        <v>25</v>
      </c>
      <c r="E26" s="98"/>
      <c r="F26" s="99"/>
      <c r="G26" s="100">
        <f>T24</f>
        <v>103950</v>
      </c>
      <c r="H26" s="101"/>
      <c r="I26" s="102"/>
      <c r="J26" s="100">
        <f>T26</f>
        <v>10395</v>
      </c>
      <c r="K26" s="101"/>
      <c r="L26" s="103"/>
      <c r="M26" s="28"/>
      <c r="N26" s="28"/>
      <c r="O26" s="28"/>
      <c r="P26" s="26"/>
      <c r="Q26" s="104" t="s">
        <v>13</v>
      </c>
      <c r="R26" s="104"/>
      <c r="S26" s="56">
        <v>10</v>
      </c>
      <c r="T26" s="80">
        <f>INT(T24*S26/100)</f>
        <v>10395</v>
      </c>
      <c r="U26" s="80"/>
      <c r="V26" s="81"/>
      <c r="W26" s="82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</row>
    <row r="27" spans="2:142" s="1" customFormat="1" ht="30" customHeight="1" thickTop="1" thickBot="1" x14ac:dyDescent="0.2">
      <c r="B27" s="27"/>
      <c r="C27" s="27"/>
      <c r="D27" s="83" t="s">
        <v>26</v>
      </c>
      <c r="E27" s="84"/>
      <c r="F27" s="85"/>
      <c r="G27" s="86">
        <v>0</v>
      </c>
      <c r="H27" s="87"/>
      <c r="I27" s="88"/>
      <c r="J27" s="86">
        <v>0</v>
      </c>
      <c r="K27" s="87"/>
      <c r="L27" s="89"/>
      <c r="M27" s="28"/>
      <c r="N27" s="28"/>
      <c r="O27" s="28"/>
      <c r="P27" s="26"/>
      <c r="Q27" s="90" t="s">
        <v>15</v>
      </c>
      <c r="R27" s="91"/>
      <c r="S27" s="57" t="s">
        <v>16</v>
      </c>
      <c r="T27" s="92">
        <f>SUM(T24:T26)</f>
        <v>114345</v>
      </c>
      <c r="U27" s="92"/>
      <c r="V27" s="81"/>
      <c r="W27" s="82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</row>
    <row r="28" spans="2:142" s="1" customFormat="1" ht="30" customHeight="1" thickTop="1" thickBot="1" x14ac:dyDescent="0.2">
      <c r="B28" s="27"/>
      <c r="C28" s="27"/>
      <c r="D28" s="71" t="s">
        <v>27</v>
      </c>
      <c r="E28" s="72"/>
      <c r="F28" s="73"/>
      <c r="G28" s="74">
        <v>0</v>
      </c>
      <c r="H28" s="75"/>
      <c r="I28" s="76"/>
      <c r="J28" s="74">
        <v>0</v>
      </c>
      <c r="K28" s="75"/>
      <c r="L28" s="77"/>
      <c r="M28" s="28"/>
      <c r="N28" s="28"/>
      <c r="O28" s="28"/>
      <c r="P28" s="26"/>
      <c r="Q28" s="29"/>
      <c r="R28" s="29"/>
      <c r="S28" s="30"/>
      <c r="T28" s="31"/>
      <c r="U28" s="31"/>
      <c r="V28" s="25"/>
      <c r="W28" s="2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</row>
    <row r="29" spans="2:142" s="1" customFormat="1" ht="24.95" customHeight="1" x14ac:dyDescent="0.15">
      <c r="B29" s="27"/>
      <c r="C29" s="27"/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6"/>
      <c r="Q29" s="32"/>
      <c r="R29" s="32"/>
      <c r="S29" s="33"/>
      <c r="T29" s="34"/>
      <c r="U29" s="34"/>
      <c r="V29" s="25"/>
      <c r="W29" s="2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</row>
    <row r="30" spans="2:142" s="1" customFormat="1" ht="24.95" customHeight="1" x14ac:dyDescent="0.2">
      <c r="B30" s="17" t="s">
        <v>9</v>
      </c>
      <c r="C30" s="28"/>
      <c r="D30" s="28"/>
      <c r="E30" s="28"/>
      <c r="F30" s="28"/>
      <c r="G30" s="28"/>
      <c r="H30" s="28"/>
      <c r="I30" s="28"/>
      <c r="J30" s="28"/>
      <c r="K30" s="17" t="s">
        <v>10</v>
      </c>
      <c r="L30" s="28"/>
      <c r="M30" s="78"/>
      <c r="N30" s="78"/>
      <c r="O30" s="78"/>
      <c r="P30" s="35"/>
      <c r="Q30" s="79" t="s">
        <v>11</v>
      </c>
      <c r="R30" s="79"/>
      <c r="S30" s="36" t="s">
        <v>12</v>
      </c>
      <c r="T30" s="67"/>
      <c r="U30" s="67"/>
      <c r="V30" s="38"/>
      <c r="W30" s="39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</row>
    <row r="31" spans="2:142" s="1" customFormat="1" ht="24.95" customHeight="1" x14ac:dyDescent="0.2">
      <c r="B31" s="65" t="s">
        <v>31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35"/>
      <c r="Q31" s="66" t="s">
        <v>13</v>
      </c>
      <c r="R31" s="66"/>
      <c r="S31" s="40">
        <v>10</v>
      </c>
      <c r="T31" s="67"/>
      <c r="U31" s="67"/>
      <c r="V31" s="38"/>
      <c r="W31" s="41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</row>
    <row r="32" spans="2:142" s="1" customFormat="1" ht="8.1" customHeight="1" x14ac:dyDescent="0.2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35"/>
      <c r="Q32" s="43"/>
      <c r="R32" s="43"/>
      <c r="S32" s="44"/>
      <c r="T32" s="37"/>
      <c r="U32" s="37"/>
      <c r="V32" s="38"/>
      <c r="W32" s="41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</row>
    <row r="33" spans="1:142" s="1" customFormat="1" ht="24.95" customHeight="1" x14ac:dyDescent="0.2">
      <c r="B33" s="45" t="s">
        <v>14</v>
      </c>
      <c r="C33" s="46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9" t="s">
        <v>15</v>
      </c>
      <c r="R33" s="69"/>
      <c r="S33" s="33" t="s">
        <v>16</v>
      </c>
      <c r="T33" s="70"/>
      <c r="U33" s="70"/>
      <c r="V33" s="47"/>
      <c r="W33" s="39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</row>
    <row r="34" spans="1:142" ht="24.95" customHeight="1" x14ac:dyDescent="0.45">
      <c r="A34" s="1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1"/>
      <c r="R34" s="1"/>
      <c r="S34" s="1"/>
      <c r="T34" s="1"/>
      <c r="U34" s="1"/>
      <c r="V34" s="1"/>
      <c r="W34" s="1"/>
      <c r="X34" s="1"/>
      <c r="Y34" s="1"/>
    </row>
    <row r="35" spans="1:142" s="1" customFormat="1" ht="8.1" customHeight="1" x14ac:dyDescent="0.45"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8"/>
      <c r="R35" s="48"/>
      <c r="S35" s="49"/>
      <c r="T35" s="50"/>
      <c r="U35" s="50"/>
      <c r="V35" s="48"/>
      <c r="W35" s="49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</row>
    <row r="36" spans="1:142" s="1" customFormat="1" ht="7.5" customHeight="1" x14ac:dyDescent="0.45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8"/>
      <c r="R36" s="48"/>
      <c r="S36" s="49"/>
      <c r="T36" s="50"/>
      <c r="U36" s="50"/>
      <c r="V36" s="48"/>
      <c r="W36" s="49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</row>
    <row r="37" spans="1:142" s="1" customFormat="1" ht="15.95" customHeight="1" thickBot="1" x14ac:dyDescent="0.5">
      <c r="B37" s="51"/>
      <c r="C37" s="51"/>
      <c r="D37" s="51"/>
      <c r="E37" s="52"/>
      <c r="F37" s="53"/>
      <c r="G37" s="52"/>
      <c r="H37" s="52"/>
      <c r="I37" s="53"/>
      <c r="J37" s="52"/>
      <c r="K37" s="53"/>
      <c r="L37" s="52"/>
      <c r="M37" s="52"/>
      <c r="N37" s="52"/>
      <c r="O37" s="52"/>
      <c r="P37" s="52"/>
      <c r="Q37" s="54"/>
      <c r="R37" s="54"/>
      <c r="S37" s="54"/>
      <c r="T37" s="54"/>
      <c r="U37" s="54"/>
      <c r="V37" s="54"/>
      <c r="W37" s="54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</row>
    <row r="38" spans="1:142" ht="24.95" customHeight="1" x14ac:dyDescent="0.45">
      <c r="F38" s="55"/>
      <c r="I38" s="55"/>
      <c r="K38" s="55"/>
    </row>
  </sheetData>
  <mergeCells count="101">
    <mergeCell ref="AB10:AC10"/>
    <mergeCell ref="AB12:AC12"/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  <mergeCell ref="E16:O16"/>
    <mergeCell ref="P16:Q16"/>
    <mergeCell ref="R16:S16"/>
    <mergeCell ref="T16:U16"/>
    <mergeCell ref="V16:W16"/>
    <mergeCell ref="T17:U17"/>
    <mergeCell ref="V17:W17"/>
    <mergeCell ref="B18:D18"/>
    <mergeCell ref="R18:S18"/>
    <mergeCell ref="T18:U18"/>
    <mergeCell ref="V18:W18"/>
    <mergeCell ref="B17:D17"/>
    <mergeCell ref="P17:Q17"/>
    <mergeCell ref="R17:S17"/>
    <mergeCell ref="L18:O18"/>
    <mergeCell ref="E18:F18"/>
    <mergeCell ref="E17:F17"/>
    <mergeCell ref="L17:O17"/>
    <mergeCell ref="G17:K17"/>
    <mergeCell ref="G18:K18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Q24:R25"/>
    <mergeCell ref="S24:S25"/>
    <mergeCell ref="T24:U25"/>
    <mergeCell ref="V24:W25"/>
    <mergeCell ref="D25:F25"/>
    <mergeCell ref="B23:D23"/>
    <mergeCell ref="E23:O23"/>
    <mergeCell ref="R23:S23"/>
    <mergeCell ref="T23:U23"/>
    <mergeCell ref="V23:W23"/>
    <mergeCell ref="G25:I25"/>
    <mergeCell ref="J25:L25"/>
    <mergeCell ref="V26:W26"/>
    <mergeCell ref="D27:F27"/>
    <mergeCell ref="G27:I27"/>
    <mergeCell ref="J27:L27"/>
    <mergeCell ref="Q27:R27"/>
    <mergeCell ref="T27:U27"/>
    <mergeCell ref="V27:W27"/>
    <mergeCell ref="Q26:R26"/>
    <mergeCell ref="D28:F28"/>
    <mergeCell ref="G28:I28"/>
    <mergeCell ref="J28:L28"/>
    <mergeCell ref="B34:P34"/>
    <mergeCell ref="B31:O31"/>
    <mergeCell ref="Q31:R31"/>
    <mergeCell ref="T31:U31"/>
    <mergeCell ref="D33:P33"/>
    <mergeCell ref="Q33:R33"/>
    <mergeCell ref="T33:U33"/>
    <mergeCell ref="D26:F26"/>
    <mergeCell ref="G26:I26"/>
    <mergeCell ref="J26:L26"/>
    <mergeCell ref="T30:U30"/>
    <mergeCell ref="T26:U26"/>
    <mergeCell ref="M30:O30"/>
    <mergeCell ref="Q30:R3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2026姫路城マラソン </vt:lpstr>
      <vt:lpstr>2025姫路城マラソン </vt:lpstr>
      <vt:lpstr>2023姫路城マラソン</vt:lpstr>
      <vt:lpstr>2024姫路城マラソン</vt:lpstr>
      <vt:lpstr>'2023姫路城マラソン'!Print_Area</vt:lpstr>
      <vt:lpstr>'2024姫路城マラソン'!Print_Area</vt:lpstr>
      <vt:lpstr>'2025姫路城マラソン '!Print_Area</vt:lpstr>
      <vt:lpstr>'2026姫路城マラソン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恵子 大崎</cp:lastModifiedBy>
  <cp:lastPrinted>2025-10-29T05:29:16Z</cp:lastPrinted>
  <dcterms:created xsi:type="dcterms:W3CDTF">2021-05-09T18:30:25Z</dcterms:created>
  <dcterms:modified xsi:type="dcterms:W3CDTF">2026-02-27T03:05:06Z</dcterms:modified>
</cp:coreProperties>
</file>