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0.168\社内共有\恵子\"/>
    </mc:Choice>
  </mc:AlternateContent>
  <xr:revisionPtr revIDLastSave="0" documentId="13_ncr:1_{04CF38BC-630B-41B0-8BA7-4E40E2DA3426}" xr6:coauthVersionLast="47" xr6:coauthVersionMax="47" xr10:uidLastSave="{00000000-0000-0000-0000-000000000000}"/>
  <bookViews>
    <workbookView xWindow="-120" yWindow="-120" windowWidth="29040" windowHeight="15720" tabRatio="859" activeTab="1" xr2:uid="{00000000-000D-0000-FFFF-FFFF00000000}"/>
  </bookViews>
  <sheets>
    <sheet name="救護所" sheetId="1" r:id="rId1"/>
    <sheet name="エイドステーション" sheetId="2" r:id="rId2"/>
    <sheet name="Sheet3" sheetId="3" r:id="rId3"/>
  </sheets>
  <definedNames>
    <definedName name="_xlnm.Print_Area" localSheetId="1">エイドステーション!#REF!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C9" i="2" l="1"/>
  <c r="BC6" i="2"/>
  <c r="M56" i="2"/>
  <c r="T56" i="2"/>
  <c r="AA56" i="2"/>
  <c r="AH56" i="2"/>
  <c r="AO56" i="2"/>
  <c r="AV56" i="2"/>
  <c r="AV30" i="2"/>
  <c r="AO30" i="2"/>
  <c r="AH30" i="2"/>
  <c r="AA30" i="2"/>
  <c r="T30" i="2"/>
  <c r="BC5" i="2"/>
  <c r="BC4" i="2"/>
  <c r="BC3" i="2"/>
  <c r="AV55" i="2"/>
  <c r="AV54" i="2"/>
  <c r="AV53" i="2"/>
  <c r="AV52" i="2"/>
  <c r="AV51" i="2"/>
  <c r="AV50" i="2"/>
  <c r="AV49" i="2"/>
  <c r="AV48" i="2"/>
  <c r="AV47" i="2"/>
  <c r="AV46" i="2"/>
  <c r="AV45" i="2"/>
  <c r="AV44" i="2"/>
  <c r="AV43" i="2"/>
  <c r="AV42" i="2"/>
  <c r="AV41" i="2"/>
  <c r="AV40" i="2"/>
  <c r="AV39" i="2"/>
  <c r="AV38" i="2"/>
  <c r="AV37" i="2"/>
  <c r="AV36" i="2"/>
  <c r="AV35" i="2"/>
  <c r="AV34" i="2"/>
  <c r="AV33" i="2"/>
  <c r="AV32" i="2"/>
  <c r="AV31" i="2"/>
  <c r="AV29" i="2"/>
  <c r="AV28" i="2"/>
  <c r="AV27" i="2"/>
  <c r="AV26" i="2"/>
  <c r="AV25" i="2"/>
  <c r="AV24" i="2"/>
  <c r="AV23" i="2"/>
  <c r="AV22" i="2"/>
  <c r="AV21" i="2"/>
  <c r="AV20" i="2"/>
  <c r="AV19" i="2"/>
  <c r="AV18" i="2"/>
  <c r="AV17" i="2"/>
  <c r="AV16" i="2"/>
  <c r="AV15" i="2"/>
  <c r="AV14" i="2"/>
  <c r="AV13" i="2"/>
  <c r="AV12" i="2"/>
  <c r="AV11" i="2"/>
  <c r="AV10" i="2"/>
  <c r="AV9" i="2"/>
  <c r="AV8" i="2"/>
  <c r="AV7" i="2"/>
  <c r="AV6" i="2"/>
  <c r="AV5" i="2"/>
  <c r="AV4" i="2"/>
  <c r="AV3" i="2"/>
  <c r="AO55" i="2"/>
  <c r="AO54" i="2"/>
  <c r="AO53" i="2"/>
  <c r="AO52" i="2"/>
  <c r="AO51" i="2"/>
  <c r="AO50" i="2"/>
  <c r="AO49" i="2"/>
  <c r="AO48" i="2"/>
  <c r="AO47" i="2"/>
  <c r="AO46" i="2"/>
  <c r="AO45" i="2"/>
  <c r="AO44" i="2"/>
  <c r="AO43" i="2"/>
  <c r="AO42" i="2"/>
  <c r="AO41" i="2"/>
  <c r="AO40" i="2"/>
  <c r="AO39" i="2"/>
  <c r="AO38" i="2"/>
  <c r="AO37" i="2"/>
  <c r="AO36" i="2"/>
  <c r="AO35" i="2"/>
  <c r="AO34" i="2"/>
  <c r="AO33" i="2"/>
  <c r="AO32" i="2"/>
  <c r="AO31" i="2"/>
  <c r="AO29" i="2"/>
  <c r="AO28" i="2"/>
  <c r="AO27" i="2"/>
  <c r="AO26" i="2"/>
  <c r="AO25" i="2"/>
  <c r="AO24" i="2"/>
  <c r="AO23" i="2"/>
  <c r="AO22" i="2"/>
  <c r="AO21" i="2"/>
  <c r="AO20" i="2"/>
  <c r="AO19" i="2"/>
  <c r="AO18" i="2"/>
  <c r="AO17" i="2"/>
  <c r="AO16" i="2"/>
  <c r="AO15" i="2"/>
  <c r="AO14" i="2"/>
  <c r="AO13" i="2"/>
  <c r="AO12" i="2"/>
  <c r="AO11" i="2"/>
  <c r="AO10" i="2"/>
  <c r="AO9" i="2"/>
  <c r="AO8" i="2"/>
  <c r="AO7" i="2"/>
  <c r="AO6" i="2"/>
  <c r="AO5" i="2"/>
  <c r="AO4" i="2"/>
  <c r="AO3" i="2"/>
  <c r="AH55" i="2"/>
  <c r="AH54" i="2"/>
  <c r="AH53" i="2"/>
  <c r="AH52" i="2"/>
  <c r="AH51" i="2"/>
  <c r="AH50" i="2"/>
  <c r="AH49" i="2"/>
  <c r="AH48" i="2"/>
  <c r="AH47" i="2"/>
  <c r="AH46" i="2"/>
  <c r="AH45" i="2"/>
  <c r="AH44" i="2"/>
  <c r="AH43" i="2"/>
  <c r="AH42" i="2"/>
  <c r="AH41" i="2"/>
  <c r="AH40" i="2"/>
  <c r="AH39" i="2"/>
  <c r="AH38" i="2"/>
  <c r="AH37" i="2"/>
  <c r="AH36" i="2"/>
  <c r="AH35" i="2"/>
  <c r="AH34" i="2"/>
  <c r="AH33" i="2"/>
  <c r="AH32" i="2"/>
  <c r="AH31" i="2"/>
  <c r="AH29" i="2"/>
  <c r="AH28" i="2"/>
  <c r="AH27" i="2"/>
  <c r="AH26" i="2"/>
  <c r="AH25" i="2"/>
  <c r="AH24" i="2"/>
  <c r="AH23" i="2"/>
  <c r="AH22" i="2"/>
  <c r="AH21" i="2"/>
  <c r="AH20" i="2"/>
  <c r="AH19" i="2"/>
  <c r="AH18" i="2"/>
  <c r="AH17" i="2"/>
  <c r="AH16" i="2"/>
  <c r="AH15" i="2"/>
  <c r="AH14" i="2"/>
  <c r="AH13" i="2"/>
  <c r="AH12" i="2"/>
  <c r="AH11" i="2"/>
  <c r="AH10" i="2"/>
  <c r="AH9" i="2"/>
  <c r="AH8" i="2"/>
  <c r="AH7" i="2"/>
  <c r="AH6" i="2"/>
  <c r="AH5" i="2"/>
  <c r="AH4" i="2"/>
  <c r="AH3" i="2"/>
  <c r="AA55" i="2"/>
  <c r="AA54" i="2"/>
  <c r="AA53" i="2"/>
  <c r="AA52" i="2"/>
  <c r="AA51" i="2"/>
  <c r="AA50" i="2"/>
  <c r="AA49" i="2"/>
  <c r="AA48" i="2"/>
  <c r="AA47" i="2"/>
  <c r="AA46" i="2"/>
  <c r="AA45" i="2"/>
  <c r="AA44" i="2"/>
  <c r="AA43" i="2"/>
  <c r="AA42" i="2"/>
  <c r="AA41" i="2"/>
  <c r="AA40" i="2"/>
  <c r="AA39" i="2"/>
  <c r="AA38" i="2"/>
  <c r="AA37" i="2"/>
  <c r="AA36" i="2"/>
  <c r="AA35" i="2"/>
  <c r="AA34" i="2"/>
  <c r="AA33" i="2"/>
  <c r="AA32" i="2"/>
  <c r="AA31" i="2"/>
  <c r="AA29" i="2"/>
  <c r="AA28" i="2"/>
  <c r="AA27" i="2"/>
  <c r="AA26" i="2"/>
  <c r="AA25" i="2"/>
  <c r="AA24" i="2"/>
  <c r="AA23" i="2"/>
  <c r="AA22" i="2"/>
  <c r="AA21" i="2"/>
  <c r="AA20" i="2"/>
  <c r="AA19" i="2"/>
  <c r="AA18" i="2"/>
  <c r="AA17" i="2"/>
  <c r="AA16" i="2"/>
  <c r="AA15" i="2"/>
  <c r="AA14" i="2"/>
  <c r="AA13" i="2"/>
  <c r="AA12" i="2"/>
  <c r="AA11" i="2"/>
  <c r="AA10" i="2"/>
  <c r="AA9" i="2"/>
  <c r="AA8" i="2"/>
  <c r="AA7" i="2"/>
  <c r="AA6" i="2"/>
  <c r="AA5" i="2"/>
  <c r="AA4" i="2"/>
  <c r="AA3" i="2"/>
  <c r="T55" i="2"/>
  <c r="T54" i="2"/>
  <c r="T53" i="2"/>
  <c r="T52" i="2"/>
  <c r="T51" i="2"/>
  <c r="T50" i="2"/>
  <c r="T49" i="2"/>
  <c r="T48" i="2"/>
  <c r="T47" i="2"/>
  <c r="T46" i="2"/>
  <c r="T45" i="2"/>
  <c r="T44" i="2"/>
  <c r="T43" i="2"/>
  <c r="T42" i="2"/>
  <c r="T41" i="2"/>
  <c r="T40" i="2"/>
  <c r="T39" i="2"/>
  <c r="T38" i="2"/>
  <c r="T37" i="2"/>
  <c r="T36" i="2"/>
  <c r="T35" i="2"/>
  <c r="T34" i="2"/>
  <c r="T33" i="2"/>
  <c r="T32" i="2"/>
  <c r="T31" i="2"/>
  <c r="T29" i="2"/>
  <c r="T28" i="2"/>
  <c r="T27" i="2"/>
  <c r="T26" i="2"/>
  <c r="T25" i="2"/>
  <c r="T24" i="2"/>
  <c r="T23" i="2"/>
  <c r="T22" i="2"/>
  <c r="T21" i="2"/>
  <c r="T20" i="2"/>
  <c r="T19" i="2"/>
  <c r="T18" i="2"/>
  <c r="T17" i="2"/>
  <c r="T16" i="2"/>
  <c r="T15" i="2"/>
  <c r="T14" i="2"/>
  <c r="T13" i="2"/>
  <c r="T12" i="2"/>
  <c r="T11" i="2"/>
  <c r="T10" i="2"/>
  <c r="T9" i="2"/>
  <c r="T8" i="2"/>
  <c r="T7" i="2"/>
  <c r="T6" i="2"/>
  <c r="T5" i="2"/>
  <c r="T4" i="2"/>
  <c r="T3" i="2"/>
  <c r="M55" i="2"/>
  <c r="M54" i="2"/>
  <c r="M53" i="2"/>
  <c r="M52" i="2"/>
  <c r="M51" i="2"/>
  <c r="M50" i="2"/>
  <c r="M49" i="2"/>
  <c r="M48" i="2"/>
  <c r="M47" i="2"/>
  <c r="M46" i="2"/>
  <c r="M45" i="2"/>
  <c r="M44" i="2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M5" i="2"/>
  <c r="M4" i="2"/>
  <c r="M3" i="2"/>
  <c r="C12" i="1"/>
  <c r="BS16" i="1"/>
  <c r="BS18" i="1" s="1"/>
  <c r="BS3" i="1"/>
  <c r="BS5" i="1"/>
  <c r="BS6" i="1" s="1"/>
  <c r="BS17" i="1"/>
  <c r="BS15" i="1"/>
  <c r="BL61" i="1"/>
  <c r="BE45" i="1"/>
  <c r="AX61" i="1"/>
  <c r="AQ61" i="1"/>
  <c r="AJ61" i="1"/>
  <c r="AC61" i="1"/>
  <c r="O61" i="1"/>
  <c r="V61" i="1"/>
  <c r="BS4" i="1"/>
  <c r="BS2" i="1"/>
  <c r="BL60" i="1"/>
  <c r="BL59" i="1"/>
  <c r="BL58" i="1"/>
  <c r="BL57" i="1"/>
  <c r="BL56" i="1"/>
  <c r="BL55" i="1"/>
  <c r="BL54" i="1"/>
  <c r="BL53" i="1"/>
  <c r="BL52" i="1"/>
  <c r="BL51" i="1"/>
  <c r="BL50" i="1"/>
  <c r="BL49" i="1"/>
  <c r="BL48" i="1"/>
  <c r="BL47" i="1"/>
  <c r="BL46" i="1"/>
  <c r="BL45" i="1"/>
  <c r="BL44" i="1"/>
  <c r="BL43" i="1"/>
  <c r="BL42" i="1"/>
  <c r="BL41" i="1"/>
  <c r="BL40" i="1"/>
  <c r="BL39" i="1"/>
  <c r="BL38" i="1"/>
  <c r="BL37" i="1"/>
  <c r="BL36" i="1"/>
  <c r="BL35" i="1"/>
  <c r="BL23" i="1"/>
  <c r="BL22" i="1"/>
  <c r="BL21" i="1"/>
  <c r="BL20" i="1"/>
  <c r="BL19" i="1"/>
  <c r="BL18" i="1"/>
  <c r="BL17" i="1"/>
  <c r="BL16" i="1"/>
  <c r="BL15" i="1"/>
  <c r="BL14" i="1"/>
  <c r="BL13" i="1"/>
  <c r="BL12" i="1"/>
  <c r="BL11" i="1"/>
  <c r="BL10" i="1"/>
  <c r="BL9" i="1"/>
  <c r="BL8" i="1"/>
  <c r="BL7" i="1"/>
  <c r="BL6" i="1"/>
  <c r="BL5" i="1"/>
  <c r="BL4" i="1"/>
  <c r="BL3" i="1"/>
  <c r="BE44" i="1"/>
  <c r="BE43" i="1"/>
  <c r="BE42" i="1"/>
  <c r="BE41" i="1"/>
  <c r="BE40" i="1"/>
  <c r="BE39" i="1"/>
  <c r="BE38" i="1"/>
  <c r="BE37" i="1"/>
  <c r="BE36" i="1"/>
  <c r="BE35" i="1"/>
  <c r="BE23" i="1"/>
  <c r="BE22" i="1"/>
  <c r="BE21" i="1"/>
  <c r="BE20" i="1"/>
  <c r="BE19" i="1"/>
  <c r="BE18" i="1"/>
  <c r="BE17" i="1"/>
  <c r="BE16" i="1"/>
  <c r="BE15" i="1"/>
  <c r="BE14" i="1"/>
  <c r="BE13" i="1"/>
  <c r="BE12" i="1"/>
  <c r="BE11" i="1"/>
  <c r="BE10" i="1"/>
  <c r="BE9" i="1"/>
  <c r="BE8" i="1"/>
  <c r="BE7" i="1"/>
  <c r="BE6" i="1"/>
  <c r="BE5" i="1"/>
  <c r="BE4" i="1"/>
  <c r="BE3" i="1"/>
  <c r="AX60" i="1"/>
  <c r="AX59" i="1"/>
  <c r="AX58" i="1"/>
  <c r="AX57" i="1"/>
  <c r="AX56" i="1"/>
  <c r="AX55" i="1"/>
  <c r="AX54" i="1"/>
  <c r="AX53" i="1"/>
  <c r="AX52" i="1"/>
  <c r="AX51" i="1"/>
  <c r="AX50" i="1"/>
  <c r="AX49" i="1"/>
  <c r="AX48" i="1"/>
  <c r="AX47" i="1"/>
  <c r="AX46" i="1"/>
  <c r="AX45" i="1"/>
  <c r="AX44" i="1"/>
  <c r="AX43" i="1"/>
  <c r="AX42" i="1"/>
  <c r="AX41" i="1"/>
  <c r="AX40" i="1"/>
  <c r="AX39" i="1"/>
  <c r="AX38" i="1"/>
  <c r="AX37" i="1"/>
  <c r="AX36" i="1"/>
  <c r="AX35" i="1"/>
  <c r="AX30" i="1"/>
  <c r="AX29" i="1"/>
  <c r="AX28" i="1"/>
  <c r="AX27" i="1"/>
  <c r="AX26" i="1"/>
  <c r="AX25" i="1"/>
  <c r="AX24" i="1"/>
  <c r="AX23" i="1"/>
  <c r="AX22" i="1"/>
  <c r="AX21" i="1"/>
  <c r="AX20" i="1"/>
  <c r="AX19" i="1"/>
  <c r="AX18" i="1"/>
  <c r="AX17" i="1"/>
  <c r="AV16" i="1"/>
  <c r="AX16" i="1" s="1"/>
  <c r="AX15" i="1"/>
  <c r="AX14" i="1"/>
  <c r="AX13" i="1"/>
  <c r="AX12" i="1"/>
  <c r="AX11" i="1"/>
  <c r="AX10" i="1"/>
  <c r="AX9" i="1"/>
  <c r="AX8" i="1"/>
  <c r="AX7" i="1"/>
  <c r="AX6" i="1"/>
  <c r="AX5" i="1"/>
  <c r="AX4" i="1"/>
  <c r="AX3" i="1"/>
  <c r="AQ60" i="1"/>
  <c r="AQ59" i="1"/>
  <c r="AQ58" i="1"/>
  <c r="AQ57" i="1"/>
  <c r="AQ56" i="1"/>
  <c r="AQ55" i="1"/>
  <c r="AQ54" i="1"/>
  <c r="AQ53" i="1"/>
  <c r="AQ52" i="1"/>
  <c r="AQ51" i="1"/>
  <c r="AQ50" i="1"/>
  <c r="AQ49" i="1"/>
  <c r="AQ48" i="1"/>
  <c r="AQ47" i="1"/>
  <c r="AQ46" i="1"/>
  <c r="AQ45" i="1"/>
  <c r="AQ44" i="1"/>
  <c r="AQ43" i="1"/>
  <c r="AQ42" i="1"/>
  <c r="AQ41" i="1"/>
  <c r="AQ40" i="1"/>
  <c r="AQ39" i="1"/>
  <c r="AQ38" i="1"/>
  <c r="AQ37" i="1"/>
  <c r="AQ36" i="1"/>
  <c r="AQ35" i="1"/>
  <c r="AQ30" i="1"/>
  <c r="AQ29" i="1"/>
  <c r="AQ28" i="1"/>
  <c r="AQ27" i="1"/>
  <c r="AQ26" i="1"/>
  <c r="AQ25" i="1"/>
  <c r="AQ24" i="1"/>
  <c r="AQ23" i="1"/>
  <c r="AQ22" i="1"/>
  <c r="AQ21" i="1"/>
  <c r="AQ20" i="1"/>
  <c r="AQ19" i="1"/>
  <c r="AQ18" i="1"/>
  <c r="AQ17" i="1"/>
  <c r="AO16" i="1"/>
  <c r="AQ16" i="1" s="1"/>
  <c r="AQ15" i="1"/>
  <c r="AQ14" i="1"/>
  <c r="AQ13" i="1"/>
  <c r="AQ12" i="1"/>
  <c r="AQ11" i="1"/>
  <c r="AQ10" i="1"/>
  <c r="AQ9" i="1"/>
  <c r="AQ8" i="1"/>
  <c r="AQ7" i="1"/>
  <c r="AQ6" i="1"/>
  <c r="AQ5" i="1"/>
  <c r="AQ4" i="1"/>
  <c r="AQ3" i="1"/>
  <c r="AJ60" i="1"/>
  <c r="AJ59" i="1"/>
  <c r="AJ58" i="1"/>
  <c r="AJ57" i="1"/>
  <c r="AJ56" i="1"/>
  <c r="AJ55" i="1"/>
  <c r="AJ54" i="1"/>
  <c r="AJ53" i="1"/>
  <c r="AJ52" i="1"/>
  <c r="AJ51" i="1"/>
  <c r="AJ50" i="1"/>
  <c r="AJ49" i="1"/>
  <c r="AJ48" i="1"/>
  <c r="AJ47" i="1"/>
  <c r="AJ46" i="1"/>
  <c r="AJ45" i="1"/>
  <c r="AJ44" i="1"/>
  <c r="AJ43" i="1"/>
  <c r="AJ42" i="1"/>
  <c r="AJ41" i="1"/>
  <c r="AJ40" i="1"/>
  <c r="AJ39" i="1"/>
  <c r="AJ38" i="1"/>
  <c r="AJ37" i="1"/>
  <c r="AJ36" i="1"/>
  <c r="AJ35" i="1"/>
  <c r="AJ30" i="1"/>
  <c r="AJ29" i="1"/>
  <c r="AJ28" i="1"/>
  <c r="AJ27" i="1"/>
  <c r="AJ26" i="1"/>
  <c r="AJ25" i="1"/>
  <c r="AJ24" i="1"/>
  <c r="AJ23" i="1"/>
  <c r="AJ22" i="1"/>
  <c r="AJ21" i="1"/>
  <c r="AJ20" i="1"/>
  <c r="AJ19" i="1"/>
  <c r="AJ18" i="1"/>
  <c r="AJ17" i="1"/>
  <c r="AH16" i="1"/>
  <c r="AJ16" i="1" s="1"/>
  <c r="AJ15" i="1"/>
  <c r="AJ14" i="1"/>
  <c r="AJ13" i="1"/>
  <c r="AJ12" i="1"/>
  <c r="AJ11" i="1"/>
  <c r="AJ10" i="1"/>
  <c r="AJ9" i="1"/>
  <c r="AJ8" i="1"/>
  <c r="AJ7" i="1"/>
  <c r="AJ6" i="1"/>
  <c r="AJ5" i="1"/>
  <c r="AJ4" i="1"/>
  <c r="AJ3" i="1"/>
  <c r="AC58" i="1"/>
  <c r="AC57" i="1"/>
  <c r="AC56" i="1"/>
  <c r="AC55" i="1"/>
  <c r="AC54" i="1"/>
  <c r="AC52" i="1"/>
  <c r="AC51" i="1"/>
  <c r="AC50" i="1"/>
  <c r="AC49" i="1"/>
  <c r="AC48" i="1"/>
  <c r="AC47" i="1"/>
  <c r="AC46" i="1"/>
  <c r="AC45" i="1"/>
  <c r="AC44" i="1"/>
  <c r="AC43" i="1"/>
  <c r="AC42" i="1"/>
  <c r="AC41" i="1"/>
  <c r="AC40" i="1"/>
  <c r="AC39" i="1"/>
  <c r="AC38" i="1"/>
  <c r="AC37" i="1"/>
  <c r="AC36" i="1"/>
  <c r="AC35" i="1"/>
  <c r="AC30" i="1"/>
  <c r="AC29" i="1"/>
  <c r="AC28" i="1"/>
  <c r="AC27" i="1"/>
  <c r="AC26" i="1"/>
  <c r="AC25" i="1"/>
  <c r="AC24" i="1"/>
  <c r="AC23" i="1"/>
  <c r="AC22" i="1"/>
  <c r="AC21" i="1"/>
  <c r="AC20" i="1"/>
  <c r="AC19" i="1"/>
  <c r="AC18" i="1"/>
  <c r="AC17" i="1"/>
  <c r="AA16" i="1"/>
  <c r="AC16" i="1" s="1"/>
  <c r="AC15" i="1"/>
  <c r="AC14" i="1"/>
  <c r="AC13" i="1"/>
  <c r="AC12" i="1"/>
  <c r="AC11" i="1"/>
  <c r="AC10" i="1"/>
  <c r="AC9" i="1"/>
  <c r="AC8" i="1"/>
  <c r="AC7" i="1"/>
  <c r="AC6" i="1"/>
  <c r="AC5" i="1"/>
  <c r="AC4" i="1"/>
  <c r="AC3" i="1"/>
  <c r="V60" i="1"/>
  <c r="V59" i="1"/>
  <c r="V58" i="1"/>
  <c r="V57" i="1"/>
  <c r="V56" i="1"/>
  <c r="V55" i="1"/>
  <c r="V54" i="1"/>
  <c r="V53" i="1"/>
  <c r="V52" i="1"/>
  <c r="V51" i="1"/>
  <c r="V50" i="1"/>
  <c r="V49" i="1"/>
  <c r="V48" i="1"/>
  <c r="V47" i="1"/>
  <c r="V46" i="1"/>
  <c r="V45" i="1"/>
  <c r="V44" i="1"/>
  <c r="V43" i="1"/>
  <c r="V42" i="1"/>
  <c r="V41" i="1"/>
  <c r="V40" i="1"/>
  <c r="V39" i="1"/>
  <c r="V38" i="1"/>
  <c r="V37" i="1"/>
  <c r="V36" i="1"/>
  <c r="V35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T16" i="1"/>
  <c r="V16" i="1" s="1"/>
  <c r="V15" i="1"/>
  <c r="V14" i="1"/>
  <c r="V13" i="1"/>
  <c r="V12" i="1"/>
  <c r="V11" i="1"/>
  <c r="V10" i="1"/>
  <c r="V9" i="1"/>
  <c r="V8" i="1"/>
  <c r="V7" i="1"/>
  <c r="V6" i="1"/>
  <c r="V5" i="1"/>
  <c r="V4" i="1"/>
  <c r="V3" i="1"/>
  <c r="O58" i="1"/>
  <c r="O57" i="1"/>
  <c r="O56" i="1"/>
  <c r="O55" i="1"/>
  <c r="O54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M16" i="1"/>
  <c r="O16" i="1" s="1"/>
  <c r="O15" i="1"/>
  <c r="O14" i="1"/>
  <c r="O13" i="1"/>
  <c r="O12" i="1"/>
  <c r="O11" i="1"/>
  <c r="O10" i="1"/>
  <c r="O9" i="1"/>
  <c r="O8" i="1"/>
  <c r="O7" i="1"/>
  <c r="O6" i="1"/>
  <c r="O5" i="1"/>
  <c r="O4" i="1"/>
  <c r="O3" i="1"/>
  <c r="BC10" i="2" l="1"/>
  <c r="BC11" i="2" s="1"/>
  <c r="BC12" i="2" s="1"/>
  <c r="BS19" i="1"/>
  <c r="BS20" i="1" s="1"/>
  <c r="BS7" i="1"/>
  <c r="BS8" i="1" s="1"/>
  <c r="BC14" i="2" l="1"/>
  <c r="BC13" i="2"/>
  <c r="BS21" i="1"/>
  <c r="BS22" i="1" s="1"/>
  <c r="BS23" i="1" s="1"/>
  <c r="BS9" i="1"/>
  <c r="BS10" i="1" s="1"/>
  <c r="C12" i="2" l="1"/>
</calcChain>
</file>

<file path=xl/sharedStrings.xml><?xml version="1.0" encoding="utf-8"?>
<sst xmlns="http://schemas.openxmlformats.org/spreadsheetml/2006/main" count="1229" uniqueCount="123">
  <si>
    <t>びわ湖大花火大会実行委員会　御中</t>
    <rPh sb="2" eb="3">
      <t>コ</t>
    </rPh>
    <rPh sb="3" eb="6">
      <t>ダイハナビ</t>
    </rPh>
    <rPh sb="6" eb="8">
      <t>タイカイ</t>
    </rPh>
    <rPh sb="8" eb="10">
      <t>ジッコウ</t>
    </rPh>
    <rPh sb="10" eb="13">
      <t>イインカイ</t>
    </rPh>
    <rPh sb="14" eb="16">
      <t>オンチュウ</t>
    </rPh>
    <phoneticPr fontId="2"/>
  </si>
  <si>
    <t>商品合計</t>
    <rPh sb="0" eb="2">
      <t>ショウヒン</t>
    </rPh>
    <rPh sb="2" eb="4">
      <t>ゴウケイ</t>
    </rPh>
    <phoneticPr fontId="2"/>
  </si>
  <si>
    <t>（消費税込金額）</t>
    <rPh sb="1" eb="4">
      <t>ショウヒゼイ</t>
    </rPh>
    <rPh sb="4" eb="5">
      <t>コ</t>
    </rPh>
    <rPh sb="5" eb="7">
      <t>キンガク</t>
    </rPh>
    <phoneticPr fontId="2"/>
  </si>
  <si>
    <t>商品の内訳</t>
    <rPh sb="0" eb="2">
      <t>ショウヒン</t>
    </rPh>
    <rPh sb="3" eb="5">
      <t>ウチワケ</t>
    </rPh>
    <phoneticPr fontId="2"/>
  </si>
  <si>
    <t>商　　品　　名</t>
    <rPh sb="0" eb="1">
      <t>ショウ</t>
    </rPh>
    <rPh sb="3" eb="4">
      <t>シナ</t>
    </rPh>
    <rPh sb="6" eb="7">
      <t>メイ</t>
    </rPh>
    <phoneticPr fontId="2"/>
  </si>
  <si>
    <t>仕　　様</t>
    <rPh sb="0" eb="1">
      <t>ツコウ</t>
    </rPh>
    <rPh sb="3" eb="4">
      <t>サマ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</si>
  <si>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</si>
  <si>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</si>
  <si>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合計</t>
    <rPh sb="0" eb="2">
      <t>ゴウケイ</t>
    </rPh>
    <phoneticPr fontId="2"/>
  </si>
  <si>
    <t>血圧計</t>
    <rPh sb="0" eb="3">
      <t>ケツアツケイ</t>
    </rPh>
    <phoneticPr fontId="2"/>
  </si>
  <si>
    <t>小　　　計</t>
    <rPh sb="0" eb="1">
      <t>ショウ</t>
    </rPh>
    <rPh sb="4" eb="5">
      <t>ケイ</t>
    </rPh>
    <phoneticPr fontId="2"/>
  </si>
  <si>
    <t>２、大津港ターミナル前</t>
    <rPh sb="2" eb="5">
      <t>オオツコウ</t>
    </rPh>
    <rPh sb="10" eb="11">
      <t>マエ</t>
    </rPh>
    <phoneticPr fontId="2"/>
  </si>
  <si>
    <t>ＡＥＤ</t>
    <phoneticPr fontId="2"/>
  </si>
  <si>
    <t>５、大津駅前</t>
    <rPh sb="2" eb="4">
      <t>オオツ</t>
    </rPh>
    <rPh sb="4" eb="6">
      <t>エキマエ</t>
    </rPh>
    <phoneticPr fontId="2"/>
  </si>
  <si>
    <t>６、膳所駅前</t>
    <rPh sb="2" eb="4">
      <t>ゼゼ</t>
    </rPh>
    <rPh sb="4" eb="5">
      <t>エキ</t>
    </rPh>
    <rPh sb="5" eb="6">
      <t>マエ</t>
    </rPh>
    <phoneticPr fontId="2"/>
  </si>
  <si>
    <t>７、草津現地本部</t>
    <rPh sb="2" eb="4">
      <t>クサツ</t>
    </rPh>
    <rPh sb="4" eb="6">
      <t>ゲンチ</t>
    </rPh>
    <rPh sb="6" eb="8">
      <t>ホンブ</t>
    </rPh>
    <phoneticPr fontId="2"/>
  </si>
  <si>
    <t>３、びわ湖ホール西（勤福センター前）</t>
    <rPh sb="4" eb="5">
      <t>コ</t>
    </rPh>
    <rPh sb="8" eb="9">
      <t>ニシ</t>
    </rPh>
    <rPh sb="10" eb="12">
      <t>キンロウシャフクシ</t>
    </rPh>
    <rPh sb="16" eb="17">
      <t>マエ</t>
    </rPh>
    <phoneticPr fontId="2"/>
  </si>
  <si>
    <t>担架</t>
    <rPh sb="0" eb="2">
      <t>タンカ</t>
    </rPh>
    <phoneticPr fontId="1"/>
  </si>
  <si>
    <t>発電機</t>
    <rPh sb="0" eb="3">
      <t>ハツデンキ</t>
    </rPh>
    <phoneticPr fontId="1"/>
  </si>
  <si>
    <t>看板</t>
    <rPh sb="0" eb="2">
      <t>カンバン</t>
    </rPh>
    <phoneticPr fontId="1"/>
  </si>
  <si>
    <t>テーブル</t>
    <phoneticPr fontId="1"/>
  </si>
  <si>
    <t>椅子</t>
    <rPh sb="0" eb="2">
      <t>イス</t>
    </rPh>
    <phoneticPr fontId="1"/>
  </si>
  <si>
    <t>スポットクーラー</t>
    <phoneticPr fontId="1"/>
  </si>
  <si>
    <t>クーラーボックス</t>
    <phoneticPr fontId="1"/>
  </si>
  <si>
    <t>車椅子</t>
    <rPh sb="0" eb="3">
      <t>クルマイス</t>
    </rPh>
    <phoneticPr fontId="1"/>
  </si>
  <si>
    <t>折りたたみベッド</t>
    <rPh sb="0" eb="1">
      <t>オ</t>
    </rPh>
    <phoneticPr fontId="2"/>
  </si>
  <si>
    <t>コンセント工事</t>
    <rPh sb="5" eb="7">
      <t>コウジ</t>
    </rPh>
    <phoneticPr fontId="1"/>
  </si>
  <si>
    <t>合計</t>
    <rPh sb="0" eb="2">
      <t>ゴウケイ</t>
    </rPh>
    <phoneticPr fontId="1"/>
  </si>
  <si>
    <t>％</t>
    <phoneticPr fontId="1"/>
  </si>
  <si>
    <t>課税対象額</t>
    <rPh sb="0" eb="2">
      <t>カゼイ</t>
    </rPh>
    <rPh sb="2" eb="5">
      <t>タイショウガク</t>
    </rPh>
    <phoneticPr fontId="2"/>
  </si>
  <si>
    <t>予備ＡＥＤ</t>
    <rPh sb="0" eb="2">
      <t>ヨビ</t>
    </rPh>
    <phoneticPr fontId="1"/>
  </si>
  <si>
    <t>消費税</t>
    <rPh sb="0" eb="3">
      <t>ショウヒゼイ</t>
    </rPh>
    <phoneticPr fontId="1"/>
  </si>
  <si>
    <t>計1</t>
    <rPh sb="0" eb="1">
      <t>ケイ</t>
    </rPh>
    <phoneticPr fontId="1"/>
  </si>
  <si>
    <t>計2</t>
    <rPh sb="0" eb="1">
      <t>ケイ</t>
    </rPh>
    <phoneticPr fontId="1"/>
  </si>
  <si>
    <t>諸経費</t>
    <rPh sb="0" eb="3">
      <t>ショケイヒ</t>
    </rPh>
    <phoneticPr fontId="1"/>
  </si>
  <si>
    <t>パルスオキシメーター</t>
    <phoneticPr fontId="2"/>
  </si>
  <si>
    <t>経口補水ゼリー（OS-1　200ｇ）</t>
    <rPh sb="0" eb="2">
      <t>ケイコウ</t>
    </rPh>
    <rPh sb="2" eb="4">
      <t>ホスイ</t>
    </rPh>
    <phoneticPr fontId="1"/>
  </si>
  <si>
    <t>アイスノン</t>
    <phoneticPr fontId="5"/>
  </si>
  <si>
    <t>保冷剤（500ｇ）</t>
    <rPh sb="0" eb="2">
      <t>ホレイ</t>
    </rPh>
    <rPh sb="2" eb="3">
      <t>ザイ</t>
    </rPh>
    <phoneticPr fontId="1"/>
  </si>
  <si>
    <t>瞬間冷却パック</t>
    <rPh sb="0" eb="4">
      <t>シュンカンレイキャク</t>
    </rPh>
    <phoneticPr fontId="1"/>
  </si>
  <si>
    <t>550ml</t>
    <phoneticPr fontId="1"/>
  </si>
  <si>
    <t>OS-1　200ｇ</t>
    <phoneticPr fontId="1"/>
  </si>
  <si>
    <t>経口補水液（ペットボトル）</t>
    <rPh sb="0" eb="2">
      <t>ケイコウ</t>
    </rPh>
    <rPh sb="2" eb="4">
      <t>ホスイ</t>
    </rPh>
    <rPh sb="4" eb="5">
      <t>エキ</t>
    </rPh>
    <phoneticPr fontId="1"/>
  </si>
  <si>
    <t>水（ペットボトル）</t>
    <rPh sb="0" eb="1">
      <t>ミズ</t>
    </rPh>
    <phoneticPr fontId="1"/>
  </si>
  <si>
    <t>大</t>
    <rPh sb="0" eb="1">
      <t>ダイ</t>
    </rPh>
    <phoneticPr fontId="1"/>
  </si>
  <si>
    <t>５００ｇ</t>
    <phoneticPr fontId="1"/>
  </si>
  <si>
    <t>OS-1  50ｍｌ</t>
    <phoneticPr fontId="1"/>
  </si>
  <si>
    <t>貫目</t>
    <rPh sb="0" eb="2">
      <t>カンメ</t>
    </rPh>
    <phoneticPr fontId="1"/>
  </si>
  <si>
    <t>ｋｇ</t>
    <phoneticPr fontId="1"/>
  </si>
  <si>
    <t>氷</t>
    <rPh sb="0" eb="1">
      <t>コオリ</t>
    </rPh>
    <phoneticPr fontId="1"/>
  </si>
  <si>
    <t>内部蛍光灯（配線含む）</t>
    <rPh sb="0" eb="5">
      <t>ナイブケイコウトウ</t>
    </rPh>
    <rPh sb="6" eb="9">
      <t>ハイセンフク</t>
    </rPh>
    <phoneticPr fontId="1"/>
  </si>
  <si>
    <t>７、ボートレースびわこ</t>
    <phoneticPr fontId="2"/>
  </si>
  <si>
    <t>１、市民会館前及び市民会館２階和室</t>
    <rPh sb="2" eb="4">
      <t>シミン</t>
    </rPh>
    <rPh sb="4" eb="6">
      <t>カイカン</t>
    </rPh>
    <rPh sb="6" eb="7">
      <t>マエ</t>
    </rPh>
    <rPh sb="7" eb="8">
      <t>オヨ</t>
    </rPh>
    <rPh sb="9" eb="13">
      <t>シミンカイカン</t>
    </rPh>
    <rPh sb="14" eb="15">
      <t>カイ</t>
    </rPh>
    <rPh sb="15" eb="17">
      <t>ワシツ</t>
    </rPh>
    <phoneticPr fontId="2"/>
  </si>
  <si>
    <t>ナースバッグ</t>
    <phoneticPr fontId="1"/>
  </si>
  <si>
    <t>５０Ｌ</t>
    <phoneticPr fontId="1"/>
  </si>
  <si>
    <t>ドライアイス氷保存用</t>
    <rPh sb="6" eb="7">
      <t>コオリ</t>
    </rPh>
    <rPh sb="7" eb="10">
      <t>ホゾンヨウ</t>
    </rPh>
    <phoneticPr fontId="5"/>
  </si>
  <si>
    <t>毛布</t>
    <rPh sb="0" eb="2">
      <t>モウフ</t>
    </rPh>
    <phoneticPr fontId="1"/>
  </si>
  <si>
    <t>タオルケット</t>
    <phoneticPr fontId="1"/>
  </si>
  <si>
    <t>大判バスタオル</t>
    <rPh sb="0" eb="2">
      <t>オオバン</t>
    </rPh>
    <phoneticPr fontId="1"/>
  </si>
  <si>
    <t>バスタオル</t>
    <phoneticPr fontId="1"/>
  </si>
  <si>
    <t>フェイスタオル（薄手）</t>
    <rPh sb="8" eb="10">
      <t>ウスデ</t>
    </rPh>
    <phoneticPr fontId="1"/>
  </si>
  <si>
    <t>ティッシュ</t>
    <phoneticPr fontId="1"/>
  </si>
  <si>
    <t>ペーパータオル</t>
    <phoneticPr fontId="1"/>
  </si>
  <si>
    <t>除菌ペーパー</t>
    <rPh sb="0" eb="2">
      <t>ジョキン</t>
    </rPh>
    <phoneticPr fontId="1"/>
  </si>
  <si>
    <t>介護用ビニール手袋</t>
    <rPh sb="0" eb="3">
      <t>カイゴヨウ</t>
    </rPh>
    <rPh sb="7" eb="9">
      <t>テブクロ</t>
    </rPh>
    <phoneticPr fontId="1"/>
  </si>
  <si>
    <t>ストロー</t>
    <phoneticPr fontId="1"/>
  </si>
  <si>
    <t>生理用ナプキン</t>
    <rPh sb="0" eb="3">
      <t>セイリヨウ</t>
    </rPh>
    <phoneticPr fontId="1"/>
  </si>
  <si>
    <t>着替え用Ｔシャツ</t>
    <rPh sb="0" eb="2">
      <t>キガ</t>
    </rPh>
    <rPh sb="3" eb="4">
      <t>ヨウ</t>
    </rPh>
    <phoneticPr fontId="1"/>
  </si>
  <si>
    <t>医師用ビブス</t>
    <rPh sb="0" eb="3">
      <t>イシヨウ</t>
    </rPh>
    <phoneticPr fontId="1"/>
  </si>
  <si>
    <t>看護師用ベスト</t>
    <rPh sb="0" eb="2">
      <t>カンゴ</t>
    </rPh>
    <rPh sb="2" eb="3">
      <t>シ</t>
    </rPh>
    <rPh sb="3" eb="4">
      <t>ヨウ</t>
    </rPh>
    <phoneticPr fontId="1"/>
  </si>
  <si>
    <t>救急箱</t>
    <rPh sb="0" eb="3">
      <t>キュウキュウバコ</t>
    </rPh>
    <phoneticPr fontId="1"/>
  </si>
  <si>
    <t>　三角巾</t>
    <rPh sb="1" eb="4">
      <t>サンカクキン</t>
    </rPh>
    <phoneticPr fontId="1"/>
  </si>
  <si>
    <t>　マスク</t>
    <phoneticPr fontId="1"/>
  </si>
  <si>
    <t>　ガーゼ</t>
    <phoneticPr fontId="1"/>
  </si>
  <si>
    <t>　滅菌ガーゼM</t>
    <rPh sb="1" eb="3">
      <t>メッキン</t>
    </rPh>
    <phoneticPr fontId="1"/>
  </si>
  <si>
    <t>　滅菌ガーゼＬ</t>
    <rPh sb="1" eb="3">
      <t>メッキン</t>
    </rPh>
    <phoneticPr fontId="1"/>
  </si>
  <si>
    <t>　ボアテープ</t>
    <phoneticPr fontId="1"/>
  </si>
  <si>
    <t>　消毒液</t>
    <rPh sb="1" eb="4">
      <t>ショウドクエキ</t>
    </rPh>
    <phoneticPr fontId="1"/>
  </si>
  <si>
    <t>　ショットメン</t>
    <phoneticPr fontId="1"/>
  </si>
  <si>
    <t>　包帯</t>
    <rPh sb="1" eb="3">
      <t>ホウタイ</t>
    </rPh>
    <phoneticPr fontId="1"/>
  </si>
  <si>
    <t>　バンドエイド</t>
    <phoneticPr fontId="1"/>
  </si>
  <si>
    <t>　人工呼吸用マスク</t>
    <rPh sb="1" eb="6">
      <t>ジンコウコキュウヨウ</t>
    </rPh>
    <phoneticPr fontId="1"/>
  </si>
  <si>
    <t>　体温計</t>
    <rPh sb="1" eb="4">
      <t>タイオンケイ</t>
    </rPh>
    <phoneticPr fontId="1"/>
  </si>
  <si>
    <t>　ピンセット</t>
    <phoneticPr fontId="1"/>
  </si>
  <si>
    <t>　はさみ</t>
    <phoneticPr fontId="1"/>
  </si>
  <si>
    <t>　綿棒</t>
    <rPh sb="1" eb="3">
      <t>メンボウ</t>
    </rPh>
    <phoneticPr fontId="1"/>
  </si>
  <si>
    <t>　冷却シート（２枚入り）</t>
    <rPh sb="1" eb="3">
      <t>レイキャク</t>
    </rPh>
    <rPh sb="8" eb="10">
      <t>マイイ</t>
    </rPh>
    <phoneticPr fontId="1"/>
  </si>
  <si>
    <t>　虫刺され用液（ムヒ）</t>
    <rPh sb="1" eb="3">
      <t>ムシサ</t>
    </rPh>
    <rPh sb="5" eb="6">
      <t>ヨウ</t>
    </rPh>
    <rPh sb="6" eb="7">
      <t>エキ</t>
    </rPh>
    <phoneticPr fontId="1"/>
  </si>
  <si>
    <t>枚</t>
    <rPh sb="0" eb="1">
      <t>マイ</t>
    </rPh>
    <phoneticPr fontId="1"/>
  </si>
  <si>
    <t>組</t>
    <rPh sb="0" eb="1">
      <t>クミ</t>
    </rPh>
    <phoneticPr fontId="1"/>
  </si>
  <si>
    <t>本</t>
    <rPh sb="0" eb="1">
      <t>ホン</t>
    </rPh>
    <phoneticPr fontId="1"/>
  </si>
  <si>
    <t>着</t>
    <rPh sb="0" eb="1">
      <t>チャク</t>
    </rPh>
    <phoneticPr fontId="1"/>
  </si>
  <si>
    <t>　アルミブランケット</t>
    <phoneticPr fontId="1"/>
  </si>
  <si>
    <t>━</t>
    <phoneticPr fontId="1"/>
  </si>
  <si>
    <t>テント（２ｋ×２ｋ）</t>
    <phoneticPr fontId="1"/>
  </si>
  <si>
    <t>４、におの浜ふれあいスポーツセンター</t>
    <rPh sb="5" eb="6">
      <t>ハマ</t>
    </rPh>
    <phoneticPr fontId="2"/>
  </si>
  <si>
    <t>輸送用4ｔパワーゲート</t>
    <rPh sb="0" eb="3">
      <t>ユソウヨウ</t>
    </rPh>
    <phoneticPr fontId="1"/>
  </si>
  <si>
    <t>１、浜大津地下駐車場上公園</t>
    <rPh sb="2" eb="5">
      <t>ハマオオツ</t>
    </rPh>
    <rPh sb="5" eb="7">
      <t>チカ</t>
    </rPh>
    <rPh sb="7" eb="10">
      <t>チュウシャジョウ</t>
    </rPh>
    <rPh sb="10" eb="11">
      <t>ウエ</t>
    </rPh>
    <rPh sb="11" eb="13">
      <t>コウエン</t>
    </rPh>
    <phoneticPr fontId="2"/>
  </si>
  <si>
    <t>テント（ワンタッチ）</t>
    <phoneticPr fontId="1"/>
  </si>
  <si>
    <t>救急救命士</t>
    <rPh sb="0" eb="5">
      <t>キュウキュウキュウメイシ</t>
    </rPh>
    <phoneticPr fontId="1"/>
  </si>
  <si>
    <t>２、一般B</t>
    <rPh sb="2" eb="4">
      <t>イッパン</t>
    </rPh>
    <phoneticPr fontId="2"/>
  </si>
  <si>
    <t>４、楽天エリア</t>
    <rPh sb="2" eb="4">
      <t>ラクテン</t>
    </rPh>
    <phoneticPr fontId="2"/>
  </si>
  <si>
    <t>３、びわ湖ホール前エリア</t>
    <rPh sb="4" eb="5">
      <t>コ</t>
    </rPh>
    <rPh sb="8" eb="9">
      <t>マエ</t>
    </rPh>
    <phoneticPr fontId="2"/>
  </si>
  <si>
    <t>５、琵琶湖ホテル前</t>
    <rPh sb="2" eb="5">
      <t>ビワコ</t>
    </rPh>
    <rPh sb="8" eb="9">
      <t>マエ</t>
    </rPh>
    <phoneticPr fontId="2"/>
  </si>
  <si>
    <t>６、マリーナ・ターミナル</t>
    <phoneticPr fontId="2"/>
  </si>
  <si>
    <t>合　　　計</t>
    <rPh sb="0" eb="1">
      <t>ゴウ</t>
    </rPh>
    <rPh sb="4" eb="5">
      <t>ケイ</t>
    </rPh>
    <phoneticPr fontId="1"/>
  </si>
  <si>
    <t>税</t>
    <rPh sb="0" eb="1">
      <t>ゼイ</t>
    </rPh>
    <phoneticPr fontId="1"/>
  </si>
  <si>
    <t>14～２３</t>
    <phoneticPr fontId="1"/>
  </si>
  <si>
    <t>17～22</t>
    <phoneticPr fontId="1"/>
  </si>
  <si>
    <t>14～22</t>
    <phoneticPr fontId="1"/>
  </si>
  <si>
    <t>1７～２２</t>
    <phoneticPr fontId="1"/>
  </si>
  <si>
    <t>７、本部付け</t>
    <rPh sb="2" eb="4">
      <t>ホンブ</t>
    </rPh>
    <rPh sb="4" eb="5">
      <t>ヅ</t>
    </rPh>
    <phoneticPr fontId="2"/>
  </si>
  <si>
    <t>1４～２３</t>
    <phoneticPr fontId="1"/>
  </si>
  <si>
    <t>民間救急車（本部前）</t>
    <rPh sb="0" eb="5">
      <t>ミンカンキュウキュウシャ</t>
    </rPh>
    <rPh sb="6" eb="8">
      <t>ホンブ</t>
    </rPh>
    <rPh sb="8" eb="9">
      <t>マエ</t>
    </rPh>
    <phoneticPr fontId="2"/>
  </si>
  <si>
    <t>交通費</t>
    <rPh sb="0" eb="3">
      <t>コウツウヒ</t>
    </rPh>
    <phoneticPr fontId="1"/>
  </si>
  <si>
    <t>式</t>
    <rPh sb="0" eb="1">
      <t>シキ</t>
    </rPh>
    <phoneticPr fontId="1"/>
  </si>
  <si>
    <t>救急救命士（応援・交代要員）</t>
    <rPh sb="0" eb="5">
      <t>キュウキュウキュウメイシ</t>
    </rPh>
    <rPh sb="6" eb="8">
      <t>オウエン</t>
    </rPh>
    <rPh sb="9" eb="11">
      <t>コウタイ</t>
    </rPh>
    <rPh sb="11" eb="13">
      <t>ヨウイン</t>
    </rPh>
    <phoneticPr fontId="1"/>
  </si>
  <si>
    <t>エイドステーション及び備品（使用日8月6日）</t>
    <rPh sb="9" eb="10">
      <t>オヨ</t>
    </rPh>
    <rPh sb="11" eb="13">
      <t>ビヒン</t>
    </rPh>
    <rPh sb="14" eb="17">
      <t>シヨウビ</t>
    </rPh>
    <rPh sb="18" eb="19">
      <t>ガツ</t>
    </rPh>
    <rPh sb="20" eb="21">
      <t>ヒ</t>
    </rPh>
    <phoneticPr fontId="2"/>
  </si>
  <si>
    <t>御　　請　　求　　書</t>
    <rPh sb="0" eb="1">
      <t>オ</t>
    </rPh>
    <rPh sb="3" eb="4">
      <t>ショウ</t>
    </rPh>
    <rPh sb="6" eb="7">
      <t>モトム</t>
    </rPh>
    <rPh sb="9" eb="10">
      <t>ショ</t>
    </rPh>
    <phoneticPr fontId="2"/>
  </si>
  <si>
    <t>個</t>
    <rPh sb="0" eb="1">
      <t>コ</t>
    </rPh>
    <phoneticPr fontId="1"/>
  </si>
  <si>
    <t>訂正済</t>
    <rPh sb="0" eb="3">
      <t>テイセイズ</t>
    </rPh>
    <phoneticPr fontId="1"/>
  </si>
  <si>
    <t>備品計①～⑦予備AED</t>
    <rPh sb="0" eb="2">
      <t>ビヒン</t>
    </rPh>
    <rPh sb="2" eb="3">
      <t>ケイ</t>
    </rPh>
    <rPh sb="6" eb="8">
      <t>ヨビ</t>
    </rPh>
    <phoneticPr fontId="1"/>
  </si>
  <si>
    <t>①～⑦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</si>
</sst>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BIZ UDPゴシック"/>
      <family val="3"/>
      <charset val="128"/>
    </font>
    <font>
      <b/>
      <sz val="12"/>
      <name val="BIZ UDPゴシック"/>
      <family val="3"/>
      <charset val="128"/>
    </font>
    <font>
      <b/>
      <u/>
      <sz val="11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u/>
      <sz val="12"/>
      <name val="BIZ UDPゴシック"/>
      <family val="3"/>
      <charset val="128"/>
    </font>
    <font>
      <b/>
      <u/>
      <sz val="16"/>
      <name val="BIZ UDPゴシック"/>
      <family val="3"/>
      <charset val="128"/>
    </font>
    <font>
      <b/>
      <sz val="16"/>
      <name val="BIZ UDPゴシック"/>
      <family val="3"/>
      <charset val="128"/>
    </font>
    <font>
      <b/>
      <sz val="20"/>
      <color rgb="FFFF0000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6" fontId="3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199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 indent="2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>
      <alignment vertical="center"/>
    </xf>
    <xf numFmtId="0" fontId="6" fillId="0" borderId="22" xfId="0" applyFont="1" applyBorder="1" applyAlignment="1">
      <alignment horizontal="center" vertical="center"/>
    </xf>
    <xf numFmtId="0" fontId="6" fillId="0" borderId="22" xfId="0" applyFont="1" applyBorder="1">
      <alignment vertical="center"/>
    </xf>
    <xf numFmtId="6" fontId="6" fillId="0" borderId="22" xfId="0" applyNumberFormat="1" applyFont="1" applyBorder="1" applyAlignment="1">
      <alignment horizontal="right" vertical="center"/>
    </xf>
    <xf numFmtId="0" fontId="6" fillId="0" borderId="23" xfId="0" applyFont="1" applyBorder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6" fontId="6" fillId="0" borderId="10" xfId="2" applyFont="1" applyBorder="1" applyAlignment="1">
      <alignment horizontal="right" vertical="center"/>
    </xf>
    <xf numFmtId="6" fontId="6" fillId="0" borderId="10" xfId="0" applyNumberFormat="1" applyFont="1" applyBorder="1" applyAlignment="1">
      <alignment horizontal="right" vertical="center"/>
    </xf>
    <xf numFmtId="0" fontId="6" fillId="0" borderId="7" xfId="0" applyFont="1" applyBorder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6" fontId="6" fillId="0" borderId="12" xfId="2" applyFont="1" applyBorder="1" applyAlignment="1">
      <alignment horizontal="right" vertical="center"/>
    </xf>
    <xf numFmtId="6" fontId="6" fillId="0" borderId="12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6" fontId="6" fillId="0" borderId="9" xfId="2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6" fontId="6" fillId="0" borderId="3" xfId="0" applyNumberFormat="1" applyFont="1" applyBorder="1" applyAlignment="1">
      <alignment horizontal="right" vertical="center"/>
    </xf>
    <xf numFmtId="0" fontId="6" fillId="0" borderId="12" xfId="0" applyFont="1" applyBorder="1" applyAlignment="1">
      <alignment horizontal="center" vertical="center"/>
    </xf>
    <xf numFmtId="0" fontId="6" fillId="0" borderId="27" xfId="0" applyFont="1" applyBorder="1">
      <alignment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>
      <alignment vertical="center"/>
    </xf>
    <xf numFmtId="6" fontId="6" fillId="0" borderId="28" xfId="0" applyNumberFormat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6" fontId="9" fillId="0" borderId="19" xfId="0" applyNumberFormat="1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6" fontId="6" fillId="0" borderId="3" xfId="2" applyFont="1" applyBorder="1" applyAlignment="1">
      <alignment horizontal="right" vertical="center"/>
    </xf>
    <xf numFmtId="0" fontId="6" fillId="0" borderId="5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30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6" fontId="6" fillId="0" borderId="30" xfId="2" applyFont="1" applyBorder="1" applyAlignment="1">
      <alignment horizontal="right" vertical="center"/>
    </xf>
    <xf numFmtId="6" fontId="6" fillId="0" borderId="6" xfId="0" applyNumberFormat="1" applyFont="1" applyBorder="1" applyAlignment="1">
      <alignment horizontal="right" vertical="center"/>
    </xf>
    <xf numFmtId="0" fontId="6" fillId="0" borderId="3" xfId="3" applyFont="1" applyBorder="1">
      <alignment vertical="center"/>
    </xf>
    <xf numFmtId="0" fontId="6" fillId="0" borderId="3" xfId="3" applyFont="1" applyBorder="1" applyAlignment="1">
      <alignment horizontal="center" vertical="center"/>
    </xf>
    <xf numFmtId="0" fontId="6" fillId="0" borderId="3" xfId="3" applyFont="1" applyBorder="1" applyAlignment="1">
      <alignment horizontal="right" vertical="center"/>
    </xf>
    <xf numFmtId="0" fontId="6" fillId="0" borderId="3" xfId="3" applyFont="1" applyBorder="1" applyAlignment="1">
      <alignment horizontal="left" vertical="center"/>
    </xf>
    <xf numFmtId="6" fontId="6" fillId="0" borderId="8" xfId="2" applyFont="1" applyBorder="1" applyAlignment="1">
      <alignment horizontal="right" vertical="center"/>
    </xf>
    <xf numFmtId="6" fontId="6" fillId="0" borderId="8" xfId="0" applyNumberFormat="1" applyFont="1" applyBorder="1" applyAlignment="1">
      <alignment horizontal="right" vertical="center"/>
    </xf>
    <xf numFmtId="0" fontId="6" fillId="0" borderId="9" xfId="0" applyFont="1" applyBorder="1">
      <alignment vertical="center"/>
    </xf>
    <xf numFmtId="6" fontId="6" fillId="0" borderId="9" xfId="0" applyNumberFormat="1" applyFont="1" applyBorder="1" applyAlignment="1">
      <alignment horizontal="right" vertical="center"/>
    </xf>
    <xf numFmtId="0" fontId="6" fillId="0" borderId="24" xfId="0" applyFont="1" applyBorder="1">
      <alignment vertical="center"/>
    </xf>
    <xf numFmtId="0" fontId="6" fillId="0" borderId="26" xfId="0" applyFont="1" applyBorder="1" applyAlignment="1">
      <alignment horizontal="center" vertical="center"/>
    </xf>
    <xf numFmtId="6" fontId="6" fillId="0" borderId="26" xfId="0" applyNumberFormat="1" applyFont="1" applyBorder="1" applyAlignment="1">
      <alignment horizontal="right"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9" fillId="0" borderId="14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3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4" xfId="0" applyFont="1" applyBorder="1">
      <alignment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3" xfId="0" applyFont="1" applyBorder="1">
      <alignment vertical="center"/>
    </xf>
    <xf numFmtId="0" fontId="6" fillId="0" borderId="29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6" fontId="6" fillId="0" borderId="29" xfId="2" applyFont="1" applyBorder="1" applyAlignment="1">
      <alignment horizontal="right" vertical="center"/>
    </xf>
    <xf numFmtId="0" fontId="6" fillId="0" borderId="30" xfId="3" applyFont="1" applyBorder="1">
      <alignment vertical="center"/>
    </xf>
    <xf numFmtId="0" fontId="6" fillId="0" borderId="6" xfId="3" applyFont="1" applyBorder="1" applyAlignment="1">
      <alignment horizontal="center" vertical="center"/>
    </xf>
    <xf numFmtId="0" fontId="6" fillId="0" borderId="6" xfId="3" applyFont="1" applyBorder="1" applyAlignment="1">
      <alignment horizontal="right" vertical="center"/>
    </xf>
    <xf numFmtId="6" fontId="6" fillId="0" borderId="6" xfId="2" applyFont="1" applyBorder="1" applyAlignment="1">
      <alignment horizontal="right" vertical="center"/>
    </xf>
    <xf numFmtId="6" fontId="6" fillId="0" borderId="30" xfId="0" applyNumberFormat="1" applyFont="1" applyBorder="1" applyAlignment="1">
      <alignment horizontal="right" vertical="center"/>
    </xf>
    <xf numFmtId="0" fontId="6" fillId="0" borderId="30" xfId="3" applyFont="1" applyBorder="1" applyAlignment="1">
      <alignment horizontal="left" vertical="center" indent="1"/>
    </xf>
    <xf numFmtId="6" fontId="6" fillId="0" borderId="26" xfId="2" applyFont="1" applyBorder="1" applyAlignment="1">
      <alignment horizontal="right" vertical="center"/>
    </xf>
    <xf numFmtId="0" fontId="6" fillId="0" borderId="18" xfId="0" applyFont="1" applyBorder="1" applyAlignment="1">
      <alignment horizontal="center" vertical="center"/>
    </xf>
    <xf numFmtId="0" fontId="9" fillId="0" borderId="15" xfId="0" applyFont="1" applyBorder="1" applyAlignment="1">
      <alignment horizontal="lef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>
      <alignment vertical="center"/>
    </xf>
    <xf numFmtId="6" fontId="6" fillId="0" borderId="39" xfId="2" applyFont="1" applyBorder="1" applyAlignment="1">
      <alignment horizontal="center" vertical="center"/>
    </xf>
    <xf numFmtId="6" fontId="6" fillId="0" borderId="39" xfId="0" applyNumberFormat="1" applyFont="1" applyBorder="1" applyAlignment="1">
      <alignment horizontal="center" vertical="center"/>
    </xf>
    <xf numFmtId="6" fontId="6" fillId="0" borderId="32" xfId="2" applyFont="1" applyBorder="1" applyAlignment="1">
      <alignment horizontal="right" vertical="center"/>
    </xf>
    <xf numFmtId="6" fontId="6" fillId="0" borderId="39" xfId="2" applyFont="1" applyBorder="1" applyAlignment="1">
      <alignment horizontal="right" vertical="center"/>
    </xf>
    <xf numFmtId="6" fontId="6" fillId="0" borderId="39" xfId="0" applyNumberFormat="1" applyFont="1" applyBorder="1" applyAlignment="1">
      <alignment horizontal="right" vertical="center"/>
    </xf>
    <xf numFmtId="0" fontId="6" fillId="0" borderId="31" xfId="0" applyFont="1" applyBorder="1" applyAlignment="1">
      <alignment horizontal="center" vertical="center"/>
    </xf>
    <xf numFmtId="6" fontId="6" fillId="0" borderId="31" xfId="2" applyFont="1" applyBorder="1" applyAlignment="1">
      <alignment horizontal="right" vertical="center"/>
    </xf>
    <xf numFmtId="6" fontId="6" fillId="0" borderId="31" xfId="0" applyNumberFormat="1" applyFont="1" applyBorder="1" applyAlignment="1">
      <alignment horizontal="right" vertical="center"/>
    </xf>
    <xf numFmtId="6" fontId="6" fillId="0" borderId="0" xfId="2" applyFont="1" applyBorder="1" applyAlignment="1">
      <alignment horizontal="right" vertical="center"/>
    </xf>
    <xf numFmtId="6" fontId="6" fillId="0" borderId="0" xfId="0" applyNumberFormat="1" applyFont="1" applyAlignment="1">
      <alignment horizontal="right" vertical="center"/>
    </xf>
    <xf numFmtId="0" fontId="6" fillId="0" borderId="40" xfId="0" applyFont="1" applyBorder="1" applyAlignment="1">
      <alignment horizontal="center" vertical="center"/>
    </xf>
    <xf numFmtId="0" fontId="6" fillId="0" borderId="13" xfId="0" applyFont="1" applyBorder="1">
      <alignment vertical="center"/>
    </xf>
    <xf numFmtId="9" fontId="6" fillId="0" borderId="16" xfId="0" applyNumberFormat="1" applyFont="1" applyBorder="1" applyAlignment="1">
      <alignment horizontal="center" vertical="center"/>
    </xf>
    <xf numFmtId="9" fontId="6" fillId="0" borderId="17" xfId="0" applyNumberFormat="1" applyFont="1" applyBorder="1" applyAlignment="1">
      <alignment horizontal="center" vertical="center"/>
    </xf>
    <xf numFmtId="38" fontId="6" fillId="0" borderId="29" xfId="1" applyFont="1" applyBorder="1">
      <alignment vertical="center"/>
    </xf>
    <xf numFmtId="6" fontId="6" fillId="0" borderId="28" xfId="2" applyFont="1" applyBorder="1" applyAlignment="1">
      <alignment horizontal="right" vertical="center"/>
    </xf>
    <xf numFmtId="9" fontId="6" fillId="0" borderId="36" xfId="0" applyNumberFormat="1" applyFont="1" applyBorder="1">
      <alignment vertical="center"/>
    </xf>
    <xf numFmtId="9" fontId="6" fillId="0" borderId="13" xfId="0" applyNumberFormat="1" applyFont="1" applyBorder="1" applyAlignment="1">
      <alignment horizontal="center" vertical="center"/>
    </xf>
    <xf numFmtId="0" fontId="6" fillId="0" borderId="12" xfId="0" applyFont="1" applyBorder="1">
      <alignment vertical="center"/>
    </xf>
    <xf numFmtId="9" fontId="6" fillId="0" borderId="11" xfId="0" applyNumberFormat="1" applyFont="1" applyBorder="1" applyAlignment="1">
      <alignment horizontal="center" vertical="center"/>
    </xf>
    <xf numFmtId="6" fontId="6" fillId="0" borderId="41" xfId="0" applyNumberFormat="1" applyFont="1" applyBorder="1" applyAlignment="1">
      <alignment horizontal="right" vertical="center"/>
    </xf>
    <xf numFmtId="6" fontId="6" fillId="0" borderId="29" xfId="0" applyNumberFormat="1" applyFont="1" applyBorder="1" applyAlignment="1">
      <alignment horizontal="right" vertical="center"/>
    </xf>
    <xf numFmtId="0" fontId="6" fillId="0" borderId="12" xfId="3" applyFont="1" applyBorder="1" applyAlignment="1">
      <alignment horizontal="left" vertical="center" indent="1"/>
    </xf>
    <xf numFmtId="0" fontId="6" fillId="0" borderId="8" xfId="3" applyFont="1" applyBorder="1" applyAlignment="1">
      <alignment horizontal="center" vertical="center"/>
    </xf>
    <xf numFmtId="0" fontId="6" fillId="0" borderId="8" xfId="3" applyFont="1" applyBorder="1" applyAlignment="1">
      <alignment horizontal="right" vertical="center"/>
    </xf>
    <xf numFmtId="0" fontId="6" fillId="0" borderId="38" xfId="0" applyFont="1" applyBorder="1">
      <alignment vertical="center"/>
    </xf>
    <xf numFmtId="9" fontId="6" fillId="0" borderId="36" xfId="0" applyNumberFormat="1" applyFont="1" applyBorder="1" applyAlignment="1">
      <alignment horizontal="center" vertical="center"/>
    </xf>
    <xf numFmtId="6" fontId="6" fillId="0" borderId="22" xfId="2" applyFont="1" applyBorder="1" applyAlignment="1">
      <alignment horizontal="right" vertical="center"/>
    </xf>
    <xf numFmtId="9" fontId="6" fillId="0" borderId="35" xfId="0" applyNumberFormat="1" applyFont="1" applyBorder="1" applyAlignment="1">
      <alignment horizontal="center" vertical="center"/>
    </xf>
    <xf numFmtId="6" fontId="6" fillId="0" borderId="34" xfId="2" applyFont="1" applyBorder="1" applyAlignment="1">
      <alignment horizontal="right" vertical="center"/>
    </xf>
    <xf numFmtId="6" fontId="6" fillId="0" borderId="34" xfId="0" applyNumberFormat="1" applyFont="1" applyBorder="1" applyAlignment="1">
      <alignment horizontal="right" vertical="center"/>
    </xf>
    <xf numFmtId="0" fontId="6" fillId="0" borderId="42" xfId="0" applyFont="1" applyBorder="1">
      <alignment vertical="center"/>
    </xf>
    <xf numFmtId="0" fontId="6" fillId="0" borderId="4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5" xfId="0" applyFont="1" applyBorder="1">
      <alignment vertical="center"/>
    </xf>
    <xf numFmtId="6" fontId="6" fillId="0" borderId="25" xfId="2" applyFont="1" applyBorder="1" applyAlignment="1">
      <alignment horizontal="right" vertical="center"/>
    </xf>
    <xf numFmtId="6" fontId="6" fillId="0" borderId="44" xfId="0" applyNumberFormat="1" applyFont="1" applyBorder="1" applyAlignment="1">
      <alignment horizontal="right" vertical="center"/>
    </xf>
    <xf numFmtId="9" fontId="6" fillId="0" borderId="0" xfId="0" applyNumberFormat="1" applyFont="1" applyAlignment="1">
      <alignment horizontal="center" vertical="center"/>
    </xf>
    <xf numFmtId="0" fontId="6" fillId="0" borderId="36" xfId="0" applyFont="1" applyBorder="1">
      <alignment vertical="center"/>
    </xf>
    <xf numFmtId="9" fontId="6" fillId="0" borderId="31" xfId="0" applyNumberFormat="1" applyFont="1" applyBorder="1" applyAlignment="1">
      <alignment horizontal="center" vertical="center"/>
    </xf>
    <xf numFmtId="9" fontId="6" fillId="0" borderId="39" xfId="0" applyNumberFormat="1" applyFont="1" applyBorder="1" applyAlignment="1">
      <alignment horizontal="center" vertical="center"/>
    </xf>
    <xf numFmtId="58" fontId="9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58" fontId="9" fillId="0" borderId="0" xfId="0" applyNumberFormat="1" applyFont="1" applyAlignment="1">
      <alignment horizontal="right" vertical="center"/>
    </xf>
    <xf numFmtId="0" fontId="9" fillId="0" borderId="19" xfId="0" applyFont="1" applyBorder="1" applyAlignment="1">
      <alignment horizontal="left" vertical="center" indent="3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39" xfId="0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9" fontId="6" fillId="0" borderId="0" xfId="0" applyNumberFormat="1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12" fillId="0" borderId="0" xfId="0" applyFont="1" applyAlignment="1">
      <alignment horizontal="center" vertical="center"/>
    </xf>
    <xf numFmtId="0" fontId="6" fillId="0" borderId="44" xfId="3" applyFont="1" applyBorder="1" applyAlignment="1">
      <alignment horizontal="left" vertical="center" indent="1"/>
    </xf>
    <xf numFmtId="0" fontId="6" fillId="0" borderId="25" xfId="3" applyFont="1" applyBorder="1" applyAlignment="1">
      <alignment horizontal="center" vertical="center"/>
    </xf>
    <xf numFmtId="0" fontId="6" fillId="0" borderId="25" xfId="3" applyFont="1" applyBorder="1" applyAlignment="1">
      <alignment horizontal="right" vertical="center"/>
    </xf>
    <xf numFmtId="0" fontId="6" fillId="0" borderId="45" xfId="0" applyFont="1" applyBorder="1">
      <alignment vertical="center"/>
    </xf>
    <xf numFmtId="0" fontId="6" fillId="0" borderId="10" xfId="3" applyFont="1" applyBorder="1" applyAlignment="1">
      <alignment horizontal="left" vertical="center" indent="1"/>
    </xf>
    <xf numFmtId="0" fontId="6" fillId="0" borderId="48" xfId="0" applyFont="1" applyBorder="1">
      <alignment vertical="center"/>
    </xf>
    <xf numFmtId="0" fontId="6" fillId="0" borderId="26" xfId="3" applyFont="1" applyBorder="1">
      <alignment vertical="center"/>
    </xf>
    <xf numFmtId="0" fontId="6" fillId="0" borderId="34" xfId="3" applyFont="1" applyBorder="1" applyAlignment="1">
      <alignment horizontal="center" vertical="center"/>
    </xf>
    <xf numFmtId="0" fontId="6" fillId="0" borderId="34" xfId="3" applyFont="1" applyBorder="1" applyAlignment="1">
      <alignment horizontal="right" vertical="center"/>
    </xf>
    <xf numFmtId="0" fontId="6" fillId="0" borderId="12" xfId="3" applyFont="1" applyBorder="1">
      <alignment vertical="center"/>
    </xf>
    <xf numFmtId="9" fontId="6" fillId="0" borderId="10" xfId="0" applyNumberFormat="1" applyFont="1" applyBorder="1" applyAlignment="1">
      <alignment horizontal="center" vertical="center"/>
    </xf>
    <xf numFmtId="0" fontId="6" fillId="0" borderId="0" xfId="3" applyFont="1" applyBorder="1">
      <alignment vertical="center"/>
    </xf>
    <xf numFmtId="0" fontId="6" fillId="0" borderId="0" xfId="3" applyFont="1" applyBorder="1" applyAlignment="1">
      <alignment horizontal="center" vertical="center"/>
    </xf>
    <xf numFmtId="0" fontId="6" fillId="0" borderId="0" xfId="3" applyFont="1" applyBorder="1" applyAlignment="1">
      <alignment horizontal="right" vertical="center"/>
    </xf>
    <xf numFmtId="6" fontId="6" fillId="0" borderId="0" xfId="0" applyNumberFormat="1" applyFont="1" applyBorder="1" applyAlignment="1">
      <alignment horizontal="right" vertical="center"/>
    </xf>
    <xf numFmtId="0" fontId="6" fillId="0" borderId="11" xfId="0" applyFont="1" applyBorder="1">
      <alignment vertical="center"/>
    </xf>
    <xf numFmtId="0" fontId="6" fillId="0" borderId="50" xfId="0" applyFont="1" applyBorder="1">
      <alignment vertical="center"/>
    </xf>
    <xf numFmtId="0" fontId="6" fillId="0" borderId="51" xfId="0" applyFont="1" applyBorder="1">
      <alignment vertical="center"/>
    </xf>
    <xf numFmtId="38" fontId="6" fillId="0" borderId="52" xfId="1" applyFont="1" applyBorder="1">
      <alignment vertical="center"/>
    </xf>
    <xf numFmtId="9" fontId="6" fillId="0" borderId="53" xfId="0" applyNumberFormat="1" applyFont="1" applyBorder="1" applyAlignment="1">
      <alignment horizontal="center" vertical="center"/>
    </xf>
    <xf numFmtId="9" fontId="6" fillId="0" borderId="12" xfId="0" applyNumberFormat="1" applyFont="1" applyBorder="1" applyAlignment="1">
      <alignment horizontal="center" vertical="center"/>
    </xf>
    <xf numFmtId="0" fontId="6" fillId="0" borderId="32" xfId="3" applyFont="1" applyBorder="1" applyAlignment="1">
      <alignment horizontal="left" vertical="center" indent="1"/>
    </xf>
    <xf numFmtId="0" fontId="6" fillId="0" borderId="9" xfId="3" applyFont="1" applyBorder="1" applyAlignment="1">
      <alignment horizontal="center" vertical="center"/>
    </xf>
    <xf numFmtId="0" fontId="6" fillId="0" borderId="9" xfId="3" applyFont="1" applyBorder="1" applyAlignment="1">
      <alignment horizontal="right" vertical="center"/>
    </xf>
    <xf numFmtId="6" fontId="6" fillId="0" borderId="32" xfId="0" applyNumberFormat="1" applyFont="1" applyBorder="1" applyAlignment="1">
      <alignment horizontal="right" vertical="center"/>
    </xf>
    <xf numFmtId="0" fontId="6" fillId="0" borderId="54" xfId="0" applyFont="1" applyBorder="1">
      <alignment vertical="center"/>
    </xf>
    <xf numFmtId="6" fontId="6" fillId="2" borderId="30" xfId="0" applyNumberFormat="1" applyFont="1" applyFill="1" applyBorder="1" applyAlignment="1">
      <alignment horizontal="right" vertical="center"/>
    </xf>
    <xf numFmtId="6" fontId="6" fillId="2" borderId="10" xfId="0" applyNumberFormat="1" applyFont="1" applyFill="1" applyBorder="1" applyAlignment="1">
      <alignment horizontal="right" vertical="center"/>
    </xf>
    <xf numFmtId="6" fontId="6" fillId="2" borderId="12" xfId="0" applyNumberFormat="1" applyFont="1" applyFill="1" applyBorder="1" applyAlignment="1">
      <alignment horizontal="right" vertical="center"/>
    </xf>
    <xf numFmtId="6" fontId="6" fillId="2" borderId="34" xfId="0" applyNumberFormat="1" applyFont="1" applyFill="1" applyBorder="1" applyAlignment="1">
      <alignment horizontal="right" vertical="center"/>
    </xf>
    <xf numFmtId="6" fontId="6" fillId="0" borderId="49" xfId="2" applyFont="1" applyBorder="1">
      <alignment vertical="center"/>
    </xf>
    <xf numFmtId="0" fontId="13" fillId="0" borderId="55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56" xfId="0" applyFont="1" applyBorder="1" applyAlignment="1">
      <alignment horizontal="center"/>
    </xf>
    <xf numFmtId="0" fontId="13" fillId="0" borderId="39" xfId="0" applyFont="1" applyBorder="1" applyAlignment="1">
      <alignment horizontal="center"/>
    </xf>
    <xf numFmtId="0" fontId="6" fillId="0" borderId="22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6" fillId="0" borderId="28" xfId="0" applyFont="1" applyBorder="1" applyAlignment="1">
      <alignment horizontal="right" vertical="center"/>
    </xf>
    <xf numFmtId="0" fontId="6" fillId="0" borderId="26" xfId="0" applyFont="1" applyBorder="1" applyAlignment="1">
      <alignment horizontal="right" vertical="center"/>
    </xf>
    <xf numFmtId="6" fontId="6" fillId="0" borderId="49" xfId="2" applyFont="1" applyBorder="1" applyAlignment="1">
      <alignment horizontal="right" vertical="center"/>
    </xf>
    <xf numFmtId="6" fontId="6" fillId="0" borderId="49" xfId="0" applyNumberFormat="1" applyFont="1" applyBorder="1" applyAlignment="1">
      <alignment horizontal="right" vertical="center"/>
    </xf>
    <xf numFmtId="9" fontId="6" fillId="0" borderId="50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vertical="center"/>
    </xf>
    <xf numFmtId="6" fontId="12" fillId="0" borderId="19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6" fontId="6" fillId="0" borderId="25" xfId="0" applyNumberFormat="1" applyFont="1" applyBorder="1" applyAlignment="1">
      <alignment horizontal="right" vertical="center"/>
    </xf>
    <xf numFmtId="0" fontId="9" fillId="0" borderId="44" xfId="0" applyFont="1" applyBorder="1" applyAlignment="1">
      <alignment horizontal="right" vertical="center"/>
    </xf>
    <xf numFmtId="0" fontId="6" fillId="0" borderId="57" xfId="0" applyFont="1" applyBorder="1">
      <alignment vertical="center"/>
    </xf>
    <xf numFmtId="0" fontId="9" fillId="0" borderId="58" xfId="0" applyFont="1" applyBorder="1" applyAlignment="1">
      <alignment horizontal="left" vertical="center"/>
    </xf>
    <xf numFmtId="0" fontId="9" fillId="0" borderId="23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9" fontId="6" fillId="0" borderId="59" xfId="0" applyNumberFormat="1" applyFont="1" applyBorder="1" applyAlignment="1">
      <alignment horizontal="center" vertical="center"/>
    </xf>
    <xf numFmtId="6" fontId="6" fillId="0" borderId="44" xfId="2" applyFont="1" applyBorder="1" applyAlignment="1">
      <alignment horizontal="right" vertical="center"/>
    </xf>
    <xf numFmtId="0" fontId="6" fillId="0" borderId="32" xfId="0" applyFont="1" applyBorder="1" applyAlignment="1">
      <alignment horizontal="right" vertical="center"/>
    </xf>
    <xf numFmtId="0" fontId="6" fillId="0" borderId="60" xfId="0" applyFont="1" applyBorder="1">
      <alignment vertical="center"/>
    </xf>
    <xf numFmtId="0" fontId="6" fillId="0" borderId="61" xfId="0" applyFont="1" applyBorder="1" applyAlignment="1">
      <alignment horizontal="right" vertical="center"/>
    </xf>
    <xf numFmtId="0" fontId="6" fillId="0" borderId="61" xfId="0" applyFont="1" applyBorder="1" applyAlignment="1">
      <alignment horizontal="center" vertical="center"/>
    </xf>
    <xf numFmtId="0" fontId="6" fillId="0" borderId="47" xfId="0" applyFont="1" applyBorder="1" applyAlignment="1">
      <alignment horizontal="right" vertical="center"/>
    </xf>
    <xf numFmtId="0" fontId="6" fillId="0" borderId="47" xfId="0" applyFont="1" applyBorder="1" applyAlignment="1">
      <alignment horizontal="center" vertical="center"/>
    </xf>
    <xf numFmtId="0" fontId="6" fillId="0" borderId="47" xfId="0" applyFont="1" applyBorder="1">
      <alignment vertical="center"/>
    </xf>
    <xf numFmtId="0" fontId="6" fillId="0" borderId="46" xfId="0" applyFont="1" applyBorder="1" applyAlignment="1">
      <alignment horizontal="center" vertical="center"/>
    </xf>
  </cellXfs>
  <cellStyles count="4">
    <cellStyle name="桁区切り" xfId="1" builtinId="6"/>
    <cellStyle name="通貨" xfId="2" builtinId="7"/>
    <cellStyle name="標準" xfId="0" builtinId="0"/>
    <cellStyle name="標準 2" xfId="3" xr:uid="{5EA94100-F992-468C-9144-F09A6308C328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177132</xdr:colOff>
      <xdr:row>11</xdr:row>
      <xdr:rowOff>371703</xdr:rowOff>
    </xdr:from>
    <xdr:to>
      <xdr:col>8</xdr:col>
      <xdr:colOff>467895</xdr:colOff>
      <xdr:row>14</xdr:row>
      <xdr:rowOff>254000</xdr:rowOff>
    </xdr:to>
    <xdr:grpSp>
      <xdr:nvGrpSpPr>
        <xdr:cNvPr id="19" name="Group 20">
          <a:extLst>
            <a:ext uri="{FF2B5EF4-FFF2-40B4-BE49-F238E27FC236}">
              <a16:creationId xmlns:a16="http://schemas.microsoft.com/office/drawing/2014/main" id="{F0D416E0-3D51-45EA-9F9A-A8D752736711}"/>
            </a:ext>
          </a:extLst>
        </xdr:cNvPr>
        <xdr:cNvGrpSpPr>
          <a:grpSpLocks/>
        </xdr:cNvGrpSpPr>
      </xdr:nvGrpSpPr>
      <xdr:grpSpPr bwMode="auto">
        <a:xfrm>
          <a:off x="4463382" y="4737328"/>
          <a:ext cx="2973638" cy="1072922"/>
          <a:chOff x="544" y="288"/>
          <a:chExt cx="209" cy="75"/>
        </a:xfrm>
      </xdr:grpSpPr>
      <xdr:sp macro="" textlink="">
        <xdr:nvSpPr>
          <xdr:cNvPr id="25" name="Text Box 7">
            <a:extLst>
              <a:ext uri="{FF2B5EF4-FFF2-40B4-BE49-F238E27FC236}">
                <a16:creationId xmlns:a16="http://schemas.microsoft.com/office/drawing/2014/main" id="{A2BEDA46-E312-B559-24B8-D24A90F9B255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26" name="Text Box 8">
            <a:extLst>
              <a:ext uri="{FF2B5EF4-FFF2-40B4-BE49-F238E27FC236}">
                <a16:creationId xmlns:a16="http://schemas.microsoft.com/office/drawing/2014/main" id="{AD60AF4E-3B4A-45E1-CA9E-317B7790063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27" name="Text Box 9">
            <a:extLst>
              <a:ext uri="{FF2B5EF4-FFF2-40B4-BE49-F238E27FC236}">
                <a16:creationId xmlns:a16="http://schemas.microsoft.com/office/drawing/2014/main" id="{B7C40FC8-821F-B0D0-79E2-C17C6563BC7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28" name="Text Box 10">
            <a:extLst>
              <a:ext uri="{FF2B5EF4-FFF2-40B4-BE49-F238E27FC236}">
                <a16:creationId xmlns:a16="http://schemas.microsoft.com/office/drawing/2014/main" id="{6F7C45E5-2BCB-6F4E-1DEA-F7B30C6B697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9" name="Text Box 11">
            <a:extLst>
              <a:ext uri="{FF2B5EF4-FFF2-40B4-BE49-F238E27FC236}">
                <a16:creationId xmlns:a16="http://schemas.microsoft.com/office/drawing/2014/main" id="{B1AA291C-EDFC-F081-B384-C7FD7F95DD4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30" name="Text Box 12">
            <a:extLst>
              <a:ext uri="{FF2B5EF4-FFF2-40B4-BE49-F238E27FC236}">
                <a16:creationId xmlns:a16="http://schemas.microsoft.com/office/drawing/2014/main" id="{66AE651F-11B8-CC86-DB49-63B51AFF08F4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5</xdr:col>
      <xdr:colOff>0</xdr:colOff>
      <xdr:row>6</xdr:row>
      <xdr:rowOff>57149</xdr:rowOff>
    </xdr:from>
    <xdr:to>
      <xdr:col>9</xdr:col>
      <xdr:colOff>0</xdr:colOff>
      <xdr:row>11</xdr:row>
      <xdr:rowOff>145788</xdr:rowOff>
    </xdr:to>
    <xdr:grpSp>
      <xdr:nvGrpSpPr>
        <xdr:cNvPr id="31" name="Group 42">
          <a:extLst>
            <a:ext uri="{FF2B5EF4-FFF2-40B4-BE49-F238E27FC236}">
              <a16:creationId xmlns:a16="http://schemas.microsoft.com/office/drawing/2014/main" id="{C61523F4-90A1-44E7-9629-763747A04E18}"/>
            </a:ext>
          </a:extLst>
        </xdr:cNvPr>
        <xdr:cNvGrpSpPr>
          <a:grpSpLocks/>
        </xdr:cNvGrpSpPr>
      </xdr:nvGrpSpPr>
      <xdr:grpSpPr bwMode="auto">
        <a:xfrm>
          <a:off x="4286250" y="2438399"/>
          <a:ext cx="3714750" cy="2073014"/>
          <a:chOff x="363" y="187"/>
          <a:chExt cx="365" cy="113"/>
        </a:xfrm>
      </xdr:grpSpPr>
      <xdr:sp macro="" textlink="">
        <xdr:nvSpPr>
          <xdr:cNvPr id="32" name="Text Box 2">
            <a:extLst>
              <a:ext uri="{FF2B5EF4-FFF2-40B4-BE49-F238E27FC236}">
                <a16:creationId xmlns:a16="http://schemas.microsoft.com/office/drawing/2014/main" id="{2FEC79ED-BA55-BEDB-ADE6-5DD016B21986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1" y="187"/>
            <a:ext cx="107" cy="24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－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33" name="Text Box 3">
            <a:extLst>
              <a:ext uri="{FF2B5EF4-FFF2-40B4-BE49-F238E27FC236}">
                <a16:creationId xmlns:a16="http://schemas.microsoft.com/office/drawing/2014/main" id="{D0F1A385-A0C9-9D0E-6779-20352CD34322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9" y="200"/>
            <a:ext cx="328" cy="36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34" name="Text Box 4">
            <a:extLst>
              <a:ext uri="{FF2B5EF4-FFF2-40B4-BE49-F238E27FC236}">
                <a16:creationId xmlns:a16="http://schemas.microsoft.com/office/drawing/2014/main" id="{A6F65E39-4A6E-0F1D-5A29-49880487C9E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3" y="223"/>
            <a:ext cx="365" cy="52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7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         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CSI Lead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（シーエスアイリード）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700"/>
              </a:lnSpc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代表取締役　大崎和哉</a:t>
            </a:r>
          </a:p>
        </xdr:txBody>
      </xdr:sp>
      <xdr:sp macro="" textlink="">
        <xdr:nvSpPr>
          <xdr:cNvPr id="35" name="Text Box 5">
            <a:extLst>
              <a:ext uri="{FF2B5EF4-FFF2-40B4-BE49-F238E27FC236}">
                <a16:creationId xmlns:a16="http://schemas.microsoft.com/office/drawing/2014/main" id="{E772C86E-08A9-EBA7-8411-3B22D8108D4B}"/>
              </a:ext>
            </a:extLst>
          </xdr:cNvPr>
          <xdr:cNvSpPr txBox="1">
            <a:spLocks noChangeArrowheads="1"/>
          </xdr:cNvSpPr>
        </xdr:nvSpPr>
        <xdr:spPr bwMode="auto">
          <a:xfrm>
            <a:off x="417" y="272"/>
            <a:ext cx="292" cy="28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【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登録番号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】T-9140001126012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　　　</a:t>
            </a:r>
            <a:endPara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3</xdr:col>
      <xdr:colOff>27023</xdr:colOff>
      <xdr:row>5</xdr:row>
      <xdr:rowOff>141862</xdr:rowOff>
    </xdr:from>
    <xdr:to>
      <xdr:col>5</xdr:col>
      <xdr:colOff>303991</xdr:colOff>
      <xdr:row>9</xdr:row>
      <xdr:rowOff>47288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E98E04A8-F545-41B6-8A84-ECB04CD261F3}"/>
            </a:ext>
          </a:extLst>
        </xdr:cNvPr>
        <xdr:cNvSpPr txBox="1">
          <a:spLocks noChangeArrowheads="1"/>
        </xdr:cNvSpPr>
      </xdr:nvSpPr>
      <xdr:spPr bwMode="auto">
        <a:xfrm>
          <a:off x="813871" y="1487786"/>
          <a:ext cx="3879903" cy="982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ご用命ありがとうございました。下記の件につきまして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ご請求をさせていただきますので、お取り計らいの程、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よろしくお願いいたします。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9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71117</xdr:colOff>
      <xdr:row>11</xdr:row>
      <xdr:rowOff>103532</xdr:rowOff>
    </xdr:from>
    <xdr:to>
      <xdr:col>5</xdr:col>
      <xdr:colOff>1104348</xdr:colOff>
      <xdr:row>12</xdr:row>
      <xdr:rowOff>151848</xdr:rowOff>
    </xdr:to>
    <xdr:sp macro="" textlink="">
      <xdr:nvSpPr>
        <xdr:cNvPr id="11" name="Text Box 5">
          <a:extLst>
            <a:ext uri="{FF2B5EF4-FFF2-40B4-BE49-F238E27FC236}">
              <a16:creationId xmlns:a16="http://schemas.microsoft.com/office/drawing/2014/main" id="{62630244-611D-417A-8D1F-4F59B7109743}"/>
            </a:ext>
          </a:extLst>
        </xdr:cNvPr>
        <xdr:cNvSpPr txBox="1">
          <a:spLocks noChangeArrowheads="1"/>
        </xdr:cNvSpPr>
      </xdr:nvSpPr>
      <xdr:spPr bwMode="auto">
        <a:xfrm>
          <a:off x="4779498" y="2376543"/>
          <a:ext cx="2267151" cy="286441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t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【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登録番号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】T-9140001126012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144319</xdr:colOff>
      <xdr:row>13</xdr:row>
      <xdr:rowOff>1443</xdr:rowOff>
    </xdr:from>
    <xdr:to>
      <xdr:col>6</xdr:col>
      <xdr:colOff>19224</xdr:colOff>
      <xdr:row>16</xdr:row>
      <xdr:rowOff>102755</xdr:rowOff>
    </xdr:to>
    <xdr:grpSp>
      <xdr:nvGrpSpPr>
        <xdr:cNvPr id="12" name="Group 20">
          <a:extLst>
            <a:ext uri="{FF2B5EF4-FFF2-40B4-BE49-F238E27FC236}">
              <a16:creationId xmlns:a16="http://schemas.microsoft.com/office/drawing/2014/main" id="{4184C51A-E509-494C-A5EB-3DC3B0919F80}"/>
            </a:ext>
          </a:extLst>
        </xdr:cNvPr>
        <xdr:cNvGrpSpPr>
          <a:grpSpLocks/>
        </xdr:cNvGrpSpPr>
      </xdr:nvGrpSpPr>
      <xdr:grpSpPr bwMode="auto">
        <a:xfrm>
          <a:off x="4237801" y="5013407"/>
          <a:ext cx="2947852" cy="1257919"/>
          <a:chOff x="544" y="288"/>
          <a:chExt cx="209" cy="75"/>
        </a:xfrm>
      </xdr:grpSpPr>
      <xdr:sp macro="" textlink="">
        <xdr:nvSpPr>
          <xdr:cNvPr id="13" name="Text Box 7">
            <a:extLst>
              <a:ext uri="{FF2B5EF4-FFF2-40B4-BE49-F238E27FC236}">
                <a16:creationId xmlns:a16="http://schemas.microsoft.com/office/drawing/2014/main" id="{AC8E331A-41C3-8559-70FC-CC03D912E12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14" name="Text Box 8">
            <a:extLst>
              <a:ext uri="{FF2B5EF4-FFF2-40B4-BE49-F238E27FC236}">
                <a16:creationId xmlns:a16="http://schemas.microsoft.com/office/drawing/2014/main" id="{1C474E58-9F2D-514C-6943-1DBDC3EBCA99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15" name="Text Box 9">
            <a:extLst>
              <a:ext uri="{FF2B5EF4-FFF2-40B4-BE49-F238E27FC236}">
                <a16:creationId xmlns:a16="http://schemas.microsoft.com/office/drawing/2014/main" id="{7A0F069B-D016-B76D-4D92-2397E5053EF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16" name="Text Box 10">
            <a:extLst>
              <a:ext uri="{FF2B5EF4-FFF2-40B4-BE49-F238E27FC236}">
                <a16:creationId xmlns:a16="http://schemas.microsoft.com/office/drawing/2014/main" id="{73427746-BB66-2E99-8EA6-D4684D7E02D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7" name="Text Box 11">
            <a:extLst>
              <a:ext uri="{FF2B5EF4-FFF2-40B4-BE49-F238E27FC236}">
                <a16:creationId xmlns:a16="http://schemas.microsoft.com/office/drawing/2014/main" id="{BA63AD71-7E8A-3F91-772A-E634CC47A3EB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3" name="Text Box 12">
            <a:extLst>
              <a:ext uri="{FF2B5EF4-FFF2-40B4-BE49-F238E27FC236}">
                <a16:creationId xmlns:a16="http://schemas.microsoft.com/office/drawing/2014/main" id="{1F106555-D1AA-DA7A-0223-C18561A15A9B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3</xdr:col>
      <xdr:colOff>129886</xdr:colOff>
      <xdr:row>7</xdr:row>
      <xdr:rowOff>60613</xdr:rowOff>
    </xdr:from>
    <xdr:to>
      <xdr:col>6</xdr:col>
      <xdr:colOff>81919</xdr:colOff>
      <xdr:row>8</xdr:row>
      <xdr:rowOff>170707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14EB771B-0B07-4A20-9D4B-0A8DB6EA552E}"/>
            </a:ext>
          </a:extLst>
        </xdr:cNvPr>
        <xdr:cNvSpPr txBox="1">
          <a:spLocks noChangeArrowheads="1"/>
        </xdr:cNvSpPr>
      </xdr:nvSpPr>
      <xdr:spPr bwMode="auto">
        <a:xfrm>
          <a:off x="4221306" y="1446068"/>
          <a:ext cx="3036835" cy="283275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t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〒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675-2312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兵庫県加西市北条町北条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1121</a:t>
          </a:r>
        </a:p>
        <a:p>
          <a:pPr algn="l" rtl="0"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427066</xdr:colOff>
      <xdr:row>9</xdr:row>
      <xdr:rowOff>18428</xdr:rowOff>
    </xdr:from>
    <xdr:to>
      <xdr:col>5</xdr:col>
      <xdr:colOff>946443</xdr:colOff>
      <xdr:row>10</xdr:row>
      <xdr:rowOff>33175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3DF52764-1F82-4060-B217-B690DC712D4E}"/>
            </a:ext>
          </a:extLst>
        </xdr:cNvPr>
        <xdr:cNvSpPr txBox="1">
          <a:spLocks noChangeArrowheads="1"/>
        </xdr:cNvSpPr>
      </xdr:nvSpPr>
      <xdr:spPr bwMode="auto">
        <a:xfrm>
          <a:off x="4518486" y="1815189"/>
          <a:ext cx="2370258" cy="252872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45720" tIns="22860" rIns="45720" bIns="0" anchor="t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株式会社ＣＳＩ　Ｌｅａｄ</a:t>
          </a: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535744</xdr:colOff>
      <xdr:row>10</xdr:row>
      <xdr:rowOff>7351</xdr:rowOff>
    </xdr:from>
    <xdr:to>
      <xdr:col>5</xdr:col>
      <xdr:colOff>969161</xdr:colOff>
      <xdr:row>11</xdr:row>
      <xdr:rowOff>68559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2639B6CC-E16F-454F-93A2-8FE75A365286}"/>
            </a:ext>
          </a:extLst>
        </xdr:cNvPr>
        <xdr:cNvSpPr txBox="1">
          <a:spLocks noChangeArrowheads="1"/>
        </xdr:cNvSpPr>
      </xdr:nvSpPr>
      <xdr:spPr bwMode="auto">
        <a:xfrm>
          <a:off x="4627164" y="2042237"/>
          <a:ext cx="2284298" cy="299333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ctr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代表取締役　大崎和哉</a:t>
          </a:r>
          <a:endParaRPr lang="en-US" altLang="ja-JP" sz="12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2</xdr:col>
      <xdr:colOff>938696</xdr:colOff>
      <xdr:row>9</xdr:row>
      <xdr:rowOff>34511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BDBD5A3D-D460-437C-AEC8-7EA055AC908C}"/>
            </a:ext>
          </a:extLst>
        </xdr:cNvPr>
        <xdr:cNvSpPr txBox="1">
          <a:spLocks noChangeArrowheads="1"/>
        </xdr:cNvSpPr>
      </xdr:nvSpPr>
      <xdr:spPr bwMode="auto">
        <a:xfrm>
          <a:off x="0" y="1212273"/>
          <a:ext cx="3774548" cy="618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ご用命ありがとうございました。下記の件につきまして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ご請求をさせていただきますので、お取り計らいの程、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よろしくお願いいたします。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9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11</xdr:col>
      <xdr:colOff>339725</xdr:colOff>
      <xdr:row>33</xdr:row>
      <xdr:rowOff>0</xdr:rowOff>
    </xdr:from>
    <xdr:to>
      <xdr:col>13</xdr:col>
      <xdr:colOff>152942</xdr:colOff>
      <xdr:row>33</xdr:row>
      <xdr:rowOff>0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24E0C213-ED06-4949-A676-079D6A761C7B}"/>
            </a:ext>
          </a:extLst>
        </xdr:cNvPr>
        <xdr:cNvSpPr txBox="1">
          <a:spLocks noChangeArrowheads="1"/>
        </xdr:cNvSpPr>
      </xdr:nvSpPr>
      <xdr:spPr bwMode="auto">
        <a:xfrm>
          <a:off x="5048106" y="11592358"/>
          <a:ext cx="228105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〒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670-0043</a:t>
          </a:r>
        </a:p>
      </xdr:txBody>
    </xdr:sp>
    <xdr:clientData/>
  </xdr:twoCellAnchor>
  <xdr:twoCellAnchor>
    <xdr:from>
      <xdr:col>18</xdr:col>
      <xdr:colOff>339725</xdr:colOff>
      <xdr:row>33</xdr:row>
      <xdr:rowOff>0</xdr:rowOff>
    </xdr:from>
    <xdr:to>
      <xdr:col>20</xdr:col>
      <xdr:colOff>152942</xdr:colOff>
      <xdr:row>33</xdr:row>
      <xdr:rowOff>0</xdr:rowOff>
    </xdr:to>
    <xdr:sp macro="" textlink="">
      <xdr:nvSpPr>
        <xdr:cNvPr id="60" name="Text Box 2">
          <a:extLst>
            <a:ext uri="{FF2B5EF4-FFF2-40B4-BE49-F238E27FC236}">
              <a16:creationId xmlns:a16="http://schemas.microsoft.com/office/drawing/2014/main" id="{A9BF5495-7C31-4708-A017-0FFA574BBF36}"/>
            </a:ext>
          </a:extLst>
        </xdr:cNvPr>
        <xdr:cNvSpPr txBox="1">
          <a:spLocks noChangeArrowheads="1"/>
        </xdr:cNvSpPr>
      </xdr:nvSpPr>
      <xdr:spPr bwMode="auto">
        <a:xfrm>
          <a:off x="12722225" y="20890057"/>
          <a:ext cx="2281058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〒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670-0043</a:t>
          </a:r>
        </a:p>
      </xdr:txBody>
    </xdr:sp>
    <xdr:clientData/>
  </xdr:twoCellAnchor>
  <xdr:twoCellAnchor>
    <xdr:from>
      <xdr:col>25</xdr:col>
      <xdr:colOff>339725</xdr:colOff>
      <xdr:row>33</xdr:row>
      <xdr:rowOff>0</xdr:rowOff>
    </xdr:from>
    <xdr:to>
      <xdr:col>27</xdr:col>
      <xdr:colOff>152942</xdr:colOff>
      <xdr:row>33</xdr:row>
      <xdr:rowOff>0</xdr:rowOff>
    </xdr:to>
    <xdr:sp macro="" textlink="">
      <xdr:nvSpPr>
        <xdr:cNvPr id="67" name="Text Box 2">
          <a:extLst>
            <a:ext uri="{FF2B5EF4-FFF2-40B4-BE49-F238E27FC236}">
              <a16:creationId xmlns:a16="http://schemas.microsoft.com/office/drawing/2014/main" id="{1DD836B7-A536-47C3-8C62-0EA2E2A4A21D}"/>
            </a:ext>
          </a:extLst>
        </xdr:cNvPr>
        <xdr:cNvSpPr txBox="1">
          <a:spLocks noChangeArrowheads="1"/>
        </xdr:cNvSpPr>
      </xdr:nvSpPr>
      <xdr:spPr bwMode="auto">
        <a:xfrm>
          <a:off x="20268956" y="21296923"/>
          <a:ext cx="22555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〒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670-0043</a:t>
          </a:r>
        </a:p>
      </xdr:txBody>
    </xdr:sp>
    <xdr:clientData/>
  </xdr:twoCellAnchor>
  <xdr:twoCellAnchor>
    <xdr:from>
      <xdr:col>32</xdr:col>
      <xdr:colOff>339725</xdr:colOff>
      <xdr:row>33</xdr:row>
      <xdr:rowOff>0</xdr:rowOff>
    </xdr:from>
    <xdr:to>
      <xdr:col>34</xdr:col>
      <xdr:colOff>152942</xdr:colOff>
      <xdr:row>33</xdr:row>
      <xdr:rowOff>0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id="{D4A4D700-FE15-44F8-95EC-03FE32DF6884}"/>
            </a:ext>
          </a:extLst>
        </xdr:cNvPr>
        <xdr:cNvSpPr txBox="1">
          <a:spLocks noChangeArrowheads="1"/>
        </xdr:cNvSpPr>
      </xdr:nvSpPr>
      <xdr:spPr bwMode="auto">
        <a:xfrm>
          <a:off x="27888956" y="21296923"/>
          <a:ext cx="22555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〒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670-0043</a:t>
          </a:r>
        </a:p>
      </xdr:txBody>
    </xdr:sp>
    <xdr:clientData/>
  </xdr:twoCellAnchor>
  <xdr:twoCellAnchor>
    <xdr:from>
      <xdr:col>39</xdr:col>
      <xdr:colOff>339725</xdr:colOff>
      <xdr:row>33</xdr:row>
      <xdr:rowOff>0</xdr:rowOff>
    </xdr:from>
    <xdr:to>
      <xdr:col>41</xdr:col>
      <xdr:colOff>152942</xdr:colOff>
      <xdr:row>33</xdr:row>
      <xdr:rowOff>0</xdr:rowOff>
    </xdr:to>
    <xdr:sp macro="" textlink="">
      <xdr:nvSpPr>
        <xdr:cNvPr id="78" name="Text Box 2">
          <a:extLst>
            <a:ext uri="{FF2B5EF4-FFF2-40B4-BE49-F238E27FC236}">
              <a16:creationId xmlns:a16="http://schemas.microsoft.com/office/drawing/2014/main" id="{62178163-2FC4-4379-A740-8BA8BF76A599}"/>
            </a:ext>
          </a:extLst>
        </xdr:cNvPr>
        <xdr:cNvSpPr txBox="1">
          <a:spLocks noChangeArrowheads="1"/>
        </xdr:cNvSpPr>
      </xdr:nvSpPr>
      <xdr:spPr bwMode="auto">
        <a:xfrm>
          <a:off x="35508956" y="21296923"/>
          <a:ext cx="22555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〒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670-0043</a:t>
          </a:r>
        </a:p>
      </xdr:txBody>
    </xdr:sp>
    <xdr:clientData/>
  </xdr:twoCellAnchor>
  <xdr:twoCellAnchor>
    <xdr:from>
      <xdr:col>46</xdr:col>
      <xdr:colOff>339725</xdr:colOff>
      <xdr:row>33</xdr:row>
      <xdr:rowOff>0</xdr:rowOff>
    </xdr:from>
    <xdr:to>
      <xdr:col>48</xdr:col>
      <xdr:colOff>152942</xdr:colOff>
      <xdr:row>33</xdr:row>
      <xdr:rowOff>0</xdr:rowOff>
    </xdr:to>
    <xdr:sp macro="" textlink="">
      <xdr:nvSpPr>
        <xdr:cNvPr id="82" name="Text Box 2">
          <a:extLst>
            <a:ext uri="{FF2B5EF4-FFF2-40B4-BE49-F238E27FC236}">
              <a16:creationId xmlns:a16="http://schemas.microsoft.com/office/drawing/2014/main" id="{EF14BFFE-DB03-4C29-83CE-9C5084470151}"/>
            </a:ext>
          </a:extLst>
        </xdr:cNvPr>
        <xdr:cNvSpPr txBox="1">
          <a:spLocks noChangeArrowheads="1"/>
        </xdr:cNvSpPr>
      </xdr:nvSpPr>
      <xdr:spPr bwMode="auto">
        <a:xfrm>
          <a:off x="43128956" y="21296923"/>
          <a:ext cx="22555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〒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670-0043</a:t>
          </a:r>
        </a:p>
      </xdr:txBody>
    </xdr:sp>
    <xdr:clientData/>
  </xdr:twoCellAnchor>
  <xdr:twoCellAnchor>
    <xdr:from>
      <xdr:col>46</xdr:col>
      <xdr:colOff>339725</xdr:colOff>
      <xdr:row>33</xdr:row>
      <xdr:rowOff>0</xdr:rowOff>
    </xdr:from>
    <xdr:to>
      <xdr:col>48</xdr:col>
      <xdr:colOff>152942</xdr:colOff>
      <xdr:row>33</xdr:row>
      <xdr:rowOff>0</xdr:rowOff>
    </xdr:to>
    <xdr:sp macro="" textlink="">
      <xdr:nvSpPr>
        <xdr:cNvPr id="83" name="Text Box 2">
          <a:extLst>
            <a:ext uri="{FF2B5EF4-FFF2-40B4-BE49-F238E27FC236}">
              <a16:creationId xmlns:a16="http://schemas.microsoft.com/office/drawing/2014/main" id="{193949D2-5381-407F-903F-301729F0F269}"/>
            </a:ext>
          </a:extLst>
        </xdr:cNvPr>
        <xdr:cNvSpPr txBox="1">
          <a:spLocks noChangeArrowheads="1"/>
        </xdr:cNvSpPr>
      </xdr:nvSpPr>
      <xdr:spPr bwMode="auto">
        <a:xfrm>
          <a:off x="43128956" y="21296923"/>
          <a:ext cx="22555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明朝"/>
              <a:ea typeface="ＭＳ 明朝"/>
            </a:rPr>
            <a:t>〒</a:t>
          </a:r>
          <a:r>
            <a:rPr lang="en-US" altLang="ja-JP" sz="800" b="0" i="0" strike="noStrike">
              <a:solidFill>
                <a:srgbClr val="000000"/>
              </a:solidFill>
              <a:latin typeface="ＭＳ 明朝"/>
              <a:ea typeface="ＭＳ 明朝"/>
            </a:rPr>
            <a:t>670-0043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BT63"/>
  <sheetViews>
    <sheetView zoomScale="60" zoomScaleNormal="60" zoomScaleSheetLayoutView="98" workbookViewId="0">
      <selection activeCell="BO11" sqref="BN11:BO14"/>
    </sheetView>
  </sheetViews>
  <sheetFormatPr defaultColWidth="8.875" defaultRowHeight="30.75" customHeight="1" x14ac:dyDescent="0.15"/>
  <cols>
    <col min="1" max="2" width="3.875" style="1" customWidth="1"/>
    <col min="3" max="3" width="6.5" style="1" customWidth="1"/>
    <col min="4" max="4" width="25.5" style="1" customWidth="1"/>
    <col min="5" max="5" width="16.5" style="1" customWidth="1"/>
    <col min="6" max="6" width="8.125" style="1" customWidth="1"/>
    <col min="7" max="9" width="13.625" style="1" customWidth="1"/>
    <col min="10" max="10" width="6.5" style="1" customWidth="1"/>
    <col min="11" max="11" width="35.75" style="1" customWidth="1"/>
    <col min="12" max="12" width="16.5" style="1" customWidth="1"/>
    <col min="13" max="13" width="8.125" style="1" customWidth="1"/>
    <col min="14" max="15" width="16.125" style="1" customWidth="1"/>
    <col min="16" max="16" width="6.375" style="1" customWidth="1"/>
    <col min="17" max="17" width="6.5" style="1" customWidth="1"/>
    <col min="18" max="18" width="35.75" style="1" customWidth="1"/>
    <col min="19" max="19" width="16.5" style="1" customWidth="1"/>
    <col min="20" max="20" width="8.125" style="1" customWidth="1"/>
    <col min="21" max="22" width="16.125" style="1" customWidth="1"/>
    <col min="23" max="23" width="6.375" style="1" customWidth="1"/>
    <col min="24" max="24" width="6.5" style="1" customWidth="1"/>
    <col min="25" max="25" width="35.5" style="1" customWidth="1"/>
    <col min="26" max="26" width="16.5" style="1" customWidth="1"/>
    <col min="27" max="27" width="8.125" style="1" customWidth="1"/>
    <col min="28" max="29" width="16.125" style="1" customWidth="1"/>
    <col min="30" max="30" width="6.375" style="1" customWidth="1"/>
    <col min="31" max="31" width="6.5" style="1" customWidth="1"/>
    <col min="32" max="32" width="35.75" style="1" customWidth="1"/>
    <col min="33" max="33" width="16.5" style="1" customWidth="1"/>
    <col min="34" max="34" width="8.125" style="1" customWidth="1"/>
    <col min="35" max="36" width="16.125" style="1" customWidth="1"/>
    <col min="37" max="37" width="6.375" style="1" customWidth="1"/>
    <col min="38" max="38" width="6.5" style="1" customWidth="1"/>
    <col min="39" max="39" width="35.75" style="1" customWidth="1"/>
    <col min="40" max="40" width="16.5" style="1" customWidth="1"/>
    <col min="41" max="41" width="8.125" style="1" customWidth="1"/>
    <col min="42" max="43" width="16.125" style="1" customWidth="1"/>
    <col min="44" max="44" width="6.375" style="1" customWidth="1"/>
    <col min="45" max="45" width="6.5" style="1" customWidth="1"/>
    <col min="46" max="46" width="35.75" style="1" customWidth="1"/>
    <col min="47" max="47" width="16.5" style="1" customWidth="1"/>
    <col min="48" max="48" width="8.125" style="1" customWidth="1"/>
    <col min="49" max="50" width="16.125" style="1" customWidth="1"/>
    <col min="51" max="51" width="6.375" style="1" customWidth="1"/>
    <col min="52" max="52" width="6.5" style="1" customWidth="1"/>
    <col min="53" max="53" width="35.75" style="1" customWidth="1"/>
    <col min="54" max="54" width="16.5" style="1" customWidth="1"/>
    <col min="55" max="55" width="8.125" style="1" customWidth="1"/>
    <col min="56" max="57" width="16.125" style="1" customWidth="1"/>
    <col min="58" max="58" width="6.375" style="1" customWidth="1"/>
    <col min="59" max="59" width="6.5" style="1" customWidth="1"/>
    <col min="60" max="60" width="36" style="1" customWidth="1"/>
    <col min="61" max="61" width="16.5" style="1" customWidth="1"/>
    <col min="62" max="62" width="8.125" style="1" customWidth="1"/>
    <col min="63" max="64" width="16.125" style="1" customWidth="1"/>
    <col min="65" max="65" width="6.375" style="1" customWidth="1"/>
    <col min="66" max="66" width="6.5" style="1" customWidth="1"/>
    <col min="67" max="67" width="36" style="1" customWidth="1"/>
    <col min="68" max="68" width="16.5" style="1" customWidth="1"/>
    <col min="69" max="69" width="8.125" style="1" customWidth="1"/>
    <col min="70" max="71" width="16.125" style="1" customWidth="1"/>
    <col min="72" max="72" width="6.375" style="1" customWidth="1"/>
    <col min="73" max="16384" width="8.875" style="1"/>
  </cols>
  <sheetData>
    <row r="1" spans="3:72" ht="30.75" customHeight="1" thickBot="1" x14ac:dyDescent="0.2">
      <c r="J1" s="126" t="s">
        <v>52</v>
      </c>
      <c r="K1" s="126"/>
      <c r="Q1" s="128" t="s">
        <v>11</v>
      </c>
      <c r="R1" s="128"/>
      <c r="S1" s="79"/>
      <c r="T1" s="80"/>
      <c r="U1" s="84"/>
      <c r="V1" s="85"/>
      <c r="X1" s="126" t="s">
        <v>16</v>
      </c>
      <c r="Y1" s="126"/>
      <c r="Z1" s="61"/>
      <c r="AB1" s="89"/>
      <c r="AC1" s="90"/>
      <c r="AE1" s="128" t="s">
        <v>95</v>
      </c>
      <c r="AF1" s="128"/>
      <c r="AG1" s="79"/>
      <c r="AH1" s="80"/>
      <c r="AI1" s="84"/>
      <c r="AJ1" s="85"/>
      <c r="AK1" s="80"/>
      <c r="AL1" s="128" t="s">
        <v>13</v>
      </c>
      <c r="AM1" s="128"/>
      <c r="AN1" s="79"/>
      <c r="AO1" s="80"/>
      <c r="AP1" s="84"/>
      <c r="AQ1" s="85"/>
      <c r="AR1" s="80"/>
      <c r="AS1" s="128" t="s">
        <v>14</v>
      </c>
      <c r="AT1" s="128"/>
      <c r="AU1" s="79"/>
      <c r="AV1" s="80"/>
      <c r="AW1" s="84"/>
      <c r="AX1" s="85"/>
      <c r="AZ1" s="128" t="s">
        <v>51</v>
      </c>
      <c r="BA1" s="128"/>
      <c r="BB1" s="79"/>
      <c r="BC1" s="80"/>
      <c r="BD1" s="84"/>
      <c r="BE1" s="85"/>
      <c r="BG1" s="128" t="s">
        <v>15</v>
      </c>
      <c r="BH1" s="128"/>
      <c r="BI1" s="79"/>
      <c r="BJ1" s="80"/>
      <c r="BK1" s="84"/>
      <c r="BL1" s="85"/>
    </row>
    <row r="2" spans="3:72" ht="30.75" customHeight="1" thickBot="1" x14ac:dyDescent="0.2">
      <c r="C2" s="130" t="s">
        <v>118</v>
      </c>
      <c r="D2" s="130"/>
      <c r="E2" s="130"/>
      <c r="F2" s="130"/>
      <c r="G2" s="130"/>
      <c r="H2" s="130"/>
      <c r="I2" s="133"/>
      <c r="J2" s="33"/>
      <c r="K2" s="34" t="s">
        <v>4</v>
      </c>
      <c r="L2" s="35" t="s">
        <v>5</v>
      </c>
      <c r="M2" s="35" t="s">
        <v>6</v>
      </c>
      <c r="N2" s="35" t="s">
        <v>7</v>
      </c>
      <c r="O2" s="91" t="s">
        <v>8</v>
      </c>
      <c r="P2" s="65" t="s">
        <v>106</v>
      </c>
      <c r="Q2" s="33"/>
      <c r="R2" s="34" t="s">
        <v>4</v>
      </c>
      <c r="S2" s="35" t="s">
        <v>5</v>
      </c>
      <c r="T2" s="35" t="s">
        <v>6</v>
      </c>
      <c r="U2" s="35" t="s">
        <v>7</v>
      </c>
      <c r="V2" s="91" t="s">
        <v>8</v>
      </c>
      <c r="W2" s="65" t="s">
        <v>106</v>
      </c>
      <c r="X2" s="33"/>
      <c r="Y2" s="34" t="s">
        <v>4</v>
      </c>
      <c r="Z2" s="35" t="s">
        <v>5</v>
      </c>
      <c r="AA2" s="35" t="s">
        <v>6</v>
      </c>
      <c r="AB2" s="35" t="s">
        <v>7</v>
      </c>
      <c r="AC2" s="77" t="s">
        <v>8</v>
      </c>
      <c r="AD2" s="65" t="s">
        <v>106</v>
      </c>
      <c r="AE2" s="33"/>
      <c r="AF2" s="34" t="s">
        <v>4</v>
      </c>
      <c r="AG2" s="35" t="s">
        <v>5</v>
      </c>
      <c r="AH2" s="35" t="s">
        <v>6</v>
      </c>
      <c r="AI2" s="35" t="s">
        <v>7</v>
      </c>
      <c r="AJ2" s="77" t="s">
        <v>8</v>
      </c>
      <c r="AK2" s="65" t="s">
        <v>106</v>
      </c>
      <c r="AL2" s="33"/>
      <c r="AM2" s="34" t="s">
        <v>4</v>
      </c>
      <c r="AN2" s="35" t="s">
        <v>5</v>
      </c>
      <c r="AO2" s="35" t="s">
        <v>6</v>
      </c>
      <c r="AP2" s="35" t="s">
        <v>7</v>
      </c>
      <c r="AQ2" s="77" t="s">
        <v>8</v>
      </c>
      <c r="AR2" s="65" t="s">
        <v>106</v>
      </c>
      <c r="AS2" s="33"/>
      <c r="AT2" s="34" t="s">
        <v>4</v>
      </c>
      <c r="AU2" s="35" t="s">
        <v>5</v>
      </c>
      <c r="AV2" s="35" t="s">
        <v>6</v>
      </c>
      <c r="AW2" s="35" t="s">
        <v>7</v>
      </c>
      <c r="AX2" s="77" t="s">
        <v>8</v>
      </c>
      <c r="AY2" s="65" t="s">
        <v>106</v>
      </c>
      <c r="AZ2" s="33"/>
      <c r="BA2" s="34" t="s">
        <v>4</v>
      </c>
      <c r="BB2" s="35" t="s">
        <v>5</v>
      </c>
      <c r="BC2" s="35" t="s">
        <v>6</v>
      </c>
      <c r="BD2" s="35" t="s">
        <v>7</v>
      </c>
      <c r="BE2" s="77" t="s">
        <v>8</v>
      </c>
      <c r="BF2" s="65" t="s">
        <v>106</v>
      </c>
      <c r="BG2" s="33"/>
      <c r="BH2" s="34" t="s">
        <v>4</v>
      </c>
      <c r="BI2" s="35" t="s">
        <v>5</v>
      </c>
      <c r="BJ2" s="35" t="s">
        <v>6</v>
      </c>
      <c r="BK2" s="35" t="s">
        <v>7</v>
      </c>
      <c r="BL2" s="77" t="s">
        <v>8</v>
      </c>
      <c r="BM2" s="65" t="s">
        <v>106</v>
      </c>
      <c r="BN2" s="151"/>
      <c r="BO2" s="176" t="s">
        <v>30</v>
      </c>
      <c r="BP2" s="53"/>
      <c r="BQ2" s="152">
        <v>3</v>
      </c>
      <c r="BR2" s="76">
        <v>18000</v>
      </c>
      <c r="BS2" s="54">
        <f>BQ2*BR2</f>
        <v>54000</v>
      </c>
      <c r="BT2" s="109">
        <v>0.1</v>
      </c>
    </row>
    <row r="3" spans="3:72" ht="30.75" customHeight="1" x14ac:dyDescent="0.15">
      <c r="C3" s="28"/>
      <c r="D3" s="30"/>
      <c r="E3" s="30"/>
      <c r="F3" s="30"/>
      <c r="G3" s="124">
        <v>46265</v>
      </c>
      <c r="H3" s="124"/>
      <c r="I3" s="122"/>
      <c r="J3" s="21"/>
      <c r="K3" s="10" t="s">
        <v>12</v>
      </c>
      <c r="L3" s="9"/>
      <c r="M3" s="10">
        <v>1</v>
      </c>
      <c r="N3" s="36">
        <v>18000</v>
      </c>
      <c r="O3" s="12">
        <f t="shared" ref="O3:O30" si="0">M3*N3</f>
        <v>18000</v>
      </c>
      <c r="P3" s="93">
        <v>0.1</v>
      </c>
      <c r="Q3" s="21"/>
      <c r="R3" s="10" t="s">
        <v>12</v>
      </c>
      <c r="S3" s="9"/>
      <c r="T3" s="10">
        <v>1</v>
      </c>
      <c r="U3" s="36">
        <v>18000</v>
      </c>
      <c r="V3" s="12">
        <f t="shared" ref="V3:V30" si="1">T3*U3</f>
        <v>18000</v>
      </c>
      <c r="W3" s="93">
        <v>0.1</v>
      </c>
      <c r="X3" s="8"/>
      <c r="Y3" s="50" t="s">
        <v>12</v>
      </c>
      <c r="Z3" s="18"/>
      <c r="AA3" s="50">
        <v>1</v>
      </c>
      <c r="AB3" s="19">
        <v>18000</v>
      </c>
      <c r="AC3" s="51">
        <f t="shared" ref="AC3:AC30" si="2">AA3*AB3</f>
        <v>18000</v>
      </c>
      <c r="AD3" s="93">
        <v>0.1</v>
      </c>
      <c r="AE3" s="8"/>
      <c r="AF3" s="50" t="s">
        <v>12</v>
      </c>
      <c r="AG3" s="18"/>
      <c r="AH3" s="50">
        <v>1</v>
      </c>
      <c r="AI3" s="19">
        <v>18000</v>
      </c>
      <c r="AJ3" s="51">
        <f t="shared" ref="AJ3:AJ30" si="3">AH3*AI3</f>
        <v>18000</v>
      </c>
      <c r="AK3" s="93">
        <v>0.1</v>
      </c>
      <c r="AL3" s="8"/>
      <c r="AM3" s="50" t="s">
        <v>12</v>
      </c>
      <c r="AN3" s="18"/>
      <c r="AO3" s="50">
        <v>1</v>
      </c>
      <c r="AP3" s="19">
        <v>18000</v>
      </c>
      <c r="AQ3" s="51">
        <f t="shared" ref="AQ3:AQ30" si="4">AO3*AP3</f>
        <v>18000</v>
      </c>
      <c r="AR3" s="93">
        <v>0.1</v>
      </c>
      <c r="AS3" s="8"/>
      <c r="AT3" s="50" t="s">
        <v>12</v>
      </c>
      <c r="AU3" s="18"/>
      <c r="AV3" s="50">
        <v>1</v>
      </c>
      <c r="AW3" s="19">
        <v>18000</v>
      </c>
      <c r="AX3" s="51">
        <f t="shared" ref="AX3:AX30" si="5">AV3*AW3</f>
        <v>18000</v>
      </c>
      <c r="AY3" s="93">
        <v>0.1</v>
      </c>
      <c r="AZ3" s="8"/>
      <c r="BA3" s="50" t="s">
        <v>9</v>
      </c>
      <c r="BB3" s="18"/>
      <c r="BC3" s="50">
        <v>1</v>
      </c>
      <c r="BD3" s="19">
        <v>2500</v>
      </c>
      <c r="BE3" s="51">
        <f t="shared" ref="BE3:BE23" si="6">BC3*BD3</f>
        <v>2500</v>
      </c>
      <c r="BF3" s="93">
        <v>0.1</v>
      </c>
      <c r="BG3" s="4"/>
      <c r="BH3" s="6" t="s">
        <v>12</v>
      </c>
      <c r="BI3" s="5"/>
      <c r="BJ3" s="6">
        <v>1</v>
      </c>
      <c r="BK3" s="108">
        <v>18000</v>
      </c>
      <c r="BL3" s="7">
        <f t="shared" ref="BL3:BL23" si="7">BJ3*BK3</f>
        <v>18000</v>
      </c>
      <c r="BM3" s="68" t="s">
        <v>106</v>
      </c>
      <c r="BN3" s="4"/>
      <c r="BO3" s="169" t="s">
        <v>121</v>
      </c>
      <c r="BP3" s="5"/>
      <c r="BQ3" s="6"/>
      <c r="BR3" s="5"/>
      <c r="BS3" s="7">
        <f>BL61+BE45+AX61+AQ61+AJ61+AC61+V61+O61+BS2</f>
        <v>967618</v>
      </c>
      <c r="BT3" s="93">
        <v>0.1</v>
      </c>
    </row>
    <row r="4" spans="3:72" ht="30.75" customHeight="1" x14ac:dyDescent="0.15">
      <c r="J4" s="21"/>
      <c r="K4" s="10" t="s">
        <v>9</v>
      </c>
      <c r="L4" s="9"/>
      <c r="M4" s="10">
        <v>1</v>
      </c>
      <c r="N4" s="36">
        <v>2500</v>
      </c>
      <c r="O4" s="12">
        <f t="shared" si="0"/>
        <v>2500</v>
      </c>
      <c r="P4" s="94">
        <v>0.1</v>
      </c>
      <c r="Q4" s="21"/>
      <c r="R4" s="10" t="s">
        <v>9</v>
      </c>
      <c r="S4" s="9"/>
      <c r="T4" s="10">
        <v>1</v>
      </c>
      <c r="U4" s="36">
        <v>2500</v>
      </c>
      <c r="V4" s="12">
        <f t="shared" si="1"/>
        <v>2500</v>
      </c>
      <c r="W4" s="94">
        <v>0.1</v>
      </c>
      <c r="X4" s="21"/>
      <c r="Y4" s="10" t="s">
        <v>9</v>
      </c>
      <c r="Z4" s="9"/>
      <c r="AA4" s="10">
        <v>1</v>
      </c>
      <c r="AB4" s="36">
        <v>2500</v>
      </c>
      <c r="AC4" s="22">
        <f t="shared" si="2"/>
        <v>2500</v>
      </c>
      <c r="AD4" s="94">
        <v>0.1</v>
      </c>
      <c r="AE4" s="21"/>
      <c r="AF4" s="10" t="s">
        <v>9</v>
      </c>
      <c r="AG4" s="9"/>
      <c r="AH4" s="10">
        <v>1</v>
      </c>
      <c r="AI4" s="36">
        <v>2500</v>
      </c>
      <c r="AJ4" s="22">
        <f t="shared" si="3"/>
        <v>2500</v>
      </c>
      <c r="AK4" s="94">
        <v>0.1</v>
      </c>
      <c r="AL4" s="21"/>
      <c r="AM4" s="10" t="s">
        <v>9</v>
      </c>
      <c r="AN4" s="9"/>
      <c r="AO4" s="10">
        <v>1</v>
      </c>
      <c r="AP4" s="36">
        <v>2500</v>
      </c>
      <c r="AQ4" s="22">
        <f t="shared" si="4"/>
        <v>2500</v>
      </c>
      <c r="AR4" s="94">
        <v>0.1</v>
      </c>
      <c r="AS4" s="21"/>
      <c r="AT4" s="10" t="s">
        <v>9</v>
      </c>
      <c r="AU4" s="9"/>
      <c r="AV4" s="10">
        <v>1</v>
      </c>
      <c r="AW4" s="36">
        <v>2500</v>
      </c>
      <c r="AX4" s="22">
        <f t="shared" si="5"/>
        <v>2500</v>
      </c>
      <c r="AY4" s="94">
        <v>0.1</v>
      </c>
      <c r="AZ4" s="21"/>
      <c r="BA4" s="10" t="s">
        <v>35</v>
      </c>
      <c r="BB4" s="9"/>
      <c r="BC4" s="10">
        <v>1</v>
      </c>
      <c r="BD4" s="36">
        <v>2500</v>
      </c>
      <c r="BE4" s="22">
        <f t="shared" si="6"/>
        <v>2500</v>
      </c>
      <c r="BF4" s="94">
        <v>0.1</v>
      </c>
      <c r="BG4" s="21"/>
      <c r="BH4" s="10" t="s">
        <v>9</v>
      </c>
      <c r="BI4" s="9"/>
      <c r="BJ4" s="10">
        <v>1</v>
      </c>
      <c r="BK4" s="36">
        <v>2500</v>
      </c>
      <c r="BL4" s="22">
        <f t="shared" si="7"/>
        <v>2500</v>
      </c>
      <c r="BM4" s="93">
        <v>0.1</v>
      </c>
      <c r="BN4" s="8"/>
      <c r="BO4" s="170" t="s">
        <v>96</v>
      </c>
      <c r="BP4" s="9"/>
      <c r="BQ4" s="10">
        <v>2</v>
      </c>
      <c r="BR4" s="11">
        <v>56000</v>
      </c>
      <c r="BS4" s="12">
        <f>BQ4*BR4</f>
        <v>112000</v>
      </c>
      <c r="BT4" s="94">
        <v>0.1</v>
      </c>
    </row>
    <row r="5" spans="3:72" ht="30.75" customHeight="1" thickBot="1" x14ac:dyDescent="0.2">
      <c r="C5" s="56" t="s">
        <v>0</v>
      </c>
      <c r="D5" s="55"/>
      <c r="J5" s="21"/>
      <c r="K5" s="10" t="s">
        <v>35</v>
      </c>
      <c r="L5" s="9"/>
      <c r="M5" s="10">
        <v>1</v>
      </c>
      <c r="N5" s="36">
        <v>2500</v>
      </c>
      <c r="O5" s="12">
        <f t="shared" si="0"/>
        <v>2500</v>
      </c>
      <c r="P5" s="94">
        <v>0.1</v>
      </c>
      <c r="Q5" s="21"/>
      <c r="R5" s="10" t="s">
        <v>35</v>
      </c>
      <c r="S5" s="9"/>
      <c r="T5" s="10">
        <v>1</v>
      </c>
      <c r="U5" s="36">
        <v>2500</v>
      </c>
      <c r="V5" s="12">
        <f t="shared" si="1"/>
        <v>2500</v>
      </c>
      <c r="W5" s="94">
        <v>0.1</v>
      </c>
      <c r="X5" s="21"/>
      <c r="Y5" s="10" t="s">
        <v>35</v>
      </c>
      <c r="Z5" s="9"/>
      <c r="AA5" s="10">
        <v>1</v>
      </c>
      <c r="AB5" s="36">
        <v>2500</v>
      </c>
      <c r="AC5" s="22">
        <f t="shared" si="2"/>
        <v>2500</v>
      </c>
      <c r="AD5" s="94">
        <v>0.1</v>
      </c>
      <c r="AE5" s="21"/>
      <c r="AF5" s="10" t="s">
        <v>35</v>
      </c>
      <c r="AG5" s="9"/>
      <c r="AH5" s="10">
        <v>1</v>
      </c>
      <c r="AI5" s="36">
        <v>2500</v>
      </c>
      <c r="AJ5" s="22">
        <f t="shared" si="3"/>
        <v>2500</v>
      </c>
      <c r="AK5" s="94">
        <v>0.1</v>
      </c>
      <c r="AL5" s="21"/>
      <c r="AM5" s="10" t="s">
        <v>35</v>
      </c>
      <c r="AN5" s="9"/>
      <c r="AO5" s="10">
        <v>1</v>
      </c>
      <c r="AP5" s="36">
        <v>2500</v>
      </c>
      <c r="AQ5" s="22">
        <f t="shared" si="4"/>
        <v>2500</v>
      </c>
      <c r="AR5" s="94">
        <v>0.1</v>
      </c>
      <c r="AS5" s="21"/>
      <c r="AT5" s="10" t="s">
        <v>35</v>
      </c>
      <c r="AU5" s="9"/>
      <c r="AV5" s="10">
        <v>1</v>
      </c>
      <c r="AW5" s="36">
        <v>2500</v>
      </c>
      <c r="AX5" s="22">
        <f t="shared" si="5"/>
        <v>2500</v>
      </c>
      <c r="AY5" s="94">
        <v>0.1</v>
      </c>
      <c r="AZ5" s="21"/>
      <c r="BA5" s="44" t="s">
        <v>43</v>
      </c>
      <c r="BB5" s="45" t="s">
        <v>40</v>
      </c>
      <c r="BC5" s="46">
        <v>24</v>
      </c>
      <c r="BD5" s="36">
        <v>80</v>
      </c>
      <c r="BE5" s="22">
        <f t="shared" si="6"/>
        <v>1920</v>
      </c>
      <c r="BF5" s="94">
        <v>0.1</v>
      </c>
      <c r="BG5" s="21"/>
      <c r="BH5" s="10" t="s">
        <v>35</v>
      </c>
      <c r="BI5" s="9"/>
      <c r="BJ5" s="10">
        <v>1</v>
      </c>
      <c r="BK5" s="36">
        <v>2500</v>
      </c>
      <c r="BL5" s="22">
        <f t="shared" si="7"/>
        <v>2500</v>
      </c>
      <c r="BM5" s="94">
        <v>0.1</v>
      </c>
      <c r="BN5" s="13"/>
      <c r="BO5" s="171" t="s">
        <v>32</v>
      </c>
      <c r="BP5" s="14"/>
      <c r="BQ5" s="15"/>
      <c r="BR5" s="16"/>
      <c r="BS5" s="17">
        <f>SUM(BS3:BS4)</f>
        <v>1079618</v>
      </c>
      <c r="BT5" s="98">
        <v>0.1</v>
      </c>
    </row>
    <row r="6" spans="3:72" ht="30.75" customHeight="1" x14ac:dyDescent="0.15">
      <c r="J6" s="21"/>
      <c r="K6" s="10" t="s">
        <v>17</v>
      </c>
      <c r="L6" s="9"/>
      <c r="M6" s="10">
        <v>1</v>
      </c>
      <c r="N6" s="36">
        <v>5200</v>
      </c>
      <c r="O6" s="12">
        <f t="shared" si="0"/>
        <v>5200</v>
      </c>
      <c r="P6" s="94">
        <v>0.1</v>
      </c>
      <c r="Q6" s="21"/>
      <c r="R6" s="10" t="s">
        <v>17</v>
      </c>
      <c r="S6" s="9"/>
      <c r="T6" s="10">
        <v>1</v>
      </c>
      <c r="U6" s="36">
        <v>5200</v>
      </c>
      <c r="V6" s="12">
        <f t="shared" si="1"/>
        <v>5200</v>
      </c>
      <c r="W6" s="94">
        <v>0.1</v>
      </c>
      <c r="X6" s="21"/>
      <c r="Y6" s="10" t="s">
        <v>17</v>
      </c>
      <c r="Z6" s="9"/>
      <c r="AA6" s="10">
        <v>1</v>
      </c>
      <c r="AB6" s="36">
        <v>5200</v>
      </c>
      <c r="AC6" s="22">
        <f t="shared" si="2"/>
        <v>5200</v>
      </c>
      <c r="AD6" s="94">
        <v>0.1</v>
      </c>
      <c r="AE6" s="21"/>
      <c r="AF6" s="10" t="s">
        <v>17</v>
      </c>
      <c r="AG6" s="9"/>
      <c r="AH6" s="10">
        <v>1</v>
      </c>
      <c r="AI6" s="36">
        <v>5200</v>
      </c>
      <c r="AJ6" s="22">
        <f t="shared" si="3"/>
        <v>5200</v>
      </c>
      <c r="AK6" s="94">
        <v>0.1</v>
      </c>
      <c r="AL6" s="21"/>
      <c r="AM6" s="10" t="s">
        <v>17</v>
      </c>
      <c r="AN6" s="9"/>
      <c r="AO6" s="10">
        <v>1</v>
      </c>
      <c r="AP6" s="36">
        <v>5200</v>
      </c>
      <c r="AQ6" s="22">
        <f t="shared" si="4"/>
        <v>5200</v>
      </c>
      <c r="AR6" s="94">
        <v>0.1</v>
      </c>
      <c r="AS6" s="21"/>
      <c r="AT6" s="10" t="s">
        <v>17</v>
      </c>
      <c r="AU6" s="9"/>
      <c r="AV6" s="10">
        <v>1</v>
      </c>
      <c r="AW6" s="36">
        <v>5200</v>
      </c>
      <c r="AX6" s="22">
        <f t="shared" si="5"/>
        <v>5200</v>
      </c>
      <c r="AY6" s="94">
        <v>0.1</v>
      </c>
      <c r="AZ6" s="21"/>
      <c r="BA6" s="44" t="s">
        <v>42</v>
      </c>
      <c r="BB6" s="45" t="s">
        <v>46</v>
      </c>
      <c r="BC6" s="46">
        <v>24</v>
      </c>
      <c r="BD6" s="36">
        <v>205</v>
      </c>
      <c r="BE6" s="22">
        <f t="shared" si="6"/>
        <v>4920</v>
      </c>
      <c r="BF6" s="94">
        <v>0.1</v>
      </c>
      <c r="BG6" s="21"/>
      <c r="BH6" s="10" t="s">
        <v>17</v>
      </c>
      <c r="BI6" s="9"/>
      <c r="BJ6" s="10">
        <v>1</v>
      </c>
      <c r="BK6" s="36">
        <v>5200</v>
      </c>
      <c r="BL6" s="22">
        <f t="shared" si="7"/>
        <v>5200</v>
      </c>
      <c r="BM6" s="94">
        <v>0.1</v>
      </c>
      <c r="BN6" s="8"/>
      <c r="BO6" s="172" t="s">
        <v>34</v>
      </c>
      <c r="BP6" s="18">
        <v>10</v>
      </c>
      <c r="BQ6" s="18" t="s">
        <v>28</v>
      </c>
      <c r="BR6" s="18"/>
      <c r="BS6" s="19">
        <f>BS5*BP6%</f>
        <v>107961.8</v>
      </c>
      <c r="BT6" s="93">
        <v>0.1</v>
      </c>
    </row>
    <row r="7" spans="3:72" ht="30.75" customHeight="1" x14ac:dyDescent="0.15">
      <c r="J7" s="37"/>
      <c r="K7" s="38" t="s">
        <v>25</v>
      </c>
      <c r="L7" s="9"/>
      <c r="M7" s="39">
        <v>1</v>
      </c>
      <c r="N7" s="11">
        <v>3000</v>
      </c>
      <c r="O7" s="12">
        <f t="shared" si="0"/>
        <v>3000</v>
      </c>
      <c r="P7" s="94">
        <v>0.1</v>
      </c>
      <c r="Q7" s="37"/>
      <c r="R7" s="38" t="s">
        <v>25</v>
      </c>
      <c r="S7" s="9"/>
      <c r="T7" s="39">
        <v>1</v>
      </c>
      <c r="U7" s="11">
        <v>3000</v>
      </c>
      <c r="V7" s="12">
        <f t="shared" si="1"/>
        <v>3000</v>
      </c>
      <c r="W7" s="94">
        <v>0.1</v>
      </c>
      <c r="X7" s="37"/>
      <c r="Y7" s="38" t="s">
        <v>25</v>
      </c>
      <c r="Z7" s="9"/>
      <c r="AA7" s="39">
        <v>1</v>
      </c>
      <c r="AB7" s="11">
        <v>3000</v>
      </c>
      <c r="AC7" s="12">
        <f t="shared" si="2"/>
        <v>3000</v>
      </c>
      <c r="AD7" s="94">
        <v>0.1</v>
      </c>
      <c r="AE7" s="37"/>
      <c r="AF7" s="38" t="s">
        <v>25</v>
      </c>
      <c r="AG7" s="9"/>
      <c r="AH7" s="39">
        <v>1</v>
      </c>
      <c r="AI7" s="11">
        <v>3000</v>
      </c>
      <c r="AJ7" s="12">
        <f t="shared" si="3"/>
        <v>3000</v>
      </c>
      <c r="AK7" s="94">
        <v>0.1</v>
      </c>
      <c r="AL7" s="37"/>
      <c r="AM7" s="38" t="s">
        <v>25</v>
      </c>
      <c r="AN7" s="9"/>
      <c r="AO7" s="39">
        <v>1</v>
      </c>
      <c r="AP7" s="11">
        <v>3000</v>
      </c>
      <c r="AQ7" s="12">
        <f t="shared" si="4"/>
        <v>3000</v>
      </c>
      <c r="AR7" s="94">
        <v>0.1</v>
      </c>
      <c r="AS7" s="37"/>
      <c r="AT7" s="38" t="s">
        <v>25</v>
      </c>
      <c r="AU7" s="9"/>
      <c r="AV7" s="39">
        <v>1</v>
      </c>
      <c r="AW7" s="11">
        <v>3000</v>
      </c>
      <c r="AX7" s="12">
        <f t="shared" si="5"/>
        <v>3000</v>
      </c>
      <c r="AY7" s="94">
        <v>0.1</v>
      </c>
      <c r="AZ7" s="21"/>
      <c r="BA7" s="44" t="s">
        <v>36</v>
      </c>
      <c r="BB7" s="10" t="s">
        <v>41</v>
      </c>
      <c r="BC7" s="46">
        <v>10</v>
      </c>
      <c r="BD7" s="36">
        <v>185</v>
      </c>
      <c r="BE7" s="22">
        <f t="shared" si="6"/>
        <v>1850</v>
      </c>
      <c r="BF7" s="94">
        <v>0.1</v>
      </c>
      <c r="BG7" s="37"/>
      <c r="BH7" s="38" t="s">
        <v>25</v>
      </c>
      <c r="BI7" s="9"/>
      <c r="BJ7" s="39">
        <v>1</v>
      </c>
      <c r="BK7" s="11">
        <v>3000</v>
      </c>
      <c r="BL7" s="12">
        <f t="shared" si="7"/>
        <v>3000</v>
      </c>
      <c r="BM7" s="94">
        <v>0.1</v>
      </c>
      <c r="BN7" s="8"/>
      <c r="BO7" s="173" t="s">
        <v>33</v>
      </c>
      <c r="BP7" s="20"/>
      <c r="BQ7" s="18"/>
      <c r="BR7" s="20"/>
      <c r="BS7" s="11">
        <f>SUM(BS5:BS6)</f>
        <v>1187579.8</v>
      </c>
      <c r="BT7" s="94">
        <v>0.1</v>
      </c>
    </row>
    <row r="8" spans="3:72" ht="30.75" customHeight="1" x14ac:dyDescent="0.15">
      <c r="J8" s="37"/>
      <c r="K8" s="38" t="s">
        <v>23</v>
      </c>
      <c r="L8" s="9" t="s">
        <v>54</v>
      </c>
      <c r="M8" s="39">
        <v>2</v>
      </c>
      <c r="N8" s="11">
        <v>4000</v>
      </c>
      <c r="O8" s="12">
        <f t="shared" si="0"/>
        <v>8000</v>
      </c>
      <c r="P8" s="94">
        <v>0.1</v>
      </c>
      <c r="Q8" s="37"/>
      <c r="R8" s="38" t="s">
        <v>23</v>
      </c>
      <c r="S8" s="9" t="s">
        <v>54</v>
      </c>
      <c r="T8" s="39">
        <v>2</v>
      </c>
      <c r="U8" s="11">
        <v>4000</v>
      </c>
      <c r="V8" s="12">
        <f t="shared" si="1"/>
        <v>8000</v>
      </c>
      <c r="W8" s="94">
        <v>0.1</v>
      </c>
      <c r="X8" s="37"/>
      <c r="Y8" s="38" t="s">
        <v>23</v>
      </c>
      <c r="Z8" s="9" t="s">
        <v>54</v>
      </c>
      <c r="AA8" s="39">
        <v>2</v>
      </c>
      <c r="AB8" s="11">
        <v>4000</v>
      </c>
      <c r="AC8" s="22">
        <f t="shared" si="2"/>
        <v>8000</v>
      </c>
      <c r="AD8" s="94">
        <v>0.1</v>
      </c>
      <c r="AE8" s="37"/>
      <c r="AF8" s="38" t="s">
        <v>23</v>
      </c>
      <c r="AG8" s="9" t="s">
        <v>54</v>
      </c>
      <c r="AH8" s="39">
        <v>2</v>
      </c>
      <c r="AI8" s="11">
        <v>4000</v>
      </c>
      <c r="AJ8" s="22">
        <f t="shared" si="3"/>
        <v>8000</v>
      </c>
      <c r="AK8" s="94">
        <v>0.1</v>
      </c>
      <c r="AL8" s="37"/>
      <c r="AM8" s="38" t="s">
        <v>23</v>
      </c>
      <c r="AN8" s="9" t="s">
        <v>54</v>
      </c>
      <c r="AO8" s="39">
        <v>2</v>
      </c>
      <c r="AP8" s="11">
        <v>4000</v>
      </c>
      <c r="AQ8" s="22">
        <f t="shared" si="4"/>
        <v>8000</v>
      </c>
      <c r="AR8" s="94">
        <v>0.1</v>
      </c>
      <c r="AS8" s="37"/>
      <c r="AT8" s="38" t="s">
        <v>23</v>
      </c>
      <c r="AU8" s="9" t="s">
        <v>54</v>
      </c>
      <c r="AV8" s="39">
        <v>2</v>
      </c>
      <c r="AW8" s="11">
        <v>4000</v>
      </c>
      <c r="AX8" s="22">
        <f t="shared" si="5"/>
        <v>8000</v>
      </c>
      <c r="AY8" s="94">
        <v>0.1</v>
      </c>
      <c r="AZ8" s="21"/>
      <c r="BA8" s="44" t="s">
        <v>37</v>
      </c>
      <c r="BB8" s="45" t="s">
        <v>44</v>
      </c>
      <c r="BC8" s="46">
        <v>3</v>
      </c>
      <c r="BD8" s="36">
        <v>1600</v>
      </c>
      <c r="BE8" s="22">
        <f t="shared" si="6"/>
        <v>4800</v>
      </c>
      <c r="BF8" s="94">
        <v>0.1</v>
      </c>
      <c r="BG8" s="37"/>
      <c r="BH8" s="38" t="s">
        <v>23</v>
      </c>
      <c r="BI8" s="9" t="s">
        <v>54</v>
      </c>
      <c r="BJ8" s="39">
        <v>2</v>
      </c>
      <c r="BK8" s="11">
        <v>4000</v>
      </c>
      <c r="BL8" s="22">
        <f t="shared" si="7"/>
        <v>8000</v>
      </c>
      <c r="BM8" s="94">
        <v>0.1</v>
      </c>
      <c r="BN8" s="21"/>
      <c r="BO8" s="170"/>
      <c r="BP8" s="9"/>
      <c r="BQ8" s="10"/>
      <c r="BR8" s="9" t="s">
        <v>29</v>
      </c>
      <c r="BS8" s="22">
        <f>SUM(BS7:BS7)</f>
        <v>1187579.8</v>
      </c>
      <c r="BT8" s="106"/>
    </row>
    <row r="9" spans="3:72" ht="30.75" customHeight="1" thickBot="1" x14ac:dyDescent="0.2">
      <c r="J9" s="37"/>
      <c r="K9" s="40" t="s">
        <v>24</v>
      </c>
      <c r="L9" s="41"/>
      <c r="M9" s="39">
        <v>2</v>
      </c>
      <c r="N9" s="42">
        <v>4000</v>
      </c>
      <c r="O9" s="74">
        <f t="shared" si="0"/>
        <v>8000</v>
      </c>
      <c r="P9" s="94">
        <v>0.1</v>
      </c>
      <c r="Q9" s="37"/>
      <c r="R9" s="40" t="s">
        <v>24</v>
      </c>
      <c r="S9" s="41"/>
      <c r="T9" s="39">
        <v>2</v>
      </c>
      <c r="U9" s="42">
        <v>4000</v>
      </c>
      <c r="V9" s="74">
        <f t="shared" si="1"/>
        <v>8000</v>
      </c>
      <c r="W9" s="94">
        <v>0.1</v>
      </c>
      <c r="X9" s="37"/>
      <c r="Y9" s="40" t="s">
        <v>24</v>
      </c>
      <c r="Z9" s="41"/>
      <c r="AA9" s="39">
        <v>2</v>
      </c>
      <c r="AB9" s="42">
        <v>4000</v>
      </c>
      <c r="AC9" s="43">
        <f t="shared" si="2"/>
        <v>8000</v>
      </c>
      <c r="AD9" s="94">
        <v>0.1</v>
      </c>
      <c r="AE9" s="37"/>
      <c r="AF9" s="40" t="s">
        <v>24</v>
      </c>
      <c r="AG9" s="41"/>
      <c r="AH9" s="39">
        <v>2</v>
      </c>
      <c r="AI9" s="42">
        <v>4000</v>
      </c>
      <c r="AJ9" s="43">
        <f t="shared" si="3"/>
        <v>8000</v>
      </c>
      <c r="AK9" s="94">
        <v>0.1</v>
      </c>
      <c r="AL9" s="37"/>
      <c r="AM9" s="40" t="s">
        <v>24</v>
      </c>
      <c r="AN9" s="41"/>
      <c r="AO9" s="39">
        <v>2</v>
      </c>
      <c r="AP9" s="42">
        <v>4000</v>
      </c>
      <c r="AQ9" s="43">
        <f t="shared" si="4"/>
        <v>8000</v>
      </c>
      <c r="AR9" s="94">
        <v>0.1</v>
      </c>
      <c r="AS9" s="37"/>
      <c r="AT9" s="40" t="s">
        <v>24</v>
      </c>
      <c r="AU9" s="41"/>
      <c r="AV9" s="39">
        <v>2</v>
      </c>
      <c r="AW9" s="42">
        <v>4000</v>
      </c>
      <c r="AX9" s="43">
        <f t="shared" si="5"/>
        <v>8000</v>
      </c>
      <c r="AY9" s="94">
        <v>0.1</v>
      </c>
      <c r="AZ9" s="21"/>
      <c r="BA9" s="47" t="s">
        <v>38</v>
      </c>
      <c r="BB9" s="45" t="s">
        <v>45</v>
      </c>
      <c r="BC9" s="46">
        <v>2</v>
      </c>
      <c r="BD9" s="36">
        <v>600</v>
      </c>
      <c r="BE9" s="22">
        <f t="shared" si="6"/>
        <v>1200</v>
      </c>
      <c r="BF9" s="94">
        <v>0.1</v>
      </c>
      <c r="BG9" s="21"/>
      <c r="BH9" s="44" t="s">
        <v>43</v>
      </c>
      <c r="BI9" s="45" t="s">
        <v>40</v>
      </c>
      <c r="BJ9" s="46">
        <v>24</v>
      </c>
      <c r="BK9" s="36">
        <v>80</v>
      </c>
      <c r="BL9" s="12">
        <f t="shared" si="7"/>
        <v>1920</v>
      </c>
      <c r="BM9" s="94">
        <v>0.1</v>
      </c>
      <c r="BN9" s="13"/>
      <c r="BO9" s="174" t="s">
        <v>31</v>
      </c>
      <c r="BP9" s="23">
        <v>10</v>
      </c>
      <c r="BQ9" s="14" t="s">
        <v>28</v>
      </c>
      <c r="BR9" s="23"/>
      <c r="BS9" s="17">
        <f>BS8*BP9%</f>
        <v>118757.98000000001</v>
      </c>
      <c r="BT9" s="112"/>
    </row>
    <row r="10" spans="3:72" ht="30.75" customHeight="1" thickBot="1" x14ac:dyDescent="0.2">
      <c r="J10" s="21"/>
      <c r="K10" s="44" t="s">
        <v>43</v>
      </c>
      <c r="L10" s="45" t="s">
        <v>40</v>
      </c>
      <c r="M10" s="46">
        <v>24</v>
      </c>
      <c r="N10" s="36">
        <v>80</v>
      </c>
      <c r="O10" s="12">
        <f t="shared" si="0"/>
        <v>1920</v>
      </c>
      <c r="P10" s="94">
        <v>0.1</v>
      </c>
      <c r="Q10" s="21"/>
      <c r="R10" s="44" t="s">
        <v>43</v>
      </c>
      <c r="S10" s="45" t="s">
        <v>40</v>
      </c>
      <c r="T10" s="46">
        <v>24</v>
      </c>
      <c r="U10" s="36">
        <v>80</v>
      </c>
      <c r="V10" s="12">
        <f t="shared" si="1"/>
        <v>1920</v>
      </c>
      <c r="W10" s="94">
        <v>0.1</v>
      </c>
      <c r="X10" s="21"/>
      <c r="Y10" s="44" t="s">
        <v>43</v>
      </c>
      <c r="Z10" s="45" t="s">
        <v>40</v>
      </c>
      <c r="AA10" s="46">
        <v>24</v>
      </c>
      <c r="AB10" s="36">
        <v>80</v>
      </c>
      <c r="AC10" s="101">
        <f t="shared" si="2"/>
        <v>1920</v>
      </c>
      <c r="AD10" s="100">
        <v>0.1</v>
      </c>
      <c r="AE10" s="21"/>
      <c r="AF10" s="44" t="s">
        <v>43</v>
      </c>
      <c r="AG10" s="45" t="s">
        <v>40</v>
      </c>
      <c r="AH10" s="46">
        <v>24</v>
      </c>
      <c r="AI10" s="36">
        <v>80</v>
      </c>
      <c r="AJ10" s="22">
        <f t="shared" si="3"/>
        <v>1920</v>
      </c>
      <c r="AK10" s="100">
        <v>0.1</v>
      </c>
      <c r="AL10" s="21"/>
      <c r="AM10" s="44" t="s">
        <v>43</v>
      </c>
      <c r="AN10" s="45" t="s">
        <v>40</v>
      </c>
      <c r="AO10" s="46">
        <v>24</v>
      </c>
      <c r="AP10" s="36">
        <v>80</v>
      </c>
      <c r="AQ10" s="12">
        <f t="shared" si="4"/>
        <v>1920</v>
      </c>
      <c r="AR10" s="100">
        <v>0.1</v>
      </c>
      <c r="AS10" s="21"/>
      <c r="AT10" s="44" t="s">
        <v>43</v>
      </c>
      <c r="AU10" s="45" t="s">
        <v>40</v>
      </c>
      <c r="AV10" s="46">
        <v>24</v>
      </c>
      <c r="AW10" s="36">
        <v>80</v>
      </c>
      <c r="AX10" s="12">
        <f t="shared" si="5"/>
        <v>1920</v>
      </c>
      <c r="AY10" s="94">
        <v>0.1</v>
      </c>
      <c r="AZ10" s="21"/>
      <c r="BA10" s="47" t="s">
        <v>39</v>
      </c>
      <c r="BB10" s="45"/>
      <c r="BC10" s="46">
        <v>10</v>
      </c>
      <c r="BD10" s="36">
        <v>150</v>
      </c>
      <c r="BE10" s="22">
        <f t="shared" si="6"/>
        <v>1500</v>
      </c>
      <c r="BF10" s="94">
        <v>0.1</v>
      </c>
      <c r="BG10" s="21"/>
      <c r="BH10" s="44" t="s">
        <v>42</v>
      </c>
      <c r="BI10" s="45" t="s">
        <v>46</v>
      </c>
      <c r="BJ10" s="46">
        <v>24</v>
      </c>
      <c r="BK10" s="36">
        <v>205</v>
      </c>
      <c r="BL10" s="12">
        <f t="shared" si="7"/>
        <v>4920</v>
      </c>
      <c r="BM10" s="94">
        <v>0.1</v>
      </c>
      <c r="BN10" s="24"/>
      <c r="BO10" s="175" t="s">
        <v>27</v>
      </c>
      <c r="BP10" s="25"/>
      <c r="BQ10" s="26"/>
      <c r="BR10" s="25"/>
      <c r="BS10" s="27">
        <f>SUM(BS8:BS9)</f>
        <v>1306337.78</v>
      </c>
      <c r="BT10" s="112"/>
    </row>
    <row r="11" spans="3:72" ht="30.75" customHeight="1" x14ac:dyDescent="0.15">
      <c r="C11" s="180" t="s">
        <v>1</v>
      </c>
      <c r="E11" s="2"/>
      <c r="F11" s="2"/>
      <c r="G11" s="2"/>
      <c r="J11" s="21"/>
      <c r="K11" s="44" t="s">
        <v>42</v>
      </c>
      <c r="L11" s="45" t="s">
        <v>46</v>
      </c>
      <c r="M11" s="46">
        <v>24</v>
      </c>
      <c r="N11" s="36">
        <v>205</v>
      </c>
      <c r="O11" s="12">
        <f t="shared" si="0"/>
        <v>4920</v>
      </c>
      <c r="P11" s="94">
        <v>0.1</v>
      </c>
      <c r="Q11" s="21"/>
      <c r="R11" s="44" t="s">
        <v>42</v>
      </c>
      <c r="S11" s="45" t="s">
        <v>46</v>
      </c>
      <c r="T11" s="46">
        <v>24</v>
      </c>
      <c r="U11" s="36">
        <v>205</v>
      </c>
      <c r="V11" s="12">
        <f t="shared" si="1"/>
        <v>4920</v>
      </c>
      <c r="W11" s="94">
        <v>0.1</v>
      </c>
      <c r="X11" s="21"/>
      <c r="Y11" s="44" t="s">
        <v>42</v>
      </c>
      <c r="Z11" s="45" t="s">
        <v>46</v>
      </c>
      <c r="AA11" s="46">
        <v>24</v>
      </c>
      <c r="AB11" s="36">
        <v>205</v>
      </c>
      <c r="AC11" s="101">
        <f t="shared" si="2"/>
        <v>4920</v>
      </c>
      <c r="AD11" s="100">
        <v>0.1</v>
      </c>
      <c r="AE11" s="21"/>
      <c r="AF11" s="44" t="s">
        <v>42</v>
      </c>
      <c r="AG11" s="45" t="s">
        <v>46</v>
      </c>
      <c r="AH11" s="46">
        <v>24</v>
      </c>
      <c r="AI11" s="36">
        <v>205</v>
      </c>
      <c r="AJ11" s="22">
        <f t="shared" si="3"/>
        <v>4920</v>
      </c>
      <c r="AK11" s="100">
        <v>0.1</v>
      </c>
      <c r="AL11" s="21"/>
      <c r="AM11" s="44" t="s">
        <v>42</v>
      </c>
      <c r="AN11" s="45" t="s">
        <v>46</v>
      </c>
      <c r="AO11" s="46">
        <v>24</v>
      </c>
      <c r="AP11" s="36">
        <v>205</v>
      </c>
      <c r="AQ11" s="12">
        <f t="shared" si="4"/>
        <v>4920</v>
      </c>
      <c r="AR11" s="100">
        <v>0.1</v>
      </c>
      <c r="AS11" s="21"/>
      <c r="AT11" s="44" t="s">
        <v>42</v>
      </c>
      <c r="AU11" s="45" t="s">
        <v>46</v>
      </c>
      <c r="AV11" s="46">
        <v>24</v>
      </c>
      <c r="AW11" s="36">
        <v>205</v>
      </c>
      <c r="AX11" s="12">
        <f t="shared" si="5"/>
        <v>4920</v>
      </c>
      <c r="AY11" s="94">
        <v>0.1</v>
      </c>
      <c r="AZ11" s="37"/>
      <c r="BA11" s="70" t="s">
        <v>53</v>
      </c>
      <c r="BB11" s="71" t="s">
        <v>119</v>
      </c>
      <c r="BC11" s="72">
        <v>1</v>
      </c>
      <c r="BD11" s="73">
        <v>2000</v>
      </c>
      <c r="BE11" s="74">
        <f t="shared" si="6"/>
        <v>2000</v>
      </c>
      <c r="BF11" s="94">
        <v>0.1</v>
      </c>
      <c r="BG11" s="37"/>
      <c r="BH11" s="70" t="s">
        <v>53</v>
      </c>
      <c r="BI11" s="71" t="s">
        <v>119</v>
      </c>
      <c r="BJ11" s="72">
        <v>1</v>
      </c>
      <c r="BK11" s="73">
        <v>2000</v>
      </c>
      <c r="BL11" s="74">
        <f t="shared" si="7"/>
        <v>2000</v>
      </c>
      <c r="BM11" s="94">
        <v>0.1</v>
      </c>
    </row>
    <row r="12" spans="3:72" ht="30.75" customHeight="1" x14ac:dyDescent="0.15">
      <c r="C12" s="181">
        <f>BS10</f>
        <v>1306337.78</v>
      </c>
      <c r="D12" s="182"/>
      <c r="E12" s="2"/>
      <c r="F12" s="2"/>
      <c r="G12" s="2"/>
      <c r="J12" s="21"/>
      <c r="K12" s="44" t="s">
        <v>36</v>
      </c>
      <c r="L12" s="10" t="s">
        <v>41</v>
      </c>
      <c r="M12" s="46">
        <v>10</v>
      </c>
      <c r="N12" s="36">
        <v>185</v>
      </c>
      <c r="O12" s="12">
        <f t="shared" si="0"/>
        <v>1850</v>
      </c>
      <c r="P12" s="94">
        <v>0.1</v>
      </c>
      <c r="Q12" s="21"/>
      <c r="R12" s="44" t="s">
        <v>36</v>
      </c>
      <c r="S12" s="10" t="s">
        <v>41</v>
      </c>
      <c r="T12" s="46">
        <v>10</v>
      </c>
      <c r="U12" s="36">
        <v>185</v>
      </c>
      <c r="V12" s="12">
        <f t="shared" si="1"/>
        <v>1850</v>
      </c>
      <c r="W12" s="94">
        <v>0.1</v>
      </c>
      <c r="X12" s="21"/>
      <c r="Y12" s="44" t="s">
        <v>36</v>
      </c>
      <c r="Z12" s="10" t="s">
        <v>41</v>
      </c>
      <c r="AA12" s="46">
        <v>10</v>
      </c>
      <c r="AB12" s="36">
        <v>185</v>
      </c>
      <c r="AC12" s="101">
        <f t="shared" si="2"/>
        <v>1850</v>
      </c>
      <c r="AD12" s="100">
        <v>0.1</v>
      </c>
      <c r="AE12" s="21"/>
      <c r="AF12" s="44" t="s">
        <v>36</v>
      </c>
      <c r="AG12" s="10" t="s">
        <v>41</v>
      </c>
      <c r="AH12" s="46">
        <v>10</v>
      </c>
      <c r="AI12" s="36">
        <v>185</v>
      </c>
      <c r="AJ12" s="22">
        <f t="shared" si="3"/>
        <v>1850</v>
      </c>
      <c r="AK12" s="100">
        <v>0.1</v>
      </c>
      <c r="AL12" s="21"/>
      <c r="AM12" s="44" t="s">
        <v>36</v>
      </c>
      <c r="AN12" s="10" t="s">
        <v>41</v>
      </c>
      <c r="AO12" s="46">
        <v>10</v>
      </c>
      <c r="AP12" s="36">
        <v>185</v>
      </c>
      <c r="AQ12" s="12">
        <f t="shared" si="4"/>
        <v>1850</v>
      </c>
      <c r="AR12" s="100">
        <v>0.1</v>
      </c>
      <c r="AS12" s="21"/>
      <c r="AT12" s="44" t="s">
        <v>36</v>
      </c>
      <c r="AU12" s="10" t="s">
        <v>41</v>
      </c>
      <c r="AV12" s="46">
        <v>10</v>
      </c>
      <c r="AW12" s="36">
        <v>185</v>
      </c>
      <c r="AX12" s="12">
        <f t="shared" si="5"/>
        <v>1850</v>
      </c>
      <c r="AY12" s="94">
        <v>0.1</v>
      </c>
      <c r="AZ12" s="37"/>
      <c r="BA12" s="70" t="s">
        <v>56</v>
      </c>
      <c r="BB12" s="71" t="s">
        <v>88</v>
      </c>
      <c r="BC12" s="72">
        <v>1</v>
      </c>
      <c r="BD12" s="73">
        <v>1500</v>
      </c>
      <c r="BE12" s="74">
        <f t="shared" si="6"/>
        <v>1500</v>
      </c>
      <c r="BF12" s="94">
        <v>0.1</v>
      </c>
      <c r="BG12" s="37"/>
      <c r="BH12" s="70" t="s">
        <v>56</v>
      </c>
      <c r="BI12" s="71" t="s">
        <v>88</v>
      </c>
      <c r="BJ12" s="72">
        <v>2</v>
      </c>
      <c r="BK12" s="73">
        <v>1500</v>
      </c>
      <c r="BL12" s="74">
        <f t="shared" si="7"/>
        <v>3000</v>
      </c>
      <c r="BM12" s="94">
        <v>0.1</v>
      </c>
      <c r="BN12" s="165" t="s">
        <v>120</v>
      </c>
      <c r="BO12" s="166"/>
    </row>
    <row r="13" spans="3:72" ht="30.75" customHeight="1" x14ac:dyDescent="0.15">
      <c r="E13" s="2"/>
      <c r="J13" s="21"/>
      <c r="K13" s="44" t="s">
        <v>37</v>
      </c>
      <c r="L13" s="45" t="s">
        <v>44</v>
      </c>
      <c r="M13" s="46">
        <v>3</v>
      </c>
      <c r="N13" s="36">
        <v>1600</v>
      </c>
      <c r="O13" s="12">
        <f t="shared" si="0"/>
        <v>4800</v>
      </c>
      <c r="P13" s="94">
        <v>0.1</v>
      </c>
      <c r="Q13" s="21"/>
      <c r="R13" s="44" t="s">
        <v>37</v>
      </c>
      <c r="S13" s="45" t="s">
        <v>44</v>
      </c>
      <c r="T13" s="46">
        <v>3</v>
      </c>
      <c r="U13" s="36">
        <v>1600</v>
      </c>
      <c r="V13" s="12">
        <f t="shared" si="1"/>
        <v>4800</v>
      </c>
      <c r="W13" s="94">
        <v>0.1</v>
      </c>
      <c r="X13" s="21"/>
      <c r="Y13" s="44" t="s">
        <v>37</v>
      </c>
      <c r="Z13" s="45" t="s">
        <v>44</v>
      </c>
      <c r="AA13" s="46">
        <v>3</v>
      </c>
      <c r="AB13" s="36">
        <v>1600</v>
      </c>
      <c r="AC13" s="101">
        <f t="shared" si="2"/>
        <v>4800</v>
      </c>
      <c r="AD13" s="100">
        <v>0.1</v>
      </c>
      <c r="AE13" s="21"/>
      <c r="AF13" s="44" t="s">
        <v>37</v>
      </c>
      <c r="AG13" s="45" t="s">
        <v>44</v>
      </c>
      <c r="AH13" s="46">
        <v>3</v>
      </c>
      <c r="AI13" s="36">
        <v>1600</v>
      </c>
      <c r="AJ13" s="22">
        <f t="shared" si="3"/>
        <v>4800</v>
      </c>
      <c r="AK13" s="100">
        <v>0.1</v>
      </c>
      <c r="AL13" s="21"/>
      <c r="AM13" s="44" t="s">
        <v>37</v>
      </c>
      <c r="AN13" s="45" t="s">
        <v>44</v>
      </c>
      <c r="AO13" s="46">
        <v>3</v>
      </c>
      <c r="AP13" s="36">
        <v>1600</v>
      </c>
      <c r="AQ13" s="12">
        <f t="shared" si="4"/>
        <v>4800</v>
      </c>
      <c r="AR13" s="100">
        <v>0.1</v>
      </c>
      <c r="AS13" s="21"/>
      <c r="AT13" s="44" t="s">
        <v>37</v>
      </c>
      <c r="AU13" s="45" t="s">
        <v>44</v>
      </c>
      <c r="AV13" s="46">
        <v>3</v>
      </c>
      <c r="AW13" s="36">
        <v>1600</v>
      </c>
      <c r="AX13" s="12">
        <f t="shared" si="5"/>
        <v>4800</v>
      </c>
      <c r="AY13" s="94">
        <v>0.1</v>
      </c>
      <c r="AZ13" s="37"/>
      <c r="BA13" s="70" t="s">
        <v>57</v>
      </c>
      <c r="BB13" s="71" t="s">
        <v>88</v>
      </c>
      <c r="BC13" s="72">
        <v>2</v>
      </c>
      <c r="BD13" s="73">
        <v>1500</v>
      </c>
      <c r="BE13" s="74">
        <f t="shared" si="6"/>
        <v>3000</v>
      </c>
      <c r="BF13" s="94">
        <v>0.1</v>
      </c>
      <c r="BG13" s="37"/>
      <c r="BH13" s="70" t="s">
        <v>57</v>
      </c>
      <c r="BI13" s="71" t="s">
        <v>88</v>
      </c>
      <c r="BJ13" s="72">
        <v>2</v>
      </c>
      <c r="BK13" s="73">
        <v>1500</v>
      </c>
      <c r="BL13" s="74">
        <f t="shared" si="7"/>
        <v>3000</v>
      </c>
      <c r="BM13" s="94">
        <v>0.1</v>
      </c>
      <c r="BN13" s="165"/>
      <c r="BO13" s="166"/>
    </row>
    <row r="14" spans="3:72" ht="30.75" customHeight="1" thickBot="1" x14ac:dyDescent="0.2">
      <c r="E14" s="2"/>
      <c r="J14" s="21"/>
      <c r="K14" s="47" t="s">
        <v>38</v>
      </c>
      <c r="L14" s="45" t="s">
        <v>45</v>
      </c>
      <c r="M14" s="46">
        <v>2</v>
      </c>
      <c r="N14" s="36">
        <v>600</v>
      </c>
      <c r="O14" s="12">
        <f t="shared" si="0"/>
        <v>1200</v>
      </c>
      <c r="P14" s="94">
        <v>0.1</v>
      </c>
      <c r="Q14" s="21"/>
      <c r="R14" s="47" t="s">
        <v>38</v>
      </c>
      <c r="S14" s="45" t="s">
        <v>45</v>
      </c>
      <c r="T14" s="46">
        <v>2</v>
      </c>
      <c r="U14" s="36">
        <v>600</v>
      </c>
      <c r="V14" s="12">
        <f t="shared" si="1"/>
        <v>1200</v>
      </c>
      <c r="W14" s="94">
        <v>0.1</v>
      </c>
      <c r="X14" s="21"/>
      <c r="Y14" s="47" t="s">
        <v>38</v>
      </c>
      <c r="Z14" s="45" t="s">
        <v>45</v>
      </c>
      <c r="AA14" s="46">
        <v>2</v>
      </c>
      <c r="AB14" s="36">
        <v>600</v>
      </c>
      <c r="AC14" s="101">
        <f t="shared" si="2"/>
        <v>1200</v>
      </c>
      <c r="AD14" s="100">
        <v>0.1</v>
      </c>
      <c r="AE14" s="21"/>
      <c r="AF14" s="47" t="s">
        <v>38</v>
      </c>
      <c r="AG14" s="45" t="s">
        <v>45</v>
      </c>
      <c r="AH14" s="46">
        <v>2</v>
      </c>
      <c r="AI14" s="36">
        <v>600</v>
      </c>
      <c r="AJ14" s="22">
        <f t="shared" si="3"/>
        <v>1200</v>
      </c>
      <c r="AK14" s="100">
        <v>0.1</v>
      </c>
      <c r="AL14" s="21"/>
      <c r="AM14" s="47" t="s">
        <v>38</v>
      </c>
      <c r="AN14" s="45" t="s">
        <v>45</v>
      </c>
      <c r="AO14" s="46">
        <v>2</v>
      </c>
      <c r="AP14" s="36">
        <v>600</v>
      </c>
      <c r="AQ14" s="12">
        <f t="shared" si="4"/>
        <v>1200</v>
      </c>
      <c r="AR14" s="100">
        <v>0.1</v>
      </c>
      <c r="AS14" s="21"/>
      <c r="AT14" s="47" t="s">
        <v>38</v>
      </c>
      <c r="AU14" s="45" t="s">
        <v>45</v>
      </c>
      <c r="AV14" s="46">
        <v>2</v>
      </c>
      <c r="AW14" s="36">
        <v>600</v>
      </c>
      <c r="AX14" s="12">
        <f t="shared" si="5"/>
        <v>1200</v>
      </c>
      <c r="AY14" s="94">
        <v>0.1</v>
      </c>
      <c r="AZ14" s="37"/>
      <c r="BA14" s="70" t="s">
        <v>58</v>
      </c>
      <c r="BB14" s="71" t="s">
        <v>88</v>
      </c>
      <c r="BC14" s="72">
        <v>2</v>
      </c>
      <c r="BD14" s="73">
        <v>800</v>
      </c>
      <c r="BE14" s="74">
        <f t="shared" si="6"/>
        <v>1600</v>
      </c>
      <c r="BF14" s="94">
        <v>0.1</v>
      </c>
      <c r="BG14" s="37"/>
      <c r="BH14" s="70" t="s">
        <v>58</v>
      </c>
      <c r="BI14" s="71" t="s">
        <v>88</v>
      </c>
      <c r="BJ14" s="72">
        <v>2</v>
      </c>
      <c r="BK14" s="73">
        <v>800</v>
      </c>
      <c r="BL14" s="74">
        <f t="shared" si="7"/>
        <v>1600</v>
      </c>
      <c r="BM14" s="94">
        <v>0.1</v>
      </c>
      <c r="BN14" s="167"/>
      <c r="BO14" s="168"/>
    </row>
    <row r="15" spans="3:72" ht="30.75" customHeight="1" thickBot="1" x14ac:dyDescent="0.2">
      <c r="J15" s="21"/>
      <c r="K15" s="47" t="s">
        <v>39</v>
      </c>
      <c r="L15" s="45"/>
      <c r="M15" s="46">
        <v>10</v>
      </c>
      <c r="N15" s="36">
        <v>150</v>
      </c>
      <c r="O15" s="12">
        <f t="shared" si="0"/>
        <v>1500</v>
      </c>
      <c r="P15" s="94">
        <v>0.1</v>
      </c>
      <c r="Q15" s="21"/>
      <c r="R15" s="47" t="s">
        <v>39</v>
      </c>
      <c r="S15" s="45"/>
      <c r="T15" s="46">
        <v>10</v>
      </c>
      <c r="U15" s="36">
        <v>150</v>
      </c>
      <c r="V15" s="12">
        <f t="shared" si="1"/>
        <v>1500</v>
      </c>
      <c r="W15" s="94">
        <v>0.1</v>
      </c>
      <c r="X15" s="21"/>
      <c r="Y15" s="47" t="s">
        <v>39</v>
      </c>
      <c r="Z15" s="45"/>
      <c r="AA15" s="46">
        <v>10</v>
      </c>
      <c r="AB15" s="36">
        <v>150</v>
      </c>
      <c r="AC15" s="101">
        <f t="shared" si="2"/>
        <v>1500</v>
      </c>
      <c r="AD15" s="100">
        <v>0.1</v>
      </c>
      <c r="AE15" s="21"/>
      <c r="AF15" s="47" t="s">
        <v>39</v>
      </c>
      <c r="AG15" s="45"/>
      <c r="AH15" s="46">
        <v>10</v>
      </c>
      <c r="AI15" s="36">
        <v>150</v>
      </c>
      <c r="AJ15" s="22">
        <f t="shared" si="3"/>
        <v>1500</v>
      </c>
      <c r="AK15" s="100">
        <v>0.1</v>
      </c>
      <c r="AL15" s="21"/>
      <c r="AM15" s="47" t="s">
        <v>39</v>
      </c>
      <c r="AN15" s="45"/>
      <c r="AO15" s="46">
        <v>10</v>
      </c>
      <c r="AP15" s="36">
        <v>150</v>
      </c>
      <c r="AQ15" s="12">
        <f t="shared" si="4"/>
        <v>1500</v>
      </c>
      <c r="AR15" s="100">
        <v>0.1</v>
      </c>
      <c r="AS15" s="21"/>
      <c r="AT15" s="47" t="s">
        <v>39</v>
      </c>
      <c r="AU15" s="45"/>
      <c r="AV15" s="46">
        <v>10</v>
      </c>
      <c r="AW15" s="36">
        <v>150</v>
      </c>
      <c r="AX15" s="12">
        <f t="shared" si="5"/>
        <v>1500</v>
      </c>
      <c r="AY15" s="94">
        <v>0.1</v>
      </c>
      <c r="AZ15" s="37"/>
      <c r="BA15" s="70" t="s">
        <v>59</v>
      </c>
      <c r="BB15" s="71" t="s">
        <v>88</v>
      </c>
      <c r="BC15" s="72">
        <v>2</v>
      </c>
      <c r="BD15" s="73">
        <v>800</v>
      </c>
      <c r="BE15" s="74">
        <f t="shared" si="6"/>
        <v>1600</v>
      </c>
      <c r="BF15" s="94">
        <v>0.1</v>
      </c>
      <c r="BG15" s="37"/>
      <c r="BH15" s="70" t="s">
        <v>59</v>
      </c>
      <c r="BI15" s="71" t="s">
        <v>88</v>
      </c>
      <c r="BJ15" s="72">
        <v>2</v>
      </c>
      <c r="BK15" s="73">
        <v>800</v>
      </c>
      <c r="BL15" s="74">
        <f t="shared" si="7"/>
        <v>1600</v>
      </c>
      <c r="BM15" s="94">
        <v>0.1</v>
      </c>
      <c r="BN15" s="151"/>
      <c r="BO15" s="176" t="s">
        <v>30</v>
      </c>
      <c r="BP15" s="53"/>
      <c r="BQ15" s="152">
        <v>3</v>
      </c>
      <c r="BR15" s="76">
        <v>18000</v>
      </c>
      <c r="BS15" s="54">
        <f>BQ15*BR15</f>
        <v>54000</v>
      </c>
      <c r="BT15" s="109">
        <v>0.1</v>
      </c>
    </row>
    <row r="16" spans="3:72" ht="30.75" customHeight="1" x14ac:dyDescent="0.15">
      <c r="C16" s="126"/>
      <c r="D16" s="126"/>
      <c r="J16" s="21"/>
      <c r="K16" s="44" t="s">
        <v>49</v>
      </c>
      <c r="L16" s="45" t="s">
        <v>47</v>
      </c>
      <c r="M16" s="46">
        <f>+M57*2</f>
        <v>2</v>
      </c>
      <c r="N16" s="36">
        <v>700</v>
      </c>
      <c r="O16" s="12">
        <f t="shared" si="0"/>
        <v>1400</v>
      </c>
      <c r="P16" s="94">
        <v>0.1</v>
      </c>
      <c r="Q16" s="21"/>
      <c r="R16" s="44" t="s">
        <v>49</v>
      </c>
      <c r="S16" s="45" t="s">
        <v>47</v>
      </c>
      <c r="T16" s="46">
        <f>+T57*2</f>
        <v>2</v>
      </c>
      <c r="U16" s="36">
        <v>700</v>
      </c>
      <c r="V16" s="12">
        <f t="shared" si="1"/>
        <v>1400</v>
      </c>
      <c r="W16" s="94">
        <v>0.1</v>
      </c>
      <c r="X16" s="21"/>
      <c r="Y16" s="44" t="s">
        <v>49</v>
      </c>
      <c r="Z16" s="45" t="s">
        <v>47</v>
      </c>
      <c r="AA16" s="46">
        <f>+AA57*2</f>
        <v>2</v>
      </c>
      <c r="AB16" s="36">
        <v>700</v>
      </c>
      <c r="AC16" s="101">
        <f t="shared" si="2"/>
        <v>1400</v>
      </c>
      <c r="AD16" s="100">
        <v>0.1</v>
      </c>
      <c r="AE16" s="21"/>
      <c r="AF16" s="44" t="s">
        <v>49</v>
      </c>
      <c r="AG16" s="45" t="s">
        <v>47</v>
      </c>
      <c r="AH16" s="46">
        <f>+AH57*2</f>
        <v>2</v>
      </c>
      <c r="AI16" s="36">
        <v>700</v>
      </c>
      <c r="AJ16" s="22">
        <f t="shared" si="3"/>
        <v>1400</v>
      </c>
      <c r="AK16" s="100">
        <v>0.1</v>
      </c>
      <c r="AL16" s="21"/>
      <c r="AM16" s="44" t="s">
        <v>49</v>
      </c>
      <c r="AN16" s="45" t="s">
        <v>47</v>
      </c>
      <c r="AO16" s="46">
        <f>+AO57*2</f>
        <v>2</v>
      </c>
      <c r="AP16" s="36">
        <v>700</v>
      </c>
      <c r="AQ16" s="12">
        <f t="shared" si="4"/>
        <v>1400</v>
      </c>
      <c r="AR16" s="100">
        <v>0.1</v>
      </c>
      <c r="AS16" s="21"/>
      <c r="AT16" s="44" t="s">
        <v>49</v>
      </c>
      <c r="AU16" s="45" t="s">
        <v>47</v>
      </c>
      <c r="AV16" s="46">
        <f>+AV57*2</f>
        <v>2</v>
      </c>
      <c r="AW16" s="36">
        <v>700</v>
      </c>
      <c r="AX16" s="12">
        <f t="shared" si="5"/>
        <v>1400</v>
      </c>
      <c r="AY16" s="94">
        <v>0.1</v>
      </c>
      <c r="AZ16" s="37"/>
      <c r="BA16" s="70" t="s">
        <v>60</v>
      </c>
      <c r="BB16" s="71" t="s">
        <v>88</v>
      </c>
      <c r="BC16" s="72">
        <v>4</v>
      </c>
      <c r="BD16" s="73">
        <v>180</v>
      </c>
      <c r="BE16" s="74">
        <f t="shared" si="6"/>
        <v>720</v>
      </c>
      <c r="BF16" s="94">
        <v>0.1</v>
      </c>
      <c r="BG16" s="37"/>
      <c r="BH16" s="70" t="s">
        <v>60</v>
      </c>
      <c r="BI16" s="71" t="s">
        <v>88</v>
      </c>
      <c r="BJ16" s="72">
        <v>4</v>
      </c>
      <c r="BK16" s="73">
        <v>180</v>
      </c>
      <c r="BL16" s="74">
        <f t="shared" si="7"/>
        <v>720</v>
      </c>
      <c r="BM16" s="94">
        <v>0.1</v>
      </c>
      <c r="BN16" s="4"/>
      <c r="BO16" s="169" t="s">
        <v>121</v>
      </c>
      <c r="BP16" s="5"/>
      <c r="BQ16" s="6"/>
      <c r="BR16" s="5"/>
      <c r="BS16" s="7">
        <f>BL61+BE45+AX61+AQ61+AJ61+AC61+V61+O63+BS15</f>
        <v>1055812</v>
      </c>
      <c r="BT16" s="93">
        <v>0.1</v>
      </c>
    </row>
    <row r="17" spans="3:72" ht="30.75" customHeight="1" thickBot="1" x14ac:dyDescent="0.2">
      <c r="C17" s="127"/>
      <c r="D17" s="127"/>
      <c r="E17" s="127"/>
      <c r="F17" s="127"/>
      <c r="G17" s="127"/>
      <c r="J17" s="21"/>
      <c r="K17" s="44" t="s">
        <v>55</v>
      </c>
      <c r="L17" s="45" t="s">
        <v>48</v>
      </c>
      <c r="M17" s="46">
        <v>4</v>
      </c>
      <c r="N17" s="36">
        <v>700</v>
      </c>
      <c r="O17" s="12">
        <f t="shared" si="0"/>
        <v>2800</v>
      </c>
      <c r="P17" s="94">
        <v>0.1</v>
      </c>
      <c r="Q17" s="21"/>
      <c r="R17" s="44" t="s">
        <v>55</v>
      </c>
      <c r="S17" s="45" t="s">
        <v>48</v>
      </c>
      <c r="T17" s="46">
        <v>4</v>
      </c>
      <c r="U17" s="36">
        <v>700</v>
      </c>
      <c r="V17" s="12">
        <f t="shared" si="1"/>
        <v>2800</v>
      </c>
      <c r="W17" s="94">
        <v>0.1</v>
      </c>
      <c r="X17" s="21"/>
      <c r="Y17" s="44" t="s">
        <v>55</v>
      </c>
      <c r="Z17" s="45" t="s">
        <v>48</v>
      </c>
      <c r="AA17" s="46">
        <v>4</v>
      </c>
      <c r="AB17" s="36">
        <v>700</v>
      </c>
      <c r="AC17" s="101">
        <f t="shared" si="2"/>
        <v>2800</v>
      </c>
      <c r="AD17" s="100">
        <v>0.1</v>
      </c>
      <c r="AE17" s="21"/>
      <c r="AF17" s="44" t="s">
        <v>55</v>
      </c>
      <c r="AG17" s="45" t="s">
        <v>48</v>
      </c>
      <c r="AH17" s="46">
        <v>4</v>
      </c>
      <c r="AI17" s="36">
        <v>700</v>
      </c>
      <c r="AJ17" s="22">
        <f t="shared" si="3"/>
        <v>2800</v>
      </c>
      <c r="AK17" s="100">
        <v>0.1</v>
      </c>
      <c r="AL17" s="21"/>
      <c r="AM17" s="44" t="s">
        <v>55</v>
      </c>
      <c r="AN17" s="45" t="s">
        <v>48</v>
      </c>
      <c r="AO17" s="46">
        <v>4</v>
      </c>
      <c r="AP17" s="36">
        <v>700</v>
      </c>
      <c r="AQ17" s="12">
        <f t="shared" si="4"/>
        <v>2800</v>
      </c>
      <c r="AR17" s="100">
        <v>0.1</v>
      </c>
      <c r="AS17" s="21"/>
      <c r="AT17" s="44" t="s">
        <v>55</v>
      </c>
      <c r="AU17" s="45" t="s">
        <v>48</v>
      </c>
      <c r="AV17" s="46">
        <v>4</v>
      </c>
      <c r="AW17" s="36">
        <v>700</v>
      </c>
      <c r="AX17" s="12">
        <f t="shared" si="5"/>
        <v>2800</v>
      </c>
      <c r="AY17" s="94">
        <v>0.1</v>
      </c>
      <c r="AZ17" s="37"/>
      <c r="BA17" s="70" t="s">
        <v>61</v>
      </c>
      <c r="BB17" s="71" t="s">
        <v>88</v>
      </c>
      <c r="BC17" s="72">
        <v>1</v>
      </c>
      <c r="BD17" s="73">
        <v>120</v>
      </c>
      <c r="BE17" s="74">
        <f t="shared" si="6"/>
        <v>120</v>
      </c>
      <c r="BF17" s="94">
        <v>0.1</v>
      </c>
      <c r="BG17" s="37"/>
      <c r="BH17" s="70" t="s">
        <v>61</v>
      </c>
      <c r="BI17" s="71" t="s">
        <v>88</v>
      </c>
      <c r="BJ17" s="72">
        <v>1</v>
      </c>
      <c r="BK17" s="73">
        <v>120</v>
      </c>
      <c r="BL17" s="74">
        <f t="shared" si="7"/>
        <v>120</v>
      </c>
      <c r="BM17" s="94">
        <v>0.1</v>
      </c>
      <c r="BN17" s="8"/>
      <c r="BO17" s="170" t="s">
        <v>96</v>
      </c>
      <c r="BP17" s="9"/>
      <c r="BQ17" s="10">
        <v>2</v>
      </c>
      <c r="BR17" s="11">
        <v>56000</v>
      </c>
      <c r="BS17" s="74">
        <f>BQ17*BR17</f>
        <v>112000</v>
      </c>
      <c r="BT17" s="94">
        <v>0.1</v>
      </c>
    </row>
    <row r="18" spans="3:72" ht="30.75" customHeight="1" thickBot="1" x14ac:dyDescent="0.2">
      <c r="J18" s="37"/>
      <c r="K18" s="70" t="s">
        <v>53</v>
      </c>
      <c r="L18" s="71" t="s">
        <v>119</v>
      </c>
      <c r="M18" s="72">
        <v>1</v>
      </c>
      <c r="N18" s="73">
        <v>2000</v>
      </c>
      <c r="O18" s="74">
        <f t="shared" si="0"/>
        <v>2000</v>
      </c>
      <c r="P18" s="94">
        <v>0.1</v>
      </c>
      <c r="Q18" s="37"/>
      <c r="R18" s="70" t="s">
        <v>53</v>
      </c>
      <c r="S18" s="71" t="s">
        <v>119</v>
      </c>
      <c r="T18" s="72">
        <v>1</v>
      </c>
      <c r="U18" s="73">
        <v>2000</v>
      </c>
      <c r="V18" s="74">
        <f t="shared" si="1"/>
        <v>2000</v>
      </c>
      <c r="W18" s="94">
        <v>0.1</v>
      </c>
      <c r="X18" s="37"/>
      <c r="Y18" s="70" t="s">
        <v>53</v>
      </c>
      <c r="Z18" s="71" t="s">
        <v>119</v>
      </c>
      <c r="AA18" s="72">
        <v>1</v>
      </c>
      <c r="AB18" s="73">
        <v>2000</v>
      </c>
      <c r="AC18" s="74">
        <f t="shared" si="2"/>
        <v>2000</v>
      </c>
      <c r="AD18" s="94">
        <v>0.1</v>
      </c>
      <c r="AE18" s="37"/>
      <c r="AF18" s="70" t="s">
        <v>53</v>
      </c>
      <c r="AG18" s="71" t="s">
        <v>119</v>
      </c>
      <c r="AH18" s="72">
        <v>1</v>
      </c>
      <c r="AI18" s="73">
        <v>2000</v>
      </c>
      <c r="AJ18" s="74">
        <f t="shared" si="3"/>
        <v>2000</v>
      </c>
      <c r="AK18" s="94">
        <v>0.1</v>
      </c>
      <c r="AL18" s="37"/>
      <c r="AM18" s="70" t="s">
        <v>53</v>
      </c>
      <c r="AN18" s="71" t="s">
        <v>119</v>
      </c>
      <c r="AO18" s="72">
        <v>1</v>
      </c>
      <c r="AP18" s="73">
        <v>2000</v>
      </c>
      <c r="AQ18" s="74">
        <f t="shared" si="4"/>
        <v>2000</v>
      </c>
      <c r="AR18" s="94">
        <v>0.1</v>
      </c>
      <c r="AS18" s="37"/>
      <c r="AT18" s="70" t="s">
        <v>53</v>
      </c>
      <c r="AU18" s="71" t="s">
        <v>119</v>
      </c>
      <c r="AV18" s="72">
        <v>1</v>
      </c>
      <c r="AW18" s="73">
        <v>2000</v>
      </c>
      <c r="AX18" s="74">
        <f t="shared" si="5"/>
        <v>2000</v>
      </c>
      <c r="AY18" s="94">
        <v>0.1</v>
      </c>
      <c r="AZ18" s="37"/>
      <c r="BA18" s="70" t="s">
        <v>62</v>
      </c>
      <c r="BB18" s="71" t="s">
        <v>88</v>
      </c>
      <c r="BC18" s="72">
        <v>1</v>
      </c>
      <c r="BD18" s="73">
        <v>120</v>
      </c>
      <c r="BE18" s="74">
        <f t="shared" si="6"/>
        <v>120</v>
      </c>
      <c r="BF18" s="94">
        <v>0.1</v>
      </c>
      <c r="BG18" s="37"/>
      <c r="BH18" s="70" t="s">
        <v>62</v>
      </c>
      <c r="BI18" s="71" t="s">
        <v>88</v>
      </c>
      <c r="BJ18" s="72">
        <v>1</v>
      </c>
      <c r="BK18" s="73">
        <v>120</v>
      </c>
      <c r="BL18" s="74">
        <f t="shared" si="7"/>
        <v>120</v>
      </c>
      <c r="BM18" s="94">
        <v>0.1</v>
      </c>
      <c r="BN18" s="13"/>
      <c r="BO18" s="171" t="s">
        <v>32</v>
      </c>
      <c r="BP18" s="14"/>
      <c r="BQ18" s="15"/>
      <c r="BR18" s="16"/>
      <c r="BS18" s="178">
        <f>SUM(BS16:BS17)</f>
        <v>1167812</v>
      </c>
      <c r="BT18" s="179">
        <v>0.1</v>
      </c>
    </row>
    <row r="19" spans="3:72" ht="30.75" customHeight="1" thickBot="1" x14ac:dyDescent="0.2">
      <c r="J19" s="37"/>
      <c r="K19" s="70" t="s">
        <v>56</v>
      </c>
      <c r="L19" s="71" t="s">
        <v>88</v>
      </c>
      <c r="M19" s="72">
        <v>2</v>
      </c>
      <c r="N19" s="73">
        <v>1500</v>
      </c>
      <c r="O19" s="74">
        <f t="shared" si="0"/>
        <v>3000</v>
      </c>
      <c r="P19" s="94">
        <v>0.1</v>
      </c>
      <c r="Q19" s="37"/>
      <c r="R19" s="70" t="s">
        <v>56</v>
      </c>
      <c r="S19" s="71" t="s">
        <v>88</v>
      </c>
      <c r="T19" s="72">
        <v>2</v>
      </c>
      <c r="U19" s="73">
        <v>1500</v>
      </c>
      <c r="V19" s="74">
        <f t="shared" si="1"/>
        <v>3000</v>
      </c>
      <c r="W19" s="94">
        <v>0.1</v>
      </c>
      <c r="X19" s="37"/>
      <c r="Y19" s="70" t="s">
        <v>56</v>
      </c>
      <c r="Z19" s="71" t="s">
        <v>88</v>
      </c>
      <c r="AA19" s="72">
        <v>2</v>
      </c>
      <c r="AB19" s="73">
        <v>1500</v>
      </c>
      <c r="AC19" s="74">
        <f t="shared" si="2"/>
        <v>3000</v>
      </c>
      <c r="AD19" s="94">
        <v>0.1</v>
      </c>
      <c r="AE19" s="37"/>
      <c r="AF19" s="70" t="s">
        <v>56</v>
      </c>
      <c r="AG19" s="71" t="s">
        <v>88</v>
      </c>
      <c r="AH19" s="72">
        <v>2</v>
      </c>
      <c r="AI19" s="73">
        <v>1500</v>
      </c>
      <c r="AJ19" s="74">
        <f t="shared" si="3"/>
        <v>3000</v>
      </c>
      <c r="AK19" s="94">
        <v>0.1</v>
      </c>
      <c r="AL19" s="37"/>
      <c r="AM19" s="70" t="s">
        <v>56</v>
      </c>
      <c r="AN19" s="71" t="s">
        <v>88</v>
      </c>
      <c r="AO19" s="72">
        <v>2</v>
      </c>
      <c r="AP19" s="73">
        <v>1500</v>
      </c>
      <c r="AQ19" s="74">
        <f t="shared" si="4"/>
        <v>3000</v>
      </c>
      <c r="AR19" s="94">
        <v>0.1</v>
      </c>
      <c r="AS19" s="37"/>
      <c r="AT19" s="70" t="s">
        <v>56</v>
      </c>
      <c r="AU19" s="71" t="s">
        <v>88</v>
      </c>
      <c r="AV19" s="72">
        <v>2</v>
      </c>
      <c r="AW19" s="73">
        <v>1500</v>
      </c>
      <c r="AX19" s="74">
        <f t="shared" si="5"/>
        <v>3000</v>
      </c>
      <c r="AY19" s="94">
        <v>0.1</v>
      </c>
      <c r="AZ19" s="37"/>
      <c r="BA19" s="70" t="s">
        <v>63</v>
      </c>
      <c r="BB19" s="71" t="s">
        <v>88</v>
      </c>
      <c r="BC19" s="72">
        <v>1</v>
      </c>
      <c r="BD19" s="73">
        <v>160</v>
      </c>
      <c r="BE19" s="74">
        <f t="shared" si="6"/>
        <v>160</v>
      </c>
      <c r="BF19" s="94">
        <v>0.1</v>
      </c>
      <c r="BG19" s="37"/>
      <c r="BH19" s="70" t="s">
        <v>63</v>
      </c>
      <c r="BI19" s="71" t="s">
        <v>88</v>
      </c>
      <c r="BJ19" s="72">
        <v>1</v>
      </c>
      <c r="BK19" s="73">
        <v>160</v>
      </c>
      <c r="BL19" s="74">
        <f t="shared" si="7"/>
        <v>160</v>
      </c>
      <c r="BM19" s="94">
        <v>0.1</v>
      </c>
      <c r="BN19" s="8"/>
      <c r="BO19" s="172" t="s">
        <v>34</v>
      </c>
      <c r="BP19" s="18">
        <v>10</v>
      </c>
      <c r="BQ19" s="18" t="s">
        <v>28</v>
      </c>
      <c r="BR19" s="18"/>
      <c r="BS19" s="116">
        <f>BS18*BP19%</f>
        <v>116781.20000000001</v>
      </c>
      <c r="BT19" s="93">
        <v>0.1</v>
      </c>
    </row>
    <row r="20" spans="3:72" ht="30.75" customHeight="1" thickBot="1" x14ac:dyDescent="0.2">
      <c r="J20" s="37"/>
      <c r="K20" s="70" t="s">
        <v>57</v>
      </c>
      <c r="L20" s="71" t="s">
        <v>88</v>
      </c>
      <c r="M20" s="72">
        <v>2</v>
      </c>
      <c r="N20" s="73">
        <v>1500</v>
      </c>
      <c r="O20" s="74">
        <f t="shared" si="0"/>
        <v>3000</v>
      </c>
      <c r="P20" s="94">
        <v>0.1</v>
      </c>
      <c r="Q20" s="37"/>
      <c r="R20" s="70" t="s">
        <v>57</v>
      </c>
      <c r="S20" s="71" t="s">
        <v>88</v>
      </c>
      <c r="T20" s="72">
        <v>2</v>
      </c>
      <c r="U20" s="73">
        <v>1500</v>
      </c>
      <c r="V20" s="74">
        <f t="shared" si="1"/>
        <v>3000</v>
      </c>
      <c r="W20" s="94">
        <v>0.1</v>
      </c>
      <c r="X20" s="37"/>
      <c r="Y20" s="70" t="s">
        <v>57</v>
      </c>
      <c r="Z20" s="71" t="s">
        <v>88</v>
      </c>
      <c r="AA20" s="72">
        <v>2</v>
      </c>
      <c r="AB20" s="73">
        <v>1500</v>
      </c>
      <c r="AC20" s="74">
        <f t="shared" si="2"/>
        <v>3000</v>
      </c>
      <c r="AD20" s="94">
        <v>0.1</v>
      </c>
      <c r="AE20" s="37"/>
      <c r="AF20" s="70" t="s">
        <v>57</v>
      </c>
      <c r="AG20" s="71" t="s">
        <v>88</v>
      </c>
      <c r="AH20" s="72">
        <v>2</v>
      </c>
      <c r="AI20" s="73">
        <v>1500</v>
      </c>
      <c r="AJ20" s="74">
        <f t="shared" si="3"/>
        <v>3000</v>
      </c>
      <c r="AK20" s="94">
        <v>0.1</v>
      </c>
      <c r="AL20" s="37"/>
      <c r="AM20" s="70" t="s">
        <v>57</v>
      </c>
      <c r="AN20" s="71" t="s">
        <v>88</v>
      </c>
      <c r="AO20" s="72">
        <v>2</v>
      </c>
      <c r="AP20" s="73">
        <v>1500</v>
      </c>
      <c r="AQ20" s="74">
        <f t="shared" si="4"/>
        <v>3000</v>
      </c>
      <c r="AR20" s="94">
        <v>0.1</v>
      </c>
      <c r="AS20" s="37"/>
      <c r="AT20" s="70" t="s">
        <v>57</v>
      </c>
      <c r="AU20" s="71" t="s">
        <v>88</v>
      </c>
      <c r="AV20" s="72">
        <v>2</v>
      </c>
      <c r="AW20" s="73">
        <v>1500</v>
      </c>
      <c r="AX20" s="74">
        <f t="shared" si="5"/>
        <v>3000</v>
      </c>
      <c r="AY20" s="94">
        <v>0.1</v>
      </c>
      <c r="AZ20" s="37"/>
      <c r="BA20" s="70" t="s">
        <v>64</v>
      </c>
      <c r="BB20" s="71" t="s">
        <v>89</v>
      </c>
      <c r="BC20" s="72">
        <v>20</v>
      </c>
      <c r="BD20" s="73">
        <v>40</v>
      </c>
      <c r="BE20" s="74">
        <f t="shared" si="6"/>
        <v>800</v>
      </c>
      <c r="BF20" s="94">
        <v>0.1</v>
      </c>
      <c r="BG20" s="37"/>
      <c r="BH20" s="70" t="s">
        <v>64</v>
      </c>
      <c r="BI20" s="71" t="s">
        <v>89</v>
      </c>
      <c r="BJ20" s="72">
        <v>20</v>
      </c>
      <c r="BK20" s="73">
        <v>40</v>
      </c>
      <c r="BL20" s="74">
        <f t="shared" si="7"/>
        <v>800</v>
      </c>
      <c r="BM20" s="94">
        <v>0.1</v>
      </c>
      <c r="BN20" s="8"/>
      <c r="BO20" s="173" t="s">
        <v>33</v>
      </c>
      <c r="BP20" s="20"/>
      <c r="BQ20" s="18"/>
      <c r="BR20" s="20"/>
      <c r="BS20" s="177">
        <f>SUM(BS18:BS19)</f>
        <v>1284593.2</v>
      </c>
      <c r="BT20" s="100">
        <v>0.1</v>
      </c>
    </row>
    <row r="21" spans="3:72" ht="30.75" customHeight="1" x14ac:dyDescent="0.15">
      <c r="J21" s="37"/>
      <c r="K21" s="70" t="s">
        <v>58</v>
      </c>
      <c r="L21" s="71" t="s">
        <v>88</v>
      </c>
      <c r="M21" s="72">
        <v>2</v>
      </c>
      <c r="N21" s="73">
        <v>800</v>
      </c>
      <c r="O21" s="74">
        <f t="shared" si="0"/>
        <v>1600</v>
      </c>
      <c r="P21" s="94">
        <v>0.1</v>
      </c>
      <c r="Q21" s="37"/>
      <c r="R21" s="70" t="s">
        <v>58</v>
      </c>
      <c r="S21" s="71" t="s">
        <v>88</v>
      </c>
      <c r="T21" s="72">
        <v>2</v>
      </c>
      <c r="U21" s="73">
        <v>800</v>
      </c>
      <c r="V21" s="74">
        <f t="shared" si="1"/>
        <v>1600</v>
      </c>
      <c r="W21" s="94">
        <v>0.1</v>
      </c>
      <c r="X21" s="37"/>
      <c r="Y21" s="70" t="s">
        <v>58</v>
      </c>
      <c r="Z21" s="71" t="s">
        <v>88</v>
      </c>
      <c r="AA21" s="72">
        <v>2</v>
      </c>
      <c r="AB21" s="73">
        <v>800</v>
      </c>
      <c r="AC21" s="74">
        <f t="shared" si="2"/>
        <v>1600</v>
      </c>
      <c r="AD21" s="94">
        <v>0.1</v>
      </c>
      <c r="AE21" s="37"/>
      <c r="AF21" s="70" t="s">
        <v>58</v>
      </c>
      <c r="AG21" s="71" t="s">
        <v>88</v>
      </c>
      <c r="AH21" s="72">
        <v>2</v>
      </c>
      <c r="AI21" s="73">
        <v>800</v>
      </c>
      <c r="AJ21" s="74">
        <f t="shared" si="3"/>
        <v>1600</v>
      </c>
      <c r="AK21" s="94">
        <v>0.1</v>
      </c>
      <c r="AL21" s="37"/>
      <c r="AM21" s="70" t="s">
        <v>58</v>
      </c>
      <c r="AN21" s="71" t="s">
        <v>88</v>
      </c>
      <c r="AO21" s="72">
        <v>2</v>
      </c>
      <c r="AP21" s="73">
        <v>800</v>
      </c>
      <c r="AQ21" s="74">
        <f t="shared" si="4"/>
        <v>1600</v>
      </c>
      <c r="AR21" s="94">
        <v>0.1</v>
      </c>
      <c r="AS21" s="37"/>
      <c r="AT21" s="70" t="s">
        <v>58</v>
      </c>
      <c r="AU21" s="71" t="s">
        <v>88</v>
      </c>
      <c r="AV21" s="72">
        <v>2</v>
      </c>
      <c r="AW21" s="73">
        <v>800</v>
      </c>
      <c r="AX21" s="74">
        <f t="shared" si="5"/>
        <v>1600</v>
      </c>
      <c r="AY21" s="94">
        <v>0.1</v>
      </c>
      <c r="AZ21" s="37"/>
      <c r="BA21" s="70" t="s">
        <v>65</v>
      </c>
      <c r="BB21" s="71" t="s">
        <v>90</v>
      </c>
      <c r="BC21" s="72">
        <v>20</v>
      </c>
      <c r="BD21" s="73">
        <v>4</v>
      </c>
      <c r="BE21" s="74">
        <f t="shared" si="6"/>
        <v>80</v>
      </c>
      <c r="BF21" s="94">
        <v>0.1</v>
      </c>
      <c r="BG21" s="37"/>
      <c r="BH21" s="70" t="s">
        <v>65</v>
      </c>
      <c r="BI21" s="71" t="s">
        <v>90</v>
      </c>
      <c r="BJ21" s="72">
        <v>20</v>
      </c>
      <c r="BK21" s="73">
        <v>4</v>
      </c>
      <c r="BL21" s="74">
        <f t="shared" si="7"/>
        <v>80</v>
      </c>
      <c r="BM21" s="94">
        <v>0.1</v>
      </c>
      <c r="BN21" s="21"/>
      <c r="BO21" s="170"/>
      <c r="BP21" s="9"/>
      <c r="BQ21" s="10"/>
      <c r="BR21" s="9" t="s">
        <v>29</v>
      </c>
      <c r="BS21" s="51">
        <f>SUM(BS20:BS20)</f>
        <v>1284593.2</v>
      </c>
      <c r="BT21" s="106"/>
    </row>
    <row r="22" spans="3:72" ht="30.75" customHeight="1" thickBot="1" x14ac:dyDescent="0.2">
      <c r="J22" s="37"/>
      <c r="K22" s="70" t="s">
        <v>59</v>
      </c>
      <c r="L22" s="71" t="s">
        <v>88</v>
      </c>
      <c r="M22" s="72">
        <v>2</v>
      </c>
      <c r="N22" s="73">
        <v>800</v>
      </c>
      <c r="O22" s="74">
        <f t="shared" si="0"/>
        <v>1600</v>
      </c>
      <c r="P22" s="94">
        <v>0.1</v>
      </c>
      <c r="Q22" s="37"/>
      <c r="R22" s="70" t="s">
        <v>59</v>
      </c>
      <c r="S22" s="71" t="s">
        <v>88</v>
      </c>
      <c r="T22" s="72">
        <v>2</v>
      </c>
      <c r="U22" s="73">
        <v>800</v>
      </c>
      <c r="V22" s="74">
        <f t="shared" si="1"/>
        <v>1600</v>
      </c>
      <c r="W22" s="94">
        <v>0.1</v>
      </c>
      <c r="X22" s="37"/>
      <c r="Y22" s="70" t="s">
        <v>59</v>
      </c>
      <c r="Z22" s="71" t="s">
        <v>88</v>
      </c>
      <c r="AA22" s="72">
        <v>2</v>
      </c>
      <c r="AB22" s="73">
        <v>800</v>
      </c>
      <c r="AC22" s="74">
        <f t="shared" si="2"/>
        <v>1600</v>
      </c>
      <c r="AD22" s="94">
        <v>0.1</v>
      </c>
      <c r="AE22" s="37"/>
      <c r="AF22" s="70" t="s">
        <v>59</v>
      </c>
      <c r="AG22" s="71" t="s">
        <v>88</v>
      </c>
      <c r="AH22" s="72">
        <v>2</v>
      </c>
      <c r="AI22" s="73">
        <v>800</v>
      </c>
      <c r="AJ22" s="74">
        <f t="shared" si="3"/>
        <v>1600</v>
      </c>
      <c r="AK22" s="94">
        <v>0.1</v>
      </c>
      <c r="AL22" s="37"/>
      <c r="AM22" s="70" t="s">
        <v>59</v>
      </c>
      <c r="AN22" s="71" t="s">
        <v>88</v>
      </c>
      <c r="AO22" s="72">
        <v>2</v>
      </c>
      <c r="AP22" s="73">
        <v>800</v>
      </c>
      <c r="AQ22" s="74">
        <f t="shared" si="4"/>
        <v>1600</v>
      </c>
      <c r="AR22" s="94">
        <v>0.1</v>
      </c>
      <c r="AS22" s="37"/>
      <c r="AT22" s="70" t="s">
        <v>59</v>
      </c>
      <c r="AU22" s="71" t="s">
        <v>88</v>
      </c>
      <c r="AV22" s="72">
        <v>2</v>
      </c>
      <c r="AW22" s="73">
        <v>800</v>
      </c>
      <c r="AX22" s="74">
        <f t="shared" si="5"/>
        <v>1600</v>
      </c>
      <c r="AY22" s="94">
        <v>0.1</v>
      </c>
      <c r="AZ22" s="37"/>
      <c r="BA22" s="70" t="s">
        <v>66</v>
      </c>
      <c r="BB22" s="71" t="s">
        <v>88</v>
      </c>
      <c r="BC22" s="72">
        <v>5</v>
      </c>
      <c r="BD22" s="73">
        <v>18</v>
      </c>
      <c r="BE22" s="74">
        <f t="shared" si="6"/>
        <v>90</v>
      </c>
      <c r="BF22" s="94">
        <v>0.1</v>
      </c>
      <c r="BG22" s="37"/>
      <c r="BH22" s="70" t="s">
        <v>66</v>
      </c>
      <c r="BI22" s="71" t="s">
        <v>88</v>
      </c>
      <c r="BJ22" s="72">
        <v>5</v>
      </c>
      <c r="BK22" s="73">
        <v>18</v>
      </c>
      <c r="BL22" s="74">
        <f t="shared" si="7"/>
        <v>90</v>
      </c>
      <c r="BM22" s="94">
        <v>0.1</v>
      </c>
      <c r="BN22" s="13"/>
      <c r="BO22" s="174" t="s">
        <v>31</v>
      </c>
      <c r="BP22" s="23">
        <v>10</v>
      </c>
      <c r="BQ22" s="14" t="s">
        <v>28</v>
      </c>
      <c r="BR22" s="23"/>
      <c r="BS22" s="17">
        <f>BS21*BP22%</f>
        <v>128459.32</v>
      </c>
      <c r="BT22" s="112"/>
    </row>
    <row r="23" spans="3:72" ht="30.75" customHeight="1" thickBot="1" x14ac:dyDescent="0.2">
      <c r="J23" s="37"/>
      <c r="K23" s="70" t="s">
        <v>60</v>
      </c>
      <c r="L23" s="71" t="s">
        <v>88</v>
      </c>
      <c r="M23" s="72">
        <v>4</v>
      </c>
      <c r="N23" s="73">
        <v>180</v>
      </c>
      <c r="O23" s="74">
        <f t="shared" si="0"/>
        <v>720</v>
      </c>
      <c r="P23" s="94">
        <v>0.1</v>
      </c>
      <c r="Q23" s="37"/>
      <c r="R23" s="70" t="s">
        <v>60</v>
      </c>
      <c r="S23" s="71" t="s">
        <v>88</v>
      </c>
      <c r="T23" s="72">
        <v>4</v>
      </c>
      <c r="U23" s="73">
        <v>180</v>
      </c>
      <c r="V23" s="74">
        <f t="shared" si="1"/>
        <v>720</v>
      </c>
      <c r="W23" s="94">
        <v>0.1</v>
      </c>
      <c r="X23" s="37"/>
      <c r="Y23" s="70" t="s">
        <v>60</v>
      </c>
      <c r="Z23" s="71" t="s">
        <v>88</v>
      </c>
      <c r="AA23" s="72">
        <v>4</v>
      </c>
      <c r="AB23" s="73">
        <v>180</v>
      </c>
      <c r="AC23" s="74">
        <f t="shared" si="2"/>
        <v>720</v>
      </c>
      <c r="AD23" s="94">
        <v>0.1</v>
      </c>
      <c r="AE23" s="37"/>
      <c r="AF23" s="70" t="s">
        <v>60</v>
      </c>
      <c r="AG23" s="71" t="s">
        <v>88</v>
      </c>
      <c r="AH23" s="72">
        <v>4</v>
      </c>
      <c r="AI23" s="73">
        <v>180</v>
      </c>
      <c r="AJ23" s="74">
        <f t="shared" si="3"/>
        <v>720</v>
      </c>
      <c r="AK23" s="94">
        <v>0.1</v>
      </c>
      <c r="AL23" s="37"/>
      <c r="AM23" s="70" t="s">
        <v>60</v>
      </c>
      <c r="AN23" s="71" t="s">
        <v>88</v>
      </c>
      <c r="AO23" s="72">
        <v>4</v>
      </c>
      <c r="AP23" s="73">
        <v>180</v>
      </c>
      <c r="AQ23" s="74">
        <f t="shared" si="4"/>
        <v>720</v>
      </c>
      <c r="AR23" s="94">
        <v>0.1</v>
      </c>
      <c r="AS23" s="37"/>
      <c r="AT23" s="70" t="s">
        <v>60</v>
      </c>
      <c r="AU23" s="71" t="s">
        <v>88</v>
      </c>
      <c r="AV23" s="72">
        <v>4</v>
      </c>
      <c r="AW23" s="73">
        <v>180</v>
      </c>
      <c r="AX23" s="74">
        <f t="shared" si="5"/>
        <v>720</v>
      </c>
      <c r="AY23" s="94">
        <v>0.1</v>
      </c>
      <c r="AZ23" s="37"/>
      <c r="BA23" s="70" t="s">
        <v>67</v>
      </c>
      <c r="BB23" s="71" t="s">
        <v>88</v>
      </c>
      <c r="BC23" s="72">
        <v>2</v>
      </c>
      <c r="BD23" s="73">
        <v>650</v>
      </c>
      <c r="BE23" s="74">
        <f t="shared" si="6"/>
        <v>1300</v>
      </c>
      <c r="BF23" s="94">
        <v>0.1</v>
      </c>
      <c r="BG23" s="37"/>
      <c r="BH23" s="70" t="s">
        <v>67</v>
      </c>
      <c r="BI23" s="71" t="s">
        <v>88</v>
      </c>
      <c r="BJ23" s="72">
        <v>2</v>
      </c>
      <c r="BK23" s="73">
        <v>650</v>
      </c>
      <c r="BL23" s="74">
        <f t="shared" si="7"/>
        <v>1300</v>
      </c>
      <c r="BM23" s="94">
        <v>0.1</v>
      </c>
      <c r="BN23" s="24"/>
      <c r="BO23" s="175" t="s">
        <v>27</v>
      </c>
      <c r="BP23" s="25"/>
      <c r="BQ23" s="26"/>
      <c r="BR23" s="25"/>
      <c r="BS23" s="178">
        <f>SUM(BS21:BS22)</f>
        <v>1413052.52</v>
      </c>
      <c r="BT23" s="112"/>
    </row>
    <row r="24" spans="3:72" ht="30.75" customHeight="1" x14ac:dyDescent="0.15">
      <c r="J24" s="37"/>
      <c r="K24" s="70" t="s">
        <v>61</v>
      </c>
      <c r="L24" s="71" t="s">
        <v>88</v>
      </c>
      <c r="M24" s="72">
        <v>1</v>
      </c>
      <c r="N24" s="73">
        <v>120</v>
      </c>
      <c r="O24" s="74">
        <f t="shared" si="0"/>
        <v>120</v>
      </c>
      <c r="P24" s="94">
        <v>0.1</v>
      </c>
      <c r="Q24" s="37"/>
      <c r="R24" s="70" t="s">
        <v>61</v>
      </c>
      <c r="S24" s="71" t="s">
        <v>88</v>
      </c>
      <c r="T24" s="72">
        <v>1</v>
      </c>
      <c r="U24" s="73">
        <v>120</v>
      </c>
      <c r="V24" s="74">
        <f t="shared" si="1"/>
        <v>120</v>
      </c>
      <c r="W24" s="94">
        <v>0.1</v>
      </c>
      <c r="X24" s="37"/>
      <c r="Y24" s="70" t="s">
        <v>61</v>
      </c>
      <c r="Z24" s="71" t="s">
        <v>88</v>
      </c>
      <c r="AA24" s="72">
        <v>1</v>
      </c>
      <c r="AB24" s="73">
        <v>120</v>
      </c>
      <c r="AC24" s="74">
        <f t="shared" si="2"/>
        <v>120</v>
      </c>
      <c r="AD24" s="94">
        <v>0.1</v>
      </c>
      <c r="AE24" s="37"/>
      <c r="AF24" s="70" t="s">
        <v>61</v>
      </c>
      <c r="AG24" s="71" t="s">
        <v>88</v>
      </c>
      <c r="AH24" s="72">
        <v>1</v>
      </c>
      <c r="AI24" s="73">
        <v>120</v>
      </c>
      <c r="AJ24" s="74">
        <f t="shared" si="3"/>
        <v>120</v>
      </c>
      <c r="AK24" s="94">
        <v>0.1</v>
      </c>
      <c r="AL24" s="37"/>
      <c r="AM24" s="70" t="s">
        <v>61</v>
      </c>
      <c r="AN24" s="71" t="s">
        <v>88</v>
      </c>
      <c r="AO24" s="72">
        <v>1</v>
      </c>
      <c r="AP24" s="73">
        <v>120</v>
      </c>
      <c r="AQ24" s="74">
        <f t="shared" si="4"/>
        <v>120</v>
      </c>
      <c r="AR24" s="94">
        <v>0.1</v>
      </c>
      <c r="AS24" s="37"/>
      <c r="AT24" s="70" t="s">
        <v>61</v>
      </c>
      <c r="AU24" s="71" t="s">
        <v>88</v>
      </c>
      <c r="AV24" s="72">
        <v>1</v>
      </c>
      <c r="AW24" s="73">
        <v>120</v>
      </c>
      <c r="AX24" s="74">
        <f t="shared" si="5"/>
        <v>120</v>
      </c>
      <c r="AY24" s="94">
        <v>0.1</v>
      </c>
      <c r="AZ24" s="37"/>
      <c r="BA24" s="70" t="s">
        <v>68</v>
      </c>
      <c r="BB24" s="71" t="s">
        <v>91</v>
      </c>
      <c r="BC24" s="72"/>
      <c r="BD24" s="73" t="s">
        <v>93</v>
      </c>
      <c r="BE24" s="74"/>
      <c r="BF24" s="149"/>
      <c r="BG24" s="37"/>
      <c r="BH24" s="70" t="s">
        <v>68</v>
      </c>
      <c r="BI24" s="71" t="s">
        <v>91</v>
      </c>
      <c r="BJ24" s="72"/>
      <c r="BK24" s="73" t="s">
        <v>93</v>
      </c>
      <c r="BL24" s="74"/>
      <c r="BM24" s="149"/>
    </row>
    <row r="25" spans="3:72" ht="30.75" customHeight="1" thickBot="1" x14ac:dyDescent="0.2">
      <c r="J25" s="37"/>
      <c r="K25" s="70" t="s">
        <v>62</v>
      </c>
      <c r="L25" s="71" t="s">
        <v>88</v>
      </c>
      <c r="M25" s="72">
        <v>1</v>
      </c>
      <c r="N25" s="73">
        <v>120</v>
      </c>
      <c r="O25" s="74">
        <f t="shared" si="0"/>
        <v>120</v>
      </c>
      <c r="P25" s="94">
        <v>0.1</v>
      </c>
      <c r="Q25" s="37"/>
      <c r="R25" s="70" t="s">
        <v>62</v>
      </c>
      <c r="S25" s="71" t="s">
        <v>88</v>
      </c>
      <c r="T25" s="72">
        <v>1</v>
      </c>
      <c r="U25" s="73">
        <v>120</v>
      </c>
      <c r="V25" s="74">
        <f t="shared" si="1"/>
        <v>120</v>
      </c>
      <c r="W25" s="94">
        <v>0.1</v>
      </c>
      <c r="X25" s="37"/>
      <c r="Y25" s="70" t="s">
        <v>62</v>
      </c>
      <c r="Z25" s="71" t="s">
        <v>88</v>
      </c>
      <c r="AA25" s="72">
        <v>1</v>
      </c>
      <c r="AB25" s="73">
        <v>120</v>
      </c>
      <c r="AC25" s="74">
        <f t="shared" si="2"/>
        <v>120</v>
      </c>
      <c r="AD25" s="94">
        <v>0.1</v>
      </c>
      <c r="AE25" s="37"/>
      <c r="AF25" s="70" t="s">
        <v>62</v>
      </c>
      <c r="AG25" s="71" t="s">
        <v>88</v>
      </c>
      <c r="AH25" s="72">
        <v>1</v>
      </c>
      <c r="AI25" s="73">
        <v>120</v>
      </c>
      <c r="AJ25" s="74">
        <f t="shared" si="3"/>
        <v>120</v>
      </c>
      <c r="AK25" s="94">
        <v>0.1</v>
      </c>
      <c r="AL25" s="37"/>
      <c r="AM25" s="70" t="s">
        <v>62</v>
      </c>
      <c r="AN25" s="71" t="s">
        <v>88</v>
      </c>
      <c r="AO25" s="72">
        <v>1</v>
      </c>
      <c r="AP25" s="73">
        <v>120</v>
      </c>
      <c r="AQ25" s="74">
        <f t="shared" si="4"/>
        <v>120</v>
      </c>
      <c r="AR25" s="94">
        <v>0.1</v>
      </c>
      <c r="AS25" s="37"/>
      <c r="AT25" s="70" t="s">
        <v>62</v>
      </c>
      <c r="AU25" s="71" t="s">
        <v>88</v>
      </c>
      <c r="AV25" s="72">
        <v>1</v>
      </c>
      <c r="AW25" s="73">
        <v>120</v>
      </c>
      <c r="AX25" s="74">
        <f t="shared" si="5"/>
        <v>120</v>
      </c>
      <c r="AY25" s="94">
        <v>0.1</v>
      </c>
      <c r="AZ25" s="13"/>
      <c r="BA25" s="143" t="s">
        <v>69</v>
      </c>
      <c r="BB25" s="104" t="s">
        <v>91</v>
      </c>
      <c r="BC25" s="105"/>
      <c r="BD25" s="48" t="s">
        <v>93</v>
      </c>
      <c r="BE25" s="17"/>
      <c r="BF25" s="150"/>
      <c r="BG25" s="13"/>
      <c r="BH25" s="143" t="s">
        <v>69</v>
      </c>
      <c r="BI25" s="104" t="s">
        <v>91</v>
      </c>
      <c r="BJ25" s="105"/>
      <c r="BK25" s="48" t="s">
        <v>93</v>
      </c>
      <c r="BL25" s="17"/>
      <c r="BM25" s="150"/>
    </row>
    <row r="26" spans="3:72" ht="30.75" customHeight="1" x14ac:dyDescent="0.15">
      <c r="J26" s="37"/>
      <c r="K26" s="70" t="s">
        <v>63</v>
      </c>
      <c r="L26" s="71" t="s">
        <v>88</v>
      </c>
      <c r="M26" s="72">
        <v>1</v>
      </c>
      <c r="N26" s="73">
        <v>160</v>
      </c>
      <c r="O26" s="74">
        <f t="shared" si="0"/>
        <v>160</v>
      </c>
      <c r="P26" s="94">
        <v>0.1</v>
      </c>
      <c r="Q26" s="37"/>
      <c r="R26" s="70" t="s">
        <v>63</v>
      </c>
      <c r="S26" s="71" t="s">
        <v>88</v>
      </c>
      <c r="T26" s="72">
        <v>1</v>
      </c>
      <c r="U26" s="73">
        <v>160</v>
      </c>
      <c r="V26" s="74">
        <f t="shared" si="1"/>
        <v>160</v>
      </c>
      <c r="W26" s="94">
        <v>0.1</v>
      </c>
      <c r="X26" s="37"/>
      <c r="Y26" s="70" t="s">
        <v>63</v>
      </c>
      <c r="Z26" s="71" t="s">
        <v>88</v>
      </c>
      <c r="AA26" s="72">
        <v>1</v>
      </c>
      <c r="AB26" s="73">
        <v>160</v>
      </c>
      <c r="AC26" s="74">
        <f t="shared" si="2"/>
        <v>160</v>
      </c>
      <c r="AD26" s="94">
        <v>0.1</v>
      </c>
      <c r="AE26" s="37"/>
      <c r="AF26" s="70" t="s">
        <v>63</v>
      </c>
      <c r="AG26" s="71" t="s">
        <v>88</v>
      </c>
      <c r="AH26" s="72">
        <v>1</v>
      </c>
      <c r="AI26" s="73">
        <v>160</v>
      </c>
      <c r="AJ26" s="74">
        <f t="shared" si="3"/>
        <v>160</v>
      </c>
      <c r="AK26" s="94">
        <v>0.1</v>
      </c>
      <c r="AL26" s="37"/>
      <c r="AM26" s="70" t="s">
        <v>63</v>
      </c>
      <c r="AN26" s="71" t="s">
        <v>88</v>
      </c>
      <c r="AO26" s="72">
        <v>1</v>
      </c>
      <c r="AP26" s="73">
        <v>160</v>
      </c>
      <c r="AQ26" s="74">
        <f t="shared" si="4"/>
        <v>160</v>
      </c>
      <c r="AR26" s="94">
        <v>0.1</v>
      </c>
      <c r="AS26" s="37"/>
      <c r="AT26" s="70" t="s">
        <v>63</v>
      </c>
      <c r="AU26" s="71" t="s">
        <v>88</v>
      </c>
      <c r="AV26" s="72">
        <v>1</v>
      </c>
      <c r="AW26" s="73">
        <v>160</v>
      </c>
      <c r="AX26" s="74">
        <f t="shared" si="5"/>
        <v>160</v>
      </c>
      <c r="AY26" s="144">
        <v>0.1</v>
      </c>
      <c r="AZ26" s="132"/>
      <c r="BA26" s="145"/>
      <c r="BB26" s="146"/>
      <c r="BC26" s="147"/>
      <c r="BD26" s="89"/>
      <c r="BE26" s="148"/>
      <c r="BF26" s="132"/>
      <c r="BG26" s="132"/>
      <c r="BH26" s="145"/>
      <c r="BI26" s="146"/>
      <c r="BJ26" s="147"/>
      <c r="BK26" s="89"/>
      <c r="BL26" s="148"/>
      <c r="BM26" s="132"/>
    </row>
    <row r="27" spans="3:72" ht="30.75" customHeight="1" thickBot="1" x14ac:dyDescent="0.2">
      <c r="J27" s="37"/>
      <c r="K27" s="70" t="s">
        <v>64</v>
      </c>
      <c r="L27" s="71" t="s">
        <v>89</v>
      </c>
      <c r="M27" s="72">
        <v>20</v>
      </c>
      <c r="N27" s="73">
        <v>40</v>
      </c>
      <c r="O27" s="74">
        <f t="shared" si="0"/>
        <v>800</v>
      </c>
      <c r="P27" s="94">
        <v>0.1</v>
      </c>
      <c r="Q27" s="37"/>
      <c r="R27" s="70" t="s">
        <v>64</v>
      </c>
      <c r="S27" s="71" t="s">
        <v>89</v>
      </c>
      <c r="T27" s="72">
        <v>20</v>
      </c>
      <c r="U27" s="73">
        <v>40</v>
      </c>
      <c r="V27" s="74">
        <f t="shared" si="1"/>
        <v>800</v>
      </c>
      <c r="W27" s="94">
        <v>0.1</v>
      </c>
      <c r="X27" s="37"/>
      <c r="Y27" s="70" t="s">
        <v>64</v>
      </c>
      <c r="Z27" s="71" t="s">
        <v>89</v>
      </c>
      <c r="AA27" s="72">
        <v>20</v>
      </c>
      <c r="AB27" s="73">
        <v>40</v>
      </c>
      <c r="AC27" s="74">
        <f t="shared" si="2"/>
        <v>800</v>
      </c>
      <c r="AD27" s="94">
        <v>0.1</v>
      </c>
      <c r="AE27" s="37"/>
      <c r="AF27" s="70" t="s">
        <v>64</v>
      </c>
      <c r="AG27" s="71" t="s">
        <v>89</v>
      </c>
      <c r="AH27" s="72">
        <v>20</v>
      </c>
      <c r="AI27" s="73">
        <v>40</v>
      </c>
      <c r="AJ27" s="74">
        <f t="shared" si="3"/>
        <v>800</v>
      </c>
      <c r="AK27" s="94">
        <v>0.1</v>
      </c>
      <c r="AL27" s="37"/>
      <c r="AM27" s="70" t="s">
        <v>64</v>
      </c>
      <c r="AN27" s="71" t="s">
        <v>89</v>
      </c>
      <c r="AO27" s="72">
        <v>20</v>
      </c>
      <c r="AP27" s="73">
        <v>40</v>
      </c>
      <c r="AQ27" s="74">
        <f t="shared" si="4"/>
        <v>800</v>
      </c>
      <c r="AR27" s="94">
        <v>0.1</v>
      </c>
      <c r="AS27" s="37"/>
      <c r="AT27" s="70" t="s">
        <v>64</v>
      </c>
      <c r="AU27" s="71" t="s">
        <v>89</v>
      </c>
      <c r="AV27" s="72">
        <v>20</v>
      </c>
      <c r="AW27" s="73">
        <v>40</v>
      </c>
      <c r="AX27" s="74">
        <f t="shared" si="5"/>
        <v>800</v>
      </c>
      <c r="AY27" s="144">
        <v>0.1</v>
      </c>
      <c r="AZ27" s="132"/>
      <c r="BA27" s="145"/>
      <c r="BB27" s="146"/>
      <c r="BC27" s="147"/>
      <c r="BD27" s="89"/>
      <c r="BE27" s="148"/>
      <c r="BF27" s="132"/>
      <c r="BG27" s="132"/>
      <c r="BH27" s="145"/>
      <c r="BI27" s="146"/>
      <c r="BJ27" s="147"/>
      <c r="BK27" s="89"/>
      <c r="BL27" s="148"/>
      <c r="BM27" s="132"/>
    </row>
    <row r="28" spans="3:72" ht="30.75" customHeight="1" thickBot="1" x14ac:dyDescent="0.2">
      <c r="J28" s="37"/>
      <c r="K28" s="70" t="s">
        <v>65</v>
      </c>
      <c r="L28" s="71" t="s">
        <v>90</v>
      </c>
      <c r="M28" s="72">
        <v>20</v>
      </c>
      <c r="N28" s="73">
        <v>4</v>
      </c>
      <c r="O28" s="74">
        <f t="shared" si="0"/>
        <v>80</v>
      </c>
      <c r="P28" s="94">
        <v>0.1</v>
      </c>
      <c r="Q28" s="37"/>
      <c r="R28" s="70" t="s">
        <v>65</v>
      </c>
      <c r="S28" s="71" t="s">
        <v>90</v>
      </c>
      <c r="T28" s="72">
        <v>20</v>
      </c>
      <c r="U28" s="73">
        <v>4</v>
      </c>
      <c r="V28" s="74">
        <f t="shared" si="1"/>
        <v>80</v>
      </c>
      <c r="W28" s="94">
        <v>0.1</v>
      </c>
      <c r="X28" s="37"/>
      <c r="Y28" s="70" t="s">
        <v>65</v>
      </c>
      <c r="Z28" s="71" t="s">
        <v>90</v>
      </c>
      <c r="AA28" s="72">
        <v>20</v>
      </c>
      <c r="AB28" s="73">
        <v>4</v>
      </c>
      <c r="AC28" s="74">
        <f t="shared" si="2"/>
        <v>80</v>
      </c>
      <c r="AD28" s="94">
        <v>0.1</v>
      </c>
      <c r="AE28" s="37"/>
      <c r="AF28" s="70" t="s">
        <v>65</v>
      </c>
      <c r="AG28" s="71" t="s">
        <v>90</v>
      </c>
      <c r="AH28" s="72">
        <v>20</v>
      </c>
      <c r="AI28" s="73">
        <v>4</v>
      </c>
      <c r="AJ28" s="74">
        <f t="shared" si="3"/>
        <v>80</v>
      </c>
      <c r="AK28" s="94">
        <v>0.1</v>
      </c>
      <c r="AL28" s="37"/>
      <c r="AM28" s="70" t="s">
        <v>65</v>
      </c>
      <c r="AN28" s="71" t="s">
        <v>90</v>
      </c>
      <c r="AO28" s="72">
        <v>20</v>
      </c>
      <c r="AP28" s="73">
        <v>4</v>
      </c>
      <c r="AQ28" s="74">
        <f t="shared" si="4"/>
        <v>80</v>
      </c>
      <c r="AR28" s="94">
        <v>0.1</v>
      </c>
      <c r="AS28" s="37"/>
      <c r="AT28" s="70" t="s">
        <v>65</v>
      </c>
      <c r="AU28" s="71" t="s">
        <v>90</v>
      </c>
      <c r="AV28" s="72">
        <v>20</v>
      </c>
      <c r="AW28" s="73">
        <v>4</v>
      </c>
      <c r="AX28" s="74">
        <f t="shared" si="5"/>
        <v>80</v>
      </c>
      <c r="AY28" s="144">
        <v>0.1</v>
      </c>
      <c r="AZ28" s="132"/>
      <c r="BA28" s="145"/>
      <c r="BB28" s="146"/>
      <c r="BC28" s="147"/>
      <c r="BD28" s="89"/>
      <c r="BE28" s="148"/>
      <c r="BF28" s="132"/>
      <c r="BG28" s="132"/>
      <c r="BH28" s="145"/>
      <c r="BI28" s="146"/>
      <c r="BJ28" s="147"/>
      <c r="BK28" s="177"/>
      <c r="BL28" s="148"/>
      <c r="BM28" s="132"/>
    </row>
    <row r="29" spans="3:72" ht="30.75" customHeight="1" x14ac:dyDescent="0.15">
      <c r="J29" s="37"/>
      <c r="K29" s="70" t="s">
        <v>66</v>
      </c>
      <c r="L29" s="71" t="s">
        <v>88</v>
      </c>
      <c r="M29" s="72">
        <v>5</v>
      </c>
      <c r="N29" s="73">
        <v>18</v>
      </c>
      <c r="O29" s="74">
        <f t="shared" si="0"/>
        <v>90</v>
      </c>
      <c r="P29" s="94">
        <v>0.1</v>
      </c>
      <c r="Q29" s="37"/>
      <c r="R29" s="70" t="s">
        <v>66</v>
      </c>
      <c r="S29" s="71" t="s">
        <v>88</v>
      </c>
      <c r="T29" s="72">
        <v>5</v>
      </c>
      <c r="U29" s="73">
        <v>18</v>
      </c>
      <c r="V29" s="74">
        <f t="shared" si="1"/>
        <v>90</v>
      </c>
      <c r="W29" s="94">
        <v>0.1</v>
      </c>
      <c r="X29" s="37"/>
      <c r="Y29" s="70" t="s">
        <v>66</v>
      </c>
      <c r="Z29" s="71" t="s">
        <v>88</v>
      </c>
      <c r="AA29" s="72">
        <v>5</v>
      </c>
      <c r="AB29" s="73">
        <v>18</v>
      </c>
      <c r="AC29" s="74">
        <f t="shared" si="2"/>
        <v>90</v>
      </c>
      <c r="AD29" s="94">
        <v>0.1</v>
      </c>
      <c r="AE29" s="37"/>
      <c r="AF29" s="70" t="s">
        <v>66</v>
      </c>
      <c r="AG29" s="71" t="s">
        <v>88</v>
      </c>
      <c r="AH29" s="72">
        <v>5</v>
      </c>
      <c r="AI29" s="73">
        <v>18</v>
      </c>
      <c r="AJ29" s="74">
        <f t="shared" si="3"/>
        <v>90</v>
      </c>
      <c r="AK29" s="94">
        <v>0.1</v>
      </c>
      <c r="AL29" s="37"/>
      <c r="AM29" s="70" t="s">
        <v>66</v>
      </c>
      <c r="AN29" s="71" t="s">
        <v>88</v>
      </c>
      <c r="AO29" s="72">
        <v>5</v>
      </c>
      <c r="AP29" s="73">
        <v>18</v>
      </c>
      <c r="AQ29" s="74">
        <f t="shared" si="4"/>
        <v>90</v>
      </c>
      <c r="AR29" s="94">
        <v>0.1</v>
      </c>
      <c r="AS29" s="37"/>
      <c r="AT29" s="70" t="s">
        <v>66</v>
      </c>
      <c r="AU29" s="71" t="s">
        <v>88</v>
      </c>
      <c r="AV29" s="72">
        <v>5</v>
      </c>
      <c r="AW29" s="73">
        <v>18</v>
      </c>
      <c r="AX29" s="74">
        <f t="shared" si="5"/>
        <v>90</v>
      </c>
      <c r="AY29" s="144">
        <v>0.1</v>
      </c>
      <c r="AZ29" s="132"/>
      <c r="BA29" s="145"/>
      <c r="BB29" s="146"/>
      <c r="BC29" s="147"/>
      <c r="BD29" s="89"/>
      <c r="BE29" s="148"/>
      <c r="BF29" s="132"/>
      <c r="BG29" s="132"/>
      <c r="BH29" s="145"/>
      <c r="BI29" s="146"/>
      <c r="BJ29" s="147"/>
      <c r="BK29" s="89"/>
      <c r="BL29" s="148"/>
      <c r="BM29" s="132"/>
    </row>
    <row r="30" spans="3:72" ht="30.75" customHeight="1" x14ac:dyDescent="0.15">
      <c r="J30" s="37"/>
      <c r="K30" s="70" t="s">
        <v>67</v>
      </c>
      <c r="L30" s="71" t="s">
        <v>88</v>
      </c>
      <c r="M30" s="72">
        <v>2</v>
      </c>
      <c r="N30" s="73">
        <v>650</v>
      </c>
      <c r="O30" s="74">
        <f t="shared" si="0"/>
        <v>1300</v>
      </c>
      <c r="P30" s="94">
        <v>0.1</v>
      </c>
      <c r="Q30" s="37"/>
      <c r="R30" s="70" t="s">
        <v>67</v>
      </c>
      <c r="S30" s="71" t="s">
        <v>88</v>
      </c>
      <c r="T30" s="72">
        <v>2</v>
      </c>
      <c r="U30" s="73">
        <v>650</v>
      </c>
      <c r="V30" s="74">
        <f t="shared" si="1"/>
        <v>1300</v>
      </c>
      <c r="W30" s="94">
        <v>0.1</v>
      </c>
      <c r="X30" s="37"/>
      <c r="Y30" s="70" t="s">
        <v>67</v>
      </c>
      <c r="Z30" s="71" t="s">
        <v>88</v>
      </c>
      <c r="AA30" s="72">
        <v>2</v>
      </c>
      <c r="AB30" s="73">
        <v>650</v>
      </c>
      <c r="AC30" s="74">
        <f t="shared" si="2"/>
        <v>1300</v>
      </c>
      <c r="AD30" s="94">
        <v>0.1</v>
      </c>
      <c r="AE30" s="37"/>
      <c r="AF30" s="70" t="s">
        <v>67</v>
      </c>
      <c r="AG30" s="71" t="s">
        <v>88</v>
      </c>
      <c r="AH30" s="72">
        <v>2</v>
      </c>
      <c r="AI30" s="73">
        <v>650</v>
      </c>
      <c r="AJ30" s="74">
        <f t="shared" si="3"/>
        <v>1300</v>
      </c>
      <c r="AK30" s="94">
        <v>0.1</v>
      </c>
      <c r="AL30" s="37"/>
      <c r="AM30" s="70" t="s">
        <v>67</v>
      </c>
      <c r="AN30" s="71" t="s">
        <v>88</v>
      </c>
      <c r="AO30" s="72">
        <v>2</v>
      </c>
      <c r="AP30" s="73">
        <v>650</v>
      </c>
      <c r="AQ30" s="74">
        <f t="shared" si="4"/>
        <v>1300</v>
      </c>
      <c r="AR30" s="94">
        <v>0.1</v>
      </c>
      <c r="AS30" s="37"/>
      <c r="AT30" s="70" t="s">
        <v>67</v>
      </c>
      <c r="AU30" s="71" t="s">
        <v>88</v>
      </c>
      <c r="AV30" s="72">
        <v>2</v>
      </c>
      <c r="AW30" s="73">
        <v>650</v>
      </c>
      <c r="AX30" s="74">
        <f t="shared" si="5"/>
        <v>1300</v>
      </c>
      <c r="AY30" s="144">
        <v>0.1</v>
      </c>
      <c r="AZ30" s="132"/>
      <c r="BA30" s="145"/>
      <c r="BB30" s="146"/>
      <c r="BC30" s="147"/>
      <c r="BD30" s="89"/>
      <c r="BE30" s="148"/>
      <c r="BF30" s="132"/>
      <c r="BG30" s="132"/>
      <c r="BH30" s="145"/>
      <c r="BI30" s="146"/>
      <c r="BJ30" s="147"/>
      <c r="BK30" s="89"/>
      <c r="BL30" s="148"/>
      <c r="BM30" s="132"/>
      <c r="BN30" s="132"/>
      <c r="BO30" s="132"/>
    </row>
    <row r="31" spans="3:72" ht="30.75" customHeight="1" x14ac:dyDescent="0.15">
      <c r="J31" s="37"/>
      <c r="K31" s="70" t="s">
        <v>68</v>
      </c>
      <c r="L31" s="71" t="s">
        <v>91</v>
      </c>
      <c r="M31" s="72"/>
      <c r="N31" s="73" t="s">
        <v>93</v>
      </c>
      <c r="O31" s="74"/>
      <c r="P31" s="94"/>
      <c r="Q31" s="37"/>
      <c r="R31" s="70" t="s">
        <v>68</v>
      </c>
      <c r="S31" s="71" t="s">
        <v>91</v>
      </c>
      <c r="T31" s="72"/>
      <c r="U31" s="73" t="s">
        <v>93</v>
      </c>
      <c r="V31" s="74"/>
      <c r="W31" s="94"/>
      <c r="X31" s="37"/>
      <c r="Y31" s="70" t="s">
        <v>68</v>
      </c>
      <c r="Z31" s="71" t="s">
        <v>91</v>
      </c>
      <c r="AA31" s="72"/>
      <c r="AB31" s="73" t="s">
        <v>93</v>
      </c>
      <c r="AC31" s="74"/>
      <c r="AD31" s="94"/>
      <c r="AE31" s="37"/>
      <c r="AF31" s="70" t="s">
        <v>68</v>
      </c>
      <c r="AG31" s="71" t="s">
        <v>91</v>
      </c>
      <c r="AH31" s="72"/>
      <c r="AI31" s="73" t="s">
        <v>93</v>
      </c>
      <c r="AJ31" s="74"/>
      <c r="AK31" s="94"/>
      <c r="AL31" s="37"/>
      <c r="AM31" s="70" t="s">
        <v>68</v>
      </c>
      <c r="AN31" s="71" t="s">
        <v>91</v>
      </c>
      <c r="AO31" s="72"/>
      <c r="AP31" s="73" t="s">
        <v>93</v>
      </c>
      <c r="AQ31" s="74"/>
      <c r="AR31" s="94"/>
      <c r="AS31" s="37"/>
      <c r="AT31" s="70" t="s">
        <v>68</v>
      </c>
      <c r="AU31" s="71" t="s">
        <v>91</v>
      </c>
      <c r="AV31" s="72"/>
      <c r="AW31" s="73" t="s">
        <v>93</v>
      </c>
      <c r="AX31" s="74"/>
      <c r="AY31" s="144"/>
      <c r="AZ31" s="132"/>
      <c r="BA31" s="145"/>
      <c r="BB31" s="146"/>
      <c r="BC31" s="147"/>
      <c r="BD31" s="89"/>
      <c r="BE31" s="148"/>
      <c r="BF31" s="132"/>
      <c r="BG31" s="132"/>
      <c r="BH31" s="145"/>
      <c r="BI31" s="146"/>
      <c r="BJ31" s="147"/>
      <c r="BK31" s="89"/>
      <c r="BL31" s="148"/>
      <c r="BM31" s="132"/>
      <c r="BN31" s="132"/>
      <c r="BO31" s="132"/>
    </row>
    <row r="32" spans="3:72" ht="30.75" customHeight="1" thickBot="1" x14ac:dyDescent="0.2">
      <c r="J32" s="13"/>
      <c r="K32" s="143" t="s">
        <v>69</v>
      </c>
      <c r="L32" s="104" t="s">
        <v>91</v>
      </c>
      <c r="M32" s="105"/>
      <c r="N32" s="48" t="s">
        <v>93</v>
      </c>
      <c r="O32" s="17"/>
      <c r="P32" s="98"/>
      <c r="Q32" s="13"/>
      <c r="R32" s="143" t="s">
        <v>69</v>
      </c>
      <c r="S32" s="104" t="s">
        <v>91</v>
      </c>
      <c r="T32" s="105"/>
      <c r="U32" s="48" t="s">
        <v>93</v>
      </c>
      <c r="V32" s="17"/>
      <c r="W32" s="98"/>
      <c r="X32" s="13"/>
      <c r="Y32" s="143" t="s">
        <v>69</v>
      </c>
      <c r="Z32" s="104" t="s">
        <v>91</v>
      </c>
      <c r="AA32" s="105"/>
      <c r="AB32" s="48" t="s">
        <v>93</v>
      </c>
      <c r="AC32" s="17"/>
      <c r="AD32" s="98"/>
      <c r="AE32" s="13"/>
      <c r="AF32" s="143" t="s">
        <v>69</v>
      </c>
      <c r="AG32" s="104" t="s">
        <v>91</v>
      </c>
      <c r="AH32" s="105"/>
      <c r="AI32" s="48" t="s">
        <v>93</v>
      </c>
      <c r="AJ32" s="17"/>
      <c r="AK32" s="98"/>
      <c r="AL32" s="13"/>
      <c r="AM32" s="143" t="s">
        <v>69</v>
      </c>
      <c r="AN32" s="104" t="s">
        <v>91</v>
      </c>
      <c r="AO32" s="105"/>
      <c r="AP32" s="48" t="s">
        <v>93</v>
      </c>
      <c r="AQ32" s="17"/>
      <c r="AR32" s="98"/>
      <c r="AS32" s="13"/>
      <c r="AT32" s="143" t="s">
        <v>69</v>
      </c>
      <c r="AU32" s="104" t="s">
        <v>91</v>
      </c>
      <c r="AV32" s="105"/>
      <c r="AW32" s="48" t="s">
        <v>93</v>
      </c>
      <c r="AX32" s="17"/>
      <c r="AY32" s="154"/>
      <c r="AZ32" s="132"/>
      <c r="BA32" s="145"/>
      <c r="BB32" s="146"/>
      <c r="BC32" s="147"/>
      <c r="BD32" s="89"/>
      <c r="BE32" s="148"/>
      <c r="BF32" s="132"/>
      <c r="BG32" s="132"/>
      <c r="BH32" s="145"/>
      <c r="BI32" s="146"/>
      <c r="BJ32" s="147"/>
      <c r="BK32" s="89"/>
      <c r="BL32" s="148"/>
      <c r="BM32" s="132"/>
      <c r="BN32" s="132"/>
      <c r="BO32" s="132"/>
    </row>
    <row r="33" spans="10:65" s="132" customFormat="1" ht="30.75" customHeight="1" thickBot="1" x14ac:dyDescent="0.2">
      <c r="K33" s="145"/>
      <c r="L33" s="146"/>
      <c r="M33" s="147"/>
      <c r="N33" s="89"/>
      <c r="O33" s="148"/>
      <c r="P33" s="131"/>
      <c r="R33" s="145"/>
      <c r="S33" s="146"/>
      <c r="T33" s="147"/>
      <c r="U33" s="89"/>
      <c r="V33" s="148"/>
      <c r="W33" s="131"/>
      <c r="Y33" s="145"/>
      <c r="Z33" s="146"/>
      <c r="AA33" s="147"/>
      <c r="AB33" s="89"/>
      <c r="AC33" s="148"/>
      <c r="AD33" s="131"/>
      <c r="AF33" s="145"/>
      <c r="AG33" s="146"/>
      <c r="AH33" s="147"/>
      <c r="AI33" s="89"/>
      <c r="AJ33" s="148"/>
      <c r="AK33" s="131"/>
      <c r="AM33" s="145"/>
      <c r="AN33" s="146"/>
      <c r="AO33" s="147"/>
      <c r="AP33" s="89"/>
      <c r="AQ33" s="148"/>
      <c r="AR33" s="131"/>
      <c r="AT33" s="145"/>
      <c r="AU33" s="146"/>
      <c r="AV33" s="147"/>
      <c r="AW33" s="89"/>
      <c r="AX33" s="148"/>
      <c r="AY33" s="131"/>
      <c r="BA33" s="145"/>
      <c r="BB33" s="146"/>
      <c r="BC33" s="147"/>
      <c r="BD33" s="89"/>
      <c r="BE33" s="148"/>
      <c r="BH33" s="145"/>
      <c r="BI33" s="146"/>
      <c r="BJ33" s="147"/>
      <c r="BK33" s="89"/>
      <c r="BL33" s="148"/>
    </row>
    <row r="34" spans="10:65" ht="30.75" customHeight="1" thickBot="1" x14ac:dyDescent="0.2">
      <c r="J34" s="66"/>
      <c r="K34" s="140" t="s">
        <v>70</v>
      </c>
      <c r="L34" s="141"/>
      <c r="M34" s="142">
        <v>1</v>
      </c>
      <c r="N34" s="110"/>
      <c r="O34" s="54"/>
      <c r="P34" s="109"/>
      <c r="Q34" s="66"/>
      <c r="R34" s="140" t="s">
        <v>70</v>
      </c>
      <c r="S34" s="141"/>
      <c r="T34" s="142">
        <v>1</v>
      </c>
      <c r="U34" s="110"/>
      <c r="V34" s="54"/>
      <c r="W34" s="109"/>
      <c r="X34" s="66"/>
      <c r="Y34" s="140" t="s">
        <v>70</v>
      </c>
      <c r="Z34" s="141"/>
      <c r="AA34" s="142">
        <v>1</v>
      </c>
      <c r="AB34" s="110"/>
      <c r="AC34" s="54"/>
      <c r="AD34" s="109"/>
      <c r="AE34" s="66"/>
      <c r="AF34" s="140" t="s">
        <v>70</v>
      </c>
      <c r="AG34" s="141"/>
      <c r="AH34" s="142">
        <v>1</v>
      </c>
      <c r="AI34" s="110"/>
      <c r="AJ34" s="54"/>
      <c r="AK34" s="109"/>
      <c r="AL34" s="66"/>
      <c r="AM34" s="140" t="s">
        <v>70</v>
      </c>
      <c r="AN34" s="141"/>
      <c r="AO34" s="142">
        <v>1</v>
      </c>
      <c r="AP34" s="110"/>
      <c r="AQ34" s="54"/>
      <c r="AR34" s="109"/>
      <c r="AS34" s="66"/>
      <c r="AT34" s="140" t="s">
        <v>70</v>
      </c>
      <c r="AU34" s="141"/>
      <c r="AV34" s="142">
        <v>1</v>
      </c>
      <c r="AW34" s="110"/>
      <c r="AX34" s="54"/>
      <c r="AY34" s="109"/>
      <c r="AZ34" s="66"/>
      <c r="BA34" s="140" t="s">
        <v>70</v>
      </c>
      <c r="BB34" s="141"/>
      <c r="BC34" s="142">
        <v>1</v>
      </c>
      <c r="BD34" s="110"/>
      <c r="BE34" s="54"/>
      <c r="BF34" s="109"/>
      <c r="BG34" s="66"/>
      <c r="BH34" s="140" t="s">
        <v>70</v>
      </c>
      <c r="BI34" s="141"/>
      <c r="BJ34" s="142">
        <v>1</v>
      </c>
      <c r="BK34" s="110"/>
      <c r="BL34" s="54"/>
      <c r="BM34" s="109"/>
    </row>
    <row r="35" spans="10:65" ht="30.75" customHeight="1" x14ac:dyDescent="0.15">
      <c r="J35" s="8"/>
      <c r="K35" s="155" t="s">
        <v>71</v>
      </c>
      <c r="L35" s="156"/>
      <c r="M35" s="157">
        <v>1</v>
      </c>
      <c r="N35" s="19">
        <v>380</v>
      </c>
      <c r="O35" s="158">
        <f t="shared" ref="O35:O52" si="8">M35*N35</f>
        <v>380</v>
      </c>
      <c r="P35" s="93">
        <v>0.1</v>
      </c>
      <c r="Q35" s="21"/>
      <c r="R35" s="138" t="s">
        <v>71</v>
      </c>
      <c r="S35" s="45"/>
      <c r="T35" s="46">
        <v>1</v>
      </c>
      <c r="U35" s="36">
        <v>380</v>
      </c>
      <c r="V35" s="12">
        <f t="shared" ref="V35:V60" si="9">T35*U35</f>
        <v>380</v>
      </c>
      <c r="W35" s="94">
        <v>0.1</v>
      </c>
      <c r="X35" s="21"/>
      <c r="Y35" s="138" t="s">
        <v>71</v>
      </c>
      <c r="Z35" s="45"/>
      <c r="AA35" s="46">
        <v>1</v>
      </c>
      <c r="AB35" s="36">
        <v>380</v>
      </c>
      <c r="AC35" s="12">
        <f t="shared" ref="AC35:AC52" si="10">AA35*AB35</f>
        <v>380</v>
      </c>
      <c r="AD35" s="94">
        <v>0.1</v>
      </c>
      <c r="AE35" s="21"/>
      <c r="AF35" s="138" t="s">
        <v>71</v>
      </c>
      <c r="AG35" s="45"/>
      <c r="AH35" s="46">
        <v>1</v>
      </c>
      <c r="AI35" s="36">
        <v>380</v>
      </c>
      <c r="AJ35" s="12">
        <f t="shared" ref="AJ35:AJ60" si="11">AH35*AI35</f>
        <v>380</v>
      </c>
      <c r="AK35" s="94">
        <v>0.1</v>
      </c>
      <c r="AL35" s="21"/>
      <c r="AM35" s="138" t="s">
        <v>71</v>
      </c>
      <c r="AN35" s="45"/>
      <c r="AO35" s="46">
        <v>1</v>
      </c>
      <c r="AP35" s="36">
        <v>380</v>
      </c>
      <c r="AQ35" s="12">
        <f t="shared" ref="AQ35:AQ60" si="12">AO35*AP35</f>
        <v>380</v>
      </c>
      <c r="AR35" s="94">
        <v>0.1</v>
      </c>
      <c r="AS35" s="21"/>
      <c r="AT35" s="138" t="s">
        <v>71</v>
      </c>
      <c r="AU35" s="45"/>
      <c r="AV35" s="46">
        <v>1</v>
      </c>
      <c r="AW35" s="36">
        <v>380</v>
      </c>
      <c r="AX35" s="12">
        <f t="shared" ref="AX35:AX60" si="13">AV35*AW35</f>
        <v>380</v>
      </c>
      <c r="AY35" s="94">
        <v>0.1</v>
      </c>
      <c r="AZ35" s="21"/>
      <c r="BA35" s="138" t="s">
        <v>71</v>
      </c>
      <c r="BB35" s="45"/>
      <c r="BC35" s="46">
        <v>1</v>
      </c>
      <c r="BD35" s="36">
        <v>380</v>
      </c>
      <c r="BE35" s="12">
        <f t="shared" ref="BE35:BE44" si="14">BC35*BD35</f>
        <v>380</v>
      </c>
      <c r="BF35" s="94">
        <v>0.1</v>
      </c>
      <c r="BG35" s="159"/>
      <c r="BH35" s="138" t="s">
        <v>71</v>
      </c>
      <c r="BI35" s="45"/>
      <c r="BJ35" s="46">
        <v>1</v>
      </c>
      <c r="BK35" s="36">
        <v>380</v>
      </c>
      <c r="BL35" s="12">
        <f t="shared" ref="BL35:BL60" si="15">BJ35*BK35</f>
        <v>380</v>
      </c>
      <c r="BM35" s="94">
        <v>0.1</v>
      </c>
    </row>
    <row r="36" spans="10:65" ht="30.75" customHeight="1" x14ac:dyDescent="0.15">
      <c r="J36" s="21"/>
      <c r="K36" s="138" t="s">
        <v>72</v>
      </c>
      <c r="L36" s="45"/>
      <c r="M36" s="46">
        <v>20</v>
      </c>
      <c r="N36" s="36">
        <v>20</v>
      </c>
      <c r="O36" s="12">
        <f t="shared" si="8"/>
        <v>400</v>
      </c>
      <c r="P36" s="94">
        <v>0.1</v>
      </c>
      <c r="Q36" s="37"/>
      <c r="R36" s="75" t="s">
        <v>72</v>
      </c>
      <c r="S36" s="71"/>
      <c r="T36" s="72">
        <v>20</v>
      </c>
      <c r="U36" s="73">
        <v>20</v>
      </c>
      <c r="V36" s="74">
        <f t="shared" si="9"/>
        <v>400</v>
      </c>
      <c r="W36" s="94">
        <v>0.1</v>
      </c>
      <c r="X36" s="37"/>
      <c r="Y36" s="75" t="s">
        <v>72</v>
      </c>
      <c r="Z36" s="71"/>
      <c r="AA36" s="72">
        <v>20</v>
      </c>
      <c r="AB36" s="73">
        <v>20</v>
      </c>
      <c r="AC36" s="74">
        <f t="shared" si="10"/>
        <v>400</v>
      </c>
      <c r="AD36" s="94">
        <v>0.1</v>
      </c>
      <c r="AE36" s="37"/>
      <c r="AF36" s="75" t="s">
        <v>72</v>
      </c>
      <c r="AG36" s="71"/>
      <c r="AH36" s="72">
        <v>20</v>
      </c>
      <c r="AI36" s="73">
        <v>20</v>
      </c>
      <c r="AJ36" s="74">
        <f t="shared" si="11"/>
        <v>400</v>
      </c>
      <c r="AK36" s="94">
        <v>0.1</v>
      </c>
      <c r="AL36" s="37"/>
      <c r="AM36" s="75" t="s">
        <v>72</v>
      </c>
      <c r="AN36" s="71"/>
      <c r="AO36" s="72">
        <v>20</v>
      </c>
      <c r="AP36" s="73">
        <v>20</v>
      </c>
      <c r="AQ36" s="74">
        <f t="shared" si="12"/>
        <v>400</v>
      </c>
      <c r="AR36" s="94">
        <v>0.1</v>
      </c>
      <c r="AS36" s="37"/>
      <c r="AT36" s="75" t="s">
        <v>72</v>
      </c>
      <c r="AU36" s="71"/>
      <c r="AV36" s="72">
        <v>20</v>
      </c>
      <c r="AW36" s="73">
        <v>20</v>
      </c>
      <c r="AX36" s="74">
        <f t="shared" si="13"/>
        <v>400</v>
      </c>
      <c r="AY36" s="94">
        <v>0.1</v>
      </c>
      <c r="AZ36" s="37"/>
      <c r="BA36" s="75" t="s">
        <v>72</v>
      </c>
      <c r="BB36" s="71"/>
      <c r="BC36" s="72">
        <v>20</v>
      </c>
      <c r="BD36" s="73">
        <v>20</v>
      </c>
      <c r="BE36" s="74">
        <f t="shared" si="14"/>
        <v>400</v>
      </c>
      <c r="BF36" s="94">
        <v>0.1</v>
      </c>
      <c r="BG36" s="139"/>
      <c r="BH36" s="75" t="s">
        <v>72</v>
      </c>
      <c r="BI36" s="71"/>
      <c r="BJ36" s="72">
        <v>20</v>
      </c>
      <c r="BK36" s="73">
        <v>20</v>
      </c>
      <c r="BL36" s="74">
        <f t="shared" si="15"/>
        <v>400</v>
      </c>
      <c r="BM36" s="94">
        <v>0.1</v>
      </c>
    </row>
    <row r="37" spans="10:65" ht="30.75" customHeight="1" x14ac:dyDescent="0.15">
      <c r="J37" s="52"/>
      <c r="K37" s="134" t="s">
        <v>73</v>
      </c>
      <c r="L37" s="135"/>
      <c r="M37" s="136">
        <v>3</v>
      </c>
      <c r="N37" s="116">
        <v>120</v>
      </c>
      <c r="O37" s="117">
        <f t="shared" si="8"/>
        <v>360</v>
      </c>
      <c r="P37" s="93">
        <v>0.1</v>
      </c>
      <c r="Q37" s="37"/>
      <c r="R37" s="75" t="s">
        <v>73</v>
      </c>
      <c r="S37" s="71"/>
      <c r="T37" s="72">
        <v>3</v>
      </c>
      <c r="U37" s="73">
        <v>120</v>
      </c>
      <c r="V37" s="74">
        <f t="shared" si="9"/>
        <v>360</v>
      </c>
      <c r="W37" s="94">
        <v>0.1</v>
      </c>
      <c r="X37" s="37"/>
      <c r="Y37" s="75" t="s">
        <v>73</v>
      </c>
      <c r="Z37" s="71"/>
      <c r="AA37" s="72">
        <v>3</v>
      </c>
      <c r="AB37" s="73">
        <v>120</v>
      </c>
      <c r="AC37" s="74">
        <f t="shared" si="10"/>
        <v>360</v>
      </c>
      <c r="AD37" s="94">
        <v>0.1</v>
      </c>
      <c r="AE37" s="37"/>
      <c r="AF37" s="75" t="s">
        <v>73</v>
      </c>
      <c r="AG37" s="71"/>
      <c r="AH37" s="72">
        <v>3</v>
      </c>
      <c r="AI37" s="73">
        <v>120</v>
      </c>
      <c r="AJ37" s="74">
        <f t="shared" si="11"/>
        <v>360</v>
      </c>
      <c r="AK37" s="94">
        <v>0.1</v>
      </c>
      <c r="AL37" s="37"/>
      <c r="AM37" s="75" t="s">
        <v>73</v>
      </c>
      <c r="AN37" s="71"/>
      <c r="AO37" s="72">
        <v>3</v>
      </c>
      <c r="AP37" s="73">
        <v>120</v>
      </c>
      <c r="AQ37" s="74">
        <f t="shared" si="12"/>
        <v>360</v>
      </c>
      <c r="AR37" s="94">
        <v>0.1</v>
      </c>
      <c r="AS37" s="37"/>
      <c r="AT37" s="75" t="s">
        <v>73</v>
      </c>
      <c r="AU37" s="71"/>
      <c r="AV37" s="72">
        <v>3</v>
      </c>
      <c r="AW37" s="73">
        <v>120</v>
      </c>
      <c r="AX37" s="74">
        <f t="shared" si="13"/>
        <v>360</v>
      </c>
      <c r="AY37" s="94">
        <v>0.1</v>
      </c>
      <c r="AZ37" s="37"/>
      <c r="BA37" s="75" t="s">
        <v>73</v>
      </c>
      <c r="BB37" s="71"/>
      <c r="BC37" s="72">
        <v>3</v>
      </c>
      <c r="BD37" s="73">
        <v>120</v>
      </c>
      <c r="BE37" s="74">
        <f t="shared" si="14"/>
        <v>360</v>
      </c>
      <c r="BF37" s="94">
        <v>0.1</v>
      </c>
      <c r="BG37" s="139"/>
      <c r="BH37" s="75" t="s">
        <v>73</v>
      </c>
      <c r="BI37" s="71"/>
      <c r="BJ37" s="72">
        <v>3</v>
      </c>
      <c r="BK37" s="73">
        <v>120</v>
      </c>
      <c r="BL37" s="74">
        <f t="shared" si="15"/>
        <v>360</v>
      </c>
      <c r="BM37" s="94">
        <v>0.1</v>
      </c>
    </row>
    <row r="38" spans="10:65" ht="30.75" customHeight="1" x14ac:dyDescent="0.15">
      <c r="J38" s="37"/>
      <c r="K38" s="75" t="s">
        <v>74</v>
      </c>
      <c r="L38" s="71"/>
      <c r="M38" s="72">
        <v>3</v>
      </c>
      <c r="N38" s="73">
        <v>40</v>
      </c>
      <c r="O38" s="74">
        <f t="shared" si="8"/>
        <v>120</v>
      </c>
      <c r="P38" s="94">
        <v>0.1</v>
      </c>
      <c r="Q38" s="37"/>
      <c r="R38" s="75" t="s">
        <v>74</v>
      </c>
      <c r="S38" s="71"/>
      <c r="T38" s="72">
        <v>3</v>
      </c>
      <c r="U38" s="73">
        <v>40</v>
      </c>
      <c r="V38" s="74">
        <f t="shared" si="9"/>
        <v>120</v>
      </c>
      <c r="W38" s="94">
        <v>0.1</v>
      </c>
      <c r="X38" s="37"/>
      <c r="Y38" s="75" t="s">
        <v>74</v>
      </c>
      <c r="Z38" s="71"/>
      <c r="AA38" s="72">
        <v>3</v>
      </c>
      <c r="AB38" s="73">
        <v>40</v>
      </c>
      <c r="AC38" s="74">
        <f t="shared" si="10"/>
        <v>120</v>
      </c>
      <c r="AD38" s="94">
        <v>0.1</v>
      </c>
      <c r="AE38" s="37"/>
      <c r="AF38" s="75" t="s">
        <v>74</v>
      </c>
      <c r="AG38" s="71"/>
      <c r="AH38" s="72">
        <v>3</v>
      </c>
      <c r="AI38" s="73">
        <v>40</v>
      </c>
      <c r="AJ38" s="74">
        <f t="shared" si="11"/>
        <v>120</v>
      </c>
      <c r="AK38" s="94">
        <v>0.1</v>
      </c>
      <c r="AL38" s="37"/>
      <c r="AM38" s="75" t="s">
        <v>74</v>
      </c>
      <c r="AN38" s="71"/>
      <c r="AO38" s="72">
        <v>3</v>
      </c>
      <c r="AP38" s="73">
        <v>40</v>
      </c>
      <c r="AQ38" s="74">
        <f t="shared" si="12"/>
        <v>120</v>
      </c>
      <c r="AR38" s="94">
        <v>0.1</v>
      </c>
      <c r="AS38" s="37"/>
      <c r="AT38" s="75" t="s">
        <v>74</v>
      </c>
      <c r="AU38" s="71"/>
      <c r="AV38" s="72">
        <v>3</v>
      </c>
      <c r="AW38" s="73">
        <v>40</v>
      </c>
      <c r="AX38" s="74">
        <f t="shared" si="13"/>
        <v>120</v>
      </c>
      <c r="AY38" s="94">
        <v>0.1</v>
      </c>
      <c r="AZ38" s="37"/>
      <c r="BA38" s="75" t="s">
        <v>74</v>
      </c>
      <c r="BB38" s="71"/>
      <c r="BC38" s="72">
        <v>3</v>
      </c>
      <c r="BD38" s="73">
        <v>40</v>
      </c>
      <c r="BE38" s="74">
        <f t="shared" si="14"/>
        <v>120</v>
      </c>
      <c r="BF38" s="94">
        <v>0.1</v>
      </c>
      <c r="BG38" s="139"/>
      <c r="BH38" s="75" t="s">
        <v>74</v>
      </c>
      <c r="BI38" s="71"/>
      <c r="BJ38" s="72">
        <v>3</v>
      </c>
      <c r="BK38" s="73">
        <v>40</v>
      </c>
      <c r="BL38" s="74">
        <f t="shared" si="15"/>
        <v>120</v>
      </c>
      <c r="BM38" s="94">
        <v>0.1</v>
      </c>
    </row>
    <row r="39" spans="10:65" ht="30.75" customHeight="1" x14ac:dyDescent="0.15">
      <c r="J39" s="37"/>
      <c r="K39" s="75" t="s">
        <v>75</v>
      </c>
      <c r="L39" s="71"/>
      <c r="M39" s="72">
        <v>3</v>
      </c>
      <c r="N39" s="73">
        <v>38</v>
      </c>
      <c r="O39" s="74">
        <f t="shared" si="8"/>
        <v>114</v>
      </c>
      <c r="P39" s="94">
        <v>0.1</v>
      </c>
      <c r="Q39" s="37"/>
      <c r="R39" s="75" t="s">
        <v>75</v>
      </c>
      <c r="S39" s="71"/>
      <c r="T39" s="72">
        <v>3</v>
      </c>
      <c r="U39" s="73">
        <v>38</v>
      </c>
      <c r="V39" s="74">
        <f t="shared" si="9"/>
        <v>114</v>
      </c>
      <c r="W39" s="94">
        <v>0.1</v>
      </c>
      <c r="X39" s="37"/>
      <c r="Y39" s="75" t="s">
        <v>75</v>
      </c>
      <c r="Z39" s="71"/>
      <c r="AA39" s="72">
        <v>3</v>
      </c>
      <c r="AB39" s="73">
        <v>38</v>
      </c>
      <c r="AC39" s="74">
        <f t="shared" si="10"/>
        <v>114</v>
      </c>
      <c r="AD39" s="94">
        <v>0.1</v>
      </c>
      <c r="AE39" s="37"/>
      <c r="AF39" s="75" t="s">
        <v>75</v>
      </c>
      <c r="AG39" s="71"/>
      <c r="AH39" s="72">
        <v>3</v>
      </c>
      <c r="AI39" s="73">
        <v>38</v>
      </c>
      <c r="AJ39" s="74">
        <f t="shared" si="11"/>
        <v>114</v>
      </c>
      <c r="AK39" s="94">
        <v>0.1</v>
      </c>
      <c r="AL39" s="37"/>
      <c r="AM39" s="75" t="s">
        <v>75</v>
      </c>
      <c r="AN39" s="71"/>
      <c r="AO39" s="72">
        <v>3</v>
      </c>
      <c r="AP39" s="73">
        <v>38</v>
      </c>
      <c r="AQ39" s="74">
        <f t="shared" si="12"/>
        <v>114</v>
      </c>
      <c r="AR39" s="94">
        <v>0.1</v>
      </c>
      <c r="AS39" s="37"/>
      <c r="AT39" s="75" t="s">
        <v>75</v>
      </c>
      <c r="AU39" s="71"/>
      <c r="AV39" s="72">
        <v>3</v>
      </c>
      <c r="AW39" s="73">
        <v>38</v>
      </c>
      <c r="AX39" s="74">
        <f t="shared" si="13"/>
        <v>114</v>
      </c>
      <c r="AY39" s="94">
        <v>0.1</v>
      </c>
      <c r="AZ39" s="37"/>
      <c r="BA39" s="75" t="s">
        <v>75</v>
      </c>
      <c r="BB39" s="71"/>
      <c r="BC39" s="72">
        <v>3</v>
      </c>
      <c r="BD39" s="73">
        <v>38</v>
      </c>
      <c r="BE39" s="74">
        <f t="shared" si="14"/>
        <v>114</v>
      </c>
      <c r="BF39" s="94">
        <v>0.1</v>
      </c>
      <c r="BG39" s="139"/>
      <c r="BH39" s="75" t="s">
        <v>75</v>
      </c>
      <c r="BI39" s="71"/>
      <c r="BJ39" s="72">
        <v>3</v>
      </c>
      <c r="BK39" s="73">
        <v>38</v>
      </c>
      <c r="BL39" s="74">
        <f t="shared" si="15"/>
        <v>114</v>
      </c>
      <c r="BM39" s="94">
        <v>0.1</v>
      </c>
    </row>
    <row r="40" spans="10:65" ht="30.75" customHeight="1" x14ac:dyDescent="0.15">
      <c r="J40" s="37"/>
      <c r="K40" s="75" t="s">
        <v>76</v>
      </c>
      <c r="L40" s="71"/>
      <c r="M40" s="72">
        <v>1</v>
      </c>
      <c r="N40" s="73">
        <v>130</v>
      </c>
      <c r="O40" s="74">
        <f t="shared" si="8"/>
        <v>130</v>
      </c>
      <c r="P40" s="94">
        <v>0.1</v>
      </c>
      <c r="Q40" s="37"/>
      <c r="R40" s="75" t="s">
        <v>76</v>
      </c>
      <c r="S40" s="71"/>
      <c r="T40" s="72">
        <v>1</v>
      </c>
      <c r="U40" s="73">
        <v>130</v>
      </c>
      <c r="V40" s="74">
        <f t="shared" si="9"/>
        <v>130</v>
      </c>
      <c r="W40" s="94">
        <v>0.1</v>
      </c>
      <c r="X40" s="37"/>
      <c r="Y40" s="75" t="s">
        <v>76</v>
      </c>
      <c r="Z40" s="71"/>
      <c r="AA40" s="72">
        <v>1</v>
      </c>
      <c r="AB40" s="73">
        <v>130</v>
      </c>
      <c r="AC40" s="74">
        <f t="shared" si="10"/>
        <v>130</v>
      </c>
      <c r="AD40" s="94">
        <v>0.1</v>
      </c>
      <c r="AE40" s="37"/>
      <c r="AF40" s="75" t="s">
        <v>76</v>
      </c>
      <c r="AG40" s="71"/>
      <c r="AH40" s="72">
        <v>1</v>
      </c>
      <c r="AI40" s="73">
        <v>130</v>
      </c>
      <c r="AJ40" s="74">
        <f t="shared" si="11"/>
        <v>130</v>
      </c>
      <c r="AK40" s="94">
        <v>0.1</v>
      </c>
      <c r="AL40" s="37"/>
      <c r="AM40" s="75" t="s">
        <v>76</v>
      </c>
      <c r="AN40" s="71"/>
      <c r="AO40" s="72">
        <v>1</v>
      </c>
      <c r="AP40" s="73">
        <v>130</v>
      </c>
      <c r="AQ40" s="74">
        <f t="shared" si="12"/>
        <v>130</v>
      </c>
      <c r="AR40" s="94">
        <v>0.1</v>
      </c>
      <c r="AS40" s="37"/>
      <c r="AT40" s="75" t="s">
        <v>76</v>
      </c>
      <c r="AU40" s="71"/>
      <c r="AV40" s="72">
        <v>1</v>
      </c>
      <c r="AW40" s="73">
        <v>130</v>
      </c>
      <c r="AX40" s="74">
        <f t="shared" si="13"/>
        <v>130</v>
      </c>
      <c r="AY40" s="94">
        <v>0.1</v>
      </c>
      <c r="AZ40" s="37"/>
      <c r="BA40" s="75" t="s">
        <v>76</v>
      </c>
      <c r="BB40" s="71"/>
      <c r="BC40" s="72">
        <v>1</v>
      </c>
      <c r="BD40" s="73">
        <v>130</v>
      </c>
      <c r="BE40" s="74">
        <f t="shared" si="14"/>
        <v>130</v>
      </c>
      <c r="BF40" s="94">
        <v>0.1</v>
      </c>
      <c r="BG40" s="139"/>
      <c r="BH40" s="75" t="s">
        <v>76</v>
      </c>
      <c r="BI40" s="71"/>
      <c r="BJ40" s="72">
        <v>1</v>
      </c>
      <c r="BK40" s="73">
        <v>130</v>
      </c>
      <c r="BL40" s="74">
        <f t="shared" si="15"/>
        <v>130</v>
      </c>
      <c r="BM40" s="94">
        <v>0.1</v>
      </c>
    </row>
    <row r="41" spans="10:65" ht="30.75" customHeight="1" x14ac:dyDescent="0.15">
      <c r="J41" s="37"/>
      <c r="K41" s="75" t="s">
        <v>77</v>
      </c>
      <c r="L41" s="71"/>
      <c r="M41" s="72">
        <v>1</v>
      </c>
      <c r="N41" s="73">
        <v>130</v>
      </c>
      <c r="O41" s="74">
        <f t="shared" si="8"/>
        <v>130</v>
      </c>
      <c r="P41" s="94">
        <v>0.1</v>
      </c>
      <c r="Q41" s="37"/>
      <c r="R41" s="75" t="s">
        <v>77</v>
      </c>
      <c r="S41" s="71"/>
      <c r="T41" s="72">
        <v>1</v>
      </c>
      <c r="U41" s="73">
        <v>130</v>
      </c>
      <c r="V41" s="74">
        <f t="shared" si="9"/>
        <v>130</v>
      </c>
      <c r="W41" s="94">
        <v>0.1</v>
      </c>
      <c r="X41" s="37"/>
      <c r="Y41" s="75" t="s">
        <v>77</v>
      </c>
      <c r="Z41" s="71"/>
      <c r="AA41" s="72">
        <v>1</v>
      </c>
      <c r="AB41" s="73">
        <v>130</v>
      </c>
      <c r="AC41" s="74">
        <f t="shared" si="10"/>
        <v>130</v>
      </c>
      <c r="AD41" s="94">
        <v>0.1</v>
      </c>
      <c r="AE41" s="37"/>
      <c r="AF41" s="75" t="s">
        <v>77</v>
      </c>
      <c r="AG41" s="71"/>
      <c r="AH41" s="72">
        <v>1</v>
      </c>
      <c r="AI41" s="73">
        <v>130</v>
      </c>
      <c r="AJ41" s="74">
        <f t="shared" si="11"/>
        <v>130</v>
      </c>
      <c r="AK41" s="94">
        <v>0.1</v>
      </c>
      <c r="AL41" s="37"/>
      <c r="AM41" s="75" t="s">
        <v>77</v>
      </c>
      <c r="AN41" s="71"/>
      <c r="AO41" s="72">
        <v>1</v>
      </c>
      <c r="AP41" s="73">
        <v>130</v>
      </c>
      <c r="AQ41" s="74">
        <f t="shared" si="12"/>
        <v>130</v>
      </c>
      <c r="AR41" s="94">
        <v>0.1</v>
      </c>
      <c r="AS41" s="37"/>
      <c r="AT41" s="75" t="s">
        <v>77</v>
      </c>
      <c r="AU41" s="71"/>
      <c r="AV41" s="72">
        <v>1</v>
      </c>
      <c r="AW41" s="73">
        <v>130</v>
      </c>
      <c r="AX41" s="74">
        <f t="shared" si="13"/>
        <v>130</v>
      </c>
      <c r="AY41" s="94">
        <v>0.1</v>
      </c>
      <c r="AZ41" s="37"/>
      <c r="BA41" s="75" t="s">
        <v>77</v>
      </c>
      <c r="BB41" s="71"/>
      <c r="BC41" s="72">
        <v>1</v>
      </c>
      <c r="BD41" s="73">
        <v>130</v>
      </c>
      <c r="BE41" s="74">
        <f t="shared" si="14"/>
        <v>130</v>
      </c>
      <c r="BF41" s="94">
        <v>0.1</v>
      </c>
      <c r="BG41" s="139"/>
      <c r="BH41" s="75" t="s">
        <v>77</v>
      </c>
      <c r="BI41" s="71"/>
      <c r="BJ41" s="72">
        <v>1</v>
      </c>
      <c r="BK41" s="73">
        <v>130</v>
      </c>
      <c r="BL41" s="74">
        <f t="shared" si="15"/>
        <v>130</v>
      </c>
      <c r="BM41" s="94">
        <v>0.1</v>
      </c>
    </row>
    <row r="42" spans="10:65" ht="30.75" customHeight="1" x14ac:dyDescent="0.15">
      <c r="J42" s="37"/>
      <c r="K42" s="75" t="s">
        <v>78</v>
      </c>
      <c r="L42" s="71"/>
      <c r="M42" s="72">
        <v>10</v>
      </c>
      <c r="N42" s="73">
        <v>10</v>
      </c>
      <c r="O42" s="74">
        <f t="shared" si="8"/>
        <v>100</v>
      </c>
      <c r="P42" s="94">
        <v>0.1</v>
      </c>
      <c r="Q42" s="37"/>
      <c r="R42" s="75" t="s">
        <v>78</v>
      </c>
      <c r="S42" s="71"/>
      <c r="T42" s="72">
        <v>10</v>
      </c>
      <c r="U42" s="73">
        <v>10</v>
      </c>
      <c r="V42" s="74">
        <f t="shared" si="9"/>
        <v>100</v>
      </c>
      <c r="W42" s="94">
        <v>0.1</v>
      </c>
      <c r="X42" s="37"/>
      <c r="Y42" s="75" t="s">
        <v>78</v>
      </c>
      <c r="Z42" s="71"/>
      <c r="AA42" s="72">
        <v>10</v>
      </c>
      <c r="AB42" s="73">
        <v>10</v>
      </c>
      <c r="AC42" s="74">
        <f t="shared" si="10"/>
        <v>100</v>
      </c>
      <c r="AD42" s="94">
        <v>0.1</v>
      </c>
      <c r="AE42" s="37"/>
      <c r="AF42" s="75" t="s">
        <v>78</v>
      </c>
      <c r="AG42" s="71"/>
      <c r="AH42" s="72">
        <v>10</v>
      </c>
      <c r="AI42" s="73">
        <v>10</v>
      </c>
      <c r="AJ42" s="74">
        <f t="shared" si="11"/>
        <v>100</v>
      </c>
      <c r="AK42" s="94">
        <v>0.1</v>
      </c>
      <c r="AL42" s="37"/>
      <c r="AM42" s="75" t="s">
        <v>78</v>
      </c>
      <c r="AN42" s="71"/>
      <c r="AO42" s="72">
        <v>10</v>
      </c>
      <c r="AP42" s="73">
        <v>10</v>
      </c>
      <c r="AQ42" s="74">
        <f t="shared" si="12"/>
        <v>100</v>
      </c>
      <c r="AR42" s="94">
        <v>0.1</v>
      </c>
      <c r="AS42" s="37"/>
      <c r="AT42" s="75" t="s">
        <v>78</v>
      </c>
      <c r="AU42" s="71"/>
      <c r="AV42" s="72">
        <v>10</v>
      </c>
      <c r="AW42" s="73">
        <v>10</v>
      </c>
      <c r="AX42" s="74">
        <f t="shared" si="13"/>
        <v>100</v>
      </c>
      <c r="AY42" s="94">
        <v>0.1</v>
      </c>
      <c r="AZ42" s="37"/>
      <c r="BA42" s="75" t="s">
        <v>78</v>
      </c>
      <c r="BB42" s="71"/>
      <c r="BC42" s="72">
        <v>10</v>
      </c>
      <c r="BD42" s="73">
        <v>10</v>
      </c>
      <c r="BE42" s="74">
        <f t="shared" si="14"/>
        <v>100</v>
      </c>
      <c r="BF42" s="94">
        <v>0.1</v>
      </c>
      <c r="BG42" s="37"/>
      <c r="BH42" s="75" t="s">
        <v>78</v>
      </c>
      <c r="BI42" s="71"/>
      <c r="BJ42" s="72">
        <v>10</v>
      </c>
      <c r="BK42" s="73">
        <v>10</v>
      </c>
      <c r="BL42" s="74">
        <f t="shared" si="15"/>
        <v>100</v>
      </c>
      <c r="BM42" s="94">
        <v>0.1</v>
      </c>
    </row>
    <row r="43" spans="10:65" ht="30.75" customHeight="1" x14ac:dyDescent="0.15">
      <c r="J43" s="37"/>
      <c r="K43" s="75" t="s">
        <v>79</v>
      </c>
      <c r="L43" s="71"/>
      <c r="M43" s="72">
        <v>3</v>
      </c>
      <c r="N43" s="73">
        <v>125</v>
      </c>
      <c r="O43" s="74">
        <f t="shared" si="8"/>
        <v>375</v>
      </c>
      <c r="P43" s="94">
        <v>0.1</v>
      </c>
      <c r="Q43" s="37"/>
      <c r="R43" s="75" t="s">
        <v>79</v>
      </c>
      <c r="S43" s="71"/>
      <c r="T43" s="72">
        <v>3</v>
      </c>
      <c r="U43" s="73">
        <v>125</v>
      </c>
      <c r="V43" s="74">
        <f t="shared" si="9"/>
        <v>375</v>
      </c>
      <c r="W43" s="94">
        <v>0.1</v>
      </c>
      <c r="X43" s="37"/>
      <c r="Y43" s="75" t="s">
        <v>79</v>
      </c>
      <c r="Z43" s="71"/>
      <c r="AA43" s="72">
        <v>3</v>
      </c>
      <c r="AB43" s="73">
        <v>125</v>
      </c>
      <c r="AC43" s="74">
        <f t="shared" si="10"/>
        <v>375</v>
      </c>
      <c r="AD43" s="94">
        <v>0.1</v>
      </c>
      <c r="AE43" s="37"/>
      <c r="AF43" s="75" t="s">
        <v>79</v>
      </c>
      <c r="AG43" s="71"/>
      <c r="AH43" s="72">
        <v>3</v>
      </c>
      <c r="AI43" s="73">
        <v>125</v>
      </c>
      <c r="AJ43" s="74">
        <f t="shared" si="11"/>
        <v>375</v>
      </c>
      <c r="AK43" s="94">
        <v>0.1</v>
      </c>
      <c r="AL43" s="37"/>
      <c r="AM43" s="75" t="s">
        <v>79</v>
      </c>
      <c r="AN43" s="71"/>
      <c r="AO43" s="72">
        <v>3</v>
      </c>
      <c r="AP43" s="73">
        <v>125</v>
      </c>
      <c r="AQ43" s="74">
        <f t="shared" si="12"/>
        <v>375</v>
      </c>
      <c r="AR43" s="94">
        <v>0.1</v>
      </c>
      <c r="AS43" s="37"/>
      <c r="AT43" s="75" t="s">
        <v>79</v>
      </c>
      <c r="AU43" s="71"/>
      <c r="AV43" s="72">
        <v>3</v>
      </c>
      <c r="AW43" s="73">
        <v>125</v>
      </c>
      <c r="AX43" s="74">
        <f t="shared" si="13"/>
        <v>375</v>
      </c>
      <c r="AY43" s="94">
        <v>0.1</v>
      </c>
      <c r="AZ43" s="37"/>
      <c r="BA43" s="75" t="s">
        <v>79</v>
      </c>
      <c r="BB43" s="71"/>
      <c r="BC43" s="72">
        <v>3</v>
      </c>
      <c r="BD43" s="73">
        <v>125</v>
      </c>
      <c r="BE43" s="74">
        <f t="shared" si="14"/>
        <v>375</v>
      </c>
      <c r="BF43" s="94">
        <v>0.1</v>
      </c>
      <c r="BG43" s="37"/>
      <c r="BH43" s="75" t="s">
        <v>79</v>
      </c>
      <c r="BI43" s="71"/>
      <c r="BJ43" s="72">
        <v>3</v>
      </c>
      <c r="BK43" s="73">
        <v>125</v>
      </c>
      <c r="BL43" s="74">
        <f t="shared" si="15"/>
        <v>375</v>
      </c>
      <c r="BM43" s="94">
        <v>0.1</v>
      </c>
    </row>
    <row r="44" spans="10:65" ht="30.75" customHeight="1" thickBot="1" x14ac:dyDescent="0.2">
      <c r="J44" s="37"/>
      <c r="K44" s="75" t="s">
        <v>80</v>
      </c>
      <c r="L44" s="71"/>
      <c r="M44" s="72">
        <v>20</v>
      </c>
      <c r="N44" s="73">
        <v>125</v>
      </c>
      <c r="O44" s="74">
        <f t="shared" si="8"/>
        <v>2500</v>
      </c>
      <c r="P44" s="94">
        <v>0.1</v>
      </c>
      <c r="Q44" s="37"/>
      <c r="R44" s="75" t="s">
        <v>80</v>
      </c>
      <c r="S44" s="71"/>
      <c r="T44" s="72">
        <v>20</v>
      </c>
      <c r="U44" s="73">
        <v>125</v>
      </c>
      <c r="V44" s="74">
        <f t="shared" si="9"/>
        <v>2500</v>
      </c>
      <c r="W44" s="94">
        <v>0.1</v>
      </c>
      <c r="X44" s="37"/>
      <c r="Y44" s="75" t="s">
        <v>80</v>
      </c>
      <c r="Z44" s="71"/>
      <c r="AA44" s="72">
        <v>20</v>
      </c>
      <c r="AB44" s="73">
        <v>125</v>
      </c>
      <c r="AC44" s="74">
        <f t="shared" si="10"/>
        <v>2500</v>
      </c>
      <c r="AD44" s="94">
        <v>0.1</v>
      </c>
      <c r="AE44" s="37"/>
      <c r="AF44" s="75" t="s">
        <v>80</v>
      </c>
      <c r="AG44" s="71"/>
      <c r="AH44" s="72">
        <v>20</v>
      </c>
      <c r="AI44" s="73">
        <v>125</v>
      </c>
      <c r="AJ44" s="74">
        <f t="shared" si="11"/>
        <v>2500</v>
      </c>
      <c r="AK44" s="94">
        <v>0.1</v>
      </c>
      <c r="AL44" s="37"/>
      <c r="AM44" s="75" t="s">
        <v>80</v>
      </c>
      <c r="AN44" s="71"/>
      <c r="AO44" s="72">
        <v>20</v>
      </c>
      <c r="AP44" s="73">
        <v>125</v>
      </c>
      <c r="AQ44" s="74">
        <f t="shared" si="12"/>
        <v>2500</v>
      </c>
      <c r="AR44" s="94">
        <v>0.1</v>
      </c>
      <c r="AS44" s="37"/>
      <c r="AT44" s="75" t="s">
        <v>80</v>
      </c>
      <c r="AU44" s="71"/>
      <c r="AV44" s="72">
        <v>20</v>
      </c>
      <c r="AW44" s="73">
        <v>125</v>
      </c>
      <c r="AX44" s="74">
        <f t="shared" si="13"/>
        <v>2500</v>
      </c>
      <c r="AY44" s="94">
        <v>0.1</v>
      </c>
      <c r="AZ44" s="13"/>
      <c r="BA44" s="103" t="s">
        <v>80</v>
      </c>
      <c r="BB44" s="104"/>
      <c r="BC44" s="105">
        <v>20</v>
      </c>
      <c r="BD44" s="48">
        <v>125</v>
      </c>
      <c r="BE44" s="17">
        <f t="shared" si="14"/>
        <v>2500</v>
      </c>
      <c r="BF44" s="98">
        <v>0.1</v>
      </c>
      <c r="BG44" s="37"/>
      <c r="BH44" s="75" t="s">
        <v>80</v>
      </c>
      <c r="BI44" s="71"/>
      <c r="BJ44" s="72">
        <v>20</v>
      </c>
      <c r="BK44" s="73">
        <v>125</v>
      </c>
      <c r="BL44" s="74">
        <f t="shared" si="15"/>
        <v>2500</v>
      </c>
      <c r="BM44" s="94">
        <v>0.1</v>
      </c>
    </row>
    <row r="45" spans="10:65" ht="30.75" customHeight="1" thickBot="1" x14ac:dyDescent="0.2">
      <c r="J45" s="37"/>
      <c r="K45" s="75" t="s">
        <v>81</v>
      </c>
      <c r="L45" s="71"/>
      <c r="M45" s="72">
        <v>1</v>
      </c>
      <c r="N45" s="73">
        <v>380</v>
      </c>
      <c r="O45" s="74">
        <f t="shared" si="8"/>
        <v>380</v>
      </c>
      <c r="P45" s="94">
        <v>0.1</v>
      </c>
      <c r="Q45" s="37"/>
      <c r="R45" s="75" t="s">
        <v>81</v>
      </c>
      <c r="S45" s="71"/>
      <c r="T45" s="72">
        <v>1</v>
      </c>
      <c r="U45" s="73">
        <v>380</v>
      </c>
      <c r="V45" s="74">
        <f t="shared" si="9"/>
        <v>380</v>
      </c>
      <c r="W45" s="94">
        <v>0.1</v>
      </c>
      <c r="X45" s="37"/>
      <c r="Y45" s="75" t="s">
        <v>81</v>
      </c>
      <c r="Z45" s="71"/>
      <c r="AA45" s="72">
        <v>1</v>
      </c>
      <c r="AB45" s="73">
        <v>380</v>
      </c>
      <c r="AC45" s="74">
        <f t="shared" si="10"/>
        <v>380</v>
      </c>
      <c r="AD45" s="94">
        <v>0.1</v>
      </c>
      <c r="AE45" s="37"/>
      <c r="AF45" s="75" t="s">
        <v>81</v>
      </c>
      <c r="AG45" s="71"/>
      <c r="AH45" s="72">
        <v>1</v>
      </c>
      <c r="AI45" s="73">
        <v>380</v>
      </c>
      <c r="AJ45" s="74">
        <f t="shared" si="11"/>
        <v>380</v>
      </c>
      <c r="AK45" s="94">
        <v>0.1</v>
      </c>
      <c r="AL45" s="37"/>
      <c r="AM45" s="75" t="s">
        <v>81</v>
      </c>
      <c r="AN45" s="71"/>
      <c r="AO45" s="72">
        <v>1</v>
      </c>
      <c r="AP45" s="73">
        <v>380</v>
      </c>
      <c r="AQ45" s="74">
        <f t="shared" si="12"/>
        <v>380</v>
      </c>
      <c r="AR45" s="94">
        <v>0.1</v>
      </c>
      <c r="AS45" s="37"/>
      <c r="AT45" s="75" t="s">
        <v>81</v>
      </c>
      <c r="AU45" s="71"/>
      <c r="AV45" s="72">
        <v>1</v>
      </c>
      <c r="AW45" s="73">
        <v>380</v>
      </c>
      <c r="AX45" s="74">
        <f t="shared" si="13"/>
        <v>380</v>
      </c>
      <c r="AY45" s="94">
        <v>0.1</v>
      </c>
      <c r="AZ45" s="24"/>
      <c r="BA45" s="25" t="s">
        <v>10</v>
      </c>
      <c r="BB45" s="67"/>
      <c r="BC45" s="26"/>
      <c r="BD45" s="69"/>
      <c r="BE45" s="102">
        <f>SUM(BE3:BE44)</f>
        <v>38889</v>
      </c>
      <c r="BF45" s="107">
        <v>0.1</v>
      </c>
      <c r="BG45" s="37"/>
      <c r="BH45" s="75" t="s">
        <v>81</v>
      </c>
      <c r="BI45" s="71"/>
      <c r="BJ45" s="72">
        <v>1</v>
      </c>
      <c r="BK45" s="73">
        <v>380</v>
      </c>
      <c r="BL45" s="74">
        <f t="shared" si="15"/>
        <v>380</v>
      </c>
      <c r="BM45" s="94">
        <v>0.1</v>
      </c>
    </row>
    <row r="46" spans="10:65" ht="30.75" customHeight="1" x14ac:dyDescent="0.15">
      <c r="J46" s="37"/>
      <c r="K46" s="75" t="s">
        <v>82</v>
      </c>
      <c r="L46" s="71"/>
      <c r="M46" s="72">
        <v>1</v>
      </c>
      <c r="N46" s="73">
        <v>900</v>
      </c>
      <c r="O46" s="74">
        <f t="shared" si="8"/>
        <v>900</v>
      </c>
      <c r="P46" s="94">
        <v>0.1</v>
      </c>
      <c r="Q46" s="37"/>
      <c r="R46" s="75" t="s">
        <v>82</v>
      </c>
      <c r="S46" s="71"/>
      <c r="T46" s="72">
        <v>1</v>
      </c>
      <c r="U46" s="73">
        <v>900</v>
      </c>
      <c r="V46" s="74">
        <f t="shared" si="9"/>
        <v>900</v>
      </c>
      <c r="W46" s="94">
        <v>0.1</v>
      </c>
      <c r="X46" s="37"/>
      <c r="Y46" s="75" t="s">
        <v>82</v>
      </c>
      <c r="Z46" s="71"/>
      <c r="AA46" s="72">
        <v>1</v>
      </c>
      <c r="AB46" s="73">
        <v>900</v>
      </c>
      <c r="AC46" s="74">
        <f t="shared" si="10"/>
        <v>900</v>
      </c>
      <c r="AD46" s="94">
        <v>0.1</v>
      </c>
      <c r="AE46" s="37"/>
      <c r="AF46" s="75" t="s">
        <v>82</v>
      </c>
      <c r="AG46" s="71"/>
      <c r="AH46" s="72">
        <v>1</v>
      </c>
      <c r="AI46" s="73">
        <v>900</v>
      </c>
      <c r="AJ46" s="74">
        <f t="shared" si="11"/>
        <v>900</v>
      </c>
      <c r="AK46" s="94">
        <v>0.1</v>
      </c>
      <c r="AL46" s="37"/>
      <c r="AM46" s="75" t="s">
        <v>82</v>
      </c>
      <c r="AN46" s="71"/>
      <c r="AO46" s="72">
        <v>1</v>
      </c>
      <c r="AP46" s="73">
        <v>900</v>
      </c>
      <c r="AQ46" s="74">
        <f t="shared" si="12"/>
        <v>900</v>
      </c>
      <c r="AR46" s="94">
        <v>0.1</v>
      </c>
      <c r="AS46" s="37"/>
      <c r="AT46" s="75" t="s">
        <v>82</v>
      </c>
      <c r="AU46" s="71"/>
      <c r="AV46" s="72">
        <v>1</v>
      </c>
      <c r="AW46" s="73">
        <v>900</v>
      </c>
      <c r="AX46" s="74">
        <f t="shared" si="13"/>
        <v>900</v>
      </c>
      <c r="AY46" s="94">
        <v>0.1</v>
      </c>
      <c r="BB46" s="61"/>
      <c r="BD46" s="89"/>
      <c r="BE46" s="90"/>
      <c r="BG46" s="37"/>
      <c r="BH46" s="75" t="s">
        <v>82</v>
      </c>
      <c r="BI46" s="71"/>
      <c r="BJ46" s="72">
        <v>1</v>
      </c>
      <c r="BK46" s="73">
        <v>900</v>
      </c>
      <c r="BL46" s="74">
        <f t="shared" si="15"/>
        <v>900</v>
      </c>
      <c r="BM46" s="94">
        <v>0.1</v>
      </c>
    </row>
    <row r="47" spans="10:65" ht="30.75" customHeight="1" x14ac:dyDescent="0.15">
      <c r="J47" s="37"/>
      <c r="K47" s="75" t="s">
        <v>83</v>
      </c>
      <c r="L47" s="71"/>
      <c r="M47" s="72">
        <v>1</v>
      </c>
      <c r="N47" s="73">
        <v>125</v>
      </c>
      <c r="O47" s="74">
        <f t="shared" si="8"/>
        <v>125</v>
      </c>
      <c r="P47" s="94">
        <v>0.1</v>
      </c>
      <c r="Q47" s="37"/>
      <c r="R47" s="75" t="s">
        <v>83</v>
      </c>
      <c r="S47" s="71"/>
      <c r="T47" s="72">
        <v>1</v>
      </c>
      <c r="U47" s="73">
        <v>125</v>
      </c>
      <c r="V47" s="74">
        <f t="shared" si="9"/>
        <v>125</v>
      </c>
      <c r="W47" s="94">
        <v>0.1</v>
      </c>
      <c r="X47" s="37"/>
      <c r="Y47" s="75" t="s">
        <v>83</v>
      </c>
      <c r="Z47" s="71"/>
      <c r="AA47" s="72">
        <v>1</v>
      </c>
      <c r="AB47" s="73">
        <v>125</v>
      </c>
      <c r="AC47" s="74">
        <f t="shared" si="10"/>
        <v>125</v>
      </c>
      <c r="AD47" s="94">
        <v>0.1</v>
      </c>
      <c r="AE47" s="37"/>
      <c r="AF47" s="75" t="s">
        <v>83</v>
      </c>
      <c r="AG47" s="71"/>
      <c r="AH47" s="72">
        <v>1</v>
      </c>
      <c r="AI47" s="73">
        <v>125</v>
      </c>
      <c r="AJ47" s="74">
        <f t="shared" si="11"/>
        <v>125</v>
      </c>
      <c r="AK47" s="94">
        <v>0.1</v>
      </c>
      <c r="AL47" s="37"/>
      <c r="AM47" s="75" t="s">
        <v>83</v>
      </c>
      <c r="AN47" s="71"/>
      <c r="AO47" s="72">
        <v>1</v>
      </c>
      <c r="AP47" s="73">
        <v>125</v>
      </c>
      <c r="AQ47" s="74">
        <f t="shared" si="12"/>
        <v>125</v>
      </c>
      <c r="AR47" s="94">
        <v>0.1</v>
      </c>
      <c r="AS47" s="37"/>
      <c r="AT47" s="75" t="s">
        <v>83</v>
      </c>
      <c r="AU47" s="71"/>
      <c r="AV47" s="72">
        <v>1</v>
      </c>
      <c r="AW47" s="73">
        <v>125</v>
      </c>
      <c r="AX47" s="74">
        <f t="shared" si="13"/>
        <v>125</v>
      </c>
      <c r="AY47" s="94">
        <v>0.1</v>
      </c>
      <c r="BG47" s="37"/>
      <c r="BH47" s="75" t="s">
        <v>83</v>
      </c>
      <c r="BI47" s="71"/>
      <c r="BJ47" s="72">
        <v>1</v>
      </c>
      <c r="BK47" s="73">
        <v>125</v>
      </c>
      <c r="BL47" s="74">
        <f t="shared" si="15"/>
        <v>125</v>
      </c>
      <c r="BM47" s="94">
        <v>0.1</v>
      </c>
    </row>
    <row r="48" spans="10:65" ht="30.75" customHeight="1" x14ac:dyDescent="0.15">
      <c r="J48" s="37"/>
      <c r="K48" s="75" t="s">
        <v>84</v>
      </c>
      <c r="L48" s="71"/>
      <c r="M48" s="72">
        <v>1</v>
      </c>
      <c r="N48" s="73">
        <v>125</v>
      </c>
      <c r="O48" s="160">
        <f t="shared" si="8"/>
        <v>125</v>
      </c>
      <c r="P48" s="94">
        <v>0.1</v>
      </c>
      <c r="Q48" s="37"/>
      <c r="R48" s="75" t="s">
        <v>84</v>
      </c>
      <c r="S48" s="71"/>
      <c r="T48" s="72">
        <v>1</v>
      </c>
      <c r="U48" s="73">
        <v>125</v>
      </c>
      <c r="V48" s="74">
        <f t="shared" si="9"/>
        <v>125</v>
      </c>
      <c r="W48" s="94">
        <v>0.1</v>
      </c>
      <c r="X48" s="37"/>
      <c r="Y48" s="75" t="s">
        <v>84</v>
      </c>
      <c r="Z48" s="71"/>
      <c r="AA48" s="72">
        <v>1</v>
      </c>
      <c r="AB48" s="73">
        <v>125</v>
      </c>
      <c r="AC48" s="74">
        <f t="shared" si="10"/>
        <v>125</v>
      </c>
      <c r="AD48" s="94">
        <v>0.1</v>
      </c>
      <c r="AE48" s="37"/>
      <c r="AF48" s="75" t="s">
        <v>84</v>
      </c>
      <c r="AG48" s="71"/>
      <c r="AH48" s="72">
        <v>1</v>
      </c>
      <c r="AI48" s="73">
        <v>125</v>
      </c>
      <c r="AJ48" s="74">
        <f t="shared" si="11"/>
        <v>125</v>
      </c>
      <c r="AK48" s="94">
        <v>0.1</v>
      </c>
      <c r="AL48" s="37"/>
      <c r="AM48" s="75" t="s">
        <v>84</v>
      </c>
      <c r="AN48" s="71"/>
      <c r="AO48" s="72">
        <v>1</v>
      </c>
      <c r="AP48" s="73">
        <v>125</v>
      </c>
      <c r="AQ48" s="74">
        <f t="shared" si="12"/>
        <v>125</v>
      </c>
      <c r="AR48" s="94">
        <v>0.1</v>
      </c>
      <c r="AS48" s="37"/>
      <c r="AT48" s="75" t="s">
        <v>84</v>
      </c>
      <c r="AU48" s="71"/>
      <c r="AV48" s="72">
        <v>1</v>
      </c>
      <c r="AW48" s="73">
        <v>125</v>
      </c>
      <c r="AX48" s="74">
        <f t="shared" si="13"/>
        <v>125</v>
      </c>
      <c r="AY48" s="94">
        <v>0.1</v>
      </c>
      <c r="BG48" s="37"/>
      <c r="BH48" s="75" t="s">
        <v>84</v>
      </c>
      <c r="BI48" s="71"/>
      <c r="BJ48" s="72">
        <v>1</v>
      </c>
      <c r="BK48" s="73">
        <v>125</v>
      </c>
      <c r="BL48" s="74">
        <f t="shared" si="15"/>
        <v>125</v>
      </c>
      <c r="BM48" s="94">
        <v>0.1</v>
      </c>
    </row>
    <row r="49" spans="10:65" ht="30.75" customHeight="1" x14ac:dyDescent="0.15">
      <c r="J49" s="37"/>
      <c r="K49" s="75" t="s">
        <v>85</v>
      </c>
      <c r="L49" s="71"/>
      <c r="M49" s="72">
        <v>20</v>
      </c>
      <c r="N49" s="73">
        <v>3</v>
      </c>
      <c r="O49" s="160">
        <f t="shared" si="8"/>
        <v>60</v>
      </c>
      <c r="P49" s="94">
        <v>0.1</v>
      </c>
      <c r="Q49" s="37"/>
      <c r="R49" s="75" t="s">
        <v>85</v>
      </c>
      <c r="S49" s="71"/>
      <c r="T49" s="72">
        <v>20</v>
      </c>
      <c r="U49" s="73">
        <v>3</v>
      </c>
      <c r="V49" s="74">
        <f t="shared" si="9"/>
        <v>60</v>
      </c>
      <c r="W49" s="94">
        <v>0.1</v>
      </c>
      <c r="X49" s="37"/>
      <c r="Y49" s="75" t="s">
        <v>85</v>
      </c>
      <c r="Z49" s="71"/>
      <c r="AA49" s="72">
        <v>20</v>
      </c>
      <c r="AB49" s="73">
        <v>3</v>
      </c>
      <c r="AC49" s="74">
        <f t="shared" si="10"/>
        <v>60</v>
      </c>
      <c r="AD49" s="94">
        <v>0.1</v>
      </c>
      <c r="AE49" s="37"/>
      <c r="AF49" s="75" t="s">
        <v>85</v>
      </c>
      <c r="AG49" s="71"/>
      <c r="AH49" s="72">
        <v>20</v>
      </c>
      <c r="AI49" s="73">
        <v>3</v>
      </c>
      <c r="AJ49" s="74">
        <f t="shared" si="11"/>
        <v>60</v>
      </c>
      <c r="AK49" s="94">
        <v>0.1</v>
      </c>
      <c r="AL49" s="37"/>
      <c r="AM49" s="75" t="s">
        <v>85</v>
      </c>
      <c r="AN49" s="71"/>
      <c r="AO49" s="72">
        <v>20</v>
      </c>
      <c r="AP49" s="73">
        <v>3</v>
      </c>
      <c r="AQ49" s="74">
        <f t="shared" si="12"/>
        <v>60</v>
      </c>
      <c r="AR49" s="94">
        <v>0.1</v>
      </c>
      <c r="AS49" s="37"/>
      <c r="AT49" s="75" t="s">
        <v>85</v>
      </c>
      <c r="AU49" s="71"/>
      <c r="AV49" s="72">
        <v>20</v>
      </c>
      <c r="AW49" s="73">
        <v>3</v>
      </c>
      <c r="AX49" s="74">
        <f t="shared" si="13"/>
        <v>60</v>
      </c>
      <c r="AY49" s="94">
        <v>0.1</v>
      </c>
      <c r="BG49" s="37"/>
      <c r="BH49" s="75" t="s">
        <v>85</v>
      </c>
      <c r="BI49" s="71"/>
      <c r="BJ49" s="72">
        <v>20</v>
      </c>
      <c r="BK49" s="73">
        <v>3</v>
      </c>
      <c r="BL49" s="74">
        <f t="shared" si="15"/>
        <v>60</v>
      </c>
      <c r="BM49" s="94">
        <v>0.1</v>
      </c>
    </row>
    <row r="50" spans="10:65" ht="30.75" customHeight="1" x14ac:dyDescent="0.15">
      <c r="J50" s="37"/>
      <c r="K50" s="75" t="s">
        <v>86</v>
      </c>
      <c r="L50" s="71"/>
      <c r="M50" s="72">
        <v>2</v>
      </c>
      <c r="N50" s="73">
        <v>80</v>
      </c>
      <c r="O50" s="160">
        <f t="shared" si="8"/>
        <v>160</v>
      </c>
      <c r="P50" s="94">
        <v>0.1</v>
      </c>
      <c r="Q50" s="37"/>
      <c r="R50" s="75" t="s">
        <v>86</v>
      </c>
      <c r="S50" s="71"/>
      <c r="T50" s="72">
        <v>2</v>
      </c>
      <c r="U50" s="73">
        <v>80</v>
      </c>
      <c r="V50" s="74">
        <f t="shared" si="9"/>
        <v>160</v>
      </c>
      <c r="W50" s="94">
        <v>0.1</v>
      </c>
      <c r="X50" s="37"/>
      <c r="Y50" s="75" t="s">
        <v>86</v>
      </c>
      <c r="Z50" s="71"/>
      <c r="AA50" s="72">
        <v>2</v>
      </c>
      <c r="AB50" s="73">
        <v>80</v>
      </c>
      <c r="AC50" s="74">
        <f t="shared" si="10"/>
        <v>160</v>
      </c>
      <c r="AD50" s="94">
        <v>0.1</v>
      </c>
      <c r="AE50" s="37"/>
      <c r="AF50" s="75" t="s">
        <v>86</v>
      </c>
      <c r="AG50" s="71"/>
      <c r="AH50" s="72">
        <v>2</v>
      </c>
      <c r="AI50" s="73">
        <v>80</v>
      </c>
      <c r="AJ50" s="74">
        <f t="shared" si="11"/>
        <v>160</v>
      </c>
      <c r="AK50" s="94">
        <v>0.1</v>
      </c>
      <c r="AL50" s="37"/>
      <c r="AM50" s="75" t="s">
        <v>86</v>
      </c>
      <c r="AN50" s="71"/>
      <c r="AO50" s="72">
        <v>2</v>
      </c>
      <c r="AP50" s="73">
        <v>80</v>
      </c>
      <c r="AQ50" s="74">
        <f t="shared" si="12"/>
        <v>160</v>
      </c>
      <c r="AR50" s="94">
        <v>0.1</v>
      </c>
      <c r="AS50" s="37"/>
      <c r="AT50" s="75" t="s">
        <v>86</v>
      </c>
      <c r="AU50" s="71"/>
      <c r="AV50" s="72">
        <v>2</v>
      </c>
      <c r="AW50" s="73">
        <v>80</v>
      </c>
      <c r="AX50" s="74">
        <f t="shared" si="13"/>
        <v>160</v>
      </c>
      <c r="AY50" s="94">
        <v>0.1</v>
      </c>
      <c r="BG50" s="37"/>
      <c r="BH50" s="75" t="s">
        <v>86</v>
      </c>
      <c r="BI50" s="71"/>
      <c r="BJ50" s="72">
        <v>2</v>
      </c>
      <c r="BK50" s="73">
        <v>80</v>
      </c>
      <c r="BL50" s="74">
        <f t="shared" si="15"/>
        <v>160</v>
      </c>
      <c r="BM50" s="94">
        <v>0.1</v>
      </c>
    </row>
    <row r="51" spans="10:65" ht="30.75" customHeight="1" x14ac:dyDescent="0.15">
      <c r="J51" s="37"/>
      <c r="K51" s="75" t="s">
        <v>87</v>
      </c>
      <c r="L51" s="71"/>
      <c r="M51" s="72">
        <v>1</v>
      </c>
      <c r="N51" s="73">
        <v>460</v>
      </c>
      <c r="O51" s="160">
        <f t="shared" si="8"/>
        <v>460</v>
      </c>
      <c r="P51" s="94">
        <v>0.1</v>
      </c>
      <c r="Q51" s="37"/>
      <c r="R51" s="75" t="s">
        <v>87</v>
      </c>
      <c r="S51" s="71"/>
      <c r="T51" s="72">
        <v>1</v>
      </c>
      <c r="U51" s="73">
        <v>460</v>
      </c>
      <c r="V51" s="74">
        <f t="shared" si="9"/>
        <v>460</v>
      </c>
      <c r="W51" s="94">
        <v>0.1</v>
      </c>
      <c r="X51" s="37"/>
      <c r="Y51" s="75" t="s">
        <v>87</v>
      </c>
      <c r="Z51" s="71"/>
      <c r="AA51" s="72">
        <v>1</v>
      </c>
      <c r="AB51" s="73">
        <v>460</v>
      </c>
      <c r="AC51" s="74">
        <f t="shared" si="10"/>
        <v>460</v>
      </c>
      <c r="AD51" s="94">
        <v>0.1</v>
      </c>
      <c r="AE51" s="37"/>
      <c r="AF51" s="75" t="s">
        <v>87</v>
      </c>
      <c r="AG51" s="71"/>
      <c r="AH51" s="72">
        <v>1</v>
      </c>
      <c r="AI51" s="73">
        <v>460</v>
      </c>
      <c r="AJ51" s="74">
        <f t="shared" si="11"/>
        <v>460</v>
      </c>
      <c r="AK51" s="94">
        <v>0.1</v>
      </c>
      <c r="AL51" s="37"/>
      <c r="AM51" s="75" t="s">
        <v>87</v>
      </c>
      <c r="AN51" s="71"/>
      <c r="AO51" s="72">
        <v>1</v>
      </c>
      <c r="AP51" s="73">
        <v>460</v>
      </c>
      <c r="AQ51" s="74">
        <f t="shared" si="12"/>
        <v>460</v>
      </c>
      <c r="AR51" s="94">
        <v>0.1</v>
      </c>
      <c r="AS51" s="37"/>
      <c r="AT51" s="75" t="s">
        <v>87</v>
      </c>
      <c r="AU51" s="71"/>
      <c r="AV51" s="72">
        <v>1</v>
      </c>
      <c r="AW51" s="73">
        <v>460</v>
      </c>
      <c r="AX51" s="74">
        <f t="shared" si="13"/>
        <v>460</v>
      </c>
      <c r="AY51" s="94">
        <v>0.1</v>
      </c>
      <c r="BG51" s="37"/>
      <c r="BH51" s="75" t="s">
        <v>87</v>
      </c>
      <c r="BI51" s="71"/>
      <c r="BJ51" s="72">
        <v>1</v>
      </c>
      <c r="BK51" s="73">
        <v>460</v>
      </c>
      <c r="BL51" s="74">
        <f t="shared" si="15"/>
        <v>460</v>
      </c>
      <c r="BM51" s="94">
        <v>0.1</v>
      </c>
    </row>
    <row r="52" spans="10:65" ht="30.75" customHeight="1" x14ac:dyDescent="0.15">
      <c r="J52" s="37"/>
      <c r="K52" s="75" t="s">
        <v>92</v>
      </c>
      <c r="L52" s="71"/>
      <c r="M52" s="72">
        <v>2</v>
      </c>
      <c r="N52" s="73">
        <v>320</v>
      </c>
      <c r="O52" s="160">
        <f t="shared" si="8"/>
        <v>640</v>
      </c>
      <c r="P52" s="94">
        <v>0.1</v>
      </c>
      <c r="Q52" s="37"/>
      <c r="R52" s="75" t="s">
        <v>92</v>
      </c>
      <c r="S52" s="71"/>
      <c r="T52" s="72">
        <v>2</v>
      </c>
      <c r="U52" s="73">
        <v>320</v>
      </c>
      <c r="V52" s="74">
        <f t="shared" si="9"/>
        <v>640</v>
      </c>
      <c r="W52" s="94">
        <v>0.1</v>
      </c>
      <c r="X52" s="37"/>
      <c r="Y52" s="75" t="s">
        <v>92</v>
      </c>
      <c r="Z52" s="71"/>
      <c r="AA52" s="72">
        <v>2</v>
      </c>
      <c r="AB52" s="73">
        <v>320</v>
      </c>
      <c r="AC52" s="74">
        <f t="shared" si="10"/>
        <v>640</v>
      </c>
      <c r="AD52" s="94">
        <v>0.1</v>
      </c>
      <c r="AE52" s="37"/>
      <c r="AF52" s="75" t="s">
        <v>92</v>
      </c>
      <c r="AG52" s="71"/>
      <c r="AH52" s="72">
        <v>2</v>
      </c>
      <c r="AI52" s="73">
        <v>320</v>
      </c>
      <c r="AJ52" s="74">
        <f t="shared" si="11"/>
        <v>640</v>
      </c>
      <c r="AK52" s="94">
        <v>0.1</v>
      </c>
      <c r="AL52" s="37"/>
      <c r="AM52" s="75" t="s">
        <v>92</v>
      </c>
      <c r="AN52" s="71"/>
      <c r="AO52" s="72">
        <v>2</v>
      </c>
      <c r="AP52" s="73">
        <v>320</v>
      </c>
      <c r="AQ52" s="74">
        <f t="shared" si="12"/>
        <v>640</v>
      </c>
      <c r="AR52" s="94">
        <v>0.1</v>
      </c>
      <c r="AS52" s="37"/>
      <c r="AT52" s="75" t="s">
        <v>92</v>
      </c>
      <c r="AU52" s="71"/>
      <c r="AV52" s="72">
        <v>2</v>
      </c>
      <c r="AW52" s="73">
        <v>320</v>
      </c>
      <c r="AX52" s="74">
        <f t="shared" si="13"/>
        <v>640</v>
      </c>
      <c r="AY52" s="94">
        <v>0.1</v>
      </c>
      <c r="BG52" s="37"/>
      <c r="BH52" s="75" t="s">
        <v>92</v>
      </c>
      <c r="BI52" s="71"/>
      <c r="BJ52" s="72">
        <v>2</v>
      </c>
      <c r="BK52" s="73">
        <v>320</v>
      </c>
      <c r="BL52" s="74">
        <f t="shared" si="15"/>
        <v>640</v>
      </c>
      <c r="BM52" s="94">
        <v>0.1</v>
      </c>
    </row>
    <row r="53" spans="10:65" ht="30.75" customHeight="1" x14ac:dyDescent="0.15">
      <c r="J53" s="37"/>
      <c r="K53" s="70" t="s">
        <v>94</v>
      </c>
      <c r="L53" s="71"/>
      <c r="M53" s="72"/>
      <c r="N53" s="73" t="s">
        <v>93</v>
      </c>
      <c r="O53" s="160"/>
      <c r="P53" s="94">
        <v>0.1</v>
      </c>
      <c r="Q53" s="37"/>
      <c r="R53" s="70" t="s">
        <v>94</v>
      </c>
      <c r="S53" s="71"/>
      <c r="T53" s="72">
        <v>1</v>
      </c>
      <c r="U53" s="73">
        <v>16000</v>
      </c>
      <c r="V53" s="74">
        <f t="shared" si="9"/>
        <v>16000</v>
      </c>
      <c r="W53" s="94">
        <v>0.1</v>
      </c>
      <c r="X53" s="37"/>
      <c r="Y53" s="70" t="s">
        <v>94</v>
      </c>
      <c r="Z53" s="71"/>
      <c r="AA53" s="72"/>
      <c r="AB53" s="73" t="s">
        <v>93</v>
      </c>
      <c r="AC53" s="74"/>
      <c r="AD53" s="94">
        <v>0.1</v>
      </c>
      <c r="AE53" s="37"/>
      <c r="AF53" s="70" t="s">
        <v>94</v>
      </c>
      <c r="AG53" s="71"/>
      <c r="AH53" s="72">
        <v>1</v>
      </c>
      <c r="AI53" s="73">
        <v>16000</v>
      </c>
      <c r="AJ53" s="74">
        <f t="shared" si="11"/>
        <v>16000</v>
      </c>
      <c r="AK53" s="94">
        <v>0.1</v>
      </c>
      <c r="AL53" s="37"/>
      <c r="AM53" s="70" t="s">
        <v>94</v>
      </c>
      <c r="AN53" s="71"/>
      <c r="AO53" s="72">
        <v>1</v>
      </c>
      <c r="AP53" s="73">
        <v>16000</v>
      </c>
      <c r="AQ53" s="74">
        <f t="shared" si="12"/>
        <v>16000</v>
      </c>
      <c r="AR53" s="94">
        <v>0.1</v>
      </c>
      <c r="AS53" s="37"/>
      <c r="AT53" s="70" t="s">
        <v>94</v>
      </c>
      <c r="AU53" s="71"/>
      <c r="AV53" s="72">
        <v>1</v>
      </c>
      <c r="AW53" s="73">
        <v>16000</v>
      </c>
      <c r="AX53" s="74">
        <f t="shared" si="13"/>
        <v>16000</v>
      </c>
      <c r="AY53" s="94">
        <v>0.1</v>
      </c>
      <c r="BG53" s="37"/>
      <c r="BH53" s="70" t="s">
        <v>94</v>
      </c>
      <c r="BI53" s="71"/>
      <c r="BJ53" s="72">
        <v>1</v>
      </c>
      <c r="BK53" s="73">
        <v>16000</v>
      </c>
      <c r="BL53" s="74">
        <f t="shared" si="15"/>
        <v>16000</v>
      </c>
      <c r="BM53" s="94">
        <v>0.1</v>
      </c>
    </row>
    <row r="54" spans="10:65" ht="30.75" customHeight="1" x14ac:dyDescent="0.15">
      <c r="J54" s="21"/>
      <c r="K54" s="10" t="s">
        <v>18</v>
      </c>
      <c r="L54" s="9"/>
      <c r="M54" s="10">
        <v>1</v>
      </c>
      <c r="N54" s="36">
        <v>6000</v>
      </c>
      <c r="O54" s="161">
        <f t="shared" ref="O54:O58" si="16">M54*N54</f>
        <v>6000</v>
      </c>
      <c r="P54" s="94">
        <v>0.1</v>
      </c>
      <c r="Q54" s="21"/>
      <c r="R54" s="10" t="s">
        <v>18</v>
      </c>
      <c r="S54" s="9"/>
      <c r="T54" s="10">
        <v>1</v>
      </c>
      <c r="U54" s="36">
        <v>6000</v>
      </c>
      <c r="V54" s="12">
        <f t="shared" si="9"/>
        <v>6000</v>
      </c>
      <c r="W54" s="94">
        <v>0.1</v>
      </c>
      <c r="X54" s="21"/>
      <c r="Y54" s="10" t="s">
        <v>18</v>
      </c>
      <c r="Z54" s="9"/>
      <c r="AA54" s="10">
        <v>1</v>
      </c>
      <c r="AB54" s="36">
        <v>6000</v>
      </c>
      <c r="AC54" s="22">
        <f t="shared" ref="AC54:AC58" si="17">AA54*AB54</f>
        <v>6000</v>
      </c>
      <c r="AD54" s="94">
        <v>0.1</v>
      </c>
      <c r="AE54" s="21"/>
      <c r="AF54" s="10" t="s">
        <v>18</v>
      </c>
      <c r="AG54" s="9"/>
      <c r="AH54" s="10">
        <v>1</v>
      </c>
      <c r="AI54" s="36">
        <v>6000</v>
      </c>
      <c r="AJ54" s="74">
        <f t="shared" si="11"/>
        <v>6000</v>
      </c>
      <c r="AK54" s="94">
        <v>0.1</v>
      </c>
      <c r="AL54" s="21"/>
      <c r="AM54" s="10" t="s">
        <v>18</v>
      </c>
      <c r="AN54" s="9"/>
      <c r="AO54" s="10">
        <v>1</v>
      </c>
      <c r="AP54" s="36">
        <v>6000</v>
      </c>
      <c r="AQ54" s="74">
        <f t="shared" si="12"/>
        <v>6000</v>
      </c>
      <c r="AR54" s="94">
        <v>0.1</v>
      </c>
      <c r="AS54" s="21"/>
      <c r="AT54" s="10" t="s">
        <v>18</v>
      </c>
      <c r="AU54" s="9"/>
      <c r="AV54" s="10">
        <v>1</v>
      </c>
      <c r="AW54" s="36">
        <v>6000</v>
      </c>
      <c r="AX54" s="74">
        <f t="shared" si="13"/>
        <v>6000</v>
      </c>
      <c r="AY54" s="94">
        <v>0.1</v>
      </c>
      <c r="BG54" s="21"/>
      <c r="BH54" s="10" t="s">
        <v>18</v>
      </c>
      <c r="BI54" s="9"/>
      <c r="BJ54" s="10">
        <v>1</v>
      </c>
      <c r="BK54" s="36">
        <v>6000</v>
      </c>
      <c r="BL54" s="74">
        <f t="shared" si="15"/>
        <v>6000</v>
      </c>
      <c r="BM54" s="94">
        <v>0.1</v>
      </c>
    </row>
    <row r="55" spans="10:65" ht="30.75" customHeight="1" x14ac:dyDescent="0.15">
      <c r="J55" s="21"/>
      <c r="K55" s="10" t="s">
        <v>26</v>
      </c>
      <c r="L55" s="9"/>
      <c r="M55" s="10">
        <v>1</v>
      </c>
      <c r="N55" s="36">
        <v>8000</v>
      </c>
      <c r="O55" s="161">
        <f t="shared" si="16"/>
        <v>8000</v>
      </c>
      <c r="P55" s="94">
        <v>0.1</v>
      </c>
      <c r="Q55" s="21"/>
      <c r="R55" s="10" t="s">
        <v>26</v>
      </c>
      <c r="S55" s="9"/>
      <c r="T55" s="10">
        <v>1</v>
      </c>
      <c r="U55" s="36">
        <v>8000</v>
      </c>
      <c r="V55" s="12">
        <f t="shared" si="9"/>
        <v>8000</v>
      </c>
      <c r="W55" s="94">
        <v>0.1</v>
      </c>
      <c r="X55" s="21"/>
      <c r="Y55" s="10" t="s">
        <v>26</v>
      </c>
      <c r="Z55" s="9"/>
      <c r="AA55" s="10">
        <v>1</v>
      </c>
      <c r="AB55" s="36">
        <v>8000</v>
      </c>
      <c r="AC55" s="22">
        <f t="shared" si="17"/>
        <v>8000</v>
      </c>
      <c r="AD55" s="94">
        <v>0.1</v>
      </c>
      <c r="AE55" s="21"/>
      <c r="AF55" s="10" t="s">
        <v>26</v>
      </c>
      <c r="AG55" s="9"/>
      <c r="AH55" s="10">
        <v>1</v>
      </c>
      <c r="AI55" s="36">
        <v>8000</v>
      </c>
      <c r="AJ55" s="22">
        <f t="shared" si="11"/>
        <v>8000</v>
      </c>
      <c r="AK55" s="94">
        <v>0.1</v>
      </c>
      <c r="AL55" s="21"/>
      <c r="AM55" s="10" t="s">
        <v>26</v>
      </c>
      <c r="AN55" s="9"/>
      <c r="AO55" s="10">
        <v>1</v>
      </c>
      <c r="AP55" s="36">
        <v>8000</v>
      </c>
      <c r="AQ55" s="22">
        <f t="shared" si="12"/>
        <v>8000</v>
      </c>
      <c r="AR55" s="94">
        <v>0.1</v>
      </c>
      <c r="AS55" s="21"/>
      <c r="AT55" s="10" t="s">
        <v>26</v>
      </c>
      <c r="AU55" s="9"/>
      <c r="AV55" s="10">
        <v>1</v>
      </c>
      <c r="AW55" s="36">
        <v>8000</v>
      </c>
      <c r="AX55" s="22">
        <f t="shared" si="13"/>
        <v>8000</v>
      </c>
      <c r="AY55" s="94">
        <v>0.1</v>
      </c>
      <c r="BG55" s="21"/>
      <c r="BH55" s="10" t="s">
        <v>26</v>
      </c>
      <c r="BI55" s="9"/>
      <c r="BJ55" s="10">
        <v>1</v>
      </c>
      <c r="BK55" s="36">
        <v>8000</v>
      </c>
      <c r="BL55" s="22">
        <f t="shared" si="15"/>
        <v>8000</v>
      </c>
      <c r="BM55" s="94">
        <v>0.1</v>
      </c>
    </row>
    <row r="56" spans="10:65" ht="30.75" customHeight="1" x14ac:dyDescent="0.15">
      <c r="J56" s="21"/>
      <c r="K56" s="10" t="s">
        <v>50</v>
      </c>
      <c r="L56" s="9"/>
      <c r="M56" s="10">
        <v>1</v>
      </c>
      <c r="N56" s="36">
        <v>5000</v>
      </c>
      <c r="O56" s="161">
        <f t="shared" si="16"/>
        <v>5000</v>
      </c>
      <c r="P56" s="94">
        <v>0.1</v>
      </c>
      <c r="Q56" s="21"/>
      <c r="R56" s="10" t="s">
        <v>50</v>
      </c>
      <c r="S56" s="9"/>
      <c r="T56" s="10">
        <v>1</v>
      </c>
      <c r="U56" s="36">
        <v>5000</v>
      </c>
      <c r="V56" s="12">
        <f t="shared" si="9"/>
        <v>5000</v>
      </c>
      <c r="W56" s="94">
        <v>0.1</v>
      </c>
      <c r="X56" s="21"/>
      <c r="Y56" s="10" t="s">
        <v>50</v>
      </c>
      <c r="Z56" s="9"/>
      <c r="AA56" s="10">
        <v>1</v>
      </c>
      <c r="AB56" s="36">
        <v>5000</v>
      </c>
      <c r="AC56" s="22">
        <f t="shared" si="17"/>
        <v>5000</v>
      </c>
      <c r="AD56" s="94">
        <v>0.1</v>
      </c>
      <c r="AE56" s="21"/>
      <c r="AF56" s="10" t="s">
        <v>50</v>
      </c>
      <c r="AG56" s="9"/>
      <c r="AH56" s="10">
        <v>1</v>
      </c>
      <c r="AI56" s="36">
        <v>5000</v>
      </c>
      <c r="AJ56" s="22">
        <f t="shared" si="11"/>
        <v>5000</v>
      </c>
      <c r="AK56" s="94">
        <v>0.1</v>
      </c>
      <c r="AL56" s="21"/>
      <c r="AM56" s="10" t="s">
        <v>50</v>
      </c>
      <c r="AN56" s="9"/>
      <c r="AO56" s="10">
        <v>1</v>
      </c>
      <c r="AP56" s="36">
        <v>5000</v>
      </c>
      <c r="AQ56" s="22">
        <f t="shared" si="12"/>
        <v>5000</v>
      </c>
      <c r="AR56" s="94">
        <v>0.1</v>
      </c>
      <c r="AS56" s="21"/>
      <c r="AT56" s="10" t="s">
        <v>50</v>
      </c>
      <c r="AU56" s="9"/>
      <c r="AV56" s="10">
        <v>1</v>
      </c>
      <c r="AW56" s="36">
        <v>5000</v>
      </c>
      <c r="AX56" s="22">
        <f t="shared" si="13"/>
        <v>5000</v>
      </c>
      <c r="AY56" s="94">
        <v>0.1</v>
      </c>
      <c r="BG56" s="21"/>
      <c r="BH56" s="10" t="s">
        <v>50</v>
      </c>
      <c r="BI56" s="9"/>
      <c r="BJ56" s="10">
        <v>1</v>
      </c>
      <c r="BK56" s="36">
        <v>5000</v>
      </c>
      <c r="BL56" s="22">
        <f t="shared" si="15"/>
        <v>5000</v>
      </c>
      <c r="BM56" s="94">
        <v>0.1</v>
      </c>
    </row>
    <row r="57" spans="10:65" ht="30.75" customHeight="1" x14ac:dyDescent="0.15">
      <c r="J57" s="21"/>
      <c r="K57" s="10" t="s">
        <v>19</v>
      </c>
      <c r="L57" s="9"/>
      <c r="M57" s="10">
        <v>1</v>
      </c>
      <c r="N57" s="36">
        <v>4000</v>
      </c>
      <c r="O57" s="161">
        <f t="shared" si="16"/>
        <v>4000</v>
      </c>
      <c r="P57" s="94">
        <v>0.1</v>
      </c>
      <c r="Q57" s="21"/>
      <c r="R57" s="10" t="s">
        <v>19</v>
      </c>
      <c r="S57" s="9"/>
      <c r="T57" s="10">
        <v>1</v>
      </c>
      <c r="U57" s="36">
        <v>4000</v>
      </c>
      <c r="V57" s="12">
        <f t="shared" si="9"/>
        <v>4000</v>
      </c>
      <c r="W57" s="94">
        <v>0.1</v>
      </c>
      <c r="X57" s="21"/>
      <c r="Y57" s="10" t="s">
        <v>19</v>
      </c>
      <c r="Z57" s="9"/>
      <c r="AA57" s="10">
        <v>1</v>
      </c>
      <c r="AB57" s="36">
        <v>4000</v>
      </c>
      <c r="AC57" s="22">
        <f t="shared" si="17"/>
        <v>4000</v>
      </c>
      <c r="AD57" s="94">
        <v>0.1</v>
      </c>
      <c r="AE57" s="21"/>
      <c r="AF57" s="10" t="s">
        <v>19</v>
      </c>
      <c r="AG57" s="9"/>
      <c r="AH57" s="10">
        <v>1</v>
      </c>
      <c r="AI57" s="36">
        <v>4000</v>
      </c>
      <c r="AJ57" s="22">
        <f t="shared" si="11"/>
        <v>4000</v>
      </c>
      <c r="AK57" s="94">
        <v>0.1</v>
      </c>
      <c r="AL57" s="21"/>
      <c r="AM57" s="10" t="s">
        <v>19</v>
      </c>
      <c r="AN57" s="9"/>
      <c r="AO57" s="10">
        <v>1</v>
      </c>
      <c r="AP57" s="36">
        <v>4000</v>
      </c>
      <c r="AQ57" s="22">
        <f t="shared" si="12"/>
        <v>4000</v>
      </c>
      <c r="AR57" s="94">
        <v>0.1</v>
      </c>
      <c r="AS57" s="21"/>
      <c r="AT57" s="10" t="s">
        <v>19</v>
      </c>
      <c r="AU57" s="9"/>
      <c r="AV57" s="10">
        <v>1</v>
      </c>
      <c r="AW57" s="36">
        <v>4000</v>
      </c>
      <c r="AX57" s="22">
        <f t="shared" si="13"/>
        <v>4000</v>
      </c>
      <c r="AY57" s="94">
        <v>0.1</v>
      </c>
      <c r="BG57" s="21"/>
      <c r="BH57" s="10" t="s">
        <v>19</v>
      </c>
      <c r="BI57" s="9"/>
      <c r="BJ57" s="10">
        <v>1</v>
      </c>
      <c r="BK57" s="36">
        <v>4000</v>
      </c>
      <c r="BL57" s="22">
        <f t="shared" si="15"/>
        <v>4000</v>
      </c>
      <c r="BM57" s="94">
        <v>0.1</v>
      </c>
    </row>
    <row r="58" spans="10:65" ht="30.75" customHeight="1" x14ac:dyDescent="0.15">
      <c r="J58" s="37"/>
      <c r="K58" s="38" t="s">
        <v>22</v>
      </c>
      <c r="L58" s="9"/>
      <c r="M58" s="39">
        <v>1</v>
      </c>
      <c r="N58" s="11">
        <v>14000</v>
      </c>
      <c r="O58" s="161">
        <f t="shared" si="16"/>
        <v>14000</v>
      </c>
      <c r="P58" s="94">
        <v>0.1</v>
      </c>
      <c r="Q58" s="37"/>
      <c r="R58" s="38" t="s">
        <v>22</v>
      </c>
      <c r="S58" s="9"/>
      <c r="T58" s="39">
        <v>1</v>
      </c>
      <c r="U58" s="11">
        <v>14000</v>
      </c>
      <c r="V58" s="12">
        <f t="shared" si="9"/>
        <v>14000</v>
      </c>
      <c r="W58" s="94">
        <v>0.1</v>
      </c>
      <c r="X58" s="37"/>
      <c r="Y58" s="38" t="s">
        <v>22</v>
      </c>
      <c r="Z58" s="9"/>
      <c r="AA58" s="39">
        <v>1</v>
      </c>
      <c r="AB58" s="11">
        <v>14000</v>
      </c>
      <c r="AC58" s="22">
        <f t="shared" si="17"/>
        <v>14000</v>
      </c>
      <c r="AD58" s="94">
        <v>0.1</v>
      </c>
      <c r="AE58" s="37"/>
      <c r="AF58" s="38" t="s">
        <v>22</v>
      </c>
      <c r="AG58" s="9"/>
      <c r="AH58" s="39">
        <v>1</v>
      </c>
      <c r="AI58" s="11">
        <v>14000</v>
      </c>
      <c r="AJ58" s="22">
        <f t="shared" si="11"/>
        <v>14000</v>
      </c>
      <c r="AK58" s="94">
        <v>0.1</v>
      </c>
      <c r="AL58" s="37"/>
      <c r="AM58" s="38" t="s">
        <v>22</v>
      </c>
      <c r="AN58" s="9"/>
      <c r="AO58" s="39">
        <v>1</v>
      </c>
      <c r="AP58" s="11">
        <v>14000</v>
      </c>
      <c r="AQ58" s="22">
        <f t="shared" si="12"/>
        <v>14000</v>
      </c>
      <c r="AR58" s="94">
        <v>0.1</v>
      </c>
      <c r="AS58" s="37"/>
      <c r="AT58" s="38" t="s">
        <v>22</v>
      </c>
      <c r="AU58" s="9"/>
      <c r="AV58" s="39">
        <v>1</v>
      </c>
      <c r="AW58" s="11">
        <v>14000</v>
      </c>
      <c r="AX58" s="22">
        <f t="shared" si="13"/>
        <v>14000</v>
      </c>
      <c r="AY58" s="94">
        <v>0.1</v>
      </c>
      <c r="BG58" s="37"/>
      <c r="BH58" s="38" t="s">
        <v>22</v>
      </c>
      <c r="BI58" s="9"/>
      <c r="BJ58" s="39">
        <v>1</v>
      </c>
      <c r="BK58" s="11">
        <v>14000</v>
      </c>
      <c r="BL58" s="22">
        <f t="shared" si="15"/>
        <v>14000</v>
      </c>
      <c r="BM58" s="94">
        <v>0.1</v>
      </c>
    </row>
    <row r="59" spans="10:65" ht="30.75" customHeight="1" x14ac:dyDescent="0.15">
      <c r="J59" s="37"/>
      <c r="K59" s="40" t="s">
        <v>20</v>
      </c>
      <c r="L59" s="41"/>
      <c r="M59" s="39"/>
      <c r="N59" s="42" t="s">
        <v>93</v>
      </c>
      <c r="O59" s="160"/>
      <c r="P59" s="94"/>
      <c r="Q59" s="21"/>
      <c r="R59" s="10" t="s">
        <v>21</v>
      </c>
      <c r="S59" s="9"/>
      <c r="T59" s="10">
        <v>4</v>
      </c>
      <c r="U59" s="36">
        <v>300</v>
      </c>
      <c r="V59" s="12">
        <f t="shared" si="9"/>
        <v>1200</v>
      </c>
      <c r="W59" s="94">
        <v>0.1</v>
      </c>
      <c r="X59" s="37"/>
      <c r="Y59" s="40" t="s">
        <v>20</v>
      </c>
      <c r="Z59" s="41"/>
      <c r="AA59" s="39"/>
      <c r="AB59" s="42" t="s">
        <v>93</v>
      </c>
      <c r="AC59" s="43"/>
      <c r="AD59" s="94">
        <v>0.1</v>
      </c>
      <c r="AE59" s="37"/>
      <c r="AF59" s="40" t="s">
        <v>20</v>
      </c>
      <c r="AG59" s="41"/>
      <c r="AH59" s="39">
        <v>2</v>
      </c>
      <c r="AI59" s="42">
        <v>1200</v>
      </c>
      <c r="AJ59" s="43">
        <f t="shared" si="11"/>
        <v>2400</v>
      </c>
      <c r="AK59" s="94">
        <v>0.1</v>
      </c>
      <c r="AL59" s="37"/>
      <c r="AM59" s="40" t="s">
        <v>20</v>
      </c>
      <c r="AN59" s="41"/>
      <c r="AO59" s="39">
        <v>2</v>
      </c>
      <c r="AP59" s="42">
        <v>1200</v>
      </c>
      <c r="AQ59" s="43">
        <f t="shared" si="12"/>
        <v>2400</v>
      </c>
      <c r="AR59" s="94">
        <v>0.1</v>
      </c>
      <c r="AS59" s="37"/>
      <c r="AT59" s="40" t="s">
        <v>20</v>
      </c>
      <c r="AU59" s="41"/>
      <c r="AV59" s="39">
        <v>2</v>
      </c>
      <c r="AW59" s="42">
        <v>1200</v>
      </c>
      <c r="AX59" s="43">
        <f t="shared" si="13"/>
        <v>2400</v>
      </c>
      <c r="AY59" s="94">
        <v>0.1</v>
      </c>
      <c r="BG59" s="37"/>
      <c r="BH59" s="40" t="s">
        <v>20</v>
      </c>
      <c r="BI59" s="41"/>
      <c r="BJ59" s="39">
        <v>2</v>
      </c>
      <c r="BK59" s="42">
        <v>1200</v>
      </c>
      <c r="BL59" s="43">
        <f t="shared" si="15"/>
        <v>2400</v>
      </c>
      <c r="BM59" s="94">
        <v>0.1</v>
      </c>
    </row>
    <row r="60" spans="10:65" ht="30.75" customHeight="1" thickBot="1" x14ac:dyDescent="0.2">
      <c r="J60" s="13"/>
      <c r="K60" s="99" t="s">
        <v>21</v>
      </c>
      <c r="L60" s="14"/>
      <c r="M60" s="15"/>
      <c r="N60" s="16" t="s">
        <v>93</v>
      </c>
      <c r="O60" s="162"/>
      <c r="P60" s="98"/>
      <c r="Q60" s="13"/>
      <c r="R60" s="15" t="s">
        <v>20</v>
      </c>
      <c r="S60" s="14"/>
      <c r="T60" s="15">
        <v>2</v>
      </c>
      <c r="U60" s="48">
        <v>1200</v>
      </c>
      <c r="V60" s="17">
        <f t="shared" si="9"/>
        <v>2400</v>
      </c>
      <c r="W60" s="98">
        <v>0.1</v>
      </c>
      <c r="X60" s="13"/>
      <c r="Y60" s="99" t="s">
        <v>21</v>
      </c>
      <c r="Z60" s="14"/>
      <c r="AA60" s="15"/>
      <c r="AB60" s="16" t="s">
        <v>93</v>
      </c>
      <c r="AC60" s="49"/>
      <c r="AD60" s="98">
        <v>0.1</v>
      </c>
      <c r="AE60" s="13"/>
      <c r="AF60" s="99" t="s">
        <v>21</v>
      </c>
      <c r="AG60" s="14"/>
      <c r="AH60" s="15">
        <v>4</v>
      </c>
      <c r="AI60" s="16">
        <v>300</v>
      </c>
      <c r="AJ60" s="49">
        <f t="shared" si="11"/>
        <v>1200</v>
      </c>
      <c r="AK60" s="98">
        <v>0.1</v>
      </c>
      <c r="AL60" s="13"/>
      <c r="AM60" s="99" t="s">
        <v>21</v>
      </c>
      <c r="AN60" s="14"/>
      <c r="AO60" s="15">
        <v>4</v>
      </c>
      <c r="AP60" s="16">
        <v>300</v>
      </c>
      <c r="AQ60" s="49">
        <f t="shared" si="12"/>
        <v>1200</v>
      </c>
      <c r="AR60" s="98">
        <v>0.1</v>
      </c>
      <c r="AS60" s="13"/>
      <c r="AT60" s="15" t="s">
        <v>21</v>
      </c>
      <c r="AU60" s="14"/>
      <c r="AV60" s="15">
        <v>4</v>
      </c>
      <c r="AW60" s="16">
        <v>300</v>
      </c>
      <c r="AX60" s="49">
        <f t="shared" si="13"/>
        <v>1200</v>
      </c>
      <c r="AY60" s="98">
        <v>0.1</v>
      </c>
      <c r="BG60" s="13"/>
      <c r="BH60" s="99" t="s">
        <v>21</v>
      </c>
      <c r="BI60" s="14"/>
      <c r="BJ60" s="15">
        <v>4</v>
      </c>
      <c r="BK60" s="16">
        <v>300</v>
      </c>
      <c r="BL60" s="49">
        <f t="shared" si="15"/>
        <v>1200</v>
      </c>
      <c r="BM60" s="98">
        <v>0.1</v>
      </c>
    </row>
    <row r="61" spans="10:65" ht="30.75" customHeight="1" thickBot="1" x14ac:dyDescent="0.2">
      <c r="J61" s="66"/>
      <c r="K61" s="53" t="s">
        <v>10</v>
      </c>
      <c r="L61" s="64"/>
      <c r="M61" s="63"/>
      <c r="N61" s="110"/>
      <c r="O61" s="163">
        <f>SUM(O48:O60)</f>
        <v>38445</v>
      </c>
      <c r="P61" s="109">
        <v>0.1</v>
      </c>
      <c r="Q61" s="24"/>
      <c r="R61" s="25" t="s">
        <v>10</v>
      </c>
      <c r="S61" s="25"/>
      <c r="T61" s="95"/>
      <c r="U61" s="96"/>
      <c r="V61" s="27">
        <f>SUM(V3:V60)</f>
        <v>146239</v>
      </c>
      <c r="W61" s="97">
        <v>0.1</v>
      </c>
      <c r="X61" s="24"/>
      <c r="Y61" s="25" t="s">
        <v>10</v>
      </c>
      <c r="Z61" s="67"/>
      <c r="AA61" s="26"/>
      <c r="AB61" s="69"/>
      <c r="AC61" s="102">
        <f>SUM(AC3:AC58)</f>
        <v>126639</v>
      </c>
      <c r="AD61" s="97">
        <v>0.1</v>
      </c>
      <c r="AE61" s="24"/>
      <c r="AF61" s="25" t="s">
        <v>10</v>
      </c>
      <c r="AG61" s="67"/>
      <c r="AH61" s="26"/>
      <c r="AI61" s="69"/>
      <c r="AJ61" s="102">
        <f>SUM(AJ3:AJ60)</f>
        <v>146239</v>
      </c>
      <c r="AK61" s="97">
        <v>0.1</v>
      </c>
      <c r="AL61" s="24"/>
      <c r="AM61" s="25" t="s">
        <v>10</v>
      </c>
      <c r="AN61" s="67"/>
      <c r="AO61" s="26"/>
      <c r="AP61" s="69"/>
      <c r="AQ61" s="102">
        <f>SUM(AQ3:AQ60)</f>
        <v>146239</v>
      </c>
      <c r="AR61" s="97">
        <v>0.1</v>
      </c>
      <c r="AS61" s="24"/>
      <c r="AT61" s="25" t="s">
        <v>10</v>
      </c>
      <c r="AU61" s="67"/>
      <c r="AV61" s="26"/>
      <c r="AW61" s="69"/>
      <c r="AX61" s="102">
        <f>SUM(AX3:AX60)</f>
        <v>146239</v>
      </c>
      <c r="AY61" s="97">
        <v>0.1</v>
      </c>
      <c r="BG61" s="66"/>
      <c r="BH61" s="53" t="s">
        <v>10</v>
      </c>
      <c r="BI61" s="64"/>
      <c r="BJ61" s="63"/>
      <c r="BK61" s="110"/>
      <c r="BL61" s="111">
        <f>SUM(BL3:BL60)</f>
        <v>124689</v>
      </c>
      <c r="BM61" s="109">
        <v>0.1</v>
      </c>
    </row>
    <row r="62" spans="10:65" ht="30.75" customHeight="1" thickBot="1" x14ac:dyDescent="0.2"/>
    <row r="63" spans="10:65" ht="30.75" customHeight="1" thickBot="1" x14ac:dyDescent="0.2">
      <c r="O63" s="164">
        <v>126639</v>
      </c>
    </row>
  </sheetData>
  <mergeCells count="14">
    <mergeCell ref="BG1:BH1"/>
    <mergeCell ref="J1:K1"/>
    <mergeCell ref="C2:H2"/>
    <mergeCell ref="G3:H3"/>
    <mergeCell ref="C12:D12"/>
    <mergeCell ref="C16:D16"/>
    <mergeCell ref="C17:G17"/>
    <mergeCell ref="BN12:BO14"/>
    <mergeCell ref="AS1:AT1"/>
    <mergeCell ref="AZ1:BA1"/>
    <mergeCell ref="AL1:AM1"/>
    <mergeCell ref="AE1:AF1"/>
    <mergeCell ref="X1:Y1"/>
    <mergeCell ref="Q1:R1"/>
  </mergeCells>
  <phoneticPr fontId="1"/>
  <pageMargins left="0.42" right="0.25" top="0.16" bottom="0.16" header="0.3" footer="0.3"/>
  <pageSetup paperSize="9" scale="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D57"/>
  <sheetViews>
    <sheetView tabSelected="1" topLeftCell="AL1" zoomScale="84" zoomScaleNormal="84" zoomScaleSheetLayoutView="92" workbookViewId="0">
      <selection activeCell="AO17" sqref="AO17"/>
    </sheetView>
  </sheetViews>
  <sheetFormatPr defaultColWidth="8.875" defaultRowHeight="30.75" customHeight="1" x14ac:dyDescent="0.15"/>
  <cols>
    <col min="1" max="1" width="6.5" style="1" customWidth="1"/>
    <col min="2" max="2" width="30.625" style="1" customWidth="1"/>
    <col min="3" max="3" width="16.5" style="1" customWidth="1"/>
    <col min="4" max="4" width="8.125" style="1" customWidth="1"/>
    <col min="5" max="6" width="16.125" style="1" customWidth="1"/>
    <col min="7" max="8" width="6.5" style="1" customWidth="1"/>
    <col min="9" max="9" width="30.625" style="1" customWidth="1"/>
    <col min="10" max="10" width="16.5" style="1" customWidth="1"/>
    <col min="11" max="11" width="8.125" style="1" customWidth="1"/>
    <col min="12" max="13" width="16.125" style="1" customWidth="1"/>
    <col min="14" max="15" width="6.5" style="1" customWidth="1"/>
    <col min="16" max="16" width="30.625" style="1" customWidth="1"/>
    <col min="17" max="17" width="16.5" style="1" customWidth="1"/>
    <col min="18" max="18" width="8.125" style="1" customWidth="1"/>
    <col min="19" max="20" width="16.125" style="1" customWidth="1"/>
    <col min="21" max="22" width="6.5" style="1" customWidth="1"/>
    <col min="23" max="23" width="30.625" style="1" customWidth="1"/>
    <col min="24" max="24" width="16.5" style="1" customWidth="1"/>
    <col min="25" max="25" width="8.125" style="1" customWidth="1"/>
    <col min="26" max="27" width="16.125" style="1" customWidth="1"/>
    <col min="28" max="29" width="6.5" style="1" customWidth="1"/>
    <col min="30" max="30" width="30.625" style="1" customWidth="1"/>
    <col min="31" max="31" width="16.5" style="1" customWidth="1"/>
    <col min="32" max="32" width="8.125" style="1" customWidth="1"/>
    <col min="33" max="34" width="16.125" style="1" customWidth="1"/>
    <col min="35" max="36" width="6.5" style="1" customWidth="1"/>
    <col min="37" max="37" width="30.625" style="1" customWidth="1"/>
    <col min="38" max="38" width="16.5" style="1" customWidth="1"/>
    <col min="39" max="39" width="8.125" style="1" customWidth="1"/>
    <col min="40" max="41" width="16.125" style="1" customWidth="1"/>
    <col min="42" max="43" width="6.5" style="1" customWidth="1"/>
    <col min="44" max="44" width="30.625" style="1" customWidth="1"/>
    <col min="45" max="45" width="16.5" style="1" customWidth="1"/>
    <col min="46" max="46" width="8.125" style="1" customWidth="1"/>
    <col min="47" max="48" width="16.125" style="1" customWidth="1"/>
    <col min="49" max="50" width="6.5" style="1" customWidth="1"/>
    <col min="51" max="51" width="30.625" style="1" customWidth="1"/>
    <col min="52" max="52" width="16.5" style="1" customWidth="1"/>
    <col min="53" max="53" width="8.125" style="1" customWidth="1"/>
    <col min="54" max="55" width="16.125" style="1" customWidth="1"/>
    <col min="56" max="56" width="6.5" style="1" customWidth="1"/>
    <col min="57" max="16384" width="8.875" style="1"/>
  </cols>
  <sheetData>
    <row r="1" spans="1:56" ht="30.75" customHeight="1" thickBot="1" x14ac:dyDescent="0.2">
      <c r="H1" s="128" t="s">
        <v>97</v>
      </c>
      <c r="I1" s="128"/>
      <c r="J1" s="79"/>
      <c r="K1" s="80"/>
      <c r="L1" s="81"/>
      <c r="M1" s="82"/>
      <c r="O1" s="129" t="s">
        <v>100</v>
      </c>
      <c r="P1" s="128"/>
      <c r="Q1" s="79"/>
      <c r="R1" s="80"/>
      <c r="S1" s="84"/>
      <c r="T1" s="85"/>
      <c r="V1" s="128" t="s">
        <v>102</v>
      </c>
      <c r="W1" s="128"/>
      <c r="X1" s="79"/>
      <c r="Y1" s="80"/>
      <c r="Z1" s="84"/>
      <c r="AA1" s="85"/>
      <c r="AC1" s="126" t="s">
        <v>101</v>
      </c>
      <c r="AD1" s="126"/>
      <c r="AE1" s="61"/>
      <c r="AG1" s="89"/>
      <c r="AH1" s="90"/>
      <c r="AJ1" s="126" t="s">
        <v>103</v>
      </c>
      <c r="AK1" s="126"/>
      <c r="AL1" s="61"/>
      <c r="AN1" s="89"/>
      <c r="AO1" s="90"/>
      <c r="AQ1" s="126" t="s">
        <v>104</v>
      </c>
      <c r="AR1" s="126"/>
      <c r="AS1" s="61"/>
      <c r="AU1" s="89"/>
      <c r="AV1" s="90"/>
      <c r="AX1" s="126" t="s">
        <v>111</v>
      </c>
      <c r="AY1" s="126"/>
      <c r="AZ1" s="61"/>
      <c r="BB1" s="89"/>
      <c r="BC1" s="90"/>
    </row>
    <row r="2" spans="1:56" ht="30.75" customHeight="1" thickBot="1" x14ac:dyDescent="0.2">
      <c r="A2" s="123" t="s">
        <v>118</v>
      </c>
      <c r="B2" s="123"/>
      <c r="C2" s="123"/>
      <c r="D2" s="123"/>
      <c r="E2" s="123"/>
      <c r="F2" s="123"/>
      <c r="G2" s="29"/>
      <c r="H2" s="33"/>
      <c r="I2" s="34" t="s">
        <v>4</v>
      </c>
      <c r="J2" s="35" t="s">
        <v>5</v>
      </c>
      <c r="K2" s="35" t="s">
        <v>6</v>
      </c>
      <c r="L2" s="35" t="s">
        <v>7</v>
      </c>
      <c r="M2" s="113" t="s">
        <v>8</v>
      </c>
      <c r="N2" s="65" t="s">
        <v>106</v>
      </c>
      <c r="O2" s="33"/>
      <c r="P2" s="34" t="s">
        <v>4</v>
      </c>
      <c r="Q2" s="35" t="s">
        <v>5</v>
      </c>
      <c r="R2" s="35" t="s">
        <v>6</v>
      </c>
      <c r="S2" s="35" t="s">
        <v>7</v>
      </c>
      <c r="T2" s="113" t="s">
        <v>8</v>
      </c>
      <c r="U2" s="65" t="s">
        <v>106</v>
      </c>
      <c r="V2" s="33"/>
      <c r="W2" s="34" t="s">
        <v>4</v>
      </c>
      <c r="X2" s="35" t="s">
        <v>5</v>
      </c>
      <c r="Y2" s="35" t="s">
        <v>6</v>
      </c>
      <c r="Z2" s="35" t="s">
        <v>7</v>
      </c>
      <c r="AA2" s="113" t="s">
        <v>8</v>
      </c>
      <c r="AB2" s="65" t="s">
        <v>106</v>
      </c>
      <c r="AC2" s="33"/>
      <c r="AD2" s="34" t="s">
        <v>4</v>
      </c>
      <c r="AE2" s="35" t="s">
        <v>5</v>
      </c>
      <c r="AF2" s="35" t="s">
        <v>6</v>
      </c>
      <c r="AG2" s="35" t="s">
        <v>7</v>
      </c>
      <c r="AH2" s="113" t="s">
        <v>8</v>
      </c>
      <c r="AI2" s="65" t="s">
        <v>106</v>
      </c>
      <c r="AJ2" s="33"/>
      <c r="AK2" s="34" t="s">
        <v>4</v>
      </c>
      <c r="AL2" s="35" t="s">
        <v>5</v>
      </c>
      <c r="AM2" s="35" t="s">
        <v>6</v>
      </c>
      <c r="AN2" s="35" t="s">
        <v>7</v>
      </c>
      <c r="AO2" s="113" t="s">
        <v>8</v>
      </c>
      <c r="AP2" s="65" t="s">
        <v>106</v>
      </c>
      <c r="AQ2" s="33"/>
      <c r="AR2" s="34" t="s">
        <v>4</v>
      </c>
      <c r="AS2" s="35" t="s">
        <v>5</v>
      </c>
      <c r="AT2" s="35" t="s">
        <v>6</v>
      </c>
      <c r="AU2" s="35" t="s">
        <v>7</v>
      </c>
      <c r="AV2" s="91" t="s">
        <v>8</v>
      </c>
      <c r="AW2" s="65" t="s">
        <v>106</v>
      </c>
      <c r="AX2" s="66"/>
      <c r="AY2" s="185" t="s">
        <v>4</v>
      </c>
      <c r="AZ2" s="35" t="s">
        <v>5</v>
      </c>
      <c r="BA2" s="35" t="s">
        <v>6</v>
      </c>
      <c r="BB2" s="35" t="s">
        <v>7</v>
      </c>
      <c r="BC2" s="91" t="s">
        <v>8</v>
      </c>
      <c r="BD2" s="65" t="s">
        <v>106</v>
      </c>
    </row>
    <row r="3" spans="1:56" ht="30.75" customHeight="1" x14ac:dyDescent="0.15">
      <c r="A3" s="28"/>
      <c r="B3" s="30"/>
      <c r="C3" s="30"/>
      <c r="D3" s="30"/>
      <c r="E3" s="124">
        <v>46265</v>
      </c>
      <c r="F3" s="124"/>
      <c r="G3" s="31"/>
      <c r="H3" s="57"/>
      <c r="I3" s="78" t="s">
        <v>99</v>
      </c>
      <c r="J3" s="62" t="s">
        <v>107</v>
      </c>
      <c r="K3" s="50">
        <v>9</v>
      </c>
      <c r="L3" s="83">
        <v>5200</v>
      </c>
      <c r="M3" s="22">
        <f t="shared" ref="M3:M55" si="0">K3*L3</f>
        <v>46800</v>
      </c>
      <c r="N3" s="93">
        <v>0.1</v>
      </c>
      <c r="O3" s="57"/>
      <c r="P3" s="78" t="s">
        <v>99</v>
      </c>
      <c r="Q3" s="62" t="s">
        <v>108</v>
      </c>
      <c r="R3" s="50">
        <v>8</v>
      </c>
      <c r="S3" s="83">
        <v>5200</v>
      </c>
      <c r="T3" s="22">
        <f t="shared" ref="T3:T55" si="1">R3*S3</f>
        <v>41600</v>
      </c>
      <c r="U3" s="93">
        <v>0.1</v>
      </c>
      <c r="V3" s="57"/>
      <c r="W3" s="78" t="s">
        <v>99</v>
      </c>
      <c r="X3" s="62" t="s">
        <v>109</v>
      </c>
      <c r="Y3" s="50">
        <v>8</v>
      </c>
      <c r="Z3" s="83">
        <v>5200</v>
      </c>
      <c r="AA3" s="22">
        <f t="shared" ref="AA3:AA55" si="2">Y3*Z3</f>
        <v>41600</v>
      </c>
      <c r="AB3" s="93">
        <v>0.1</v>
      </c>
      <c r="AC3" s="57"/>
      <c r="AD3" s="78" t="s">
        <v>99</v>
      </c>
      <c r="AE3" s="62" t="s">
        <v>109</v>
      </c>
      <c r="AF3" s="50">
        <v>8</v>
      </c>
      <c r="AG3" s="83">
        <v>5200</v>
      </c>
      <c r="AH3" s="22">
        <f t="shared" ref="AH3:AH55" si="3">AF3*AG3</f>
        <v>41600</v>
      </c>
      <c r="AI3" s="93">
        <v>0.1</v>
      </c>
      <c r="AJ3" s="57"/>
      <c r="AK3" s="78" t="s">
        <v>99</v>
      </c>
      <c r="AL3" s="62" t="s">
        <v>108</v>
      </c>
      <c r="AM3" s="50">
        <v>8</v>
      </c>
      <c r="AN3" s="83">
        <v>5200</v>
      </c>
      <c r="AO3" s="22">
        <f t="shared" ref="AO3:AO55" si="4">AM3*AN3</f>
        <v>41600</v>
      </c>
      <c r="AP3" s="93">
        <v>0.1</v>
      </c>
      <c r="AQ3" s="57"/>
      <c r="AR3" s="78" t="s">
        <v>99</v>
      </c>
      <c r="AS3" s="62" t="s">
        <v>110</v>
      </c>
      <c r="AT3" s="50">
        <v>8</v>
      </c>
      <c r="AU3" s="83">
        <v>5200</v>
      </c>
      <c r="AV3" s="22">
        <f t="shared" ref="AV3:AV55" si="5">AT3*AU3</f>
        <v>41600</v>
      </c>
      <c r="AW3" s="93">
        <v>0.1</v>
      </c>
      <c r="AX3" s="187"/>
      <c r="AY3" s="78" t="s">
        <v>116</v>
      </c>
      <c r="AZ3" s="62" t="s">
        <v>112</v>
      </c>
      <c r="BA3" s="50">
        <v>9</v>
      </c>
      <c r="BB3" s="83">
        <v>5200</v>
      </c>
      <c r="BC3" s="22">
        <f t="shared" ref="BC3:BC5" si="6">BA3*BB3</f>
        <v>46800</v>
      </c>
      <c r="BD3" s="93">
        <v>0.1</v>
      </c>
    </row>
    <row r="4" spans="1:56" ht="30.75" customHeight="1" x14ac:dyDescent="0.15">
      <c r="H4" s="21"/>
      <c r="I4" s="10" t="s">
        <v>12</v>
      </c>
      <c r="J4" s="9"/>
      <c r="K4" s="10">
        <v>1</v>
      </c>
      <c r="L4" s="36">
        <v>18000</v>
      </c>
      <c r="M4" s="22">
        <f t="shared" si="0"/>
        <v>18000</v>
      </c>
      <c r="N4" s="93">
        <v>0.1</v>
      </c>
      <c r="O4" s="21"/>
      <c r="P4" s="10" t="s">
        <v>12</v>
      </c>
      <c r="Q4" s="9"/>
      <c r="R4" s="10">
        <v>1</v>
      </c>
      <c r="S4" s="36">
        <v>18000</v>
      </c>
      <c r="T4" s="22">
        <f t="shared" si="1"/>
        <v>18000</v>
      </c>
      <c r="U4" s="93">
        <v>0.1</v>
      </c>
      <c r="V4" s="21"/>
      <c r="W4" s="10" t="s">
        <v>12</v>
      </c>
      <c r="X4" s="9"/>
      <c r="Y4" s="10">
        <v>1</v>
      </c>
      <c r="Z4" s="36">
        <v>18000</v>
      </c>
      <c r="AA4" s="22">
        <f t="shared" si="2"/>
        <v>18000</v>
      </c>
      <c r="AB4" s="93">
        <v>0.1</v>
      </c>
      <c r="AC4" s="21"/>
      <c r="AD4" s="10" t="s">
        <v>12</v>
      </c>
      <c r="AE4" s="9"/>
      <c r="AF4" s="10">
        <v>1</v>
      </c>
      <c r="AG4" s="36">
        <v>18000</v>
      </c>
      <c r="AH4" s="22">
        <f t="shared" si="3"/>
        <v>18000</v>
      </c>
      <c r="AI4" s="93">
        <v>0.1</v>
      </c>
      <c r="AJ4" s="21"/>
      <c r="AK4" s="10" t="s">
        <v>12</v>
      </c>
      <c r="AL4" s="9"/>
      <c r="AM4" s="10">
        <v>1</v>
      </c>
      <c r="AN4" s="36">
        <v>18000</v>
      </c>
      <c r="AO4" s="22">
        <f t="shared" si="4"/>
        <v>18000</v>
      </c>
      <c r="AP4" s="93">
        <v>0.1</v>
      </c>
      <c r="AQ4" s="21"/>
      <c r="AR4" s="10" t="s">
        <v>12</v>
      </c>
      <c r="AS4" s="9"/>
      <c r="AT4" s="10">
        <v>1</v>
      </c>
      <c r="AU4" s="36">
        <v>18000</v>
      </c>
      <c r="AV4" s="12">
        <f t="shared" si="5"/>
        <v>18000</v>
      </c>
      <c r="AW4" s="93">
        <v>0.1</v>
      </c>
      <c r="AX4" s="187"/>
      <c r="AY4" s="159" t="s">
        <v>113</v>
      </c>
      <c r="AZ4" s="9"/>
      <c r="BA4" s="10">
        <v>1</v>
      </c>
      <c r="BB4" s="36">
        <v>32000</v>
      </c>
      <c r="BC4" s="12">
        <f t="shared" si="6"/>
        <v>32000</v>
      </c>
      <c r="BD4" s="93">
        <v>0.1</v>
      </c>
    </row>
    <row r="5" spans="1:56" ht="30.75" customHeight="1" thickBot="1" x14ac:dyDescent="0.2">
      <c r="A5" s="56" t="s">
        <v>0</v>
      </c>
      <c r="B5" s="55"/>
      <c r="H5" s="21"/>
      <c r="I5" s="10" t="s">
        <v>9</v>
      </c>
      <c r="J5" s="9"/>
      <c r="K5" s="10">
        <v>1</v>
      </c>
      <c r="L5" s="36">
        <v>2500</v>
      </c>
      <c r="M5" s="22">
        <f t="shared" si="0"/>
        <v>2500</v>
      </c>
      <c r="N5" s="93">
        <v>0.1</v>
      </c>
      <c r="O5" s="21"/>
      <c r="P5" s="10" t="s">
        <v>9</v>
      </c>
      <c r="Q5" s="9"/>
      <c r="R5" s="10">
        <v>1</v>
      </c>
      <c r="S5" s="36">
        <v>2500</v>
      </c>
      <c r="T5" s="22">
        <f t="shared" si="1"/>
        <v>2500</v>
      </c>
      <c r="U5" s="93">
        <v>0.1</v>
      </c>
      <c r="V5" s="21"/>
      <c r="W5" s="10" t="s">
        <v>9</v>
      </c>
      <c r="X5" s="9"/>
      <c r="Y5" s="10">
        <v>1</v>
      </c>
      <c r="Z5" s="36">
        <v>2500</v>
      </c>
      <c r="AA5" s="22">
        <f t="shared" si="2"/>
        <v>2500</v>
      </c>
      <c r="AB5" s="93">
        <v>0.1</v>
      </c>
      <c r="AC5" s="21"/>
      <c r="AD5" s="10" t="s">
        <v>9</v>
      </c>
      <c r="AE5" s="9"/>
      <c r="AF5" s="10">
        <v>1</v>
      </c>
      <c r="AG5" s="36">
        <v>2500</v>
      </c>
      <c r="AH5" s="22">
        <f t="shared" si="3"/>
        <v>2500</v>
      </c>
      <c r="AI5" s="93">
        <v>0.1</v>
      </c>
      <c r="AJ5" s="21"/>
      <c r="AK5" s="10" t="s">
        <v>9</v>
      </c>
      <c r="AL5" s="9"/>
      <c r="AM5" s="10">
        <v>1</v>
      </c>
      <c r="AN5" s="36">
        <v>2500</v>
      </c>
      <c r="AO5" s="22">
        <f t="shared" si="4"/>
        <v>2500</v>
      </c>
      <c r="AP5" s="93">
        <v>0.1</v>
      </c>
      <c r="AQ5" s="21"/>
      <c r="AR5" s="10" t="s">
        <v>9</v>
      </c>
      <c r="AS5" s="9"/>
      <c r="AT5" s="10">
        <v>1</v>
      </c>
      <c r="AU5" s="36">
        <v>2500</v>
      </c>
      <c r="AV5" s="12">
        <f t="shared" si="5"/>
        <v>2500</v>
      </c>
      <c r="AW5" s="93">
        <v>0.1</v>
      </c>
      <c r="AX5" s="188"/>
      <c r="AY5" s="186" t="s">
        <v>114</v>
      </c>
      <c r="AZ5" s="23" t="s">
        <v>115</v>
      </c>
      <c r="BA5" s="15">
        <v>1</v>
      </c>
      <c r="BB5" s="16">
        <v>21000</v>
      </c>
      <c r="BC5" s="17">
        <f t="shared" si="6"/>
        <v>21000</v>
      </c>
      <c r="BD5" s="98">
        <v>0.1</v>
      </c>
    </row>
    <row r="6" spans="1:56" ht="30.75" customHeight="1" thickBot="1" x14ac:dyDescent="0.2">
      <c r="H6" s="21"/>
      <c r="I6" s="10" t="s">
        <v>35</v>
      </c>
      <c r="J6" s="9"/>
      <c r="K6" s="10">
        <v>1</v>
      </c>
      <c r="L6" s="36">
        <v>2500</v>
      </c>
      <c r="M6" s="22">
        <f t="shared" si="0"/>
        <v>2500</v>
      </c>
      <c r="N6" s="93">
        <v>0.1</v>
      </c>
      <c r="O6" s="21"/>
      <c r="P6" s="10" t="s">
        <v>35</v>
      </c>
      <c r="Q6" s="9"/>
      <c r="R6" s="10">
        <v>1</v>
      </c>
      <c r="S6" s="36">
        <v>2500</v>
      </c>
      <c r="T6" s="22">
        <f t="shared" si="1"/>
        <v>2500</v>
      </c>
      <c r="U6" s="93">
        <v>0.1</v>
      </c>
      <c r="V6" s="21"/>
      <c r="W6" s="10" t="s">
        <v>35</v>
      </c>
      <c r="X6" s="9"/>
      <c r="Y6" s="10">
        <v>1</v>
      </c>
      <c r="Z6" s="36">
        <v>2500</v>
      </c>
      <c r="AA6" s="22">
        <f t="shared" si="2"/>
        <v>2500</v>
      </c>
      <c r="AB6" s="93">
        <v>0.1</v>
      </c>
      <c r="AC6" s="21"/>
      <c r="AD6" s="10" t="s">
        <v>35</v>
      </c>
      <c r="AE6" s="9"/>
      <c r="AF6" s="10">
        <v>1</v>
      </c>
      <c r="AG6" s="36">
        <v>2500</v>
      </c>
      <c r="AH6" s="22">
        <f t="shared" si="3"/>
        <v>2500</v>
      </c>
      <c r="AI6" s="93">
        <v>0.1</v>
      </c>
      <c r="AJ6" s="21"/>
      <c r="AK6" s="10" t="s">
        <v>35</v>
      </c>
      <c r="AL6" s="9"/>
      <c r="AM6" s="10">
        <v>1</v>
      </c>
      <c r="AN6" s="36">
        <v>2500</v>
      </c>
      <c r="AO6" s="22">
        <f t="shared" si="4"/>
        <v>2500</v>
      </c>
      <c r="AP6" s="93">
        <v>0.1</v>
      </c>
      <c r="AQ6" s="21"/>
      <c r="AR6" s="10" t="s">
        <v>35</v>
      </c>
      <c r="AS6" s="9"/>
      <c r="AT6" s="10">
        <v>1</v>
      </c>
      <c r="AU6" s="36">
        <v>2500</v>
      </c>
      <c r="AV6" s="12">
        <f t="shared" si="5"/>
        <v>2500</v>
      </c>
      <c r="AW6" s="93">
        <v>0.1</v>
      </c>
      <c r="AX6" s="24"/>
      <c r="AY6" s="79" t="s">
        <v>10</v>
      </c>
      <c r="AZ6" s="67"/>
      <c r="BA6" s="26"/>
      <c r="BB6" s="69"/>
      <c r="BC6" s="27">
        <f>SUM(BC3:BC5)</f>
        <v>99800</v>
      </c>
      <c r="BD6" s="107">
        <v>0.1</v>
      </c>
    </row>
    <row r="7" spans="1:56" ht="30.75" customHeight="1" x14ac:dyDescent="0.15">
      <c r="H7" s="21"/>
      <c r="I7" s="10" t="s">
        <v>17</v>
      </c>
      <c r="J7" s="9"/>
      <c r="K7" s="10">
        <v>1</v>
      </c>
      <c r="L7" s="36">
        <v>5200</v>
      </c>
      <c r="M7" s="22">
        <f t="shared" si="0"/>
        <v>5200</v>
      </c>
      <c r="N7" s="93">
        <v>0.1</v>
      </c>
      <c r="O7" s="21"/>
      <c r="P7" s="10" t="s">
        <v>17</v>
      </c>
      <c r="Q7" s="9"/>
      <c r="R7" s="10">
        <v>1</v>
      </c>
      <c r="S7" s="36">
        <v>5200</v>
      </c>
      <c r="T7" s="22">
        <f t="shared" si="1"/>
        <v>5200</v>
      </c>
      <c r="U7" s="93">
        <v>0.1</v>
      </c>
      <c r="V7" s="21"/>
      <c r="W7" s="10" t="s">
        <v>17</v>
      </c>
      <c r="X7" s="9"/>
      <c r="Y7" s="10">
        <v>1</v>
      </c>
      <c r="Z7" s="36">
        <v>5200</v>
      </c>
      <c r="AA7" s="22">
        <f t="shared" si="2"/>
        <v>5200</v>
      </c>
      <c r="AB7" s="93">
        <v>0.1</v>
      </c>
      <c r="AC7" s="21"/>
      <c r="AD7" s="10" t="s">
        <v>17</v>
      </c>
      <c r="AE7" s="9"/>
      <c r="AF7" s="10">
        <v>1</v>
      </c>
      <c r="AG7" s="36">
        <v>5200</v>
      </c>
      <c r="AH7" s="22">
        <f t="shared" si="3"/>
        <v>5200</v>
      </c>
      <c r="AI7" s="93">
        <v>0.1</v>
      </c>
      <c r="AJ7" s="21"/>
      <c r="AK7" s="10" t="s">
        <v>17</v>
      </c>
      <c r="AL7" s="9"/>
      <c r="AM7" s="10">
        <v>1</v>
      </c>
      <c r="AN7" s="36">
        <v>5200</v>
      </c>
      <c r="AO7" s="22">
        <f t="shared" si="4"/>
        <v>5200</v>
      </c>
      <c r="AP7" s="93">
        <v>0.1</v>
      </c>
      <c r="AQ7" s="21"/>
      <c r="AR7" s="10" t="s">
        <v>17</v>
      </c>
      <c r="AS7" s="9"/>
      <c r="AT7" s="10">
        <v>1</v>
      </c>
      <c r="AU7" s="36">
        <v>5200</v>
      </c>
      <c r="AV7" s="12">
        <f t="shared" si="5"/>
        <v>5200</v>
      </c>
      <c r="AW7" s="93">
        <v>0.1</v>
      </c>
      <c r="AX7" s="60"/>
      <c r="AY7" s="60"/>
      <c r="AZ7" s="86"/>
      <c r="BA7" s="60"/>
      <c r="BB7" s="87"/>
      <c r="BC7" s="88"/>
      <c r="BD7" s="120"/>
    </row>
    <row r="8" spans="1:56" ht="30.75" customHeight="1" thickBot="1" x14ac:dyDescent="0.2">
      <c r="H8" s="37"/>
      <c r="I8" s="38" t="s">
        <v>25</v>
      </c>
      <c r="J8" s="9"/>
      <c r="K8" s="39">
        <v>1</v>
      </c>
      <c r="L8" s="11">
        <v>3000</v>
      </c>
      <c r="M8" s="22">
        <f t="shared" si="0"/>
        <v>3000</v>
      </c>
      <c r="N8" s="93">
        <v>0.1</v>
      </c>
      <c r="O8" s="37"/>
      <c r="P8" s="38" t="s">
        <v>25</v>
      </c>
      <c r="Q8" s="9"/>
      <c r="R8" s="39">
        <v>1</v>
      </c>
      <c r="S8" s="11">
        <v>3000</v>
      </c>
      <c r="T8" s="22">
        <f t="shared" si="1"/>
        <v>3000</v>
      </c>
      <c r="U8" s="93">
        <v>0.1</v>
      </c>
      <c r="V8" s="37"/>
      <c r="W8" s="38" t="s">
        <v>25</v>
      </c>
      <c r="X8" s="9"/>
      <c r="Y8" s="39">
        <v>1</v>
      </c>
      <c r="Z8" s="11">
        <v>3000</v>
      </c>
      <c r="AA8" s="22">
        <f t="shared" si="2"/>
        <v>3000</v>
      </c>
      <c r="AB8" s="93">
        <v>0.1</v>
      </c>
      <c r="AC8" s="37"/>
      <c r="AD8" s="38" t="s">
        <v>25</v>
      </c>
      <c r="AE8" s="9"/>
      <c r="AF8" s="39">
        <v>1</v>
      </c>
      <c r="AG8" s="11">
        <v>3000</v>
      </c>
      <c r="AH8" s="22">
        <f t="shared" si="3"/>
        <v>3000</v>
      </c>
      <c r="AI8" s="93">
        <v>0.1</v>
      </c>
      <c r="AJ8" s="37"/>
      <c r="AK8" s="38" t="s">
        <v>25</v>
      </c>
      <c r="AL8" s="9"/>
      <c r="AM8" s="39">
        <v>1</v>
      </c>
      <c r="AN8" s="11">
        <v>3000</v>
      </c>
      <c r="AO8" s="22">
        <f t="shared" si="4"/>
        <v>3000</v>
      </c>
      <c r="AP8" s="93">
        <v>0.1</v>
      </c>
      <c r="AQ8" s="37"/>
      <c r="AR8" s="38" t="s">
        <v>25</v>
      </c>
      <c r="AS8" s="9"/>
      <c r="AT8" s="39">
        <v>1</v>
      </c>
      <c r="AU8" s="11">
        <v>3000</v>
      </c>
      <c r="AV8" s="12">
        <f t="shared" si="5"/>
        <v>3000</v>
      </c>
      <c r="AW8" s="93">
        <v>0.1</v>
      </c>
      <c r="AX8" s="80"/>
      <c r="AY8" s="80"/>
      <c r="AZ8" s="79"/>
      <c r="BA8" s="80"/>
      <c r="BB8" s="84"/>
      <c r="BC8" s="85"/>
      <c r="BD8" s="121"/>
    </row>
    <row r="9" spans="1:56" ht="30.75" customHeight="1" x14ac:dyDescent="0.15">
      <c r="H9" s="37"/>
      <c r="I9" s="38" t="s">
        <v>23</v>
      </c>
      <c r="J9" s="9" t="s">
        <v>54</v>
      </c>
      <c r="K9" s="39">
        <v>2</v>
      </c>
      <c r="L9" s="11">
        <v>4000</v>
      </c>
      <c r="M9" s="22">
        <f t="shared" si="0"/>
        <v>8000</v>
      </c>
      <c r="N9" s="93">
        <v>0.1</v>
      </c>
      <c r="O9" s="37"/>
      <c r="P9" s="38" t="s">
        <v>23</v>
      </c>
      <c r="Q9" s="9" t="s">
        <v>54</v>
      </c>
      <c r="R9" s="39">
        <v>2</v>
      </c>
      <c r="S9" s="11">
        <v>4000</v>
      </c>
      <c r="T9" s="22">
        <f t="shared" si="1"/>
        <v>8000</v>
      </c>
      <c r="U9" s="93">
        <v>0.1</v>
      </c>
      <c r="V9" s="37"/>
      <c r="W9" s="38" t="s">
        <v>23</v>
      </c>
      <c r="X9" s="9" t="s">
        <v>54</v>
      </c>
      <c r="Y9" s="39">
        <v>2</v>
      </c>
      <c r="Z9" s="11">
        <v>4000</v>
      </c>
      <c r="AA9" s="22">
        <f t="shared" si="2"/>
        <v>8000</v>
      </c>
      <c r="AB9" s="93">
        <v>0.1</v>
      </c>
      <c r="AC9" s="37"/>
      <c r="AD9" s="38" t="s">
        <v>23</v>
      </c>
      <c r="AE9" s="9" t="s">
        <v>54</v>
      </c>
      <c r="AF9" s="39">
        <v>2</v>
      </c>
      <c r="AG9" s="11">
        <v>4000</v>
      </c>
      <c r="AH9" s="22">
        <f t="shared" si="3"/>
        <v>8000</v>
      </c>
      <c r="AI9" s="93">
        <v>0.1</v>
      </c>
      <c r="AJ9" s="37"/>
      <c r="AK9" s="38" t="s">
        <v>23</v>
      </c>
      <c r="AL9" s="9" t="s">
        <v>54</v>
      </c>
      <c r="AM9" s="39">
        <v>2</v>
      </c>
      <c r="AN9" s="11">
        <v>4000</v>
      </c>
      <c r="AO9" s="22">
        <f t="shared" si="4"/>
        <v>8000</v>
      </c>
      <c r="AP9" s="93">
        <v>0.1</v>
      </c>
      <c r="AQ9" s="37"/>
      <c r="AR9" s="38" t="s">
        <v>23</v>
      </c>
      <c r="AS9" s="9" t="s">
        <v>54</v>
      </c>
      <c r="AT9" s="39">
        <v>2</v>
      </c>
      <c r="AU9" s="11">
        <v>4000</v>
      </c>
      <c r="AV9" s="12">
        <f t="shared" si="5"/>
        <v>8000</v>
      </c>
      <c r="AW9" s="93">
        <v>0.1</v>
      </c>
      <c r="AX9" s="52"/>
      <c r="AY9" s="184" t="s">
        <v>105</v>
      </c>
      <c r="AZ9" s="114" t="s">
        <v>122</v>
      </c>
      <c r="BA9" s="115"/>
      <c r="BB9" s="116"/>
      <c r="BC9" s="117">
        <f>AV56+AO56+AH56+AA56+T56+M56+BC6</f>
        <v>1166874</v>
      </c>
      <c r="BD9" s="93">
        <v>0.1</v>
      </c>
    </row>
    <row r="10" spans="1:56" ht="30.75" customHeight="1" thickBot="1" x14ac:dyDescent="0.2">
      <c r="H10" s="37"/>
      <c r="I10" s="40" t="s">
        <v>24</v>
      </c>
      <c r="J10" s="41"/>
      <c r="K10" s="39">
        <v>2</v>
      </c>
      <c r="L10" s="42">
        <v>4000</v>
      </c>
      <c r="M10" s="43">
        <f t="shared" si="0"/>
        <v>8000</v>
      </c>
      <c r="N10" s="93">
        <v>0.1</v>
      </c>
      <c r="O10" s="37"/>
      <c r="P10" s="40" t="s">
        <v>24</v>
      </c>
      <c r="Q10" s="41"/>
      <c r="R10" s="39">
        <v>2</v>
      </c>
      <c r="S10" s="42">
        <v>4000</v>
      </c>
      <c r="T10" s="43">
        <f t="shared" si="1"/>
        <v>8000</v>
      </c>
      <c r="U10" s="93">
        <v>0.1</v>
      </c>
      <c r="V10" s="37"/>
      <c r="W10" s="40" t="s">
        <v>24</v>
      </c>
      <c r="X10" s="41"/>
      <c r="Y10" s="39">
        <v>2</v>
      </c>
      <c r="Z10" s="42">
        <v>4000</v>
      </c>
      <c r="AA10" s="43">
        <f t="shared" si="2"/>
        <v>8000</v>
      </c>
      <c r="AB10" s="93">
        <v>0.1</v>
      </c>
      <c r="AC10" s="37"/>
      <c r="AD10" s="40" t="s">
        <v>24</v>
      </c>
      <c r="AE10" s="41"/>
      <c r="AF10" s="39">
        <v>2</v>
      </c>
      <c r="AG10" s="42">
        <v>4000</v>
      </c>
      <c r="AH10" s="43">
        <f t="shared" si="3"/>
        <v>8000</v>
      </c>
      <c r="AI10" s="93">
        <v>0.1</v>
      </c>
      <c r="AJ10" s="37"/>
      <c r="AK10" s="40" t="s">
        <v>24</v>
      </c>
      <c r="AL10" s="41"/>
      <c r="AM10" s="39">
        <v>2</v>
      </c>
      <c r="AN10" s="42">
        <v>4000</v>
      </c>
      <c r="AO10" s="43">
        <f t="shared" si="4"/>
        <v>8000</v>
      </c>
      <c r="AP10" s="93">
        <v>0.1</v>
      </c>
      <c r="AQ10" s="37"/>
      <c r="AR10" s="40" t="s">
        <v>24</v>
      </c>
      <c r="AS10" s="41"/>
      <c r="AT10" s="39">
        <v>2</v>
      </c>
      <c r="AU10" s="42">
        <v>4000</v>
      </c>
      <c r="AV10" s="74">
        <f t="shared" si="5"/>
        <v>8000</v>
      </c>
      <c r="AW10" s="93">
        <v>0.1</v>
      </c>
      <c r="AX10" s="192"/>
      <c r="AY10" s="193" t="s">
        <v>34</v>
      </c>
      <c r="AZ10" s="194">
        <v>10</v>
      </c>
      <c r="BA10" s="194" t="s">
        <v>28</v>
      </c>
      <c r="BB10" s="194"/>
      <c r="BC10" s="190">
        <f>BC9*AZ10%</f>
        <v>116687.40000000001</v>
      </c>
      <c r="BD10" s="93">
        <v>0.1</v>
      </c>
    </row>
    <row r="11" spans="1:56" ht="30.75" customHeight="1" thickBot="1" x14ac:dyDescent="0.2">
      <c r="C11" s="2"/>
      <c r="D11" s="2"/>
      <c r="E11" s="2"/>
      <c r="H11" s="21"/>
      <c r="I11" s="44" t="s">
        <v>43</v>
      </c>
      <c r="J11" s="45" t="s">
        <v>40</v>
      </c>
      <c r="K11" s="46">
        <v>24</v>
      </c>
      <c r="L11" s="36">
        <v>80</v>
      </c>
      <c r="M11" s="22">
        <f t="shared" si="0"/>
        <v>1920</v>
      </c>
      <c r="N11" s="93">
        <v>0.1</v>
      </c>
      <c r="O11" s="21"/>
      <c r="P11" s="44" t="s">
        <v>43</v>
      </c>
      <c r="Q11" s="45" t="s">
        <v>40</v>
      </c>
      <c r="R11" s="46">
        <v>24</v>
      </c>
      <c r="S11" s="36">
        <v>80</v>
      </c>
      <c r="T11" s="22">
        <f t="shared" si="1"/>
        <v>1920</v>
      </c>
      <c r="U11" s="93">
        <v>0.1</v>
      </c>
      <c r="V11" s="21"/>
      <c r="W11" s="44" t="s">
        <v>43</v>
      </c>
      <c r="X11" s="45" t="s">
        <v>40</v>
      </c>
      <c r="Y11" s="46">
        <v>24</v>
      </c>
      <c r="Z11" s="36">
        <v>80</v>
      </c>
      <c r="AA11" s="22">
        <f t="shared" si="2"/>
        <v>1920</v>
      </c>
      <c r="AB11" s="93">
        <v>0.1</v>
      </c>
      <c r="AC11" s="21"/>
      <c r="AD11" s="44" t="s">
        <v>43</v>
      </c>
      <c r="AE11" s="45" t="s">
        <v>40</v>
      </c>
      <c r="AF11" s="46">
        <v>24</v>
      </c>
      <c r="AG11" s="36">
        <v>80</v>
      </c>
      <c r="AH11" s="22">
        <f t="shared" si="3"/>
        <v>1920</v>
      </c>
      <c r="AI11" s="93">
        <v>0.1</v>
      </c>
      <c r="AJ11" s="21"/>
      <c r="AK11" s="44" t="s">
        <v>43</v>
      </c>
      <c r="AL11" s="45" t="s">
        <v>40</v>
      </c>
      <c r="AM11" s="46">
        <v>24</v>
      </c>
      <c r="AN11" s="36">
        <v>80</v>
      </c>
      <c r="AO11" s="22">
        <f t="shared" si="4"/>
        <v>1920</v>
      </c>
      <c r="AP11" s="93">
        <v>0.1</v>
      </c>
      <c r="AQ11" s="21"/>
      <c r="AR11" s="44" t="s">
        <v>43</v>
      </c>
      <c r="AS11" s="45" t="s">
        <v>40</v>
      </c>
      <c r="AT11" s="46">
        <v>24</v>
      </c>
      <c r="AU11" s="36">
        <v>80</v>
      </c>
      <c r="AV11" s="12">
        <f t="shared" si="5"/>
        <v>1920</v>
      </c>
      <c r="AW11" s="93">
        <v>0.1</v>
      </c>
      <c r="AX11" s="8"/>
      <c r="AY11" s="191" t="s">
        <v>33</v>
      </c>
      <c r="AZ11" s="62"/>
      <c r="BA11" s="18"/>
      <c r="BB11" s="62"/>
      <c r="BC11" s="177">
        <f>SUM(BC9:BC10)</f>
        <v>1283561.3999999999</v>
      </c>
      <c r="BD11" s="189">
        <v>0.1</v>
      </c>
    </row>
    <row r="12" spans="1:56" ht="30.75" customHeight="1" thickBot="1" x14ac:dyDescent="0.2">
      <c r="A12" s="125" t="s">
        <v>1</v>
      </c>
      <c r="B12" s="125"/>
      <c r="C12" s="32" t="e">
        <f>#REF!</f>
        <v>#REF!</v>
      </c>
      <c r="D12" s="2"/>
      <c r="E12" s="2"/>
      <c r="H12" s="21"/>
      <c r="I12" s="44" t="s">
        <v>42</v>
      </c>
      <c r="J12" s="45" t="s">
        <v>46</v>
      </c>
      <c r="K12" s="46">
        <v>10</v>
      </c>
      <c r="L12" s="36">
        <v>205</v>
      </c>
      <c r="M12" s="22">
        <f t="shared" si="0"/>
        <v>2050</v>
      </c>
      <c r="N12" s="93">
        <v>0.1</v>
      </c>
      <c r="O12" s="21"/>
      <c r="P12" s="44" t="s">
        <v>42</v>
      </c>
      <c r="Q12" s="45" t="s">
        <v>46</v>
      </c>
      <c r="R12" s="46">
        <v>10</v>
      </c>
      <c r="S12" s="36">
        <v>205</v>
      </c>
      <c r="T12" s="22">
        <f t="shared" si="1"/>
        <v>2050</v>
      </c>
      <c r="U12" s="93">
        <v>0.1</v>
      </c>
      <c r="V12" s="21"/>
      <c r="W12" s="44" t="s">
        <v>42</v>
      </c>
      <c r="X12" s="45" t="s">
        <v>46</v>
      </c>
      <c r="Y12" s="46">
        <v>10</v>
      </c>
      <c r="Z12" s="36">
        <v>205</v>
      </c>
      <c r="AA12" s="22">
        <f t="shared" si="2"/>
        <v>2050</v>
      </c>
      <c r="AB12" s="93">
        <v>0.1</v>
      </c>
      <c r="AC12" s="21"/>
      <c r="AD12" s="44" t="s">
        <v>42</v>
      </c>
      <c r="AE12" s="45" t="s">
        <v>46</v>
      </c>
      <c r="AF12" s="46">
        <v>10</v>
      </c>
      <c r="AG12" s="36">
        <v>205</v>
      </c>
      <c r="AH12" s="22">
        <f t="shared" si="3"/>
        <v>2050</v>
      </c>
      <c r="AI12" s="93">
        <v>0.1</v>
      </c>
      <c r="AJ12" s="21"/>
      <c r="AK12" s="44" t="s">
        <v>42</v>
      </c>
      <c r="AL12" s="45" t="s">
        <v>46</v>
      </c>
      <c r="AM12" s="46">
        <v>10</v>
      </c>
      <c r="AN12" s="36">
        <v>205</v>
      </c>
      <c r="AO12" s="22">
        <f t="shared" si="4"/>
        <v>2050</v>
      </c>
      <c r="AP12" s="93">
        <v>0.1</v>
      </c>
      <c r="AQ12" s="21"/>
      <c r="AR12" s="44" t="s">
        <v>42</v>
      </c>
      <c r="AS12" s="45" t="s">
        <v>46</v>
      </c>
      <c r="AT12" s="46">
        <v>10</v>
      </c>
      <c r="AU12" s="36">
        <v>205</v>
      </c>
      <c r="AV12" s="12">
        <f t="shared" si="5"/>
        <v>2050</v>
      </c>
      <c r="AW12" s="93">
        <v>0.1</v>
      </c>
      <c r="AX12" s="137"/>
      <c r="AY12" s="195"/>
      <c r="AZ12" s="196"/>
      <c r="BA12" s="197"/>
      <c r="BB12" s="198" t="s">
        <v>29</v>
      </c>
      <c r="BC12" s="178">
        <f>SUM(BC11:BC11)</f>
        <v>1283561.3999999999</v>
      </c>
      <c r="BD12" s="189">
        <v>0.1</v>
      </c>
    </row>
    <row r="13" spans="1:56" ht="30.75" customHeight="1" thickBot="1" x14ac:dyDescent="0.2">
      <c r="C13" s="3" t="s">
        <v>2</v>
      </c>
      <c r="H13" s="21"/>
      <c r="I13" s="44" t="s">
        <v>36</v>
      </c>
      <c r="J13" s="10" t="s">
        <v>41</v>
      </c>
      <c r="K13" s="46">
        <v>10</v>
      </c>
      <c r="L13" s="36">
        <v>185</v>
      </c>
      <c r="M13" s="22">
        <f t="shared" si="0"/>
        <v>1850</v>
      </c>
      <c r="N13" s="93">
        <v>0.1</v>
      </c>
      <c r="O13" s="21"/>
      <c r="P13" s="44" t="s">
        <v>36</v>
      </c>
      <c r="Q13" s="10" t="s">
        <v>41</v>
      </c>
      <c r="R13" s="46">
        <v>10</v>
      </c>
      <c r="S13" s="36">
        <v>185</v>
      </c>
      <c r="T13" s="22">
        <f t="shared" si="1"/>
        <v>1850</v>
      </c>
      <c r="U13" s="93">
        <v>0.1</v>
      </c>
      <c r="V13" s="21"/>
      <c r="W13" s="44" t="s">
        <v>36</v>
      </c>
      <c r="X13" s="10" t="s">
        <v>41</v>
      </c>
      <c r="Y13" s="46">
        <v>10</v>
      </c>
      <c r="Z13" s="36">
        <v>185</v>
      </c>
      <c r="AA13" s="22">
        <f t="shared" si="2"/>
        <v>1850</v>
      </c>
      <c r="AB13" s="93">
        <v>0.1</v>
      </c>
      <c r="AC13" s="21"/>
      <c r="AD13" s="44" t="s">
        <v>36</v>
      </c>
      <c r="AE13" s="10" t="s">
        <v>41</v>
      </c>
      <c r="AF13" s="46">
        <v>10</v>
      </c>
      <c r="AG13" s="36">
        <v>185</v>
      </c>
      <c r="AH13" s="22">
        <f t="shared" si="3"/>
        <v>1850</v>
      </c>
      <c r="AI13" s="93">
        <v>0.1</v>
      </c>
      <c r="AJ13" s="21"/>
      <c r="AK13" s="44" t="s">
        <v>36</v>
      </c>
      <c r="AL13" s="10" t="s">
        <v>41</v>
      </c>
      <c r="AM13" s="46">
        <v>10</v>
      </c>
      <c r="AN13" s="36">
        <v>185</v>
      </c>
      <c r="AO13" s="22">
        <f t="shared" si="4"/>
        <v>1850</v>
      </c>
      <c r="AP13" s="93">
        <v>0.1</v>
      </c>
      <c r="AQ13" s="21"/>
      <c r="AR13" s="44" t="s">
        <v>36</v>
      </c>
      <c r="AS13" s="10" t="s">
        <v>41</v>
      </c>
      <c r="AT13" s="46">
        <v>10</v>
      </c>
      <c r="AU13" s="36">
        <v>185</v>
      </c>
      <c r="AV13" s="12">
        <f t="shared" si="5"/>
        <v>1850</v>
      </c>
      <c r="AW13" s="93">
        <v>0.1</v>
      </c>
      <c r="AX13" s="24"/>
      <c r="AY13" s="175" t="s">
        <v>31</v>
      </c>
      <c r="AZ13" s="25">
        <v>10</v>
      </c>
      <c r="BA13" s="67" t="s">
        <v>28</v>
      </c>
      <c r="BB13" s="25"/>
      <c r="BC13" s="27">
        <f>BC12*AZ13%</f>
        <v>128356.14</v>
      </c>
      <c r="BD13" s="92"/>
    </row>
    <row r="14" spans="1:56" ht="30.75" customHeight="1" thickBot="1" x14ac:dyDescent="0.2">
      <c r="H14" s="21"/>
      <c r="I14" s="44" t="s">
        <v>37</v>
      </c>
      <c r="J14" s="45" t="s">
        <v>44</v>
      </c>
      <c r="K14" s="46">
        <v>3</v>
      </c>
      <c r="L14" s="36">
        <v>1600</v>
      </c>
      <c r="M14" s="22">
        <f t="shared" si="0"/>
        <v>4800</v>
      </c>
      <c r="N14" s="93">
        <v>0.1</v>
      </c>
      <c r="O14" s="21"/>
      <c r="P14" s="44" t="s">
        <v>37</v>
      </c>
      <c r="Q14" s="45" t="s">
        <v>44</v>
      </c>
      <c r="R14" s="46">
        <v>3</v>
      </c>
      <c r="S14" s="36">
        <v>1600</v>
      </c>
      <c r="T14" s="22">
        <f t="shared" si="1"/>
        <v>4800</v>
      </c>
      <c r="U14" s="93">
        <v>0.1</v>
      </c>
      <c r="V14" s="21"/>
      <c r="W14" s="44" t="s">
        <v>37</v>
      </c>
      <c r="X14" s="45" t="s">
        <v>44</v>
      </c>
      <c r="Y14" s="46">
        <v>3</v>
      </c>
      <c r="Z14" s="36">
        <v>1600</v>
      </c>
      <c r="AA14" s="22">
        <f t="shared" si="2"/>
        <v>4800</v>
      </c>
      <c r="AB14" s="93">
        <v>0.1</v>
      </c>
      <c r="AC14" s="21"/>
      <c r="AD14" s="44" t="s">
        <v>37</v>
      </c>
      <c r="AE14" s="45" t="s">
        <v>44</v>
      </c>
      <c r="AF14" s="46">
        <v>3</v>
      </c>
      <c r="AG14" s="36">
        <v>1600</v>
      </c>
      <c r="AH14" s="22">
        <f t="shared" si="3"/>
        <v>4800</v>
      </c>
      <c r="AI14" s="93">
        <v>0.1</v>
      </c>
      <c r="AJ14" s="21"/>
      <c r="AK14" s="44" t="s">
        <v>37</v>
      </c>
      <c r="AL14" s="45" t="s">
        <v>44</v>
      </c>
      <c r="AM14" s="46">
        <v>3</v>
      </c>
      <c r="AN14" s="36">
        <v>1600</v>
      </c>
      <c r="AO14" s="22">
        <f t="shared" si="4"/>
        <v>4800</v>
      </c>
      <c r="AP14" s="93">
        <v>0.1</v>
      </c>
      <c r="AQ14" s="21"/>
      <c r="AR14" s="44" t="s">
        <v>37</v>
      </c>
      <c r="AS14" s="45" t="s">
        <v>44</v>
      </c>
      <c r="AT14" s="46">
        <v>3</v>
      </c>
      <c r="AU14" s="36">
        <v>1600</v>
      </c>
      <c r="AV14" s="12">
        <f t="shared" si="5"/>
        <v>4800</v>
      </c>
      <c r="AW14" s="93">
        <v>0.1</v>
      </c>
      <c r="AX14" s="24"/>
      <c r="AY14" s="175" t="s">
        <v>27</v>
      </c>
      <c r="AZ14" s="25"/>
      <c r="BA14" s="26"/>
      <c r="BB14" s="25"/>
      <c r="BC14" s="27">
        <f>SUM(BC12:BC13)</f>
        <v>1411917.5399999998</v>
      </c>
      <c r="BD14" s="119"/>
    </row>
    <row r="15" spans="1:56" ht="30.75" customHeight="1" x14ac:dyDescent="0.15">
      <c r="H15" s="21"/>
      <c r="I15" s="47" t="s">
        <v>38</v>
      </c>
      <c r="J15" s="45" t="s">
        <v>45</v>
      </c>
      <c r="K15" s="46">
        <v>2</v>
      </c>
      <c r="L15" s="36">
        <v>600</v>
      </c>
      <c r="M15" s="22">
        <f t="shared" si="0"/>
        <v>1200</v>
      </c>
      <c r="N15" s="93">
        <v>0.1</v>
      </c>
      <c r="O15" s="21"/>
      <c r="P15" s="47" t="s">
        <v>38</v>
      </c>
      <c r="Q15" s="45" t="s">
        <v>45</v>
      </c>
      <c r="R15" s="46">
        <v>2</v>
      </c>
      <c r="S15" s="36">
        <v>600</v>
      </c>
      <c r="T15" s="22">
        <f t="shared" si="1"/>
        <v>1200</v>
      </c>
      <c r="U15" s="93">
        <v>0.1</v>
      </c>
      <c r="V15" s="21"/>
      <c r="W15" s="47" t="s">
        <v>38</v>
      </c>
      <c r="X15" s="45" t="s">
        <v>45</v>
      </c>
      <c r="Y15" s="46">
        <v>2</v>
      </c>
      <c r="Z15" s="36">
        <v>600</v>
      </c>
      <c r="AA15" s="22">
        <f t="shared" si="2"/>
        <v>1200</v>
      </c>
      <c r="AB15" s="93">
        <v>0.1</v>
      </c>
      <c r="AC15" s="21"/>
      <c r="AD15" s="47" t="s">
        <v>38</v>
      </c>
      <c r="AE15" s="45" t="s">
        <v>45</v>
      </c>
      <c r="AF15" s="46">
        <v>2</v>
      </c>
      <c r="AG15" s="36">
        <v>600</v>
      </c>
      <c r="AH15" s="22">
        <f t="shared" si="3"/>
        <v>1200</v>
      </c>
      <c r="AI15" s="93">
        <v>0.1</v>
      </c>
      <c r="AJ15" s="21"/>
      <c r="AK15" s="47" t="s">
        <v>38</v>
      </c>
      <c r="AL15" s="45" t="s">
        <v>45</v>
      </c>
      <c r="AM15" s="46">
        <v>2</v>
      </c>
      <c r="AN15" s="36">
        <v>600</v>
      </c>
      <c r="AO15" s="22">
        <f t="shared" si="4"/>
        <v>1200</v>
      </c>
      <c r="AP15" s="93">
        <v>0.1</v>
      </c>
      <c r="AQ15" s="21"/>
      <c r="AR15" s="47" t="s">
        <v>38</v>
      </c>
      <c r="AS15" s="45" t="s">
        <v>45</v>
      </c>
      <c r="AT15" s="46">
        <v>2</v>
      </c>
      <c r="AU15" s="36">
        <v>600</v>
      </c>
      <c r="AV15" s="12">
        <f t="shared" si="5"/>
        <v>1200</v>
      </c>
      <c r="AW15" s="93">
        <v>0.1</v>
      </c>
    </row>
    <row r="16" spans="1:56" ht="30.75" customHeight="1" x14ac:dyDescent="0.15">
      <c r="A16" s="126" t="s">
        <v>3</v>
      </c>
      <c r="B16" s="126"/>
      <c r="H16" s="21"/>
      <c r="I16" s="47" t="s">
        <v>39</v>
      </c>
      <c r="J16" s="45"/>
      <c r="K16" s="46">
        <v>10</v>
      </c>
      <c r="L16" s="36">
        <v>150</v>
      </c>
      <c r="M16" s="22">
        <f t="shared" si="0"/>
        <v>1500</v>
      </c>
      <c r="N16" s="93">
        <v>0.1</v>
      </c>
      <c r="O16" s="21"/>
      <c r="P16" s="47" t="s">
        <v>39</v>
      </c>
      <c r="Q16" s="45"/>
      <c r="R16" s="46">
        <v>10</v>
      </c>
      <c r="S16" s="36">
        <v>150</v>
      </c>
      <c r="T16" s="22">
        <f t="shared" si="1"/>
        <v>1500</v>
      </c>
      <c r="U16" s="93">
        <v>0.1</v>
      </c>
      <c r="V16" s="21"/>
      <c r="W16" s="47" t="s">
        <v>39</v>
      </c>
      <c r="X16" s="45"/>
      <c r="Y16" s="46">
        <v>10</v>
      </c>
      <c r="Z16" s="36">
        <v>150</v>
      </c>
      <c r="AA16" s="22">
        <f t="shared" si="2"/>
        <v>1500</v>
      </c>
      <c r="AB16" s="93">
        <v>0.1</v>
      </c>
      <c r="AC16" s="21"/>
      <c r="AD16" s="47" t="s">
        <v>39</v>
      </c>
      <c r="AE16" s="45"/>
      <c r="AF16" s="46">
        <v>10</v>
      </c>
      <c r="AG16" s="36">
        <v>150</v>
      </c>
      <c r="AH16" s="22">
        <f t="shared" si="3"/>
        <v>1500</v>
      </c>
      <c r="AI16" s="93">
        <v>0.1</v>
      </c>
      <c r="AJ16" s="21"/>
      <c r="AK16" s="47" t="s">
        <v>39</v>
      </c>
      <c r="AL16" s="45"/>
      <c r="AM16" s="46">
        <v>10</v>
      </c>
      <c r="AN16" s="36">
        <v>150</v>
      </c>
      <c r="AO16" s="22">
        <f t="shared" si="4"/>
        <v>1500</v>
      </c>
      <c r="AP16" s="93">
        <v>0.1</v>
      </c>
      <c r="AQ16" s="21"/>
      <c r="AR16" s="47" t="s">
        <v>39</v>
      </c>
      <c r="AS16" s="45"/>
      <c r="AT16" s="46">
        <v>10</v>
      </c>
      <c r="AU16" s="36">
        <v>150</v>
      </c>
      <c r="AV16" s="12">
        <f t="shared" si="5"/>
        <v>1500</v>
      </c>
      <c r="AW16" s="93">
        <v>0.1</v>
      </c>
    </row>
    <row r="17" spans="1:49" ht="30.75" customHeight="1" x14ac:dyDescent="0.15">
      <c r="A17" s="127" t="s">
        <v>117</v>
      </c>
      <c r="B17" s="127"/>
      <c r="C17" s="127"/>
      <c r="D17" s="127"/>
      <c r="E17" s="127"/>
      <c r="H17" s="21"/>
      <c r="I17" s="44" t="s">
        <v>49</v>
      </c>
      <c r="J17" s="45" t="s">
        <v>47</v>
      </c>
      <c r="K17" s="46">
        <v>4</v>
      </c>
      <c r="L17" s="36">
        <v>700</v>
      </c>
      <c r="M17" s="22">
        <f t="shared" si="0"/>
        <v>2800</v>
      </c>
      <c r="N17" s="93">
        <v>0.1</v>
      </c>
      <c r="O17" s="21"/>
      <c r="P17" s="44" t="s">
        <v>49</v>
      </c>
      <c r="Q17" s="45" t="s">
        <v>47</v>
      </c>
      <c r="R17" s="46">
        <v>4</v>
      </c>
      <c r="S17" s="36">
        <v>700</v>
      </c>
      <c r="T17" s="22">
        <f t="shared" si="1"/>
        <v>2800</v>
      </c>
      <c r="U17" s="93">
        <v>0.1</v>
      </c>
      <c r="V17" s="21"/>
      <c r="W17" s="44" t="s">
        <v>49</v>
      </c>
      <c r="X17" s="45" t="s">
        <v>47</v>
      </c>
      <c r="Y17" s="46">
        <v>4</v>
      </c>
      <c r="Z17" s="36">
        <v>700</v>
      </c>
      <c r="AA17" s="22">
        <f t="shared" si="2"/>
        <v>2800</v>
      </c>
      <c r="AB17" s="93">
        <v>0.1</v>
      </c>
      <c r="AC17" s="21"/>
      <c r="AD17" s="44" t="s">
        <v>49</v>
      </c>
      <c r="AE17" s="45" t="s">
        <v>47</v>
      </c>
      <c r="AF17" s="46">
        <v>4</v>
      </c>
      <c r="AG17" s="36">
        <v>700</v>
      </c>
      <c r="AH17" s="22">
        <f t="shared" si="3"/>
        <v>2800</v>
      </c>
      <c r="AI17" s="93">
        <v>0.1</v>
      </c>
      <c r="AJ17" s="21"/>
      <c r="AK17" s="44" t="s">
        <v>49</v>
      </c>
      <c r="AL17" s="45" t="s">
        <v>47</v>
      </c>
      <c r="AM17" s="46">
        <v>4</v>
      </c>
      <c r="AN17" s="36">
        <v>700</v>
      </c>
      <c r="AO17" s="22">
        <f t="shared" si="4"/>
        <v>2800</v>
      </c>
      <c r="AP17" s="93">
        <v>0.1</v>
      </c>
      <c r="AQ17" s="21"/>
      <c r="AR17" s="44" t="s">
        <v>49</v>
      </c>
      <c r="AS17" s="45" t="s">
        <v>47</v>
      </c>
      <c r="AT17" s="46">
        <v>4</v>
      </c>
      <c r="AU17" s="36">
        <v>700</v>
      </c>
      <c r="AV17" s="12">
        <f t="shared" si="5"/>
        <v>2800</v>
      </c>
      <c r="AW17" s="93">
        <v>0.1</v>
      </c>
    </row>
    <row r="18" spans="1:49" ht="30.75" customHeight="1" x14ac:dyDescent="0.15">
      <c r="A18" s="58"/>
      <c r="B18" s="58"/>
      <c r="C18" s="58"/>
      <c r="D18" s="58"/>
      <c r="E18" s="58"/>
      <c r="H18" s="21"/>
      <c r="I18" s="44" t="s">
        <v>55</v>
      </c>
      <c r="J18" s="45" t="s">
        <v>48</v>
      </c>
      <c r="K18" s="46">
        <v>4</v>
      </c>
      <c r="L18" s="36">
        <v>700</v>
      </c>
      <c r="M18" s="22">
        <f t="shared" si="0"/>
        <v>2800</v>
      </c>
      <c r="N18" s="93">
        <v>0.1</v>
      </c>
      <c r="O18" s="21"/>
      <c r="P18" s="44" t="s">
        <v>55</v>
      </c>
      <c r="Q18" s="45" t="s">
        <v>48</v>
      </c>
      <c r="R18" s="46">
        <v>4</v>
      </c>
      <c r="S18" s="36">
        <v>700</v>
      </c>
      <c r="T18" s="22">
        <f t="shared" si="1"/>
        <v>2800</v>
      </c>
      <c r="U18" s="93">
        <v>0.1</v>
      </c>
      <c r="V18" s="21"/>
      <c r="W18" s="44" t="s">
        <v>55</v>
      </c>
      <c r="X18" s="45" t="s">
        <v>48</v>
      </c>
      <c r="Y18" s="46">
        <v>4</v>
      </c>
      <c r="Z18" s="36">
        <v>700</v>
      </c>
      <c r="AA18" s="22">
        <f t="shared" si="2"/>
        <v>2800</v>
      </c>
      <c r="AB18" s="93">
        <v>0.1</v>
      </c>
      <c r="AC18" s="21"/>
      <c r="AD18" s="44" t="s">
        <v>55</v>
      </c>
      <c r="AE18" s="45" t="s">
        <v>48</v>
      </c>
      <c r="AF18" s="46">
        <v>4</v>
      </c>
      <c r="AG18" s="36">
        <v>700</v>
      </c>
      <c r="AH18" s="22">
        <f t="shared" si="3"/>
        <v>2800</v>
      </c>
      <c r="AI18" s="93">
        <v>0.1</v>
      </c>
      <c r="AJ18" s="21"/>
      <c r="AK18" s="44" t="s">
        <v>55</v>
      </c>
      <c r="AL18" s="45" t="s">
        <v>48</v>
      </c>
      <c r="AM18" s="46">
        <v>4</v>
      </c>
      <c r="AN18" s="36">
        <v>700</v>
      </c>
      <c r="AO18" s="22">
        <f t="shared" si="4"/>
        <v>2800</v>
      </c>
      <c r="AP18" s="93">
        <v>0.1</v>
      </c>
      <c r="AQ18" s="21"/>
      <c r="AR18" s="44" t="s">
        <v>55</v>
      </c>
      <c r="AS18" s="45" t="s">
        <v>48</v>
      </c>
      <c r="AT18" s="46">
        <v>4</v>
      </c>
      <c r="AU18" s="36">
        <v>700</v>
      </c>
      <c r="AV18" s="12">
        <f t="shared" si="5"/>
        <v>2800</v>
      </c>
      <c r="AW18" s="93">
        <v>0.1</v>
      </c>
    </row>
    <row r="19" spans="1:49" ht="30.75" customHeight="1" x14ac:dyDescent="0.15">
      <c r="H19" s="37"/>
      <c r="I19" s="70" t="s">
        <v>53</v>
      </c>
      <c r="J19" s="71" t="s">
        <v>119</v>
      </c>
      <c r="K19" s="72">
        <v>1</v>
      </c>
      <c r="L19" s="73">
        <v>2000</v>
      </c>
      <c r="M19" s="43">
        <f t="shared" si="0"/>
        <v>2000</v>
      </c>
      <c r="N19" s="93">
        <v>0.1</v>
      </c>
      <c r="O19" s="37"/>
      <c r="P19" s="70" t="s">
        <v>53</v>
      </c>
      <c r="Q19" s="71" t="s">
        <v>119</v>
      </c>
      <c r="R19" s="72">
        <v>1</v>
      </c>
      <c r="S19" s="73">
        <v>2000</v>
      </c>
      <c r="T19" s="43">
        <f t="shared" si="1"/>
        <v>2000</v>
      </c>
      <c r="U19" s="93">
        <v>0.1</v>
      </c>
      <c r="V19" s="37"/>
      <c r="W19" s="70" t="s">
        <v>53</v>
      </c>
      <c r="X19" s="71" t="s">
        <v>119</v>
      </c>
      <c r="Y19" s="72">
        <v>1</v>
      </c>
      <c r="Z19" s="73">
        <v>2000</v>
      </c>
      <c r="AA19" s="43">
        <f t="shared" si="2"/>
        <v>2000</v>
      </c>
      <c r="AB19" s="93">
        <v>0.1</v>
      </c>
      <c r="AC19" s="37"/>
      <c r="AD19" s="70" t="s">
        <v>53</v>
      </c>
      <c r="AE19" s="71" t="s">
        <v>119</v>
      </c>
      <c r="AF19" s="72">
        <v>1</v>
      </c>
      <c r="AG19" s="73">
        <v>2000</v>
      </c>
      <c r="AH19" s="43">
        <f t="shared" si="3"/>
        <v>2000</v>
      </c>
      <c r="AI19" s="93">
        <v>0.1</v>
      </c>
      <c r="AJ19" s="37"/>
      <c r="AK19" s="70" t="s">
        <v>53</v>
      </c>
      <c r="AL19" s="71" t="s">
        <v>119</v>
      </c>
      <c r="AM19" s="72">
        <v>1</v>
      </c>
      <c r="AN19" s="73">
        <v>2000</v>
      </c>
      <c r="AO19" s="43">
        <f t="shared" si="4"/>
        <v>2000</v>
      </c>
      <c r="AP19" s="93">
        <v>0.1</v>
      </c>
      <c r="AQ19" s="37"/>
      <c r="AR19" s="70" t="s">
        <v>53</v>
      </c>
      <c r="AS19" s="71" t="s">
        <v>119</v>
      </c>
      <c r="AT19" s="72">
        <v>1</v>
      </c>
      <c r="AU19" s="73">
        <v>2000</v>
      </c>
      <c r="AV19" s="74">
        <f t="shared" si="5"/>
        <v>2000</v>
      </c>
      <c r="AW19" s="93">
        <v>0.1</v>
      </c>
    </row>
    <row r="20" spans="1:49" ht="30.75" customHeight="1" x14ac:dyDescent="0.15">
      <c r="H20" s="37"/>
      <c r="I20" s="70" t="s">
        <v>56</v>
      </c>
      <c r="J20" s="71" t="s">
        <v>88</v>
      </c>
      <c r="K20" s="72">
        <v>2</v>
      </c>
      <c r="L20" s="73">
        <v>1500</v>
      </c>
      <c r="M20" s="43">
        <f t="shared" si="0"/>
        <v>3000</v>
      </c>
      <c r="N20" s="93">
        <v>0.1</v>
      </c>
      <c r="O20" s="37"/>
      <c r="P20" s="70" t="s">
        <v>56</v>
      </c>
      <c r="Q20" s="71" t="s">
        <v>88</v>
      </c>
      <c r="R20" s="72">
        <v>2</v>
      </c>
      <c r="S20" s="73">
        <v>1500</v>
      </c>
      <c r="T20" s="43">
        <f t="shared" si="1"/>
        <v>3000</v>
      </c>
      <c r="U20" s="93">
        <v>0.1</v>
      </c>
      <c r="V20" s="37"/>
      <c r="W20" s="70" t="s">
        <v>56</v>
      </c>
      <c r="X20" s="71" t="s">
        <v>88</v>
      </c>
      <c r="Y20" s="72">
        <v>2</v>
      </c>
      <c r="Z20" s="73">
        <v>1500</v>
      </c>
      <c r="AA20" s="43">
        <f t="shared" si="2"/>
        <v>3000</v>
      </c>
      <c r="AB20" s="93">
        <v>0.1</v>
      </c>
      <c r="AC20" s="37"/>
      <c r="AD20" s="70" t="s">
        <v>56</v>
      </c>
      <c r="AE20" s="71" t="s">
        <v>88</v>
      </c>
      <c r="AF20" s="72">
        <v>2</v>
      </c>
      <c r="AG20" s="73">
        <v>1500</v>
      </c>
      <c r="AH20" s="43">
        <f t="shared" si="3"/>
        <v>3000</v>
      </c>
      <c r="AI20" s="93">
        <v>0.1</v>
      </c>
      <c r="AJ20" s="37"/>
      <c r="AK20" s="70" t="s">
        <v>56</v>
      </c>
      <c r="AL20" s="71" t="s">
        <v>88</v>
      </c>
      <c r="AM20" s="72">
        <v>2</v>
      </c>
      <c r="AN20" s="73">
        <v>1500</v>
      </c>
      <c r="AO20" s="43">
        <f t="shared" si="4"/>
        <v>3000</v>
      </c>
      <c r="AP20" s="93">
        <v>0.1</v>
      </c>
      <c r="AQ20" s="37"/>
      <c r="AR20" s="70" t="s">
        <v>56</v>
      </c>
      <c r="AS20" s="71" t="s">
        <v>88</v>
      </c>
      <c r="AT20" s="72">
        <v>2</v>
      </c>
      <c r="AU20" s="73">
        <v>1500</v>
      </c>
      <c r="AV20" s="74">
        <f t="shared" si="5"/>
        <v>3000</v>
      </c>
      <c r="AW20" s="93">
        <v>0.1</v>
      </c>
    </row>
    <row r="21" spans="1:49" ht="30.75" customHeight="1" x14ac:dyDescent="0.15">
      <c r="H21" s="37"/>
      <c r="I21" s="70" t="s">
        <v>57</v>
      </c>
      <c r="J21" s="71" t="s">
        <v>88</v>
      </c>
      <c r="K21" s="72">
        <v>2</v>
      </c>
      <c r="L21" s="73">
        <v>1500</v>
      </c>
      <c r="M21" s="43">
        <f t="shared" si="0"/>
        <v>3000</v>
      </c>
      <c r="N21" s="93">
        <v>0.1</v>
      </c>
      <c r="O21" s="37"/>
      <c r="P21" s="70" t="s">
        <v>57</v>
      </c>
      <c r="Q21" s="71" t="s">
        <v>88</v>
      </c>
      <c r="R21" s="72">
        <v>2</v>
      </c>
      <c r="S21" s="73">
        <v>1500</v>
      </c>
      <c r="T21" s="43">
        <f t="shared" si="1"/>
        <v>3000</v>
      </c>
      <c r="U21" s="93">
        <v>0.1</v>
      </c>
      <c r="V21" s="37"/>
      <c r="W21" s="70" t="s">
        <v>57</v>
      </c>
      <c r="X21" s="71" t="s">
        <v>88</v>
      </c>
      <c r="Y21" s="72">
        <v>2</v>
      </c>
      <c r="Z21" s="73">
        <v>1500</v>
      </c>
      <c r="AA21" s="43">
        <f t="shared" si="2"/>
        <v>3000</v>
      </c>
      <c r="AB21" s="93">
        <v>0.1</v>
      </c>
      <c r="AC21" s="37"/>
      <c r="AD21" s="70" t="s">
        <v>57</v>
      </c>
      <c r="AE21" s="71" t="s">
        <v>88</v>
      </c>
      <c r="AF21" s="72">
        <v>2</v>
      </c>
      <c r="AG21" s="73">
        <v>1500</v>
      </c>
      <c r="AH21" s="43">
        <f t="shared" si="3"/>
        <v>3000</v>
      </c>
      <c r="AI21" s="93">
        <v>0.1</v>
      </c>
      <c r="AJ21" s="37"/>
      <c r="AK21" s="70" t="s">
        <v>57</v>
      </c>
      <c r="AL21" s="71" t="s">
        <v>88</v>
      </c>
      <c r="AM21" s="72">
        <v>2</v>
      </c>
      <c r="AN21" s="73">
        <v>1500</v>
      </c>
      <c r="AO21" s="43">
        <f t="shared" si="4"/>
        <v>3000</v>
      </c>
      <c r="AP21" s="93">
        <v>0.1</v>
      </c>
      <c r="AQ21" s="37"/>
      <c r="AR21" s="70" t="s">
        <v>57</v>
      </c>
      <c r="AS21" s="71" t="s">
        <v>88</v>
      </c>
      <c r="AT21" s="72">
        <v>2</v>
      </c>
      <c r="AU21" s="73">
        <v>1500</v>
      </c>
      <c r="AV21" s="74">
        <f t="shared" si="5"/>
        <v>3000</v>
      </c>
      <c r="AW21" s="93">
        <v>0.1</v>
      </c>
    </row>
    <row r="22" spans="1:49" ht="30.75" customHeight="1" x14ac:dyDescent="0.15">
      <c r="H22" s="37"/>
      <c r="I22" s="70" t="s">
        <v>58</v>
      </c>
      <c r="J22" s="71" t="s">
        <v>88</v>
      </c>
      <c r="K22" s="72">
        <v>2</v>
      </c>
      <c r="L22" s="73">
        <v>800</v>
      </c>
      <c r="M22" s="43">
        <f t="shared" si="0"/>
        <v>1600</v>
      </c>
      <c r="N22" s="93">
        <v>0.1</v>
      </c>
      <c r="O22" s="37"/>
      <c r="P22" s="70" t="s">
        <v>58</v>
      </c>
      <c r="Q22" s="71" t="s">
        <v>88</v>
      </c>
      <c r="R22" s="72">
        <v>2</v>
      </c>
      <c r="S22" s="73">
        <v>800</v>
      </c>
      <c r="T22" s="43">
        <f t="shared" si="1"/>
        <v>1600</v>
      </c>
      <c r="U22" s="93">
        <v>0.1</v>
      </c>
      <c r="V22" s="37"/>
      <c r="W22" s="70" t="s">
        <v>58</v>
      </c>
      <c r="X22" s="71" t="s">
        <v>88</v>
      </c>
      <c r="Y22" s="72">
        <v>2</v>
      </c>
      <c r="Z22" s="73">
        <v>800</v>
      </c>
      <c r="AA22" s="43">
        <f t="shared" si="2"/>
        <v>1600</v>
      </c>
      <c r="AB22" s="93">
        <v>0.1</v>
      </c>
      <c r="AC22" s="37"/>
      <c r="AD22" s="70" t="s">
        <v>58</v>
      </c>
      <c r="AE22" s="71" t="s">
        <v>88</v>
      </c>
      <c r="AF22" s="72">
        <v>2</v>
      </c>
      <c r="AG22" s="73">
        <v>800</v>
      </c>
      <c r="AH22" s="43">
        <f t="shared" si="3"/>
        <v>1600</v>
      </c>
      <c r="AI22" s="93">
        <v>0.1</v>
      </c>
      <c r="AJ22" s="37"/>
      <c r="AK22" s="70" t="s">
        <v>58</v>
      </c>
      <c r="AL22" s="71" t="s">
        <v>88</v>
      </c>
      <c r="AM22" s="72">
        <v>2</v>
      </c>
      <c r="AN22" s="73">
        <v>800</v>
      </c>
      <c r="AO22" s="43">
        <f t="shared" si="4"/>
        <v>1600</v>
      </c>
      <c r="AP22" s="93">
        <v>0.1</v>
      </c>
      <c r="AQ22" s="37"/>
      <c r="AR22" s="70" t="s">
        <v>58</v>
      </c>
      <c r="AS22" s="71" t="s">
        <v>88</v>
      </c>
      <c r="AT22" s="72">
        <v>2</v>
      </c>
      <c r="AU22" s="73">
        <v>800</v>
      </c>
      <c r="AV22" s="74">
        <f t="shared" si="5"/>
        <v>1600</v>
      </c>
      <c r="AW22" s="93">
        <v>0.1</v>
      </c>
    </row>
    <row r="23" spans="1:49" ht="30.75" customHeight="1" x14ac:dyDescent="0.15">
      <c r="H23" s="37"/>
      <c r="I23" s="70" t="s">
        <v>59</v>
      </c>
      <c r="J23" s="71" t="s">
        <v>88</v>
      </c>
      <c r="K23" s="72">
        <v>2</v>
      </c>
      <c r="L23" s="73">
        <v>800</v>
      </c>
      <c r="M23" s="43">
        <f t="shared" si="0"/>
        <v>1600</v>
      </c>
      <c r="N23" s="93">
        <v>0.1</v>
      </c>
      <c r="O23" s="37"/>
      <c r="P23" s="70" t="s">
        <v>59</v>
      </c>
      <c r="Q23" s="71" t="s">
        <v>88</v>
      </c>
      <c r="R23" s="72">
        <v>2</v>
      </c>
      <c r="S23" s="73">
        <v>800</v>
      </c>
      <c r="T23" s="43">
        <f t="shared" si="1"/>
        <v>1600</v>
      </c>
      <c r="U23" s="93">
        <v>0.1</v>
      </c>
      <c r="V23" s="37"/>
      <c r="W23" s="70" t="s">
        <v>59</v>
      </c>
      <c r="X23" s="71" t="s">
        <v>88</v>
      </c>
      <c r="Y23" s="72">
        <v>2</v>
      </c>
      <c r="Z23" s="73">
        <v>800</v>
      </c>
      <c r="AA23" s="43">
        <f t="shared" si="2"/>
        <v>1600</v>
      </c>
      <c r="AB23" s="93">
        <v>0.1</v>
      </c>
      <c r="AC23" s="37"/>
      <c r="AD23" s="70" t="s">
        <v>59</v>
      </c>
      <c r="AE23" s="71" t="s">
        <v>88</v>
      </c>
      <c r="AF23" s="72">
        <v>2</v>
      </c>
      <c r="AG23" s="73">
        <v>800</v>
      </c>
      <c r="AH23" s="43">
        <f t="shared" si="3"/>
        <v>1600</v>
      </c>
      <c r="AI23" s="93">
        <v>0.1</v>
      </c>
      <c r="AJ23" s="37"/>
      <c r="AK23" s="70" t="s">
        <v>59</v>
      </c>
      <c r="AL23" s="71" t="s">
        <v>88</v>
      </c>
      <c r="AM23" s="72">
        <v>2</v>
      </c>
      <c r="AN23" s="73">
        <v>800</v>
      </c>
      <c r="AO23" s="43">
        <f t="shared" si="4"/>
        <v>1600</v>
      </c>
      <c r="AP23" s="93">
        <v>0.1</v>
      </c>
      <c r="AQ23" s="37"/>
      <c r="AR23" s="70" t="s">
        <v>59</v>
      </c>
      <c r="AS23" s="71" t="s">
        <v>88</v>
      </c>
      <c r="AT23" s="72">
        <v>2</v>
      </c>
      <c r="AU23" s="73">
        <v>800</v>
      </c>
      <c r="AV23" s="74">
        <f t="shared" si="5"/>
        <v>1600</v>
      </c>
      <c r="AW23" s="93">
        <v>0.1</v>
      </c>
    </row>
    <row r="24" spans="1:49" ht="30.75" customHeight="1" x14ac:dyDescent="0.15">
      <c r="H24" s="37"/>
      <c r="I24" s="70" t="s">
        <v>60</v>
      </c>
      <c r="J24" s="71" t="s">
        <v>88</v>
      </c>
      <c r="K24" s="72">
        <v>4</v>
      </c>
      <c r="L24" s="73">
        <v>180</v>
      </c>
      <c r="M24" s="43">
        <f t="shared" si="0"/>
        <v>720</v>
      </c>
      <c r="N24" s="93">
        <v>0.1</v>
      </c>
      <c r="O24" s="37"/>
      <c r="P24" s="70" t="s">
        <v>60</v>
      </c>
      <c r="Q24" s="71" t="s">
        <v>88</v>
      </c>
      <c r="R24" s="72">
        <v>4</v>
      </c>
      <c r="S24" s="73">
        <v>180</v>
      </c>
      <c r="T24" s="43">
        <f t="shared" si="1"/>
        <v>720</v>
      </c>
      <c r="U24" s="93">
        <v>0.1</v>
      </c>
      <c r="V24" s="37"/>
      <c r="W24" s="70" t="s">
        <v>60</v>
      </c>
      <c r="X24" s="71" t="s">
        <v>88</v>
      </c>
      <c r="Y24" s="72">
        <v>4</v>
      </c>
      <c r="Z24" s="73">
        <v>180</v>
      </c>
      <c r="AA24" s="43">
        <f t="shared" si="2"/>
        <v>720</v>
      </c>
      <c r="AB24" s="93">
        <v>0.1</v>
      </c>
      <c r="AC24" s="37"/>
      <c r="AD24" s="70" t="s">
        <v>60</v>
      </c>
      <c r="AE24" s="71" t="s">
        <v>88</v>
      </c>
      <c r="AF24" s="72">
        <v>4</v>
      </c>
      <c r="AG24" s="73">
        <v>180</v>
      </c>
      <c r="AH24" s="43">
        <f t="shared" si="3"/>
        <v>720</v>
      </c>
      <c r="AI24" s="93">
        <v>0.1</v>
      </c>
      <c r="AJ24" s="37"/>
      <c r="AK24" s="70" t="s">
        <v>60</v>
      </c>
      <c r="AL24" s="71" t="s">
        <v>88</v>
      </c>
      <c r="AM24" s="72">
        <v>4</v>
      </c>
      <c r="AN24" s="73">
        <v>180</v>
      </c>
      <c r="AO24" s="43">
        <f t="shared" si="4"/>
        <v>720</v>
      </c>
      <c r="AP24" s="93">
        <v>0.1</v>
      </c>
      <c r="AQ24" s="37"/>
      <c r="AR24" s="70" t="s">
        <v>60</v>
      </c>
      <c r="AS24" s="71" t="s">
        <v>88</v>
      </c>
      <c r="AT24" s="72">
        <v>4</v>
      </c>
      <c r="AU24" s="73">
        <v>180</v>
      </c>
      <c r="AV24" s="74">
        <f t="shared" si="5"/>
        <v>720</v>
      </c>
      <c r="AW24" s="93">
        <v>0.1</v>
      </c>
    </row>
    <row r="25" spans="1:49" ht="30.75" customHeight="1" x14ac:dyDescent="0.15">
      <c r="H25" s="37"/>
      <c r="I25" s="70" t="s">
        <v>61</v>
      </c>
      <c r="J25" s="71" t="s">
        <v>88</v>
      </c>
      <c r="K25" s="72">
        <v>1</v>
      </c>
      <c r="L25" s="73">
        <v>120</v>
      </c>
      <c r="M25" s="43">
        <f t="shared" si="0"/>
        <v>120</v>
      </c>
      <c r="N25" s="93">
        <v>0.1</v>
      </c>
      <c r="O25" s="37"/>
      <c r="P25" s="70" t="s">
        <v>61</v>
      </c>
      <c r="Q25" s="71" t="s">
        <v>88</v>
      </c>
      <c r="R25" s="72">
        <v>1</v>
      </c>
      <c r="S25" s="73">
        <v>120</v>
      </c>
      <c r="T25" s="43">
        <f t="shared" si="1"/>
        <v>120</v>
      </c>
      <c r="U25" s="93">
        <v>0.1</v>
      </c>
      <c r="V25" s="37"/>
      <c r="W25" s="70" t="s">
        <v>61</v>
      </c>
      <c r="X25" s="71" t="s">
        <v>88</v>
      </c>
      <c r="Y25" s="72">
        <v>1</v>
      </c>
      <c r="Z25" s="73">
        <v>120</v>
      </c>
      <c r="AA25" s="43">
        <f t="shared" si="2"/>
        <v>120</v>
      </c>
      <c r="AB25" s="93">
        <v>0.1</v>
      </c>
      <c r="AC25" s="37"/>
      <c r="AD25" s="70" t="s">
        <v>61</v>
      </c>
      <c r="AE25" s="71" t="s">
        <v>88</v>
      </c>
      <c r="AF25" s="72">
        <v>1</v>
      </c>
      <c r="AG25" s="73">
        <v>120</v>
      </c>
      <c r="AH25" s="43">
        <f t="shared" si="3"/>
        <v>120</v>
      </c>
      <c r="AI25" s="93">
        <v>0.1</v>
      </c>
      <c r="AJ25" s="37"/>
      <c r="AK25" s="70" t="s">
        <v>61</v>
      </c>
      <c r="AL25" s="71" t="s">
        <v>88</v>
      </c>
      <c r="AM25" s="72">
        <v>1</v>
      </c>
      <c r="AN25" s="73">
        <v>120</v>
      </c>
      <c r="AO25" s="43">
        <f t="shared" si="4"/>
        <v>120</v>
      </c>
      <c r="AP25" s="93">
        <v>0.1</v>
      </c>
      <c r="AQ25" s="37"/>
      <c r="AR25" s="70" t="s">
        <v>61</v>
      </c>
      <c r="AS25" s="71" t="s">
        <v>88</v>
      </c>
      <c r="AT25" s="72">
        <v>1</v>
      </c>
      <c r="AU25" s="73">
        <v>120</v>
      </c>
      <c r="AV25" s="74">
        <f t="shared" si="5"/>
        <v>120</v>
      </c>
      <c r="AW25" s="93">
        <v>0.1</v>
      </c>
    </row>
    <row r="26" spans="1:49" ht="30.75" customHeight="1" x14ac:dyDescent="0.15">
      <c r="H26" s="37"/>
      <c r="I26" s="70" t="s">
        <v>62</v>
      </c>
      <c r="J26" s="71" t="s">
        <v>88</v>
      </c>
      <c r="K26" s="72">
        <v>1</v>
      </c>
      <c r="L26" s="73">
        <v>120</v>
      </c>
      <c r="M26" s="43">
        <f t="shared" si="0"/>
        <v>120</v>
      </c>
      <c r="N26" s="93">
        <v>0.1</v>
      </c>
      <c r="O26" s="37"/>
      <c r="P26" s="70" t="s">
        <v>62</v>
      </c>
      <c r="Q26" s="71" t="s">
        <v>88</v>
      </c>
      <c r="R26" s="72">
        <v>1</v>
      </c>
      <c r="S26" s="73">
        <v>120</v>
      </c>
      <c r="T26" s="43">
        <f t="shared" si="1"/>
        <v>120</v>
      </c>
      <c r="U26" s="93">
        <v>0.1</v>
      </c>
      <c r="V26" s="37"/>
      <c r="W26" s="70" t="s">
        <v>62</v>
      </c>
      <c r="X26" s="71" t="s">
        <v>88</v>
      </c>
      <c r="Y26" s="72">
        <v>1</v>
      </c>
      <c r="Z26" s="73">
        <v>120</v>
      </c>
      <c r="AA26" s="43">
        <f t="shared" si="2"/>
        <v>120</v>
      </c>
      <c r="AB26" s="93">
        <v>0.1</v>
      </c>
      <c r="AC26" s="37"/>
      <c r="AD26" s="70" t="s">
        <v>62</v>
      </c>
      <c r="AE26" s="71" t="s">
        <v>88</v>
      </c>
      <c r="AF26" s="72">
        <v>1</v>
      </c>
      <c r="AG26" s="73">
        <v>120</v>
      </c>
      <c r="AH26" s="43">
        <f t="shared" si="3"/>
        <v>120</v>
      </c>
      <c r="AI26" s="93">
        <v>0.1</v>
      </c>
      <c r="AJ26" s="37"/>
      <c r="AK26" s="70" t="s">
        <v>62</v>
      </c>
      <c r="AL26" s="71" t="s">
        <v>88</v>
      </c>
      <c r="AM26" s="72">
        <v>1</v>
      </c>
      <c r="AN26" s="73">
        <v>120</v>
      </c>
      <c r="AO26" s="43">
        <f t="shared" si="4"/>
        <v>120</v>
      </c>
      <c r="AP26" s="93">
        <v>0.1</v>
      </c>
      <c r="AQ26" s="37"/>
      <c r="AR26" s="70" t="s">
        <v>62</v>
      </c>
      <c r="AS26" s="71" t="s">
        <v>88</v>
      </c>
      <c r="AT26" s="72">
        <v>1</v>
      </c>
      <c r="AU26" s="73">
        <v>120</v>
      </c>
      <c r="AV26" s="74">
        <f t="shared" si="5"/>
        <v>120</v>
      </c>
      <c r="AW26" s="93">
        <v>0.1</v>
      </c>
    </row>
    <row r="27" spans="1:49" ht="30.75" customHeight="1" x14ac:dyDescent="0.15">
      <c r="H27" s="37"/>
      <c r="I27" s="70" t="s">
        <v>63</v>
      </c>
      <c r="J27" s="71" t="s">
        <v>88</v>
      </c>
      <c r="K27" s="72">
        <v>1</v>
      </c>
      <c r="L27" s="73">
        <v>160</v>
      </c>
      <c r="M27" s="43">
        <f t="shared" si="0"/>
        <v>160</v>
      </c>
      <c r="N27" s="93">
        <v>0.1</v>
      </c>
      <c r="O27" s="37"/>
      <c r="P27" s="70" t="s">
        <v>63</v>
      </c>
      <c r="Q27" s="71" t="s">
        <v>88</v>
      </c>
      <c r="R27" s="72">
        <v>1</v>
      </c>
      <c r="S27" s="73">
        <v>160</v>
      </c>
      <c r="T27" s="43">
        <f t="shared" si="1"/>
        <v>160</v>
      </c>
      <c r="U27" s="93">
        <v>0.1</v>
      </c>
      <c r="V27" s="37"/>
      <c r="W27" s="70" t="s">
        <v>63</v>
      </c>
      <c r="X27" s="71" t="s">
        <v>88</v>
      </c>
      <c r="Y27" s="72">
        <v>1</v>
      </c>
      <c r="Z27" s="73">
        <v>160</v>
      </c>
      <c r="AA27" s="43">
        <f t="shared" si="2"/>
        <v>160</v>
      </c>
      <c r="AB27" s="93">
        <v>0.1</v>
      </c>
      <c r="AC27" s="37"/>
      <c r="AD27" s="70" t="s">
        <v>63</v>
      </c>
      <c r="AE27" s="71" t="s">
        <v>88</v>
      </c>
      <c r="AF27" s="72">
        <v>1</v>
      </c>
      <c r="AG27" s="73">
        <v>160</v>
      </c>
      <c r="AH27" s="43">
        <f t="shared" si="3"/>
        <v>160</v>
      </c>
      <c r="AI27" s="93">
        <v>0.1</v>
      </c>
      <c r="AJ27" s="37"/>
      <c r="AK27" s="70" t="s">
        <v>63</v>
      </c>
      <c r="AL27" s="71" t="s">
        <v>88</v>
      </c>
      <c r="AM27" s="72">
        <v>1</v>
      </c>
      <c r="AN27" s="73">
        <v>160</v>
      </c>
      <c r="AO27" s="43">
        <f t="shared" si="4"/>
        <v>160</v>
      </c>
      <c r="AP27" s="93">
        <v>0.1</v>
      </c>
      <c r="AQ27" s="37"/>
      <c r="AR27" s="70" t="s">
        <v>63</v>
      </c>
      <c r="AS27" s="71" t="s">
        <v>88</v>
      </c>
      <c r="AT27" s="72">
        <v>1</v>
      </c>
      <c r="AU27" s="73">
        <v>160</v>
      </c>
      <c r="AV27" s="74">
        <f t="shared" si="5"/>
        <v>160</v>
      </c>
      <c r="AW27" s="93">
        <v>0.1</v>
      </c>
    </row>
    <row r="28" spans="1:49" ht="30.75" customHeight="1" x14ac:dyDescent="0.15">
      <c r="H28" s="37"/>
      <c r="I28" s="70" t="s">
        <v>64</v>
      </c>
      <c r="J28" s="71" t="s">
        <v>89</v>
      </c>
      <c r="K28" s="72">
        <v>20</v>
      </c>
      <c r="L28" s="73">
        <v>40</v>
      </c>
      <c r="M28" s="43">
        <f t="shared" si="0"/>
        <v>800</v>
      </c>
      <c r="N28" s="93">
        <v>0.1</v>
      </c>
      <c r="O28" s="37"/>
      <c r="P28" s="70" t="s">
        <v>64</v>
      </c>
      <c r="Q28" s="71" t="s">
        <v>89</v>
      </c>
      <c r="R28" s="72">
        <v>20</v>
      </c>
      <c r="S28" s="73">
        <v>40</v>
      </c>
      <c r="T28" s="43">
        <f t="shared" si="1"/>
        <v>800</v>
      </c>
      <c r="U28" s="93">
        <v>0.1</v>
      </c>
      <c r="V28" s="37"/>
      <c r="W28" s="70" t="s">
        <v>64</v>
      </c>
      <c r="X28" s="71" t="s">
        <v>89</v>
      </c>
      <c r="Y28" s="72">
        <v>20</v>
      </c>
      <c r="Z28" s="73">
        <v>40</v>
      </c>
      <c r="AA28" s="43">
        <f t="shared" si="2"/>
        <v>800</v>
      </c>
      <c r="AB28" s="93">
        <v>0.1</v>
      </c>
      <c r="AC28" s="37"/>
      <c r="AD28" s="70" t="s">
        <v>64</v>
      </c>
      <c r="AE28" s="71" t="s">
        <v>89</v>
      </c>
      <c r="AF28" s="72">
        <v>20</v>
      </c>
      <c r="AG28" s="73">
        <v>40</v>
      </c>
      <c r="AH28" s="43">
        <f t="shared" si="3"/>
        <v>800</v>
      </c>
      <c r="AI28" s="93">
        <v>0.1</v>
      </c>
      <c r="AJ28" s="37"/>
      <c r="AK28" s="70" t="s">
        <v>64</v>
      </c>
      <c r="AL28" s="71" t="s">
        <v>89</v>
      </c>
      <c r="AM28" s="72">
        <v>20</v>
      </c>
      <c r="AN28" s="73">
        <v>40</v>
      </c>
      <c r="AO28" s="43">
        <f t="shared" si="4"/>
        <v>800</v>
      </c>
      <c r="AP28" s="93">
        <v>0.1</v>
      </c>
      <c r="AQ28" s="37"/>
      <c r="AR28" s="70" t="s">
        <v>64</v>
      </c>
      <c r="AS28" s="71" t="s">
        <v>89</v>
      </c>
      <c r="AT28" s="72">
        <v>20</v>
      </c>
      <c r="AU28" s="73">
        <v>40</v>
      </c>
      <c r="AV28" s="74">
        <f t="shared" si="5"/>
        <v>800</v>
      </c>
      <c r="AW28" s="93">
        <v>0.1</v>
      </c>
    </row>
    <row r="29" spans="1:49" ht="30.75" customHeight="1" thickBot="1" x14ac:dyDescent="0.2">
      <c r="H29" s="37"/>
      <c r="I29" s="70" t="s">
        <v>65</v>
      </c>
      <c r="J29" s="71" t="s">
        <v>90</v>
      </c>
      <c r="K29" s="72">
        <v>20</v>
      </c>
      <c r="L29" s="73">
        <v>4</v>
      </c>
      <c r="M29" s="43">
        <f t="shared" si="0"/>
        <v>80</v>
      </c>
      <c r="N29" s="153">
        <v>0.1</v>
      </c>
      <c r="O29" s="37"/>
      <c r="P29" s="70" t="s">
        <v>65</v>
      </c>
      <c r="Q29" s="71" t="s">
        <v>90</v>
      </c>
      <c r="R29" s="72">
        <v>20</v>
      </c>
      <c r="S29" s="73">
        <v>4</v>
      </c>
      <c r="T29" s="43">
        <f t="shared" si="1"/>
        <v>80</v>
      </c>
      <c r="U29" s="153">
        <v>0.1</v>
      </c>
      <c r="V29" s="37"/>
      <c r="W29" s="70" t="s">
        <v>65</v>
      </c>
      <c r="X29" s="71" t="s">
        <v>90</v>
      </c>
      <c r="Y29" s="72">
        <v>20</v>
      </c>
      <c r="Z29" s="73">
        <v>4</v>
      </c>
      <c r="AA29" s="43">
        <f t="shared" si="2"/>
        <v>80</v>
      </c>
      <c r="AB29" s="153">
        <v>0.1</v>
      </c>
      <c r="AC29" s="37"/>
      <c r="AD29" s="70" t="s">
        <v>65</v>
      </c>
      <c r="AE29" s="71" t="s">
        <v>90</v>
      </c>
      <c r="AF29" s="72">
        <v>20</v>
      </c>
      <c r="AG29" s="73">
        <v>4</v>
      </c>
      <c r="AH29" s="43">
        <f t="shared" si="3"/>
        <v>80</v>
      </c>
      <c r="AI29" s="153">
        <v>0.1</v>
      </c>
      <c r="AJ29" s="37"/>
      <c r="AK29" s="70" t="s">
        <v>65</v>
      </c>
      <c r="AL29" s="71" t="s">
        <v>90</v>
      </c>
      <c r="AM29" s="72">
        <v>20</v>
      </c>
      <c r="AN29" s="73">
        <v>4</v>
      </c>
      <c r="AO29" s="43">
        <f t="shared" si="4"/>
        <v>80</v>
      </c>
      <c r="AP29" s="153">
        <v>0.1</v>
      </c>
      <c r="AQ29" s="37"/>
      <c r="AR29" s="70" t="s">
        <v>65</v>
      </c>
      <c r="AS29" s="71" t="s">
        <v>90</v>
      </c>
      <c r="AT29" s="72">
        <v>20</v>
      </c>
      <c r="AU29" s="73">
        <v>4</v>
      </c>
      <c r="AV29" s="74">
        <f t="shared" si="5"/>
        <v>80</v>
      </c>
      <c r="AW29" s="153">
        <v>0.1</v>
      </c>
    </row>
    <row r="30" spans="1:49" ht="30.75" customHeight="1" thickBot="1" x14ac:dyDescent="0.2">
      <c r="H30" s="66"/>
      <c r="I30" s="140" t="s">
        <v>70</v>
      </c>
      <c r="J30" s="141"/>
      <c r="K30" s="142">
        <v>1</v>
      </c>
      <c r="L30" s="110">
        <v>0</v>
      </c>
      <c r="M30" s="111">
        <f t="shared" si="0"/>
        <v>0</v>
      </c>
      <c r="N30" s="109">
        <v>0.1</v>
      </c>
      <c r="O30" s="66"/>
      <c r="P30" s="140" t="s">
        <v>70</v>
      </c>
      <c r="Q30" s="141"/>
      <c r="R30" s="142">
        <v>1</v>
      </c>
      <c r="S30" s="110">
        <v>0</v>
      </c>
      <c r="T30" s="111">
        <f t="shared" si="1"/>
        <v>0</v>
      </c>
      <c r="U30" s="109">
        <v>0.1</v>
      </c>
      <c r="V30" s="66"/>
      <c r="W30" s="140" t="s">
        <v>70</v>
      </c>
      <c r="X30" s="141"/>
      <c r="Y30" s="142">
        <v>1</v>
      </c>
      <c r="Z30" s="110">
        <v>0</v>
      </c>
      <c r="AA30" s="111">
        <f t="shared" si="2"/>
        <v>0</v>
      </c>
      <c r="AB30" s="109">
        <v>0.1</v>
      </c>
      <c r="AC30" s="66"/>
      <c r="AD30" s="140" t="s">
        <v>70</v>
      </c>
      <c r="AE30" s="141"/>
      <c r="AF30" s="142">
        <v>1</v>
      </c>
      <c r="AG30" s="110">
        <v>0</v>
      </c>
      <c r="AH30" s="111">
        <f t="shared" si="3"/>
        <v>0</v>
      </c>
      <c r="AI30" s="109">
        <v>0.1</v>
      </c>
      <c r="AJ30" s="66"/>
      <c r="AK30" s="140" t="s">
        <v>70</v>
      </c>
      <c r="AL30" s="141"/>
      <c r="AM30" s="142">
        <v>1</v>
      </c>
      <c r="AN30" s="110">
        <v>0</v>
      </c>
      <c r="AO30" s="111">
        <f t="shared" si="4"/>
        <v>0</v>
      </c>
      <c r="AP30" s="109">
        <v>0.1</v>
      </c>
      <c r="AQ30" s="66"/>
      <c r="AR30" s="140" t="s">
        <v>70</v>
      </c>
      <c r="AS30" s="141"/>
      <c r="AT30" s="142">
        <v>1</v>
      </c>
      <c r="AU30" s="110">
        <v>0</v>
      </c>
      <c r="AV30" s="111">
        <f t="shared" si="5"/>
        <v>0</v>
      </c>
      <c r="AW30" s="109">
        <v>0.1</v>
      </c>
    </row>
    <row r="31" spans="1:49" ht="30.75" customHeight="1" x14ac:dyDescent="0.15">
      <c r="H31" s="52"/>
      <c r="I31" s="134" t="s">
        <v>71</v>
      </c>
      <c r="J31" s="135"/>
      <c r="K31" s="136">
        <v>1</v>
      </c>
      <c r="L31" s="116">
        <v>380</v>
      </c>
      <c r="M31" s="183">
        <f t="shared" si="0"/>
        <v>380</v>
      </c>
      <c r="N31" s="93">
        <v>0.1</v>
      </c>
      <c r="O31" s="52"/>
      <c r="P31" s="134" t="s">
        <v>71</v>
      </c>
      <c r="Q31" s="135"/>
      <c r="R31" s="136">
        <v>1</v>
      </c>
      <c r="S31" s="116">
        <v>380</v>
      </c>
      <c r="T31" s="183">
        <f t="shared" si="1"/>
        <v>380</v>
      </c>
      <c r="U31" s="93">
        <v>0.1</v>
      </c>
      <c r="V31" s="52"/>
      <c r="W31" s="134" t="s">
        <v>71</v>
      </c>
      <c r="X31" s="135"/>
      <c r="Y31" s="136">
        <v>1</v>
      </c>
      <c r="Z31" s="116">
        <v>380</v>
      </c>
      <c r="AA31" s="183">
        <f t="shared" si="2"/>
        <v>380</v>
      </c>
      <c r="AB31" s="93">
        <v>0.1</v>
      </c>
      <c r="AC31" s="52"/>
      <c r="AD31" s="134" t="s">
        <v>71</v>
      </c>
      <c r="AE31" s="135"/>
      <c r="AF31" s="136">
        <v>1</v>
      </c>
      <c r="AG31" s="116">
        <v>380</v>
      </c>
      <c r="AH31" s="183">
        <f t="shared" si="3"/>
        <v>380</v>
      </c>
      <c r="AI31" s="93">
        <v>0.1</v>
      </c>
      <c r="AJ31" s="52"/>
      <c r="AK31" s="134" t="s">
        <v>71</v>
      </c>
      <c r="AL31" s="135"/>
      <c r="AM31" s="136">
        <v>1</v>
      </c>
      <c r="AN31" s="116">
        <v>380</v>
      </c>
      <c r="AO31" s="183">
        <f t="shared" si="4"/>
        <v>380</v>
      </c>
      <c r="AP31" s="93">
        <v>0.1</v>
      </c>
      <c r="AQ31" s="52"/>
      <c r="AR31" s="134" t="s">
        <v>71</v>
      </c>
      <c r="AS31" s="135"/>
      <c r="AT31" s="136">
        <v>1</v>
      </c>
      <c r="AU31" s="116">
        <v>380</v>
      </c>
      <c r="AV31" s="117">
        <f t="shared" si="5"/>
        <v>380</v>
      </c>
      <c r="AW31" s="93">
        <v>0.1</v>
      </c>
    </row>
    <row r="32" spans="1:49" ht="30.75" customHeight="1" x14ac:dyDescent="0.15">
      <c r="H32" s="37"/>
      <c r="I32" s="75" t="s">
        <v>72</v>
      </c>
      <c r="J32" s="71"/>
      <c r="K32" s="72">
        <v>20</v>
      </c>
      <c r="L32" s="73">
        <v>20</v>
      </c>
      <c r="M32" s="43">
        <f t="shared" si="0"/>
        <v>400</v>
      </c>
      <c r="N32" s="93">
        <v>0.1</v>
      </c>
      <c r="O32" s="37"/>
      <c r="P32" s="75" t="s">
        <v>72</v>
      </c>
      <c r="Q32" s="71"/>
      <c r="R32" s="72">
        <v>20</v>
      </c>
      <c r="S32" s="73">
        <v>20</v>
      </c>
      <c r="T32" s="43">
        <f t="shared" si="1"/>
        <v>400</v>
      </c>
      <c r="U32" s="93">
        <v>0.1</v>
      </c>
      <c r="V32" s="37"/>
      <c r="W32" s="75" t="s">
        <v>72</v>
      </c>
      <c r="X32" s="71"/>
      <c r="Y32" s="72">
        <v>20</v>
      </c>
      <c r="Z32" s="73">
        <v>20</v>
      </c>
      <c r="AA32" s="43">
        <f t="shared" si="2"/>
        <v>400</v>
      </c>
      <c r="AB32" s="93">
        <v>0.1</v>
      </c>
      <c r="AC32" s="37"/>
      <c r="AD32" s="75" t="s">
        <v>72</v>
      </c>
      <c r="AE32" s="71"/>
      <c r="AF32" s="72">
        <v>20</v>
      </c>
      <c r="AG32" s="73">
        <v>20</v>
      </c>
      <c r="AH32" s="43">
        <f t="shared" si="3"/>
        <v>400</v>
      </c>
      <c r="AI32" s="93">
        <v>0.1</v>
      </c>
      <c r="AJ32" s="37"/>
      <c r="AK32" s="75" t="s">
        <v>72</v>
      </c>
      <c r="AL32" s="71"/>
      <c r="AM32" s="72">
        <v>20</v>
      </c>
      <c r="AN32" s="73">
        <v>20</v>
      </c>
      <c r="AO32" s="43">
        <f t="shared" si="4"/>
        <v>400</v>
      </c>
      <c r="AP32" s="93">
        <v>0.1</v>
      </c>
      <c r="AQ32" s="37"/>
      <c r="AR32" s="75" t="s">
        <v>72</v>
      </c>
      <c r="AS32" s="71"/>
      <c r="AT32" s="72">
        <v>20</v>
      </c>
      <c r="AU32" s="73">
        <v>20</v>
      </c>
      <c r="AV32" s="74">
        <f t="shared" si="5"/>
        <v>400</v>
      </c>
      <c r="AW32" s="93">
        <v>0.1</v>
      </c>
    </row>
    <row r="33" spans="8:49" ht="30.75" customHeight="1" x14ac:dyDescent="0.15">
      <c r="H33" s="37"/>
      <c r="I33" s="75" t="s">
        <v>73</v>
      </c>
      <c r="J33" s="71"/>
      <c r="K33" s="72">
        <v>3</v>
      </c>
      <c r="L33" s="73">
        <v>120</v>
      </c>
      <c r="M33" s="43">
        <f t="shared" si="0"/>
        <v>360</v>
      </c>
      <c r="N33" s="93">
        <v>0.1</v>
      </c>
      <c r="O33" s="37"/>
      <c r="P33" s="75" t="s">
        <v>73</v>
      </c>
      <c r="Q33" s="71"/>
      <c r="R33" s="72">
        <v>3</v>
      </c>
      <c r="S33" s="73">
        <v>120</v>
      </c>
      <c r="T33" s="43">
        <f t="shared" si="1"/>
        <v>360</v>
      </c>
      <c r="U33" s="93">
        <v>0.1</v>
      </c>
      <c r="V33" s="37"/>
      <c r="W33" s="75" t="s">
        <v>73</v>
      </c>
      <c r="X33" s="71"/>
      <c r="Y33" s="72">
        <v>3</v>
      </c>
      <c r="Z33" s="73">
        <v>120</v>
      </c>
      <c r="AA33" s="43">
        <f t="shared" si="2"/>
        <v>360</v>
      </c>
      <c r="AB33" s="93">
        <v>0.1</v>
      </c>
      <c r="AC33" s="37"/>
      <c r="AD33" s="75" t="s">
        <v>73</v>
      </c>
      <c r="AE33" s="71"/>
      <c r="AF33" s="72">
        <v>3</v>
      </c>
      <c r="AG33" s="73">
        <v>120</v>
      </c>
      <c r="AH33" s="43">
        <f t="shared" si="3"/>
        <v>360</v>
      </c>
      <c r="AI33" s="93">
        <v>0.1</v>
      </c>
      <c r="AJ33" s="37"/>
      <c r="AK33" s="75" t="s">
        <v>73</v>
      </c>
      <c r="AL33" s="71"/>
      <c r="AM33" s="72">
        <v>3</v>
      </c>
      <c r="AN33" s="73">
        <v>120</v>
      </c>
      <c r="AO33" s="43">
        <f t="shared" si="4"/>
        <v>360</v>
      </c>
      <c r="AP33" s="93">
        <v>0.1</v>
      </c>
      <c r="AQ33" s="37"/>
      <c r="AR33" s="75" t="s">
        <v>73</v>
      </c>
      <c r="AS33" s="71"/>
      <c r="AT33" s="72">
        <v>3</v>
      </c>
      <c r="AU33" s="73">
        <v>120</v>
      </c>
      <c r="AV33" s="74">
        <f t="shared" si="5"/>
        <v>360</v>
      </c>
      <c r="AW33" s="93">
        <v>0.1</v>
      </c>
    </row>
    <row r="34" spans="8:49" ht="30.75" customHeight="1" x14ac:dyDescent="0.15">
      <c r="H34" s="37"/>
      <c r="I34" s="75" t="s">
        <v>74</v>
      </c>
      <c r="J34" s="71"/>
      <c r="K34" s="72">
        <v>3</v>
      </c>
      <c r="L34" s="73">
        <v>40</v>
      </c>
      <c r="M34" s="43">
        <f t="shared" si="0"/>
        <v>120</v>
      </c>
      <c r="N34" s="93">
        <v>0.1</v>
      </c>
      <c r="O34" s="37"/>
      <c r="P34" s="75" t="s">
        <v>74</v>
      </c>
      <c r="Q34" s="71"/>
      <c r="R34" s="72">
        <v>3</v>
      </c>
      <c r="S34" s="73">
        <v>40</v>
      </c>
      <c r="T34" s="43">
        <f t="shared" si="1"/>
        <v>120</v>
      </c>
      <c r="U34" s="93">
        <v>0.1</v>
      </c>
      <c r="V34" s="37"/>
      <c r="W34" s="75" t="s">
        <v>74</v>
      </c>
      <c r="X34" s="71"/>
      <c r="Y34" s="72">
        <v>3</v>
      </c>
      <c r="Z34" s="73">
        <v>40</v>
      </c>
      <c r="AA34" s="43">
        <f t="shared" si="2"/>
        <v>120</v>
      </c>
      <c r="AB34" s="93">
        <v>0.1</v>
      </c>
      <c r="AC34" s="37"/>
      <c r="AD34" s="75" t="s">
        <v>74</v>
      </c>
      <c r="AE34" s="71"/>
      <c r="AF34" s="72">
        <v>3</v>
      </c>
      <c r="AG34" s="73">
        <v>40</v>
      </c>
      <c r="AH34" s="43">
        <f t="shared" si="3"/>
        <v>120</v>
      </c>
      <c r="AI34" s="93">
        <v>0.1</v>
      </c>
      <c r="AJ34" s="37"/>
      <c r="AK34" s="75" t="s">
        <v>74</v>
      </c>
      <c r="AL34" s="71"/>
      <c r="AM34" s="72">
        <v>3</v>
      </c>
      <c r="AN34" s="73">
        <v>40</v>
      </c>
      <c r="AO34" s="43">
        <f t="shared" si="4"/>
        <v>120</v>
      </c>
      <c r="AP34" s="93">
        <v>0.1</v>
      </c>
      <c r="AQ34" s="37"/>
      <c r="AR34" s="75" t="s">
        <v>74</v>
      </c>
      <c r="AS34" s="71"/>
      <c r="AT34" s="72">
        <v>3</v>
      </c>
      <c r="AU34" s="73">
        <v>40</v>
      </c>
      <c r="AV34" s="74">
        <f t="shared" si="5"/>
        <v>120</v>
      </c>
      <c r="AW34" s="93">
        <v>0.1</v>
      </c>
    </row>
    <row r="35" spans="8:49" ht="30.75" customHeight="1" x14ac:dyDescent="0.15">
      <c r="H35" s="37"/>
      <c r="I35" s="75" t="s">
        <v>75</v>
      </c>
      <c r="J35" s="71"/>
      <c r="K35" s="72">
        <v>3</v>
      </c>
      <c r="L35" s="73">
        <v>38</v>
      </c>
      <c r="M35" s="43">
        <f t="shared" si="0"/>
        <v>114</v>
      </c>
      <c r="N35" s="93">
        <v>0.1</v>
      </c>
      <c r="O35" s="37"/>
      <c r="P35" s="75" t="s">
        <v>75</v>
      </c>
      <c r="Q35" s="71"/>
      <c r="R35" s="72">
        <v>3</v>
      </c>
      <c r="S35" s="73">
        <v>38</v>
      </c>
      <c r="T35" s="43">
        <f t="shared" si="1"/>
        <v>114</v>
      </c>
      <c r="U35" s="93">
        <v>0.1</v>
      </c>
      <c r="V35" s="37"/>
      <c r="W35" s="75" t="s">
        <v>75</v>
      </c>
      <c r="X35" s="71"/>
      <c r="Y35" s="72">
        <v>3</v>
      </c>
      <c r="Z35" s="73">
        <v>38</v>
      </c>
      <c r="AA35" s="43">
        <f t="shared" si="2"/>
        <v>114</v>
      </c>
      <c r="AB35" s="93">
        <v>0.1</v>
      </c>
      <c r="AC35" s="37"/>
      <c r="AD35" s="75" t="s">
        <v>75</v>
      </c>
      <c r="AE35" s="71"/>
      <c r="AF35" s="72">
        <v>3</v>
      </c>
      <c r="AG35" s="73">
        <v>38</v>
      </c>
      <c r="AH35" s="43">
        <f t="shared" si="3"/>
        <v>114</v>
      </c>
      <c r="AI35" s="93">
        <v>0.1</v>
      </c>
      <c r="AJ35" s="37"/>
      <c r="AK35" s="75" t="s">
        <v>75</v>
      </c>
      <c r="AL35" s="71"/>
      <c r="AM35" s="72">
        <v>3</v>
      </c>
      <c r="AN35" s="73">
        <v>38</v>
      </c>
      <c r="AO35" s="43">
        <f t="shared" si="4"/>
        <v>114</v>
      </c>
      <c r="AP35" s="93">
        <v>0.1</v>
      </c>
      <c r="AQ35" s="37"/>
      <c r="AR35" s="75" t="s">
        <v>75</v>
      </c>
      <c r="AS35" s="71"/>
      <c r="AT35" s="72">
        <v>3</v>
      </c>
      <c r="AU35" s="73">
        <v>38</v>
      </c>
      <c r="AV35" s="74">
        <f t="shared" si="5"/>
        <v>114</v>
      </c>
      <c r="AW35" s="93">
        <v>0.1</v>
      </c>
    </row>
    <row r="36" spans="8:49" ht="30.75" customHeight="1" x14ac:dyDescent="0.15">
      <c r="H36" s="37"/>
      <c r="I36" s="75" t="s">
        <v>76</v>
      </c>
      <c r="J36" s="71"/>
      <c r="K36" s="72">
        <v>1</v>
      </c>
      <c r="L36" s="73">
        <v>130</v>
      </c>
      <c r="M36" s="43">
        <f t="shared" si="0"/>
        <v>130</v>
      </c>
      <c r="N36" s="93">
        <v>0.1</v>
      </c>
      <c r="O36" s="37"/>
      <c r="P36" s="75" t="s">
        <v>76</v>
      </c>
      <c r="Q36" s="71"/>
      <c r="R36" s="72">
        <v>1</v>
      </c>
      <c r="S36" s="73">
        <v>130</v>
      </c>
      <c r="T36" s="43">
        <f t="shared" si="1"/>
        <v>130</v>
      </c>
      <c r="U36" s="93">
        <v>0.1</v>
      </c>
      <c r="V36" s="37"/>
      <c r="W36" s="75" t="s">
        <v>76</v>
      </c>
      <c r="X36" s="71"/>
      <c r="Y36" s="72">
        <v>1</v>
      </c>
      <c r="Z36" s="73">
        <v>130</v>
      </c>
      <c r="AA36" s="43">
        <f t="shared" si="2"/>
        <v>130</v>
      </c>
      <c r="AB36" s="93">
        <v>0.1</v>
      </c>
      <c r="AC36" s="37"/>
      <c r="AD36" s="75" t="s">
        <v>76</v>
      </c>
      <c r="AE36" s="71"/>
      <c r="AF36" s="72">
        <v>1</v>
      </c>
      <c r="AG36" s="73">
        <v>130</v>
      </c>
      <c r="AH36" s="43">
        <f t="shared" si="3"/>
        <v>130</v>
      </c>
      <c r="AI36" s="93">
        <v>0.1</v>
      </c>
      <c r="AJ36" s="37"/>
      <c r="AK36" s="75" t="s">
        <v>76</v>
      </c>
      <c r="AL36" s="71"/>
      <c r="AM36" s="72">
        <v>1</v>
      </c>
      <c r="AN36" s="73">
        <v>130</v>
      </c>
      <c r="AO36" s="43">
        <f t="shared" si="4"/>
        <v>130</v>
      </c>
      <c r="AP36" s="93">
        <v>0.1</v>
      </c>
      <c r="AQ36" s="37"/>
      <c r="AR36" s="75" t="s">
        <v>76</v>
      </c>
      <c r="AS36" s="71"/>
      <c r="AT36" s="72">
        <v>1</v>
      </c>
      <c r="AU36" s="73">
        <v>130</v>
      </c>
      <c r="AV36" s="74">
        <f t="shared" si="5"/>
        <v>130</v>
      </c>
      <c r="AW36" s="93">
        <v>0.1</v>
      </c>
    </row>
    <row r="37" spans="8:49" ht="30.75" customHeight="1" x14ac:dyDescent="0.15">
      <c r="H37" s="37"/>
      <c r="I37" s="75" t="s">
        <v>77</v>
      </c>
      <c r="J37" s="71"/>
      <c r="K37" s="72">
        <v>1</v>
      </c>
      <c r="L37" s="73">
        <v>130</v>
      </c>
      <c r="M37" s="43">
        <f t="shared" si="0"/>
        <v>130</v>
      </c>
      <c r="N37" s="93">
        <v>0.1</v>
      </c>
      <c r="O37" s="37"/>
      <c r="P37" s="75" t="s">
        <v>77</v>
      </c>
      <c r="Q37" s="71"/>
      <c r="R37" s="72">
        <v>1</v>
      </c>
      <c r="S37" s="73">
        <v>130</v>
      </c>
      <c r="T37" s="43">
        <f t="shared" si="1"/>
        <v>130</v>
      </c>
      <c r="U37" s="93">
        <v>0.1</v>
      </c>
      <c r="V37" s="37"/>
      <c r="W37" s="75" t="s">
        <v>77</v>
      </c>
      <c r="X37" s="71"/>
      <c r="Y37" s="72">
        <v>1</v>
      </c>
      <c r="Z37" s="73">
        <v>130</v>
      </c>
      <c r="AA37" s="43">
        <f t="shared" si="2"/>
        <v>130</v>
      </c>
      <c r="AB37" s="93">
        <v>0.1</v>
      </c>
      <c r="AC37" s="37"/>
      <c r="AD37" s="75" t="s">
        <v>77</v>
      </c>
      <c r="AE37" s="71"/>
      <c r="AF37" s="72">
        <v>1</v>
      </c>
      <c r="AG37" s="73">
        <v>130</v>
      </c>
      <c r="AH37" s="43">
        <f t="shared" si="3"/>
        <v>130</v>
      </c>
      <c r="AI37" s="93">
        <v>0.1</v>
      </c>
      <c r="AJ37" s="37"/>
      <c r="AK37" s="75" t="s">
        <v>77</v>
      </c>
      <c r="AL37" s="71"/>
      <c r="AM37" s="72">
        <v>1</v>
      </c>
      <c r="AN37" s="73">
        <v>130</v>
      </c>
      <c r="AO37" s="43">
        <f t="shared" si="4"/>
        <v>130</v>
      </c>
      <c r="AP37" s="93">
        <v>0.1</v>
      </c>
      <c r="AQ37" s="37"/>
      <c r="AR37" s="75" t="s">
        <v>77</v>
      </c>
      <c r="AS37" s="71"/>
      <c r="AT37" s="72">
        <v>1</v>
      </c>
      <c r="AU37" s="73">
        <v>130</v>
      </c>
      <c r="AV37" s="74">
        <f t="shared" si="5"/>
        <v>130</v>
      </c>
      <c r="AW37" s="93">
        <v>0.1</v>
      </c>
    </row>
    <row r="38" spans="8:49" ht="30.75" customHeight="1" x14ac:dyDescent="0.15">
      <c r="H38" s="37"/>
      <c r="I38" s="75" t="s">
        <v>78</v>
      </c>
      <c r="J38" s="71"/>
      <c r="K38" s="72">
        <v>10</v>
      </c>
      <c r="L38" s="73">
        <v>10</v>
      </c>
      <c r="M38" s="43">
        <f t="shared" si="0"/>
        <v>100</v>
      </c>
      <c r="N38" s="93">
        <v>0.1</v>
      </c>
      <c r="O38" s="37"/>
      <c r="P38" s="75" t="s">
        <v>78</v>
      </c>
      <c r="Q38" s="71"/>
      <c r="R38" s="72">
        <v>10</v>
      </c>
      <c r="S38" s="73">
        <v>10</v>
      </c>
      <c r="T38" s="43">
        <f t="shared" si="1"/>
        <v>100</v>
      </c>
      <c r="U38" s="93">
        <v>0.1</v>
      </c>
      <c r="V38" s="37"/>
      <c r="W38" s="75" t="s">
        <v>78</v>
      </c>
      <c r="X38" s="71"/>
      <c r="Y38" s="72">
        <v>10</v>
      </c>
      <c r="Z38" s="73">
        <v>10</v>
      </c>
      <c r="AA38" s="43">
        <f t="shared" si="2"/>
        <v>100</v>
      </c>
      <c r="AB38" s="93">
        <v>0.1</v>
      </c>
      <c r="AC38" s="37"/>
      <c r="AD38" s="75" t="s">
        <v>78</v>
      </c>
      <c r="AE38" s="71"/>
      <c r="AF38" s="72">
        <v>10</v>
      </c>
      <c r="AG38" s="73">
        <v>10</v>
      </c>
      <c r="AH38" s="43">
        <f t="shared" si="3"/>
        <v>100</v>
      </c>
      <c r="AI38" s="93">
        <v>0.1</v>
      </c>
      <c r="AJ38" s="37"/>
      <c r="AK38" s="75" t="s">
        <v>78</v>
      </c>
      <c r="AL38" s="71"/>
      <c r="AM38" s="72">
        <v>10</v>
      </c>
      <c r="AN38" s="73">
        <v>10</v>
      </c>
      <c r="AO38" s="43">
        <f t="shared" si="4"/>
        <v>100</v>
      </c>
      <c r="AP38" s="93">
        <v>0.1</v>
      </c>
      <c r="AQ38" s="37"/>
      <c r="AR38" s="75" t="s">
        <v>78</v>
      </c>
      <c r="AS38" s="71"/>
      <c r="AT38" s="72">
        <v>10</v>
      </c>
      <c r="AU38" s="73">
        <v>10</v>
      </c>
      <c r="AV38" s="74">
        <f t="shared" si="5"/>
        <v>100</v>
      </c>
      <c r="AW38" s="93">
        <v>0.1</v>
      </c>
    </row>
    <row r="39" spans="8:49" ht="30.75" customHeight="1" x14ac:dyDescent="0.15">
      <c r="H39" s="37"/>
      <c r="I39" s="75" t="s">
        <v>79</v>
      </c>
      <c r="J39" s="71"/>
      <c r="K39" s="72">
        <v>3</v>
      </c>
      <c r="L39" s="73">
        <v>125</v>
      </c>
      <c r="M39" s="43">
        <f t="shared" si="0"/>
        <v>375</v>
      </c>
      <c r="N39" s="93">
        <v>0.1</v>
      </c>
      <c r="O39" s="37"/>
      <c r="P39" s="75" t="s">
        <v>79</v>
      </c>
      <c r="Q39" s="71"/>
      <c r="R39" s="72">
        <v>3</v>
      </c>
      <c r="S39" s="73">
        <v>125</v>
      </c>
      <c r="T39" s="43">
        <f t="shared" si="1"/>
        <v>375</v>
      </c>
      <c r="U39" s="93">
        <v>0.1</v>
      </c>
      <c r="V39" s="37"/>
      <c r="W39" s="75" t="s">
        <v>79</v>
      </c>
      <c r="X39" s="71"/>
      <c r="Y39" s="72">
        <v>3</v>
      </c>
      <c r="Z39" s="73">
        <v>125</v>
      </c>
      <c r="AA39" s="43">
        <f t="shared" si="2"/>
        <v>375</v>
      </c>
      <c r="AB39" s="93">
        <v>0.1</v>
      </c>
      <c r="AC39" s="37"/>
      <c r="AD39" s="75" t="s">
        <v>79</v>
      </c>
      <c r="AE39" s="71"/>
      <c r="AF39" s="72">
        <v>3</v>
      </c>
      <c r="AG39" s="73">
        <v>125</v>
      </c>
      <c r="AH39" s="43">
        <f t="shared" si="3"/>
        <v>375</v>
      </c>
      <c r="AI39" s="93">
        <v>0.1</v>
      </c>
      <c r="AJ39" s="37"/>
      <c r="AK39" s="75" t="s">
        <v>79</v>
      </c>
      <c r="AL39" s="71"/>
      <c r="AM39" s="72">
        <v>3</v>
      </c>
      <c r="AN39" s="73">
        <v>125</v>
      </c>
      <c r="AO39" s="43">
        <f t="shared" si="4"/>
        <v>375</v>
      </c>
      <c r="AP39" s="93">
        <v>0.1</v>
      </c>
      <c r="AQ39" s="37"/>
      <c r="AR39" s="75" t="s">
        <v>79</v>
      </c>
      <c r="AS39" s="71"/>
      <c r="AT39" s="72">
        <v>3</v>
      </c>
      <c r="AU39" s="73">
        <v>125</v>
      </c>
      <c r="AV39" s="74">
        <f t="shared" si="5"/>
        <v>375</v>
      </c>
      <c r="AW39" s="93">
        <v>0.1</v>
      </c>
    </row>
    <row r="40" spans="8:49" ht="30.75" customHeight="1" x14ac:dyDescent="0.15">
      <c r="H40" s="37"/>
      <c r="I40" s="75" t="s">
        <v>80</v>
      </c>
      <c r="J40" s="71"/>
      <c r="K40" s="72">
        <v>20</v>
      </c>
      <c r="L40" s="73">
        <v>125</v>
      </c>
      <c r="M40" s="43">
        <f t="shared" si="0"/>
        <v>2500</v>
      </c>
      <c r="N40" s="93">
        <v>0.1</v>
      </c>
      <c r="O40" s="37"/>
      <c r="P40" s="75" t="s">
        <v>80</v>
      </c>
      <c r="Q40" s="71"/>
      <c r="R40" s="72">
        <v>20</v>
      </c>
      <c r="S40" s="73">
        <v>125</v>
      </c>
      <c r="T40" s="43">
        <f t="shared" si="1"/>
        <v>2500</v>
      </c>
      <c r="U40" s="93">
        <v>0.1</v>
      </c>
      <c r="V40" s="37"/>
      <c r="W40" s="75" t="s">
        <v>80</v>
      </c>
      <c r="X40" s="71"/>
      <c r="Y40" s="72">
        <v>20</v>
      </c>
      <c r="Z40" s="73">
        <v>125</v>
      </c>
      <c r="AA40" s="43">
        <f t="shared" si="2"/>
        <v>2500</v>
      </c>
      <c r="AB40" s="93">
        <v>0.1</v>
      </c>
      <c r="AC40" s="37"/>
      <c r="AD40" s="75" t="s">
        <v>80</v>
      </c>
      <c r="AE40" s="71"/>
      <c r="AF40" s="72">
        <v>20</v>
      </c>
      <c r="AG40" s="73">
        <v>125</v>
      </c>
      <c r="AH40" s="43">
        <f t="shared" si="3"/>
        <v>2500</v>
      </c>
      <c r="AI40" s="93">
        <v>0.1</v>
      </c>
      <c r="AJ40" s="37"/>
      <c r="AK40" s="75" t="s">
        <v>80</v>
      </c>
      <c r="AL40" s="71"/>
      <c r="AM40" s="72">
        <v>20</v>
      </c>
      <c r="AN40" s="73">
        <v>125</v>
      </c>
      <c r="AO40" s="43">
        <f t="shared" si="4"/>
        <v>2500</v>
      </c>
      <c r="AP40" s="93">
        <v>0.1</v>
      </c>
      <c r="AQ40" s="37"/>
      <c r="AR40" s="75" t="s">
        <v>80</v>
      </c>
      <c r="AS40" s="71"/>
      <c r="AT40" s="72">
        <v>20</v>
      </c>
      <c r="AU40" s="73">
        <v>125</v>
      </c>
      <c r="AV40" s="74">
        <f t="shared" si="5"/>
        <v>2500</v>
      </c>
      <c r="AW40" s="93">
        <v>0.1</v>
      </c>
    </row>
    <row r="41" spans="8:49" ht="30.75" customHeight="1" x14ac:dyDescent="0.15">
      <c r="H41" s="37"/>
      <c r="I41" s="75" t="s">
        <v>81</v>
      </c>
      <c r="J41" s="71"/>
      <c r="K41" s="72">
        <v>1</v>
      </c>
      <c r="L41" s="73">
        <v>380</v>
      </c>
      <c r="M41" s="43">
        <f t="shared" si="0"/>
        <v>380</v>
      </c>
      <c r="N41" s="93">
        <v>0.1</v>
      </c>
      <c r="O41" s="37"/>
      <c r="P41" s="75" t="s">
        <v>81</v>
      </c>
      <c r="Q41" s="71"/>
      <c r="R41" s="72">
        <v>1</v>
      </c>
      <c r="S41" s="73">
        <v>380</v>
      </c>
      <c r="T41" s="43">
        <f t="shared" si="1"/>
        <v>380</v>
      </c>
      <c r="U41" s="93">
        <v>0.1</v>
      </c>
      <c r="V41" s="37"/>
      <c r="W41" s="75" t="s">
        <v>81</v>
      </c>
      <c r="X41" s="71"/>
      <c r="Y41" s="72">
        <v>1</v>
      </c>
      <c r="Z41" s="73">
        <v>380</v>
      </c>
      <c r="AA41" s="43">
        <f t="shared" si="2"/>
        <v>380</v>
      </c>
      <c r="AB41" s="93">
        <v>0.1</v>
      </c>
      <c r="AC41" s="37"/>
      <c r="AD41" s="75" t="s">
        <v>81</v>
      </c>
      <c r="AE41" s="71"/>
      <c r="AF41" s="72">
        <v>1</v>
      </c>
      <c r="AG41" s="73">
        <v>380</v>
      </c>
      <c r="AH41" s="43">
        <f t="shared" si="3"/>
        <v>380</v>
      </c>
      <c r="AI41" s="93">
        <v>0.1</v>
      </c>
      <c r="AJ41" s="37"/>
      <c r="AK41" s="75" t="s">
        <v>81</v>
      </c>
      <c r="AL41" s="71"/>
      <c r="AM41" s="72">
        <v>1</v>
      </c>
      <c r="AN41" s="73">
        <v>380</v>
      </c>
      <c r="AO41" s="43">
        <f t="shared" si="4"/>
        <v>380</v>
      </c>
      <c r="AP41" s="93">
        <v>0.1</v>
      </c>
      <c r="AQ41" s="37"/>
      <c r="AR41" s="75" t="s">
        <v>81</v>
      </c>
      <c r="AS41" s="71"/>
      <c r="AT41" s="72">
        <v>1</v>
      </c>
      <c r="AU41" s="73">
        <v>380</v>
      </c>
      <c r="AV41" s="74">
        <f t="shared" si="5"/>
        <v>380</v>
      </c>
      <c r="AW41" s="93">
        <v>0.1</v>
      </c>
    </row>
    <row r="42" spans="8:49" ht="30.75" customHeight="1" x14ac:dyDescent="0.15">
      <c r="H42" s="37"/>
      <c r="I42" s="75" t="s">
        <v>82</v>
      </c>
      <c r="J42" s="71"/>
      <c r="K42" s="72">
        <v>1</v>
      </c>
      <c r="L42" s="73">
        <v>900</v>
      </c>
      <c r="M42" s="43">
        <f t="shared" si="0"/>
        <v>900</v>
      </c>
      <c r="N42" s="93">
        <v>0.1</v>
      </c>
      <c r="O42" s="37"/>
      <c r="P42" s="75" t="s">
        <v>82</v>
      </c>
      <c r="Q42" s="71"/>
      <c r="R42" s="72">
        <v>1</v>
      </c>
      <c r="S42" s="73">
        <v>900</v>
      </c>
      <c r="T42" s="43">
        <f t="shared" si="1"/>
        <v>900</v>
      </c>
      <c r="U42" s="93">
        <v>0.1</v>
      </c>
      <c r="V42" s="37"/>
      <c r="W42" s="75" t="s">
        <v>82</v>
      </c>
      <c r="X42" s="71"/>
      <c r="Y42" s="72">
        <v>1</v>
      </c>
      <c r="Z42" s="73">
        <v>900</v>
      </c>
      <c r="AA42" s="43">
        <f t="shared" si="2"/>
        <v>900</v>
      </c>
      <c r="AB42" s="93">
        <v>0.1</v>
      </c>
      <c r="AC42" s="37"/>
      <c r="AD42" s="75" t="s">
        <v>82</v>
      </c>
      <c r="AE42" s="71"/>
      <c r="AF42" s="72">
        <v>1</v>
      </c>
      <c r="AG42" s="73">
        <v>900</v>
      </c>
      <c r="AH42" s="43">
        <f t="shared" si="3"/>
        <v>900</v>
      </c>
      <c r="AI42" s="93">
        <v>0.1</v>
      </c>
      <c r="AJ42" s="37"/>
      <c r="AK42" s="75" t="s">
        <v>82</v>
      </c>
      <c r="AL42" s="71"/>
      <c r="AM42" s="72">
        <v>1</v>
      </c>
      <c r="AN42" s="73">
        <v>900</v>
      </c>
      <c r="AO42" s="43">
        <f t="shared" si="4"/>
        <v>900</v>
      </c>
      <c r="AP42" s="93">
        <v>0.1</v>
      </c>
      <c r="AQ42" s="37"/>
      <c r="AR42" s="75" t="s">
        <v>82</v>
      </c>
      <c r="AS42" s="71"/>
      <c r="AT42" s="72">
        <v>1</v>
      </c>
      <c r="AU42" s="73">
        <v>900</v>
      </c>
      <c r="AV42" s="74">
        <f t="shared" si="5"/>
        <v>900</v>
      </c>
      <c r="AW42" s="93">
        <v>0.1</v>
      </c>
    </row>
    <row r="43" spans="8:49" ht="30.75" customHeight="1" x14ac:dyDescent="0.15">
      <c r="H43" s="37"/>
      <c r="I43" s="75" t="s">
        <v>83</v>
      </c>
      <c r="J43" s="71"/>
      <c r="K43" s="72">
        <v>1</v>
      </c>
      <c r="L43" s="73">
        <v>125</v>
      </c>
      <c r="M43" s="43">
        <f t="shared" si="0"/>
        <v>125</v>
      </c>
      <c r="N43" s="93">
        <v>0.1</v>
      </c>
      <c r="O43" s="37"/>
      <c r="P43" s="75" t="s">
        <v>83</v>
      </c>
      <c r="Q43" s="71"/>
      <c r="R43" s="72">
        <v>1</v>
      </c>
      <c r="S43" s="73">
        <v>125</v>
      </c>
      <c r="T43" s="43">
        <f t="shared" si="1"/>
        <v>125</v>
      </c>
      <c r="U43" s="93">
        <v>0.1</v>
      </c>
      <c r="V43" s="37"/>
      <c r="W43" s="75" t="s">
        <v>83</v>
      </c>
      <c r="X43" s="71"/>
      <c r="Y43" s="72">
        <v>1</v>
      </c>
      <c r="Z43" s="73">
        <v>125</v>
      </c>
      <c r="AA43" s="43">
        <f t="shared" si="2"/>
        <v>125</v>
      </c>
      <c r="AB43" s="93">
        <v>0.1</v>
      </c>
      <c r="AC43" s="37"/>
      <c r="AD43" s="75" t="s">
        <v>83</v>
      </c>
      <c r="AE43" s="71"/>
      <c r="AF43" s="72">
        <v>1</v>
      </c>
      <c r="AG43" s="73">
        <v>125</v>
      </c>
      <c r="AH43" s="43">
        <f t="shared" si="3"/>
        <v>125</v>
      </c>
      <c r="AI43" s="93">
        <v>0.1</v>
      </c>
      <c r="AJ43" s="37"/>
      <c r="AK43" s="75" t="s">
        <v>83</v>
      </c>
      <c r="AL43" s="71"/>
      <c r="AM43" s="72">
        <v>1</v>
      </c>
      <c r="AN43" s="73">
        <v>125</v>
      </c>
      <c r="AO43" s="43">
        <f t="shared" si="4"/>
        <v>125</v>
      </c>
      <c r="AP43" s="93">
        <v>0.1</v>
      </c>
      <c r="AQ43" s="37"/>
      <c r="AR43" s="75" t="s">
        <v>83</v>
      </c>
      <c r="AS43" s="71"/>
      <c r="AT43" s="72">
        <v>1</v>
      </c>
      <c r="AU43" s="73">
        <v>125</v>
      </c>
      <c r="AV43" s="74">
        <f t="shared" si="5"/>
        <v>125</v>
      </c>
      <c r="AW43" s="93">
        <v>0.1</v>
      </c>
    </row>
    <row r="44" spans="8:49" ht="30.75" customHeight="1" x14ac:dyDescent="0.15">
      <c r="H44" s="37"/>
      <c r="I44" s="75" t="s">
        <v>84</v>
      </c>
      <c r="J44" s="71"/>
      <c r="K44" s="72">
        <v>1</v>
      </c>
      <c r="L44" s="73">
        <v>125</v>
      </c>
      <c r="M44" s="43">
        <f t="shared" si="0"/>
        <v>125</v>
      </c>
      <c r="N44" s="93">
        <v>0.1</v>
      </c>
      <c r="O44" s="37"/>
      <c r="P44" s="75" t="s">
        <v>84</v>
      </c>
      <c r="Q44" s="71"/>
      <c r="R44" s="72">
        <v>1</v>
      </c>
      <c r="S44" s="73">
        <v>125</v>
      </c>
      <c r="T44" s="43">
        <f t="shared" si="1"/>
        <v>125</v>
      </c>
      <c r="U44" s="93">
        <v>0.1</v>
      </c>
      <c r="V44" s="37"/>
      <c r="W44" s="75" t="s">
        <v>84</v>
      </c>
      <c r="X44" s="71"/>
      <c r="Y44" s="72">
        <v>1</v>
      </c>
      <c r="Z44" s="73">
        <v>125</v>
      </c>
      <c r="AA44" s="43">
        <f t="shared" si="2"/>
        <v>125</v>
      </c>
      <c r="AB44" s="93">
        <v>0.1</v>
      </c>
      <c r="AC44" s="37"/>
      <c r="AD44" s="75" t="s">
        <v>84</v>
      </c>
      <c r="AE44" s="71"/>
      <c r="AF44" s="72">
        <v>1</v>
      </c>
      <c r="AG44" s="73">
        <v>125</v>
      </c>
      <c r="AH44" s="43">
        <f t="shared" si="3"/>
        <v>125</v>
      </c>
      <c r="AI44" s="93">
        <v>0.1</v>
      </c>
      <c r="AJ44" s="37"/>
      <c r="AK44" s="75" t="s">
        <v>84</v>
      </c>
      <c r="AL44" s="71"/>
      <c r="AM44" s="72">
        <v>1</v>
      </c>
      <c r="AN44" s="73">
        <v>125</v>
      </c>
      <c r="AO44" s="43">
        <f t="shared" si="4"/>
        <v>125</v>
      </c>
      <c r="AP44" s="93">
        <v>0.1</v>
      </c>
      <c r="AQ44" s="37"/>
      <c r="AR44" s="75" t="s">
        <v>84</v>
      </c>
      <c r="AS44" s="71"/>
      <c r="AT44" s="72">
        <v>1</v>
      </c>
      <c r="AU44" s="73">
        <v>125</v>
      </c>
      <c r="AV44" s="74">
        <f t="shared" si="5"/>
        <v>125</v>
      </c>
      <c r="AW44" s="93">
        <v>0.1</v>
      </c>
    </row>
    <row r="45" spans="8:49" ht="30.75" customHeight="1" x14ac:dyDescent="0.15">
      <c r="H45" s="37"/>
      <c r="I45" s="75" t="s">
        <v>85</v>
      </c>
      <c r="J45" s="71"/>
      <c r="K45" s="72">
        <v>20</v>
      </c>
      <c r="L45" s="73">
        <v>3</v>
      </c>
      <c r="M45" s="43">
        <f t="shared" si="0"/>
        <v>60</v>
      </c>
      <c r="N45" s="93">
        <v>0.1</v>
      </c>
      <c r="O45" s="37"/>
      <c r="P45" s="75" t="s">
        <v>85</v>
      </c>
      <c r="Q45" s="71"/>
      <c r="R45" s="72">
        <v>20</v>
      </c>
      <c r="S45" s="73">
        <v>3</v>
      </c>
      <c r="T45" s="43">
        <f t="shared" si="1"/>
        <v>60</v>
      </c>
      <c r="U45" s="93">
        <v>0.1</v>
      </c>
      <c r="V45" s="37"/>
      <c r="W45" s="75" t="s">
        <v>85</v>
      </c>
      <c r="X45" s="71"/>
      <c r="Y45" s="72">
        <v>20</v>
      </c>
      <c r="Z45" s="73">
        <v>3</v>
      </c>
      <c r="AA45" s="43">
        <f t="shared" si="2"/>
        <v>60</v>
      </c>
      <c r="AB45" s="93">
        <v>0.1</v>
      </c>
      <c r="AC45" s="37"/>
      <c r="AD45" s="75" t="s">
        <v>85</v>
      </c>
      <c r="AE45" s="71"/>
      <c r="AF45" s="72">
        <v>20</v>
      </c>
      <c r="AG45" s="73">
        <v>3</v>
      </c>
      <c r="AH45" s="43">
        <f t="shared" si="3"/>
        <v>60</v>
      </c>
      <c r="AI45" s="93">
        <v>0.1</v>
      </c>
      <c r="AJ45" s="37"/>
      <c r="AK45" s="75" t="s">
        <v>85</v>
      </c>
      <c r="AL45" s="71"/>
      <c r="AM45" s="72">
        <v>20</v>
      </c>
      <c r="AN45" s="73">
        <v>3</v>
      </c>
      <c r="AO45" s="43">
        <f t="shared" si="4"/>
        <v>60</v>
      </c>
      <c r="AP45" s="93">
        <v>0.1</v>
      </c>
      <c r="AQ45" s="37"/>
      <c r="AR45" s="75" t="s">
        <v>85</v>
      </c>
      <c r="AS45" s="71"/>
      <c r="AT45" s="72">
        <v>20</v>
      </c>
      <c r="AU45" s="73">
        <v>3</v>
      </c>
      <c r="AV45" s="74">
        <f t="shared" si="5"/>
        <v>60</v>
      </c>
      <c r="AW45" s="93">
        <v>0.1</v>
      </c>
    </row>
    <row r="46" spans="8:49" ht="30.75" customHeight="1" x14ac:dyDescent="0.15">
      <c r="H46" s="37"/>
      <c r="I46" s="75" t="s">
        <v>86</v>
      </c>
      <c r="J46" s="71"/>
      <c r="K46" s="72">
        <v>2</v>
      </c>
      <c r="L46" s="73">
        <v>80</v>
      </c>
      <c r="M46" s="43">
        <f t="shared" si="0"/>
        <v>160</v>
      </c>
      <c r="N46" s="93">
        <v>0.1</v>
      </c>
      <c r="O46" s="37"/>
      <c r="P46" s="75" t="s">
        <v>86</v>
      </c>
      <c r="Q46" s="71"/>
      <c r="R46" s="72">
        <v>2</v>
      </c>
      <c r="S46" s="73">
        <v>80</v>
      </c>
      <c r="T46" s="43">
        <f t="shared" si="1"/>
        <v>160</v>
      </c>
      <c r="U46" s="93">
        <v>0.1</v>
      </c>
      <c r="V46" s="37"/>
      <c r="W46" s="75" t="s">
        <v>86</v>
      </c>
      <c r="X46" s="71"/>
      <c r="Y46" s="72">
        <v>2</v>
      </c>
      <c r="Z46" s="73">
        <v>80</v>
      </c>
      <c r="AA46" s="43">
        <f t="shared" si="2"/>
        <v>160</v>
      </c>
      <c r="AB46" s="93">
        <v>0.1</v>
      </c>
      <c r="AC46" s="37"/>
      <c r="AD46" s="75" t="s">
        <v>86</v>
      </c>
      <c r="AE46" s="71"/>
      <c r="AF46" s="72">
        <v>2</v>
      </c>
      <c r="AG46" s="73">
        <v>80</v>
      </c>
      <c r="AH46" s="43">
        <f t="shared" si="3"/>
        <v>160</v>
      </c>
      <c r="AI46" s="93">
        <v>0.1</v>
      </c>
      <c r="AJ46" s="37"/>
      <c r="AK46" s="75" t="s">
        <v>86</v>
      </c>
      <c r="AL46" s="71"/>
      <c r="AM46" s="72">
        <v>2</v>
      </c>
      <c r="AN46" s="73">
        <v>80</v>
      </c>
      <c r="AO46" s="43">
        <f t="shared" si="4"/>
        <v>160</v>
      </c>
      <c r="AP46" s="93">
        <v>0.1</v>
      </c>
      <c r="AQ46" s="37"/>
      <c r="AR46" s="75" t="s">
        <v>86</v>
      </c>
      <c r="AS46" s="71"/>
      <c r="AT46" s="72">
        <v>2</v>
      </c>
      <c r="AU46" s="73">
        <v>80</v>
      </c>
      <c r="AV46" s="74">
        <f t="shared" si="5"/>
        <v>160</v>
      </c>
      <c r="AW46" s="93">
        <v>0.1</v>
      </c>
    </row>
    <row r="47" spans="8:49" ht="30.75" customHeight="1" x14ac:dyDescent="0.15">
      <c r="H47" s="37"/>
      <c r="I47" s="75" t="s">
        <v>87</v>
      </c>
      <c r="J47" s="71"/>
      <c r="K47" s="72">
        <v>1</v>
      </c>
      <c r="L47" s="73">
        <v>460</v>
      </c>
      <c r="M47" s="43">
        <f t="shared" si="0"/>
        <v>460</v>
      </c>
      <c r="N47" s="93">
        <v>0.1</v>
      </c>
      <c r="O47" s="37"/>
      <c r="P47" s="75" t="s">
        <v>87</v>
      </c>
      <c r="Q47" s="71"/>
      <c r="R47" s="72">
        <v>1</v>
      </c>
      <c r="S47" s="73">
        <v>460</v>
      </c>
      <c r="T47" s="43">
        <f t="shared" si="1"/>
        <v>460</v>
      </c>
      <c r="U47" s="93">
        <v>0.1</v>
      </c>
      <c r="V47" s="37"/>
      <c r="W47" s="75" t="s">
        <v>87</v>
      </c>
      <c r="X47" s="71"/>
      <c r="Y47" s="72">
        <v>1</v>
      </c>
      <c r="Z47" s="73">
        <v>460</v>
      </c>
      <c r="AA47" s="43">
        <f t="shared" si="2"/>
        <v>460</v>
      </c>
      <c r="AB47" s="93">
        <v>0.1</v>
      </c>
      <c r="AC47" s="37"/>
      <c r="AD47" s="75" t="s">
        <v>87</v>
      </c>
      <c r="AE47" s="71"/>
      <c r="AF47" s="72">
        <v>1</v>
      </c>
      <c r="AG47" s="73">
        <v>460</v>
      </c>
      <c r="AH47" s="43">
        <f t="shared" si="3"/>
        <v>460</v>
      </c>
      <c r="AI47" s="93">
        <v>0.1</v>
      </c>
      <c r="AJ47" s="37"/>
      <c r="AK47" s="75" t="s">
        <v>87</v>
      </c>
      <c r="AL47" s="71"/>
      <c r="AM47" s="72">
        <v>1</v>
      </c>
      <c r="AN47" s="73">
        <v>460</v>
      </c>
      <c r="AO47" s="43">
        <f t="shared" si="4"/>
        <v>460</v>
      </c>
      <c r="AP47" s="93">
        <v>0.1</v>
      </c>
      <c r="AQ47" s="37"/>
      <c r="AR47" s="75" t="s">
        <v>87</v>
      </c>
      <c r="AS47" s="71"/>
      <c r="AT47" s="72">
        <v>1</v>
      </c>
      <c r="AU47" s="73">
        <v>460</v>
      </c>
      <c r="AV47" s="74">
        <f t="shared" si="5"/>
        <v>460</v>
      </c>
      <c r="AW47" s="93">
        <v>0.1</v>
      </c>
    </row>
    <row r="48" spans="8:49" ht="30.75" customHeight="1" x14ac:dyDescent="0.15">
      <c r="H48" s="37"/>
      <c r="I48" s="75" t="s">
        <v>92</v>
      </c>
      <c r="J48" s="71"/>
      <c r="K48" s="72">
        <v>2</v>
      </c>
      <c r="L48" s="73">
        <v>320</v>
      </c>
      <c r="M48" s="43">
        <f t="shared" si="0"/>
        <v>640</v>
      </c>
      <c r="N48" s="93">
        <v>0.1</v>
      </c>
      <c r="O48" s="37"/>
      <c r="P48" s="75" t="s">
        <v>92</v>
      </c>
      <c r="Q48" s="71"/>
      <c r="R48" s="72">
        <v>2</v>
      </c>
      <c r="S48" s="73">
        <v>320</v>
      </c>
      <c r="T48" s="43">
        <f t="shared" si="1"/>
        <v>640</v>
      </c>
      <c r="U48" s="93">
        <v>0.1</v>
      </c>
      <c r="V48" s="37"/>
      <c r="W48" s="75" t="s">
        <v>92</v>
      </c>
      <c r="X48" s="71"/>
      <c r="Y48" s="72">
        <v>2</v>
      </c>
      <c r="Z48" s="73">
        <v>320</v>
      </c>
      <c r="AA48" s="43">
        <f t="shared" si="2"/>
        <v>640</v>
      </c>
      <c r="AB48" s="93">
        <v>0.1</v>
      </c>
      <c r="AC48" s="37"/>
      <c r="AD48" s="75" t="s">
        <v>92</v>
      </c>
      <c r="AE48" s="71"/>
      <c r="AF48" s="72">
        <v>2</v>
      </c>
      <c r="AG48" s="73">
        <v>320</v>
      </c>
      <c r="AH48" s="43">
        <f t="shared" si="3"/>
        <v>640</v>
      </c>
      <c r="AI48" s="93">
        <v>0.1</v>
      </c>
      <c r="AJ48" s="37"/>
      <c r="AK48" s="75" t="s">
        <v>92</v>
      </c>
      <c r="AL48" s="71"/>
      <c r="AM48" s="72">
        <v>2</v>
      </c>
      <c r="AN48" s="73">
        <v>320</v>
      </c>
      <c r="AO48" s="43">
        <f t="shared" si="4"/>
        <v>640</v>
      </c>
      <c r="AP48" s="93">
        <v>0.1</v>
      </c>
      <c r="AQ48" s="37"/>
      <c r="AR48" s="75" t="s">
        <v>92</v>
      </c>
      <c r="AS48" s="71"/>
      <c r="AT48" s="72">
        <v>2</v>
      </c>
      <c r="AU48" s="73">
        <v>320</v>
      </c>
      <c r="AV48" s="74">
        <f t="shared" si="5"/>
        <v>640</v>
      </c>
      <c r="AW48" s="93">
        <v>0.1</v>
      </c>
    </row>
    <row r="49" spans="8:49" ht="30.75" customHeight="1" x14ac:dyDescent="0.15">
      <c r="H49" s="37"/>
      <c r="I49" s="70" t="s">
        <v>98</v>
      </c>
      <c r="J49" s="71"/>
      <c r="K49" s="72">
        <v>1</v>
      </c>
      <c r="L49" s="73">
        <v>13200</v>
      </c>
      <c r="M49" s="43">
        <f t="shared" si="0"/>
        <v>13200</v>
      </c>
      <c r="N49" s="93">
        <v>0.1</v>
      </c>
      <c r="O49" s="37"/>
      <c r="P49" s="70" t="s">
        <v>98</v>
      </c>
      <c r="Q49" s="71"/>
      <c r="R49" s="72">
        <v>1</v>
      </c>
      <c r="S49" s="73">
        <v>13200</v>
      </c>
      <c r="T49" s="43">
        <f t="shared" si="1"/>
        <v>13200</v>
      </c>
      <c r="U49" s="93">
        <v>0.1</v>
      </c>
      <c r="V49" s="37"/>
      <c r="W49" s="70" t="s">
        <v>98</v>
      </c>
      <c r="X49" s="71"/>
      <c r="Y49" s="72">
        <v>1</v>
      </c>
      <c r="Z49" s="73">
        <v>13200</v>
      </c>
      <c r="AA49" s="43">
        <f t="shared" si="2"/>
        <v>13200</v>
      </c>
      <c r="AB49" s="93">
        <v>0.1</v>
      </c>
      <c r="AC49" s="37"/>
      <c r="AD49" s="70" t="s">
        <v>98</v>
      </c>
      <c r="AE49" s="71"/>
      <c r="AF49" s="72">
        <v>1</v>
      </c>
      <c r="AG49" s="73">
        <v>13200</v>
      </c>
      <c r="AH49" s="43">
        <f t="shared" si="3"/>
        <v>13200</v>
      </c>
      <c r="AI49" s="93">
        <v>0.1</v>
      </c>
      <c r="AJ49" s="37"/>
      <c r="AK49" s="70" t="s">
        <v>98</v>
      </c>
      <c r="AL49" s="71"/>
      <c r="AM49" s="72">
        <v>1</v>
      </c>
      <c r="AN49" s="73">
        <v>13200</v>
      </c>
      <c r="AO49" s="43">
        <f t="shared" si="4"/>
        <v>13200</v>
      </c>
      <c r="AP49" s="93">
        <v>0.1</v>
      </c>
      <c r="AQ49" s="37"/>
      <c r="AR49" s="70" t="s">
        <v>98</v>
      </c>
      <c r="AS49" s="71"/>
      <c r="AT49" s="72">
        <v>1</v>
      </c>
      <c r="AU49" s="73">
        <v>13200</v>
      </c>
      <c r="AV49" s="74">
        <f t="shared" si="5"/>
        <v>13200</v>
      </c>
      <c r="AW49" s="93">
        <v>0.1</v>
      </c>
    </row>
    <row r="50" spans="8:49" ht="30.75" customHeight="1" x14ac:dyDescent="0.15">
      <c r="H50" s="21"/>
      <c r="I50" s="10" t="s">
        <v>18</v>
      </c>
      <c r="J50" s="9"/>
      <c r="K50" s="10">
        <v>1</v>
      </c>
      <c r="L50" s="36">
        <v>6000</v>
      </c>
      <c r="M50" s="22">
        <f t="shared" si="0"/>
        <v>6000</v>
      </c>
      <c r="N50" s="93">
        <v>0.1</v>
      </c>
      <c r="O50" s="21"/>
      <c r="P50" s="10" t="s">
        <v>18</v>
      </c>
      <c r="Q50" s="9"/>
      <c r="R50" s="10">
        <v>1</v>
      </c>
      <c r="S50" s="36">
        <v>6000</v>
      </c>
      <c r="T50" s="22">
        <f t="shared" si="1"/>
        <v>6000</v>
      </c>
      <c r="U50" s="93">
        <v>0.1</v>
      </c>
      <c r="V50" s="21"/>
      <c r="W50" s="10" t="s">
        <v>18</v>
      </c>
      <c r="X50" s="9"/>
      <c r="Y50" s="10">
        <v>1</v>
      </c>
      <c r="Z50" s="36">
        <v>6000</v>
      </c>
      <c r="AA50" s="22">
        <f t="shared" si="2"/>
        <v>6000</v>
      </c>
      <c r="AB50" s="93">
        <v>0.1</v>
      </c>
      <c r="AC50" s="21"/>
      <c r="AD50" s="10" t="s">
        <v>18</v>
      </c>
      <c r="AE50" s="9"/>
      <c r="AF50" s="10">
        <v>1</v>
      </c>
      <c r="AG50" s="36">
        <v>6000</v>
      </c>
      <c r="AH50" s="22">
        <f t="shared" si="3"/>
        <v>6000</v>
      </c>
      <c r="AI50" s="93">
        <v>0.1</v>
      </c>
      <c r="AJ50" s="21"/>
      <c r="AK50" s="10" t="s">
        <v>18</v>
      </c>
      <c r="AL50" s="9"/>
      <c r="AM50" s="10">
        <v>1</v>
      </c>
      <c r="AN50" s="36">
        <v>6000</v>
      </c>
      <c r="AO50" s="22">
        <f t="shared" si="4"/>
        <v>6000</v>
      </c>
      <c r="AP50" s="93">
        <v>0.1</v>
      </c>
      <c r="AQ50" s="21"/>
      <c r="AR50" s="10" t="s">
        <v>18</v>
      </c>
      <c r="AS50" s="9"/>
      <c r="AT50" s="10">
        <v>1</v>
      </c>
      <c r="AU50" s="36">
        <v>6000</v>
      </c>
      <c r="AV50" s="12">
        <f t="shared" si="5"/>
        <v>6000</v>
      </c>
      <c r="AW50" s="93">
        <v>0.1</v>
      </c>
    </row>
    <row r="51" spans="8:49" ht="30.75" customHeight="1" x14ac:dyDescent="0.15">
      <c r="H51" s="21"/>
      <c r="I51" s="10" t="s">
        <v>26</v>
      </c>
      <c r="J51" s="9"/>
      <c r="K51" s="10">
        <v>1</v>
      </c>
      <c r="L51" s="36">
        <v>8000</v>
      </c>
      <c r="M51" s="22">
        <f t="shared" si="0"/>
        <v>8000</v>
      </c>
      <c r="N51" s="93">
        <v>0.1</v>
      </c>
      <c r="O51" s="21"/>
      <c r="P51" s="10" t="s">
        <v>26</v>
      </c>
      <c r="Q51" s="9"/>
      <c r="R51" s="10">
        <v>1</v>
      </c>
      <c r="S51" s="36">
        <v>8000</v>
      </c>
      <c r="T51" s="22">
        <f t="shared" si="1"/>
        <v>8000</v>
      </c>
      <c r="U51" s="93">
        <v>0.1</v>
      </c>
      <c r="V51" s="21"/>
      <c r="W51" s="10" t="s">
        <v>26</v>
      </c>
      <c r="X51" s="9"/>
      <c r="Y51" s="10">
        <v>1</v>
      </c>
      <c r="Z51" s="36">
        <v>8000</v>
      </c>
      <c r="AA51" s="22">
        <f t="shared" si="2"/>
        <v>8000</v>
      </c>
      <c r="AB51" s="93">
        <v>0.1</v>
      </c>
      <c r="AC51" s="21"/>
      <c r="AD51" s="10" t="s">
        <v>26</v>
      </c>
      <c r="AE51" s="9"/>
      <c r="AF51" s="10">
        <v>1</v>
      </c>
      <c r="AG51" s="36">
        <v>8000</v>
      </c>
      <c r="AH51" s="22">
        <f t="shared" si="3"/>
        <v>8000</v>
      </c>
      <c r="AI51" s="93">
        <v>0.1</v>
      </c>
      <c r="AJ51" s="21"/>
      <c r="AK51" s="10" t="s">
        <v>26</v>
      </c>
      <c r="AL51" s="9"/>
      <c r="AM51" s="10">
        <v>1</v>
      </c>
      <c r="AN51" s="36">
        <v>8000</v>
      </c>
      <c r="AO51" s="22">
        <f t="shared" si="4"/>
        <v>8000</v>
      </c>
      <c r="AP51" s="93">
        <v>0.1</v>
      </c>
      <c r="AQ51" s="21"/>
      <c r="AR51" s="10" t="s">
        <v>26</v>
      </c>
      <c r="AS51" s="9"/>
      <c r="AT51" s="10">
        <v>1</v>
      </c>
      <c r="AU51" s="36">
        <v>8000</v>
      </c>
      <c r="AV51" s="12">
        <f t="shared" si="5"/>
        <v>8000</v>
      </c>
      <c r="AW51" s="93">
        <v>0.1</v>
      </c>
    </row>
    <row r="52" spans="8:49" ht="30.75" customHeight="1" x14ac:dyDescent="0.15">
      <c r="H52" s="21"/>
      <c r="I52" s="10" t="s">
        <v>50</v>
      </c>
      <c r="J52" s="9"/>
      <c r="K52" s="10">
        <v>1</v>
      </c>
      <c r="L52" s="36">
        <v>5000</v>
      </c>
      <c r="M52" s="22">
        <f t="shared" si="0"/>
        <v>5000</v>
      </c>
      <c r="N52" s="93">
        <v>0.1</v>
      </c>
      <c r="O52" s="21"/>
      <c r="P52" s="10" t="s">
        <v>50</v>
      </c>
      <c r="Q52" s="9"/>
      <c r="R52" s="10">
        <v>1</v>
      </c>
      <c r="S52" s="36">
        <v>5000</v>
      </c>
      <c r="T52" s="22">
        <f t="shared" si="1"/>
        <v>5000</v>
      </c>
      <c r="U52" s="93">
        <v>0.1</v>
      </c>
      <c r="V52" s="21"/>
      <c r="W52" s="10" t="s">
        <v>50</v>
      </c>
      <c r="X52" s="9"/>
      <c r="Y52" s="10">
        <v>1</v>
      </c>
      <c r="Z52" s="36">
        <v>5000</v>
      </c>
      <c r="AA52" s="22">
        <f t="shared" si="2"/>
        <v>5000</v>
      </c>
      <c r="AB52" s="93">
        <v>0.1</v>
      </c>
      <c r="AC52" s="21"/>
      <c r="AD52" s="10" t="s">
        <v>50</v>
      </c>
      <c r="AE52" s="9"/>
      <c r="AF52" s="10">
        <v>1</v>
      </c>
      <c r="AG52" s="36">
        <v>5000</v>
      </c>
      <c r="AH52" s="22">
        <f t="shared" si="3"/>
        <v>5000</v>
      </c>
      <c r="AI52" s="93">
        <v>0.1</v>
      </c>
      <c r="AJ52" s="21"/>
      <c r="AK52" s="10" t="s">
        <v>50</v>
      </c>
      <c r="AL52" s="9"/>
      <c r="AM52" s="10">
        <v>1</v>
      </c>
      <c r="AN52" s="36">
        <v>5000</v>
      </c>
      <c r="AO52" s="22">
        <f t="shared" si="4"/>
        <v>5000</v>
      </c>
      <c r="AP52" s="93">
        <v>0.1</v>
      </c>
      <c r="AQ52" s="21"/>
      <c r="AR52" s="10" t="s">
        <v>50</v>
      </c>
      <c r="AS52" s="9"/>
      <c r="AT52" s="10">
        <v>1</v>
      </c>
      <c r="AU52" s="36">
        <v>5000</v>
      </c>
      <c r="AV52" s="12">
        <f t="shared" si="5"/>
        <v>5000</v>
      </c>
      <c r="AW52" s="93">
        <v>0.1</v>
      </c>
    </row>
    <row r="53" spans="8:49" ht="30.75" customHeight="1" x14ac:dyDescent="0.15">
      <c r="H53" s="37"/>
      <c r="I53" s="38" t="s">
        <v>22</v>
      </c>
      <c r="J53" s="9"/>
      <c r="K53" s="39">
        <v>1</v>
      </c>
      <c r="L53" s="11">
        <v>14000</v>
      </c>
      <c r="M53" s="22">
        <f t="shared" si="0"/>
        <v>14000</v>
      </c>
      <c r="N53" s="93">
        <v>0.1</v>
      </c>
      <c r="O53" s="37"/>
      <c r="P53" s="38" t="s">
        <v>22</v>
      </c>
      <c r="Q53" s="9"/>
      <c r="R53" s="39">
        <v>1</v>
      </c>
      <c r="S53" s="11">
        <v>14000</v>
      </c>
      <c r="T53" s="22">
        <f t="shared" si="1"/>
        <v>14000</v>
      </c>
      <c r="U53" s="93">
        <v>0.1</v>
      </c>
      <c r="V53" s="37"/>
      <c r="W53" s="38" t="s">
        <v>22</v>
      </c>
      <c r="X53" s="9"/>
      <c r="Y53" s="39">
        <v>1</v>
      </c>
      <c r="Z53" s="11">
        <v>14000</v>
      </c>
      <c r="AA53" s="22">
        <f t="shared" si="2"/>
        <v>14000</v>
      </c>
      <c r="AB53" s="93">
        <v>0.1</v>
      </c>
      <c r="AC53" s="37"/>
      <c r="AD53" s="38" t="s">
        <v>22</v>
      </c>
      <c r="AE53" s="9"/>
      <c r="AF53" s="39">
        <v>1</v>
      </c>
      <c r="AG53" s="11">
        <v>14000</v>
      </c>
      <c r="AH53" s="22">
        <f t="shared" si="3"/>
        <v>14000</v>
      </c>
      <c r="AI53" s="93">
        <v>0.1</v>
      </c>
      <c r="AJ53" s="37"/>
      <c r="AK53" s="38" t="s">
        <v>22</v>
      </c>
      <c r="AL53" s="9"/>
      <c r="AM53" s="39">
        <v>1</v>
      </c>
      <c r="AN53" s="11">
        <v>14000</v>
      </c>
      <c r="AO53" s="22">
        <f t="shared" si="4"/>
        <v>14000</v>
      </c>
      <c r="AP53" s="93">
        <v>0.1</v>
      </c>
      <c r="AQ53" s="37"/>
      <c r="AR53" s="38" t="s">
        <v>22</v>
      </c>
      <c r="AS53" s="9"/>
      <c r="AT53" s="39">
        <v>1</v>
      </c>
      <c r="AU53" s="11">
        <v>14000</v>
      </c>
      <c r="AV53" s="12">
        <f t="shared" si="5"/>
        <v>14000</v>
      </c>
      <c r="AW53" s="93">
        <v>0.1</v>
      </c>
    </row>
    <row r="54" spans="8:49" ht="30.75" customHeight="1" x14ac:dyDescent="0.15">
      <c r="H54" s="37"/>
      <c r="I54" s="40" t="s">
        <v>20</v>
      </c>
      <c r="J54" s="41"/>
      <c r="K54" s="39">
        <v>1</v>
      </c>
      <c r="L54" s="42">
        <v>1200</v>
      </c>
      <c r="M54" s="43">
        <f t="shared" si="0"/>
        <v>1200</v>
      </c>
      <c r="N54" s="93">
        <v>0.1</v>
      </c>
      <c r="O54" s="37"/>
      <c r="P54" s="40" t="s">
        <v>20</v>
      </c>
      <c r="Q54" s="41"/>
      <c r="R54" s="39">
        <v>1</v>
      </c>
      <c r="S54" s="42">
        <v>1200</v>
      </c>
      <c r="T54" s="43">
        <f t="shared" si="1"/>
        <v>1200</v>
      </c>
      <c r="U54" s="93">
        <v>0.1</v>
      </c>
      <c r="V54" s="37"/>
      <c r="W54" s="40" t="s">
        <v>20</v>
      </c>
      <c r="X54" s="41"/>
      <c r="Y54" s="39">
        <v>1</v>
      </c>
      <c r="Z54" s="42">
        <v>1200</v>
      </c>
      <c r="AA54" s="43">
        <f t="shared" si="2"/>
        <v>1200</v>
      </c>
      <c r="AB54" s="93">
        <v>0.1</v>
      </c>
      <c r="AC54" s="37"/>
      <c r="AD54" s="40" t="s">
        <v>20</v>
      </c>
      <c r="AE54" s="41"/>
      <c r="AF54" s="39">
        <v>1</v>
      </c>
      <c r="AG54" s="42">
        <v>1200</v>
      </c>
      <c r="AH54" s="43">
        <f t="shared" si="3"/>
        <v>1200</v>
      </c>
      <c r="AI54" s="93">
        <v>0.1</v>
      </c>
      <c r="AJ54" s="37"/>
      <c r="AK54" s="40" t="s">
        <v>20</v>
      </c>
      <c r="AL54" s="41"/>
      <c r="AM54" s="39">
        <v>1</v>
      </c>
      <c r="AN54" s="42">
        <v>1200</v>
      </c>
      <c r="AO54" s="43">
        <f t="shared" si="4"/>
        <v>1200</v>
      </c>
      <c r="AP54" s="93">
        <v>0.1</v>
      </c>
      <c r="AQ54" s="37"/>
      <c r="AR54" s="40" t="s">
        <v>20</v>
      </c>
      <c r="AS54" s="41"/>
      <c r="AT54" s="39">
        <v>1</v>
      </c>
      <c r="AU54" s="42">
        <v>1200</v>
      </c>
      <c r="AV54" s="74">
        <f t="shared" si="5"/>
        <v>1200</v>
      </c>
      <c r="AW54" s="93">
        <v>0.1</v>
      </c>
    </row>
    <row r="55" spans="8:49" ht="30.75" customHeight="1" thickBot="1" x14ac:dyDescent="0.2">
      <c r="H55" s="13"/>
      <c r="I55" s="99" t="s">
        <v>21</v>
      </c>
      <c r="J55" s="14"/>
      <c r="K55" s="15">
        <v>4</v>
      </c>
      <c r="L55" s="16">
        <v>300</v>
      </c>
      <c r="M55" s="49">
        <f t="shared" si="0"/>
        <v>1200</v>
      </c>
      <c r="N55" s="98">
        <v>0.1</v>
      </c>
      <c r="O55" s="13"/>
      <c r="P55" s="99" t="s">
        <v>21</v>
      </c>
      <c r="Q55" s="14"/>
      <c r="R55" s="15">
        <v>4</v>
      </c>
      <c r="S55" s="16">
        <v>300</v>
      </c>
      <c r="T55" s="49">
        <f t="shared" si="1"/>
        <v>1200</v>
      </c>
      <c r="U55" s="98">
        <v>0.1</v>
      </c>
      <c r="V55" s="13"/>
      <c r="W55" s="99" t="s">
        <v>21</v>
      </c>
      <c r="X55" s="14"/>
      <c r="Y55" s="15">
        <v>4</v>
      </c>
      <c r="Z55" s="16">
        <v>300</v>
      </c>
      <c r="AA55" s="49">
        <f t="shared" si="2"/>
        <v>1200</v>
      </c>
      <c r="AB55" s="98">
        <v>0.1</v>
      </c>
      <c r="AC55" s="13"/>
      <c r="AD55" s="99" t="s">
        <v>21</v>
      </c>
      <c r="AE55" s="14"/>
      <c r="AF55" s="15">
        <v>4</v>
      </c>
      <c r="AG55" s="16">
        <v>300</v>
      </c>
      <c r="AH55" s="49">
        <f t="shared" si="3"/>
        <v>1200</v>
      </c>
      <c r="AI55" s="98">
        <v>0.1</v>
      </c>
      <c r="AJ55" s="13"/>
      <c r="AK55" s="99" t="s">
        <v>21</v>
      </c>
      <c r="AL55" s="14"/>
      <c r="AM55" s="15">
        <v>4</v>
      </c>
      <c r="AN55" s="16">
        <v>300</v>
      </c>
      <c r="AO55" s="49">
        <f t="shared" si="4"/>
        <v>1200</v>
      </c>
      <c r="AP55" s="98">
        <v>0.1</v>
      </c>
      <c r="AQ55" s="13"/>
      <c r="AR55" s="99" t="s">
        <v>21</v>
      </c>
      <c r="AS55" s="14"/>
      <c r="AT55" s="15">
        <v>4</v>
      </c>
      <c r="AU55" s="16">
        <v>300</v>
      </c>
      <c r="AV55" s="17">
        <f t="shared" si="5"/>
        <v>1200</v>
      </c>
      <c r="AW55" s="98">
        <v>0.1</v>
      </c>
    </row>
    <row r="56" spans="8:49" ht="30.75" customHeight="1" thickBot="1" x14ac:dyDescent="0.2">
      <c r="H56" s="24"/>
      <c r="I56" s="25" t="s">
        <v>10</v>
      </c>
      <c r="J56" s="67"/>
      <c r="K56" s="26"/>
      <c r="L56" s="69"/>
      <c r="M56" s="102">
        <f>SUM(M3:M55)</f>
        <v>182179</v>
      </c>
      <c r="N56" s="107">
        <v>0.1</v>
      </c>
      <c r="O56" s="24"/>
      <c r="P56" s="25" t="s">
        <v>10</v>
      </c>
      <c r="Q56" s="67"/>
      <c r="R56" s="26"/>
      <c r="S56" s="69"/>
      <c r="T56" s="102">
        <f>SUM(T3:T55)</f>
        <v>176979</v>
      </c>
      <c r="U56" s="107">
        <v>0.1</v>
      </c>
      <c r="V56" s="24"/>
      <c r="W56" s="25" t="s">
        <v>10</v>
      </c>
      <c r="X56" s="67"/>
      <c r="Y56" s="26"/>
      <c r="Z56" s="69"/>
      <c r="AA56" s="102">
        <f>SUM(AA3:AA55)</f>
        <v>176979</v>
      </c>
      <c r="AB56" s="107">
        <v>0.1</v>
      </c>
      <c r="AC56" s="24"/>
      <c r="AD56" s="25" t="s">
        <v>10</v>
      </c>
      <c r="AE56" s="67"/>
      <c r="AF56" s="26"/>
      <c r="AG56" s="69"/>
      <c r="AH56" s="102">
        <f>SUM(AH3:AH55)</f>
        <v>176979</v>
      </c>
      <c r="AI56" s="107">
        <v>0.1</v>
      </c>
      <c r="AJ56" s="24"/>
      <c r="AK56" s="25" t="s">
        <v>10</v>
      </c>
      <c r="AL56" s="67"/>
      <c r="AM56" s="26"/>
      <c r="AN56" s="69"/>
      <c r="AO56" s="102">
        <f>SUM(AO3:AO55)</f>
        <v>176979</v>
      </c>
      <c r="AP56" s="107">
        <v>0.1</v>
      </c>
      <c r="AQ56" s="24"/>
      <c r="AR56" s="25" t="s">
        <v>10</v>
      </c>
      <c r="AS56" s="67"/>
      <c r="AT56" s="26"/>
      <c r="AU56" s="69"/>
      <c r="AV56" s="27">
        <f>SUM(AV3:AV55)</f>
        <v>176979</v>
      </c>
      <c r="AW56" s="107">
        <v>0.1</v>
      </c>
    </row>
    <row r="57" spans="8:49" ht="30.75" customHeight="1" x14ac:dyDescent="0.15">
      <c r="I57" s="61"/>
      <c r="J57" s="61"/>
      <c r="L57" s="89"/>
      <c r="M57" s="90"/>
      <c r="O57" s="60"/>
      <c r="P57" s="86"/>
      <c r="Q57" s="86"/>
      <c r="R57" s="60"/>
      <c r="S57" s="87"/>
      <c r="T57" s="88"/>
      <c r="V57" s="60"/>
      <c r="W57" s="86"/>
      <c r="X57" s="86"/>
      <c r="Y57" s="60"/>
      <c r="Z57" s="87"/>
      <c r="AA57" s="88"/>
      <c r="AC57" s="59"/>
      <c r="AD57" s="59"/>
      <c r="AE57" s="61"/>
      <c r="AG57" s="89"/>
      <c r="AH57" s="90"/>
      <c r="AJ57" s="59"/>
      <c r="AK57" s="59"/>
      <c r="AL57" s="61"/>
      <c r="AN57" s="89"/>
      <c r="AO57" s="90"/>
      <c r="AR57" s="61"/>
      <c r="AS57" s="61"/>
      <c r="AU57" s="89"/>
      <c r="AV57" s="90"/>
      <c r="AW57" s="118"/>
    </row>
  </sheetData>
  <mergeCells count="12">
    <mergeCell ref="AX1:AY1"/>
    <mergeCell ref="AJ1:AK1"/>
    <mergeCell ref="AQ1:AR1"/>
    <mergeCell ref="AC1:AD1"/>
    <mergeCell ref="V1:W1"/>
    <mergeCell ref="O1:P1"/>
    <mergeCell ref="H1:I1"/>
    <mergeCell ref="A2:F2"/>
    <mergeCell ref="E3:F3"/>
    <mergeCell ref="A12:B12"/>
    <mergeCell ref="A16:B16"/>
    <mergeCell ref="A17:E17"/>
  </mergeCells>
  <phoneticPr fontId="1"/>
  <pageMargins left="0.23622047244094491" right="0.23622047244094491" top="0.4" bottom="0.16" header="0.31496062992125984" footer="0.21"/>
  <pageSetup paperSize="9" scale="9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5" workbookViewId="0"/>
  </sheetViews>
  <sheetFormatPr defaultColWidth="8.875" defaultRowHeight="13.5" x14ac:dyDescent="0.15"/>
  <sheetData/>
  <phoneticPr fontId="1"/>
  <pageMargins left="0.75" right="0.75" top="1" bottom="1" header="0.3" footer="0.3"/>
  <pageSetup paperSize="9" orientation="portrait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救護所</vt:lpstr>
      <vt:lpstr>エイドステーション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</dc:creator>
  <cp:lastModifiedBy>恵子 大崎</cp:lastModifiedBy>
  <cp:lastPrinted>2026-09-04T07:58:51Z</cp:lastPrinted>
  <dcterms:created xsi:type="dcterms:W3CDTF">2012-07-23T18:22:35Z</dcterms:created>
  <dcterms:modified xsi:type="dcterms:W3CDTF">2026-09-05T07:01:47Z</dcterms:modified>
</cp:coreProperties>
</file>