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共有\恵子\"/>
    </mc:Choice>
  </mc:AlternateContent>
  <xr:revisionPtr revIDLastSave="0" documentId="13_ncr:1_{7C87616D-AAFF-4D99-B9A6-C678CE2EDCA4}" xr6:coauthVersionLast="47" xr6:coauthVersionMax="47" xr10:uidLastSave="{00000000-0000-0000-0000-000000000000}"/>
  <bookViews>
    <workbookView xWindow="-120" yWindow="-120" windowWidth="29040" windowHeight="15720" xr2:uid="{41D78CB4-4A03-4A87-AC81-453BD2D608B1}"/>
  </bookViews>
  <sheets>
    <sheet name="救護所 (2)" sheetId="2" r:id="rId1"/>
    <sheet name="救護所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4" i="2" l="1"/>
  <c r="J19" i="2"/>
  <c r="J18" i="2"/>
  <c r="J17" i="2"/>
  <c r="J16" i="2"/>
  <c r="J15" i="2"/>
  <c r="H20" i="1"/>
  <c r="I15" i="1"/>
  <c r="I19" i="1"/>
  <c r="I17" i="1"/>
  <c r="I18" i="1"/>
  <c r="I16" i="1"/>
  <c r="I20" i="2" l="1"/>
  <c r="J20" i="2" s="1"/>
  <c r="I20" i="1"/>
  <c r="I34" i="1" s="1"/>
  <c r="J35" i="2" l="1"/>
  <c r="J36" i="2" s="1"/>
  <c r="C10" i="2" s="1"/>
  <c r="I35" i="1"/>
  <c r="I36" i="1" s="1"/>
</calcChain>
</file>

<file path=xl/sharedStrings.xml><?xml version="1.0" encoding="utf-8"?>
<sst xmlns="http://schemas.openxmlformats.org/spreadsheetml/2006/main" count="110" uniqueCount="48">
  <si>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3"/>
  </si>
  <si>
    <t>商品の内訳</t>
    <rPh sb="0" eb="2">
      <t>ショウヒン</t>
    </rPh>
    <rPh sb="3" eb="5">
      <t>ウチワケ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</si>
  <si>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</si>
  <si>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</si>
  <si>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</si>
  <si>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</si>
  <si>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</si>
  <si>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税</t>
    <rPh sb="0" eb="1">
      <t>ゼイ</t>
    </rPh>
    <phoneticPr fontId="2"/>
  </si>
  <si>
    <t>国スポ・障スポ大津市PRイベント</t>
    <rPh sb="0" eb="1">
      <t>コク</t>
    </rPh>
    <rPh sb="4" eb="5">
      <t>サワ</t>
    </rPh>
    <rPh sb="7" eb="10">
      <t>オオツシ</t>
    </rPh>
    <phoneticPr fontId="3"/>
  </si>
  <si>
    <t>龍谷大学吹奏楽部送迎</t>
    <rPh sb="0" eb="4">
      <t>リュウコクダイガク</t>
    </rPh>
    <rPh sb="4" eb="8">
      <t>スイソウガクブ</t>
    </rPh>
    <rPh sb="8" eb="10">
      <t>ソウゲイ</t>
    </rPh>
    <phoneticPr fontId="2"/>
  </si>
  <si>
    <t>観光バス</t>
    <rPh sb="0" eb="2">
      <t>カンコウ</t>
    </rPh>
    <phoneticPr fontId="2"/>
  </si>
  <si>
    <t>簡易手洗い</t>
    <rPh sb="0" eb="2">
      <t>カンイ</t>
    </rPh>
    <rPh sb="2" eb="4">
      <t>テアラ</t>
    </rPh>
    <phoneticPr fontId="2"/>
  </si>
  <si>
    <t>洋式</t>
    <rPh sb="0" eb="2">
      <t>ヨウシキ</t>
    </rPh>
    <phoneticPr fontId="2"/>
  </si>
  <si>
    <t>身体障碍者用</t>
    <rPh sb="0" eb="6">
      <t>シンタイショウガイシャヨウ</t>
    </rPh>
    <phoneticPr fontId="2"/>
  </si>
  <si>
    <t>仮設トイレ（汲取り含む）</t>
    <rPh sb="0" eb="2">
      <t>カセツ</t>
    </rPh>
    <rPh sb="6" eb="8">
      <t>クミト</t>
    </rPh>
    <rPh sb="9" eb="10">
      <t>フク</t>
    </rPh>
    <phoneticPr fontId="2"/>
  </si>
  <si>
    <t>仮設水槽・水栓</t>
    <rPh sb="0" eb="4">
      <t>カセツスイソウ</t>
    </rPh>
    <rPh sb="5" eb="7">
      <t>スイセン</t>
    </rPh>
    <phoneticPr fontId="2"/>
  </si>
  <si>
    <t>イベントチラシ</t>
    <phoneticPr fontId="2"/>
  </si>
  <si>
    <t>A3折カラー</t>
    <rPh sb="2" eb="3">
      <t>オリ</t>
    </rPh>
    <phoneticPr fontId="2"/>
  </si>
  <si>
    <t>諸経費(10%)</t>
    <rPh sb="0" eb="3">
      <t>ショケイヒ</t>
    </rPh>
    <phoneticPr fontId="2"/>
  </si>
  <si>
    <t>調整</t>
    <rPh sb="0" eb="2">
      <t>チョウセイ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</si>
  <si>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</si>
  <si>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</si>
  <si>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</si>
  <si>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令和　　  年　 　 月　   日</t>
    <rPh sb="0" eb="2">
      <t>レイワ</t>
    </rPh>
    <rPh sb="6" eb="7">
      <t>ネン</t>
    </rPh>
    <rPh sb="11" eb="12">
      <t>ツキ</t>
    </rPh>
    <rPh sb="16" eb="17">
      <t>ヒ</t>
    </rPh>
    <phoneticPr fontId="2"/>
  </si>
  <si>
    <t>国スポ・障スポ大津市実行委員会　御中</t>
    <rPh sb="0" eb="1">
      <t>コク</t>
    </rPh>
    <rPh sb="4" eb="5">
      <t>ショウ</t>
    </rPh>
    <rPh sb="7" eb="15">
      <t>オオツシジッコウイインカイ</t>
    </rPh>
    <rPh sb="16" eb="18">
      <t>オンチュウ</t>
    </rPh>
    <phoneticPr fontId="3"/>
  </si>
  <si>
    <t>〒675-2312</t>
    <phoneticPr fontId="2"/>
  </si>
  <si>
    <t>兵庫県加西市北条町北条1121</t>
    <rPh sb="0" eb="11">
      <t>ヒョウゴケンカサイシホウジョウチョウホウジョウ</t>
    </rPh>
    <phoneticPr fontId="2"/>
  </si>
  <si>
    <t>株式会社CSILead</t>
    <rPh sb="0" eb="4">
      <t>カブシキガイシャ</t>
    </rPh>
    <phoneticPr fontId="2"/>
  </si>
  <si>
    <t>代表取締役　大崎和哉</t>
    <rPh sb="0" eb="5">
      <t>ダイヒョウトリシマリヤク</t>
    </rPh>
    <rPh sb="6" eb="8">
      <t>オオサキ</t>
    </rPh>
    <rPh sb="8" eb="10">
      <t>カズヤ</t>
    </rPh>
    <phoneticPr fontId="2"/>
  </si>
  <si>
    <t>TEL0790-20-7223FAX0790-20-7224</t>
    <phoneticPr fontId="2"/>
  </si>
  <si>
    <t>台</t>
    <rPh sb="0" eb="1">
      <t>ダイ</t>
    </rPh>
    <phoneticPr fontId="2"/>
  </si>
  <si>
    <t>基</t>
    <rPh sb="0" eb="1">
      <t>モトイ</t>
    </rPh>
    <phoneticPr fontId="2"/>
  </si>
  <si>
    <t>枚</t>
    <rPh sb="0" eb="1">
      <t>マイ</t>
    </rPh>
    <phoneticPr fontId="2"/>
  </si>
  <si>
    <t>　よろしくお願いいたします。</t>
    <rPh sb="6" eb="7">
      <t>ネガ</t>
    </rPh>
    <phoneticPr fontId="2"/>
  </si>
  <si>
    <t>下記の通り御見積いたしますので、ご検討のほど</t>
    <rPh sb="0" eb="2">
      <t>カキ</t>
    </rPh>
    <rPh sb="3" eb="4">
      <t>トオ</t>
    </rPh>
    <rPh sb="5" eb="8">
      <t>オミツモリ</t>
    </rPh>
    <rPh sb="17" eb="19">
      <t>ケントウ</t>
    </rPh>
    <phoneticPr fontId="2"/>
  </si>
  <si>
    <t>御見積合計</t>
    <rPh sb="0" eb="3">
      <t>オミツモリ</t>
    </rPh>
    <rPh sb="3" eb="5">
      <t>ゴウケイ</t>
    </rPh>
    <phoneticPr fontId="2"/>
  </si>
  <si>
    <t>各世帯へのポスティング</t>
    <rPh sb="0" eb="3">
      <t>カクセタイ</t>
    </rPh>
    <phoneticPr fontId="2"/>
  </si>
  <si>
    <t>地元用観覧会場への通行証の</t>
    <rPh sb="0" eb="3">
      <t>ジモトヨウ</t>
    </rPh>
    <rPh sb="3" eb="5">
      <t>カンラン</t>
    </rPh>
    <rPh sb="5" eb="7">
      <t>カイジョウ</t>
    </rPh>
    <rPh sb="9" eb="11">
      <t>ツウコウ</t>
    </rPh>
    <rPh sb="11" eb="12">
      <t>ショウ</t>
    </rPh>
    <phoneticPr fontId="2"/>
  </si>
  <si>
    <t>〇</t>
    <phoneticPr fontId="2"/>
  </si>
  <si>
    <t>A３折チラシ交通規制エリアへの</t>
    <rPh sb="2" eb="3">
      <t>オリ</t>
    </rPh>
    <rPh sb="6" eb="10">
      <t>コウツウキセイ</t>
    </rPh>
    <phoneticPr fontId="2"/>
  </si>
  <si>
    <t>A２折チラシ大津・草津各学校への</t>
    <rPh sb="2" eb="3">
      <t>オリ</t>
    </rPh>
    <rPh sb="6" eb="8">
      <t>オオツ</t>
    </rPh>
    <rPh sb="9" eb="11">
      <t>クサツ</t>
    </rPh>
    <rPh sb="11" eb="14">
      <t>カクガッコウ</t>
    </rPh>
    <phoneticPr fontId="2"/>
  </si>
  <si>
    <t>新聞折込１０万世帯分</t>
    <rPh sb="0" eb="4">
      <t>シンブンオリコミ</t>
    </rPh>
    <rPh sb="6" eb="9">
      <t>マンセタイ</t>
    </rPh>
    <rPh sb="9" eb="10">
      <t>ブン</t>
    </rPh>
    <phoneticPr fontId="2"/>
  </si>
  <si>
    <t>廃止</t>
    <rPh sb="0" eb="2">
      <t>ハイシ</t>
    </rPh>
    <phoneticPr fontId="2"/>
  </si>
  <si>
    <t>追加</t>
    <rPh sb="0" eb="2">
      <t>ツイカ</t>
    </rPh>
    <phoneticPr fontId="2"/>
  </si>
  <si>
    <t>（税込）</t>
    <rPh sb="1" eb="3">
      <t>ゼイコ</t>
    </rPh>
    <phoneticPr fontId="2"/>
  </si>
  <si>
    <t>国スポ・障スポ大津市実行委員会　</t>
    <rPh sb="0" eb="1">
      <t>コク</t>
    </rPh>
    <rPh sb="4" eb="5">
      <t>ショウ</t>
    </rPh>
    <rPh sb="7" eb="15">
      <t>オオツシジッコウイインカイ</t>
    </rPh>
    <phoneticPr fontId="3"/>
  </si>
  <si>
    <t>御中</t>
  </si>
  <si>
    <t>　　　　よろしくお願いいたします。</t>
    <rPh sb="9" eb="10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</si>
</sst>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.0;[Red]&quot;¥&quot;\-#,##0.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u/>
      <sz val="11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9"/>
      <name val="BIZ UDP明朝 Medium"/>
      <family val="1"/>
      <charset val="128"/>
    </font>
    <font>
      <b/>
      <sz val="22"/>
      <name val="BIZ UDP明朝 Medium"/>
      <family val="1"/>
      <charset val="128"/>
    </font>
    <font>
      <b/>
      <sz val="24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38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9" fontId="8" fillId="0" borderId="4" xfId="0" applyNumberFormat="1" applyFont="1" applyBorder="1" applyAlignment="1">
      <alignment horizontal="center" vertical="center"/>
    </xf>
    <xf numFmtId="9" fontId="8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6" fontId="6" fillId="0" borderId="6" xfId="1" applyFont="1" applyBorder="1" applyAlignment="1">
      <alignment horizontal="right" vertical="center"/>
    </xf>
    <xf numFmtId="6" fontId="6" fillId="0" borderId="6" xfId="0" applyNumberFormat="1" applyFont="1" applyBorder="1" applyAlignment="1">
      <alignment horizontal="right" vertical="center"/>
    </xf>
    <xf numFmtId="9" fontId="8" fillId="0" borderId="6" xfId="0" applyNumberFormat="1" applyFont="1" applyBorder="1" applyAlignment="1">
      <alignment horizontal="center" vertical="center"/>
    </xf>
    <xf numFmtId="9" fontId="8" fillId="0" borderId="7" xfId="0" applyNumberFormat="1" applyFont="1" applyBorder="1" applyAlignment="1">
      <alignment horizontal="center"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6" fillId="0" borderId="3" xfId="2" applyFont="1" applyBorder="1" applyAlignment="1">
      <alignment horizontal="right" vertical="center"/>
    </xf>
    <xf numFmtId="6" fontId="6" fillId="0" borderId="3" xfId="0" applyNumberFormat="1" applyFont="1" applyBorder="1" applyAlignment="1">
      <alignment horizontal="right" vertical="center"/>
    </xf>
    <xf numFmtId="9" fontId="8" fillId="0" borderId="3" xfId="0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right" vertical="center"/>
    </xf>
    <xf numFmtId="6" fontId="7" fillId="0" borderId="3" xfId="0" applyNumberFormat="1" applyFont="1" applyBorder="1" applyAlignment="1">
      <alignment horizontal="right" vertical="center"/>
    </xf>
    <xf numFmtId="58" fontId="7" fillId="0" borderId="0" xfId="0" applyNumberFormat="1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9" fontId="6" fillId="0" borderId="0" xfId="2" applyNumberFormat="1" applyFont="1" applyAlignment="1">
      <alignment horizontal="right" vertical="center"/>
    </xf>
    <xf numFmtId="0" fontId="6" fillId="0" borderId="6" xfId="2" applyFont="1" applyBorder="1" applyAlignment="1">
      <alignment horizontal="left" vertical="center"/>
    </xf>
    <xf numFmtId="9" fontId="6" fillId="0" borderId="0" xfId="2" applyNumberFormat="1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6" fontId="6" fillId="0" borderId="11" xfId="1" applyFont="1" applyBorder="1" applyAlignment="1">
      <alignment horizontal="right" vertical="center"/>
    </xf>
    <xf numFmtId="6" fontId="6" fillId="0" borderId="12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6" fontId="6" fillId="0" borderId="14" xfId="1" applyFont="1" applyBorder="1" applyAlignment="1">
      <alignment horizontal="right" vertical="center"/>
    </xf>
    <xf numFmtId="6" fontId="6" fillId="0" borderId="15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176" fontId="6" fillId="0" borderId="14" xfId="1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6" fontId="6" fillId="0" borderId="17" xfId="1" applyFont="1" applyBorder="1" applyAlignment="1">
      <alignment horizontal="right" vertical="center"/>
    </xf>
    <xf numFmtId="6" fontId="6" fillId="0" borderId="18" xfId="0" applyNumberFormat="1" applyFont="1" applyBorder="1" applyAlignment="1">
      <alignment horizontal="right" vertical="center"/>
    </xf>
    <xf numFmtId="0" fontId="6" fillId="0" borderId="14" xfId="2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6" fontId="6" fillId="0" borderId="21" xfId="1" applyFont="1" applyBorder="1" applyAlignment="1">
      <alignment horizontal="right" vertical="center"/>
    </xf>
    <xf numFmtId="6" fontId="6" fillId="0" borderId="22" xfId="0" applyNumberFormat="1" applyFont="1" applyBorder="1" applyAlignment="1">
      <alignment horizontal="righ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26" xfId="2" applyFont="1" applyBorder="1" applyAlignment="1">
      <alignment horizontal="left" vertical="center"/>
    </xf>
    <xf numFmtId="0" fontId="6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28" xfId="2" applyFont="1" applyBorder="1" applyAlignment="1">
      <alignment horizontal="right" vertical="center"/>
    </xf>
    <xf numFmtId="0" fontId="6" fillId="0" borderId="30" xfId="2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 shrinkToFit="1"/>
    </xf>
    <xf numFmtId="6" fontId="9" fillId="0" borderId="0" xfId="0" applyNumberFormat="1" applyFont="1">
      <alignment vertical="center"/>
    </xf>
    <xf numFmtId="0" fontId="7" fillId="0" borderId="0" xfId="0" applyFont="1" applyAlignment="1">
      <alignment horizontal="center"/>
    </xf>
    <xf numFmtId="6" fontId="7" fillId="0" borderId="0" xfId="0" applyNumberFormat="1" applyFont="1" applyAlignment="1">
      <alignment horizontal="left"/>
    </xf>
    <xf numFmtId="6" fontId="12" fillId="0" borderId="0" xfId="0" applyNumberFormat="1" applyFont="1" applyAlignment="1">
      <alignment horizontal="center"/>
    </xf>
    <xf numFmtId="0" fontId="9" fillId="0" borderId="0" xfId="0" applyFont="1" applyAlignment="1"/>
    <xf numFmtId="0" fontId="9" fillId="0" borderId="8" xfId="0" applyFont="1" applyBorder="1" applyAlignment="1"/>
    <xf numFmtId="0" fontId="6" fillId="0" borderId="0" xfId="0" applyFont="1" applyAlignment="1"/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58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32" xfId="2" applyFont="1" applyBorder="1" applyAlignment="1">
      <alignment horizontal="center" vertical="center"/>
    </xf>
    <xf numFmtId="0" fontId="6" fillId="0" borderId="25" xfId="2" applyFont="1" applyBorder="1" applyAlignment="1">
      <alignment horizontal="center" vertical="center"/>
    </xf>
    <xf numFmtId="0" fontId="6" fillId="0" borderId="34" xfId="2" applyFont="1" applyBorder="1" applyAlignment="1">
      <alignment horizontal="center" vertical="center"/>
    </xf>
    <xf numFmtId="6" fontId="6" fillId="0" borderId="17" xfId="1" applyFont="1" applyBorder="1" applyAlignment="1">
      <alignment horizontal="center" vertical="center"/>
    </xf>
    <xf numFmtId="6" fontId="6" fillId="0" borderId="36" xfId="1" applyFont="1" applyBorder="1" applyAlignment="1">
      <alignment horizontal="center" vertical="center"/>
    </xf>
    <xf numFmtId="6" fontId="6" fillId="0" borderId="18" xfId="0" applyNumberFormat="1" applyFont="1" applyBorder="1" applyAlignment="1">
      <alignment horizontal="right" vertical="center"/>
    </xf>
    <xf numFmtId="6" fontId="6" fillId="0" borderId="37" xfId="0" applyNumberFormat="1" applyFont="1" applyBorder="1" applyAlignment="1">
      <alignment horizontal="righ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9" fillId="0" borderId="0" xfId="0" applyFont="1" applyAlignment="1">
      <alignment horizontal="distributed"/>
    </xf>
    <xf numFmtId="0" fontId="9" fillId="0" borderId="8" xfId="0" applyFont="1" applyBorder="1" applyAlignment="1">
      <alignment horizontal="distributed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30" xfId="2" applyFont="1" applyBorder="1" applyAlignment="1">
      <alignment horizontal="center" vertical="center"/>
    </xf>
    <xf numFmtId="0" fontId="6" fillId="0" borderId="42" xfId="2" applyFont="1" applyBorder="1" applyAlignment="1">
      <alignment horizontal="center" vertical="center"/>
    </xf>
    <xf numFmtId="0" fontId="6" fillId="0" borderId="26" xfId="2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6" fontId="12" fillId="0" borderId="0" xfId="0" applyNumberFormat="1" applyFont="1" applyAlignment="1">
      <alignment horizontal="center"/>
    </xf>
    <xf numFmtId="6" fontId="12" fillId="0" borderId="8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6" fillId="0" borderId="6" xfId="0" applyFont="1" applyBorder="1" applyAlignment="1"/>
    <xf numFmtId="0" fontId="6" fillId="0" borderId="1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6" fontId="9" fillId="0" borderId="0" xfId="0" applyNumberFormat="1" applyFont="1" applyAlignment="1">
      <alignment horizontal="center" vertical="center"/>
    </xf>
    <xf numFmtId="6" fontId="9" fillId="0" borderId="8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 2" xfId="2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142874</xdr:colOff>
      <xdr:row>9</xdr:row>
      <xdr:rowOff>209924</xdr:rowOff>
    </xdr:from>
    <xdr:to>
      <xdr:col>10</xdr:col>
      <xdr:colOff>223558</xdr:colOff>
      <xdr:row>12</xdr:row>
      <xdr:rowOff>209550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A68A806D-BD9F-481E-8220-6CBF4FB33045}"/>
            </a:ext>
          </a:extLst>
        </xdr:cNvPr>
        <xdr:cNvGrpSpPr>
          <a:grpSpLocks/>
        </xdr:cNvGrpSpPr>
      </xdr:nvGrpSpPr>
      <xdr:grpSpPr bwMode="auto">
        <a:xfrm>
          <a:off x="5524499" y="2695949"/>
          <a:ext cx="2195234" cy="799726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BEA3367D-E402-EA00-6B4F-BAD722B3FF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9E3A578C-B3F3-ED3C-7967-35DB986321B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468E379E-C1A2-73AE-DFAA-7BC140298A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5E92823B-2C26-FD15-C9A7-1E0FAF568B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5C5B441D-D705-43C1-4F81-C0653731D0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01945AED-39B2-C961-3E0C-58964D97D2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581025</xdr:colOff>
      <xdr:row>6</xdr:row>
      <xdr:rowOff>180975</xdr:rowOff>
    </xdr:from>
    <xdr:to>
      <xdr:col>16</xdr:col>
      <xdr:colOff>285750</xdr:colOff>
      <xdr:row>8</xdr:row>
      <xdr:rowOff>9525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96AB12AB-52EB-4DBC-8E1B-9E807A32CE7E}"/>
            </a:ext>
          </a:extLst>
        </xdr:cNvPr>
        <xdr:cNvSpPr txBox="1">
          <a:spLocks noChangeArrowheads="1"/>
        </xdr:cNvSpPr>
      </xdr:nvSpPr>
      <xdr:spPr bwMode="auto">
        <a:xfrm>
          <a:off x="9105900" y="1866900"/>
          <a:ext cx="16192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明朝"/>
              <a:ea typeface="ＭＳ 明朝"/>
            </a:rPr>
            <a:t>御見積</a:t>
          </a:r>
          <a:r>
            <a:rPr lang="ja-JP" altLang="en-US" sz="1400" b="1" i="0" strike="noStrike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合計</a:t>
          </a:r>
          <a:endParaRPr lang="ja-JP" altLang="en-US" sz="1000" b="1" i="0" strike="noStrike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14</xdr:col>
      <xdr:colOff>819149</xdr:colOff>
      <xdr:row>9</xdr:row>
      <xdr:rowOff>190500</xdr:rowOff>
    </xdr:from>
    <xdr:to>
      <xdr:col>16</xdr:col>
      <xdr:colOff>1495425</xdr:colOff>
      <xdr:row>11</xdr:row>
      <xdr:rowOff>19050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7864A777-C9BE-478F-9985-37D49192131C}"/>
            </a:ext>
          </a:extLst>
        </xdr:cNvPr>
        <xdr:cNvSpPr txBox="1">
          <a:spLocks noChangeArrowheads="1"/>
        </xdr:cNvSpPr>
      </xdr:nvSpPr>
      <xdr:spPr bwMode="auto">
        <a:xfrm>
          <a:off x="9344024" y="2676525"/>
          <a:ext cx="2590801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￥１，５４０，０００　</a:t>
          </a:r>
          <a:r>
            <a:rPr lang="ja-JP" altLang="en-US" sz="1200" b="1" i="0" strike="noStrike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（税込）</a:t>
          </a:r>
          <a:endParaRPr lang="ja-JP" altLang="en-US" sz="1800" b="1" i="0" strike="noStrike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142874</xdr:colOff>
      <xdr:row>9</xdr:row>
      <xdr:rowOff>209924</xdr:rowOff>
    </xdr:from>
    <xdr:to>
      <xdr:col>9</xdr:col>
      <xdr:colOff>223558</xdr:colOff>
      <xdr:row>12</xdr:row>
      <xdr:rowOff>209550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6E17003-4D89-47A0-9808-DD8BF09EC203}"/>
            </a:ext>
          </a:extLst>
        </xdr:cNvPr>
        <xdr:cNvGrpSpPr>
          <a:grpSpLocks/>
        </xdr:cNvGrpSpPr>
      </xdr:nvGrpSpPr>
      <xdr:grpSpPr bwMode="auto">
        <a:xfrm>
          <a:off x="4267199" y="2695949"/>
          <a:ext cx="2242859" cy="799726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C66A37F-5555-7ADC-7FC3-262C5E3B51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4D0049F-E254-33EB-D87E-829D5CD50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5D1CC43-1B83-097B-7E85-61DEBDF352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FE46B04-3350-23AF-B0B4-5BA4C19DF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261F8F7-702D-FA7C-963C-E980AB3BC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2581A68-7C74-8777-97D3-E60DADFB3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581025</xdr:colOff>
      <xdr:row>6</xdr:row>
      <xdr:rowOff>180975</xdr:rowOff>
    </xdr:from>
    <xdr:to>
      <xdr:col>15</xdr:col>
      <xdr:colOff>285750</xdr:colOff>
      <xdr:row>8</xdr:row>
      <xdr:rowOff>9525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7D8BC47D-B382-4843-973C-142D41CFBBC9}"/>
            </a:ext>
          </a:extLst>
        </xdr:cNvPr>
        <xdr:cNvSpPr txBox="1">
          <a:spLocks noChangeArrowheads="1"/>
        </xdr:cNvSpPr>
      </xdr:nvSpPr>
      <xdr:spPr bwMode="auto">
        <a:xfrm>
          <a:off x="9001125" y="1866900"/>
          <a:ext cx="16192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明朝"/>
              <a:ea typeface="ＭＳ 明朝"/>
            </a:rPr>
            <a:t>御見積</a:t>
          </a:r>
          <a:r>
            <a:rPr lang="ja-JP" altLang="en-US" sz="1400" b="1" i="0" strike="noStrike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合計</a:t>
          </a:r>
          <a:endParaRPr lang="ja-JP" altLang="en-US" sz="1000" b="1" i="0" strike="noStrike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13</xdr:col>
      <xdr:colOff>819149</xdr:colOff>
      <xdr:row>9</xdr:row>
      <xdr:rowOff>190500</xdr:rowOff>
    </xdr:from>
    <xdr:to>
      <xdr:col>15</xdr:col>
      <xdr:colOff>1495425</xdr:colOff>
      <xdr:row>11</xdr:row>
      <xdr:rowOff>19050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2EB9A594-291C-493C-82DC-F41492DB9760}"/>
            </a:ext>
          </a:extLst>
        </xdr:cNvPr>
        <xdr:cNvSpPr txBox="1">
          <a:spLocks noChangeArrowheads="1"/>
        </xdr:cNvSpPr>
      </xdr:nvSpPr>
      <xdr:spPr bwMode="auto">
        <a:xfrm>
          <a:off x="9239249" y="2676525"/>
          <a:ext cx="2590801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￥１，５４０，０００　</a:t>
          </a:r>
          <a:r>
            <a:rPr lang="ja-JP" altLang="en-US" sz="1200" b="1" i="0" strike="noStrike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（税込）</a:t>
          </a:r>
          <a:endParaRPr lang="ja-JP" altLang="en-US" sz="1800" b="1" i="0" strike="noStrike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E25F4-922C-48F0-A89C-034F8B3E3F40}">
  <dimension ref="A1:L37"/>
  <sheetViews>
    <sheetView tabSelected="1" topLeftCell="A12" zoomScaleNormal="100" zoomScaleSheetLayoutView="86" workbookViewId="0">
      <selection activeCell="J36" sqref="J36"/>
    </sheetView>
  </sheetViews>
  <sheetFormatPr defaultColWidth="8" defaultRowHeight="21" customHeight="1" x14ac:dyDescent="0.4"/>
  <cols>
    <col min="1" max="1" width="4.375" style="5" customWidth="1"/>
    <col min="2" max="4" width="14.25" style="1" customWidth="1"/>
    <col min="5" max="5" width="7.125" style="1" customWidth="1"/>
    <col min="6" max="6" width="6.75" style="1" customWidth="1"/>
    <col min="7" max="7" width="6.125" style="29" customWidth="1"/>
    <col min="8" max="8" width="3.5" style="6" customWidth="1"/>
    <col min="9" max="9" width="13.125" style="1" customWidth="1"/>
    <col min="10" max="10" width="14.625" style="1" customWidth="1"/>
    <col min="11" max="11" width="5.625" style="1" customWidth="1"/>
    <col min="12" max="12" width="8" style="1"/>
    <col min="13" max="13" width="8.375" style="1" bestFit="1" customWidth="1"/>
    <col min="14" max="14" width="8" style="1"/>
    <col min="15" max="15" width="17.125" style="1" bestFit="1" customWidth="1"/>
    <col min="16" max="16" width="8" style="1"/>
    <col min="17" max="17" width="20.375" style="1" customWidth="1"/>
    <col min="18" max="16384" width="8" style="1"/>
  </cols>
  <sheetData>
    <row r="1" spans="1:12" ht="14.25" customHeight="1" x14ac:dyDescent="0.4"/>
    <row r="2" spans="1:12" ht="34.5" customHeight="1" x14ac:dyDescent="0.4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21" customHeight="1" x14ac:dyDescent="0.4">
      <c r="A3" s="2"/>
      <c r="B3" s="3"/>
      <c r="C3" s="3"/>
      <c r="D3" s="3"/>
      <c r="E3" s="3"/>
      <c r="F3" s="3"/>
      <c r="G3" s="28"/>
      <c r="H3" s="7"/>
      <c r="I3" s="75" t="s">
        <v>23</v>
      </c>
      <c r="J3" s="75"/>
      <c r="K3" s="75"/>
      <c r="L3" s="27"/>
    </row>
    <row r="4" spans="1:12" ht="21" customHeight="1" x14ac:dyDescent="0.2">
      <c r="A4" s="2"/>
      <c r="B4" s="99" t="s">
        <v>45</v>
      </c>
      <c r="C4" s="99"/>
      <c r="D4" s="99"/>
      <c r="E4" s="70"/>
      <c r="F4" s="70"/>
      <c r="G4" s="70"/>
      <c r="H4" s="70"/>
    </row>
    <row r="5" spans="1:12" ht="21" customHeight="1" thickBot="1" x14ac:dyDescent="0.25">
      <c r="A5" s="2"/>
      <c r="B5" s="100"/>
      <c r="C5" s="100"/>
      <c r="D5" s="100"/>
      <c r="E5" s="71" t="s">
        <v>46</v>
      </c>
      <c r="F5" s="70"/>
      <c r="G5" s="70"/>
      <c r="H5" s="70"/>
    </row>
    <row r="6" spans="1:12" ht="21" customHeight="1" x14ac:dyDescent="0.2">
      <c r="A6" s="2"/>
      <c r="B6" s="101" t="s">
        <v>34</v>
      </c>
      <c r="C6" s="101"/>
      <c r="D6" s="101"/>
      <c r="E6" s="101"/>
      <c r="F6" s="70"/>
      <c r="G6" s="70"/>
      <c r="H6" s="70"/>
      <c r="I6" s="1" t="s">
        <v>25</v>
      </c>
    </row>
    <row r="7" spans="1:12" ht="21" customHeight="1" x14ac:dyDescent="0.15">
      <c r="A7" s="2"/>
      <c r="B7" s="102" t="s">
        <v>47</v>
      </c>
      <c r="C7" s="102"/>
      <c r="D7" s="102"/>
      <c r="E7" s="102"/>
      <c r="F7" s="72"/>
      <c r="G7" s="72"/>
      <c r="I7" s="76" t="s">
        <v>26</v>
      </c>
      <c r="J7" s="76"/>
      <c r="K7" s="76"/>
    </row>
    <row r="8" spans="1:12" ht="21" customHeight="1" x14ac:dyDescent="0.4">
      <c r="A8" s="4"/>
      <c r="B8" s="4"/>
      <c r="C8" s="4"/>
      <c r="D8" s="4"/>
      <c r="E8" s="4"/>
      <c r="F8" s="4"/>
      <c r="I8" s="76" t="s">
        <v>27</v>
      </c>
      <c r="J8" s="76"/>
      <c r="K8" s="76"/>
    </row>
    <row r="9" spans="1:12" ht="21" customHeight="1" x14ac:dyDescent="0.15">
      <c r="B9" s="66"/>
      <c r="C9" s="109" t="s">
        <v>35</v>
      </c>
      <c r="D9" s="109"/>
      <c r="E9" s="67"/>
      <c r="F9" s="4"/>
      <c r="I9" s="76" t="s">
        <v>28</v>
      </c>
      <c r="J9" s="76"/>
      <c r="K9" s="76"/>
    </row>
    <row r="10" spans="1:12" ht="21" customHeight="1" x14ac:dyDescent="0.25">
      <c r="B10" s="66"/>
      <c r="C10" s="110">
        <f>J36</f>
        <v>1539999.78</v>
      </c>
      <c r="D10" s="110"/>
      <c r="E10" s="69"/>
      <c r="F10" s="66"/>
      <c r="I10" s="73" t="s">
        <v>29</v>
      </c>
      <c r="J10" s="73"/>
      <c r="K10" s="73"/>
    </row>
    <row r="11" spans="1:12" ht="21" customHeight="1" thickBot="1" x14ac:dyDescent="0.2">
      <c r="B11" s="66"/>
      <c r="C11" s="111"/>
      <c r="D11" s="111"/>
      <c r="E11" s="68" t="s">
        <v>44</v>
      </c>
      <c r="F11" s="66"/>
    </row>
    <row r="12" spans="1:12" ht="21" customHeight="1" x14ac:dyDescent="0.4">
      <c r="A12" s="112" t="s">
        <v>1</v>
      </c>
      <c r="B12" s="112"/>
      <c r="C12" s="112"/>
      <c r="D12" s="112"/>
      <c r="E12" s="7"/>
    </row>
    <row r="13" spans="1:12" ht="21" customHeight="1" thickBot="1" x14ac:dyDescent="0.45">
      <c r="A13" s="112" t="s">
        <v>8</v>
      </c>
      <c r="B13" s="112"/>
      <c r="C13" s="112"/>
      <c r="D13" s="112"/>
      <c r="E13" s="112"/>
      <c r="F13" s="112"/>
      <c r="G13" s="112"/>
      <c r="H13" s="112"/>
      <c r="I13" s="112"/>
    </row>
    <row r="14" spans="1:12" ht="28.5" customHeight="1" thickBot="1" x14ac:dyDescent="0.45">
      <c r="A14" s="8"/>
      <c r="B14" s="113" t="s">
        <v>2</v>
      </c>
      <c r="C14" s="114"/>
      <c r="D14" s="115"/>
      <c r="E14" s="113" t="s">
        <v>3</v>
      </c>
      <c r="F14" s="115"/>
      <c r="G14" s="116" t="s">
        <v>4</v>
      </c>
      <c r="H14" s="116"/>
      <c r="I14" s="9" t="s">
        <v>5</v>
      </c>
      <c r="J14" s="35" t="s">
        <v>6</v>
      </c>
      <c r="K14" s="10" t="s">
        <v>7</v>
      </c>
    </row>
    <row r="15" spans="1:12" ht="28.5" customHeight="1" x14ac:dyDescent="0.4">
      <c r="A15" s="36">
        <v>1</v>
      </c>
      <c r="B15" s="106" t="s">
        <v>9</v>
      </c>
      <c r="C15" s="107"/>
      <c r="D15" s="108"/>
      <c r="E15" s="117" t="s">
        <v>10</v>
      </c>
      <c r="F15" s="118"/>
      <c r="G15" s="60">
        <v>1</v>
      </c>
      <c r="H15" s="55" t="s">
        <v>30</v>
      </c>
      <c r="I15" s="38">
        <v>120000</v>
      </c>
      <c r="J15" s="39">
        <f>G15*I15</f>
        <v>120000</v>
      </c>
      <c r="K15" s="11">
        <v>0.1</v>
      </c>
    </row>
    <row r="16" spans="1:12" ht="28.5" customHeight="1" x14ac:dyDescent="0.4">
      <c r="A16" s="40">
        <v>2</v>
      </c>
      <c r="B16" s="82" t="s">
        <v>14</v>
      </c>
      <c r="C16" s="83"/>
      <c r="D16" s="84"/>
      <c r="E16" s="85" t="s">
        <v>12</v>
      </c>
      <c r="F16" s="87"/>
      <c r="G16" s="61">
        <v>18</v>
      </c>
      <c r="H16" s="56" t="s">
        <v>31</v>
      </c>
      <c r="I16" s="42">
        <v>36000</v>
      </c>
      <c r="J16" s="43">
        <f>G16*I16</f>
        <v>648000</v>
      </c>
      <c r="K16" s="12">
        <v>0.1</v>
      </c>
    </row>
    <row r="17" spans="1:11" ht="28.5" customHeight="1" x14ac:dyDescent="0.4">
      <c r="A17" s="40">
        <v>3</v>
      </c>
      <c r="B17" s="82" t="s">
        <v>14</v>
      </c>
      <c r="C17" s="83"/>
      <c r="D17" s="84"/>
      <c r="E17" s="85" t="s">
        <v>13</v>
      </c>
      <c r="F17" s="87"/>
      <c r="G17" s="61">
        <v>2</v>
      </c>
      <c r="H17" s="56" t="s">
        <v>31</v>
      </c>
      <c r="I17" s="42">
        <v>84364</v>
      </c>
      <c r="J17" s="43">
        <f t="shared" ref="J17:J19" si="0">G17*I17</f>
        <v>168728</v>
      </c>
      <c r="K17" s="12">
        <v>0.1</v>
      </c>
    </row>
    <row r="18" spans="1:11" ht="28.5" customHeight="1" x14ac:dyDescent="0.4">
      <c r="A18" s="40">
        <v>4</v>
      </c>
      <c r="B18" s="82" t="s">
        <v>11</v>
      </c>
      <c r="C18" s="83"/>
      <c r="D18" s="84"/>
      <c r="E18" s="85" t="s">
        <v>15</v>
      </c>
      <c r="F18" s="87"/>
      <c r="G18" s="61">
        <v>3</v>
      </c>
      <c r="H18" s="56" t="s">
        <v>31</v>
      </c>
      <c r="I18" s="42">
        <v>28000</v>
      </c>
      <c r="J18" s="43">
        <f t="shared" si="0"/>
        <v>84000</v>
      </c>
      <c r="K18" s="12">
        <v>0.1</v>
      </c>
    </row>
    <row r="19" spans="1:11" ht="28.5" customHeight="1" x14ac:dyDescent="0.4">
      <c r="A19" s="40">
        <v>5</v>
      </c>
      <c r="B19" s="82" t="s">
        <v>16</v>
      </c>
      <c r="C19" s="83"/>
      <c r="D19" s="84"/>
      <c r="E19" s="85" t="s">
        <v>17</v>
      </c>
      <c r="F19" s="87"/>
      <c r="G19" s="65">
        <v>30000</v>
      </c>
      <c r="H19" s="56" t="s">
        <v>32</v>
      </c>
      <c r="I19" s="45">
        <v>8.4</v>
      </c>
      <c r="J19" s="43">
        <f t="shared" si="0"/>
        <v>252000</v>
      </c>
      <c r="K19" s="12">
        <v>0.1</v>
      </c>
    </row>
    <row r="20" spans="1:11" ht="28.5" customHeight="1" x14ac:dyDescent="0.4">
      <c r="A20" s="46">
        <v>6</v>
      </c>
      <c r="B20" s="82" t="s">
        <v>18</v>
      </c>
      <c r="C20" s="83"/>
      <c r="D20" s="84"/>
      <c r="E20" s="85"/>
      <c r="F20" s="87"/>
      <c r="G20" s="61"/>
      <c r="H20" s="56"/>
      <c r="I20" s="42">
        <f>(J15+J16+J17+J18+J19)*0.1</f>
        <v>127272.8</v>
      </c>
      <c r="J20" s="43">
        <f>I20</f>
        <v>127272.8</v>
      </c>
      <c r="K20" s="12">
        <v>0.1</v>
      </c>
    </row>
    <row r="21" spans="1:11" ht="28.5" customHeight="1" x14ac:dyDescent="0.4">
      <c r="A21" s="46"/>
      <c r="B21" s="82" t="s">
        <v>19</v>
      </c>
      <c r="C21" s="83"/>
      <c r="D21" s="84"/>
      <c r="E21" s="85"/>
      <c r="F21" s="87"/>
      <c r="G21" s="62"/>
      <c r="H21" s="57"/>
      <c r="I21" s="48"/>
      <c r="J21" s="49">
        <v>-1</v>
      </c>
      <c r="K21" s="12">
        <v>0.1</v>
      </c>
    </row>
    <row r="22" spans="1:11" ht="28.5" customHeight="1" x14ac:dyDescent="0.4">
      <c r="A22" s="46"/>
      <c r="B22" s="85"/>
      <c r="C22" s="86"/>
      <c r="D22" s="87"/>
      <c r="E22" s="85"/>
      <c r="F22" s="87"/>
      <c r="G22" s="63"/>
      <c r="H22" s="58"/>
      <c r="I22" s="42"/>
      <c r="J22" s="49"/>
      <c r="K22" s="12">
        <v>0.1</v>
      </c>
    </row>
    <row r="23" spans="1:11" ht="28.5" customHeight="1" x14ac:dyDescent="0.4">
      <c r="A23" s="46"/>
      <c r="B23" s="85"/>
      <c r="C23" s="86"/>
      <c r="D23" s="87"/>
      <c r="E23" s="85"/>
      <c r="F23" s="87"/>
      <c r="G23" s="63"/>
      <c r="H23" s="58"/>
      <c r="I23" s="42"/>
      <c r="J23" s="49"/>
      <c r="K23" s="12">
        <v>0.1</v>
      </c>
    </row>
    <row r="24" spans="1:11" ht="28.5" customHeight="1" x14ac:dyDescent="0.4">
      <c r="A24" s="40"/>
      <c r="B24" s="85"/>
      <c r="C24" s="86"/>
      <c r="D24" s="87"/>
      <c r="E24" s="85"/>
      <c r="F24" s="87"/>
      <c r="G24" s="63"/>
      <c r="H24" s="58"/>
      <c r="I24" s="42"/>
      <c r="J24" s="49"/>
      <c r="K24" s="12">
        <v>0.1</v>
      </c>
    </row>
    <row r="25" spans="1:11" ht="28.5" customHeight="1" x14ac:dyDescent="0.4">
      <c r="A25" s="40"/>
      <c r="B25" s="85"/>
      <c r="C25" s="86"/>
      <c r="D25" s="87"/>
      <c r="E25" s="85"/>
      <c r="F25" s="87"/>
      <c r="G25" s="63"/>
      <c r="H25" s="58"/>
      <c r="I25" s="42"/>
      <c r="J25" s="49"/>
      <c r="K25" s="12">
        <v>0.1</v>
      </c>
    </row>
    <row r="26" spans="1:11" ht="28.5" customHeight="1" x14ac:dyDescent="0.4">
      <c r="A26" s="40" t="s">
        <v>38</v>
      </c>
      <c r="B26" s="82" t="s">
        <v>41</v>
      </c>
      <c r="C26" s="83"/>
      <c r="D26" s="84"/>
      <c r="E26" s="119" t="s">
        <v>42</v>
      </c>
      <c r="F26" s="120"/>
      <c r="G26" s="63"/>
      <c r="H26" s="58"/>
      <c r="I26" s="42"/>
      <c r="J26" s="49">
        <v>-310000</v>
      </c>
      <c r="K26" s="12">
        <v>0.1</v>
      </c>
    </row>
    <row r="27" spans="1:11" ht="28.5" customHeight="1" x14ac:dyDescent="0.4">
      <c r="A27" s="77" t="s">
        <v>38</v>
      </c>
      <c r="B27" s="79" t="s">
        <v>40</v>
      </c>
      <c r="C27" s="80"/>
      <c r="D27" s="81"/>
      <c r="E27" s="121" t="s">
        <v>43</v>
      </c>
      <c r="F27" s="122"/>
      <c r="G27" s="88"/>
      <c r="H27" s="90"/>
      <c r="I27" s="92"/>
      <c r="J27" s="94">
        <v>110000</v>
      </c>
      <c r="K27" s="12">
        <v>0.1</v>
      </c>
    </row>
    <row r="28" spans="1:11" ht="28.5" customHeight="1" x14ac:dyDescent="0.4">
      <c r="A28" s="78"/>
      <c r="B28" s="96" t="s">
        <v>36</v>
      </c>
      <c r="C28" s="97"/>
      <c r="D28" s="98"/>
      <c r="E28" s="123"/>
      <c r="F28" s="124"/>
      <c r="G28" s="89"/>
      <c r="H28" s="91"/>
      <c r="I28" s="93"/>
      <c r="J28" s="95"/>
      <c r="K28" s="12">
        <v>0.1</v>
      </c>
    </row>
    <row r="29" spans="1:11" ht="28.5" customHeight="1" x14ac:dyDescent="0.4">
      <c r="A29" s="77" t="s">
        <v>38</v>
      </c>
      <c r="B29" s="79" t="s">
        <v>39</v>
      </c>
      <c r="C29" s="80"/>
      <c r="D29" s="81"/>
      <c r="E29" s="121" t="s">
        <v>43</v>
      </c>
      <c r="F29" s="122"/>
      <c r="G29" s="88"/>
      <c r="H29" s="90"/>
      <c r="I29" s="92"/>
      <c r="J29" s="94">
        <v>100000</v>
      </c>
      <c r="K29" s="12">
        <v>0.1</v>
      </c>
    </row>
    <row r="30" spans="1:11" ht="28.5" customHeight="1" x14ac:dyDescent="0.4">
      <c r="A30" s="78"/>
      <c r="B30" s="96" t="s">
        <v>36</v>
      </c>
      <c r="C30" s="97"/>
      <c r="D30" s="98"/>
      <c r="E30" s="123"/>
      <c r="F30" s="124"/>
      <c r="G30" s="89"/>
      <c r="H30" s="91"/>
      <c r="I30" s="93"/>
      <c r="J30" s="95"/>
      <c r="K30" s="12">
        <v>0.1</v>
      </c>
    </row>
    <row r="31" spans="1:11" ht="28.5" customHeight="1" x14ac:dyDescent="0.4">
      <c r="A31" s="77" t="s">
        <v>38</v>
      </c>
      <c r="B31" s="79" t="s">
        <v>37</v>
      </c>
      <c r="C31" s="80"/>
      <c r="D31" s="81"/>
      <c r="E31" s="121" t="s">
        <v>43</v>
      </c>
      <c r="F31" s="122"/>
      <c r="G31" s="88"/>
      <c r="H31" s="90"/>
      <c r="I31" s="92"/>
      <c r="J31" s="94">
        <v>100000</v>
      </c>
      <c r="K31" s="12">
        <v>0.1</v>
      </c>
    </row>
    <row r="32" spans="1:11" ht="28.5" customHeight="1" x14ac:dyDescent="0.4">
      <c r="A32" s="78"/>
      <c r="B32" s="96" t="s">
        <v>36</v>
      </c>
      <c r="C32" s="97"/>
      <c r="D32" s="98"/>
      <c r="E32" s="123"/>
      <c r="F32" s="124"/>
      <c r="G32" s="89"/>
      <c r="H32" s="91"/>
      <c r="I32" s="93"/>
      <c r="J32" s="95"/>
      <c r="K32" s="12">
        <v>0.1</v>
      </c>
    </row>
    <row r="33" spans="1:11" ht="28.5" customHeight="1" thickBot="1" x14ac:dyDescent="0.45">
      <c r="A33" s="51"/>
      <c r="B33" s="103"/>
      <c r="C33" s="104"/>
      <c r="D33" s="105"/>
      <c r="E33" s="103"/>
      <c r="F33" s="105"/>
      <c r="G33" s="64"/>
      <c r="H33" s="59"/>
      <c r="I33" s="53"/>
      <c r="J33" s="54"/>
      <c r="K33" s="17">
        <v>0.1</v>
      </c>
    </row>
    <row r="34" spans="1:11" ht="28.5" customHeight="1" thickBot="1" x14ac:dyDescent="0.45">
      <c r="A34" s="13"/>
      <c r="B34" s="18"/>
      <c r="C34" s="18"/>
      <c r="D34" s="18"/>
      <c r="E34" s="18"/>
      <c r="F34" s="19"/>
      <c r="G34" s="30"/>
      <c r="H34" s="33"/>
      <c r="I34" s="22" t="s">
        <v>20</v>
      </c>
      <c r="J34" s="23">
        <f>SUM(J15:J33)</f>
        <v>1399999.8</v>
      </c>
      <c r="K34" s="24">
        <v>0.1</v>
      </c>
    </row>
    <row r="35" spans="1:11" ht="28.5" customHeight="1" thickBot="1" x14ac:dyDescent="0.45">
      <c r="B35" s="20"/>
      <c r="C35" s="20"/>
      <c r="D35" s="20"/>
      <c r="E35" s="20"/>
      <c r="F35" s="21"/>
      <c r="G35" s="31"/>
      <c r="H35" s="20"/>
      <c r="I35" s="22" t="s">
        <v>21</v>
      </c>
      <c r="J35" s="23">
        <f>J34*10%</f>
        <v>139999.98000000001</v>
      </c>
      <c r="K35" s="24"/>
    </row>
    <row r="36" spans="1:11" ht="28.5" customHeight="1" thickBot="1" x14ac:dyDescent="0.45">
      <c r="B36" s="20"/>
      <c r="C36" s="20"/>
      <c r="D36" s="20"/>
      <c r="E36" s="20"/>
      <c r="F36" s="21"/>
      <c r="G36" s="32"/>
      <c r="H36" s="34"/>
      <c r="I36" s="25" t="s">
        <v>22</v>
      </c>
      <c r="J36" s="26">
        <f>SUM(J34:J35)</f>
        <v>1539999.78</v>
      </c>
      <c r="K36" s="24"/>
    </row>
    <row r="37" spans="1:11" ht="21" customHeight="1" x14ac:dyDescent="0.4">
      <c r="B37" s="5"/>
      <c r="C37" s="5"/>
      <c r="D37" s="5"/>
      <c r="E37" s="5"/>
      <c r="F37" s="5"/>
      <c r="I37" s="14"/>
      <c r="J37" s="15"/>
      <c r="K37" s="16"/>
    </row>
  </sheetData>
  <mergeCells count="66">
    <mergeCell ref="E33:F33"/>
    <mergeCell ref="E20:F20"/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B4:D5"/>
    <mergeCell ref="B6:E6"/>
    <mergeCell ref="B7:E7"/>
    <mergeCell ref="B33:D33"/>
    <mergeCell ref="B16:D16"/>
    <mergeCell ref="B15:D15"/>
    <mergeCell ref="B28:D28"/>
    <mergeCell ref="C9:D9"/>
    <mergeCell ref="C10:D11"/>
    <mergeCell ref="A12:D12"/>
    <mergeCell ref="A13:I13"/>
    <mergeCell ref="B14:D14"/>
    <mergeCell ref="G14:H14"/>
    <mergeCell ref="E14:F14"/>
    <mergeCell ref="I8:K8"/>
    <mergeCell ref="I9:K9"/>
    <mergeCell ref="J31:J32"/>
    <mergeCell ref="B32:D32"/>
    <mergeCell ref="A29:A30"/>
    <mergeCell ref="B29:D29"/>
    <mergeCell ref="G29:G30"/>
    <mergeCell ref="H29:H30"/>
    <mergeCell ref="I29:I30"/>
    <mergeCell ref="E29:F30"/>
    <mergeCell ref="E31:F32"/>
    <mergeCell ref="A31:A32"/>
    <mergeCell ref="B31:D31"/>
    <mergeCell ref="G31:G32"/>
    <mergeCell ref="H31:H32"/>
    <mergeCell ref="I31:I32"/>
    <mergeCell ref="B23:D23"/>
    <mergeCell ref="B24:D24"/>
    <mergeCell ref="B25:D25"/>
    <mergeCell ref="B26:D26"/>
    <mergeCell ref="J29:J30"/>
    <mergeCell ref="B30:D30"/>
    <mergeCell ref="E25:F25"/>
    <mergeCell ref="E26:F26"/>
    <mergeCell ref="E27:F28"/>
    <mergeCell ref="I10:K10"/>
    <mergeCell ref="A2:K2"/>
    <mergeCell ref="I3:K3"/>
    <mergeCell ref="I7:K7"/>
    <mergeCell ref="A27:A28"/>
    <mergeCell ref="B27:D27"/>
    <mergeCell ref="B17:D17"/>
    <mergeCell ref="B18:D18"/>
    <mergeCell ref="B19:D19"/>
    <mergeCell ref="B20:D20"/>
    <mergeCell ref="B21:D21"/>
    <mergeCell ref="B22:D22"/>
    <mergeCell ref="G27:G28"/>
    <mergeCell ref="H27:H28"/>
    <mergeCell ref="I27:I28"/>
    <mergeCell ref="J27:J28"/>
  </mergeCells>
  <phoneticPr fontId="2"/>
  <pageMargins left="0.26" right="0.16" top="0.22" bottom="0.16" header="0.18" footer="0.16"/>
  <pageSetup paperSize="13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E13-F19E-46E7-AF65-BAC2F9ED0145}">
  <dimension ref="A1:K37"/>
  <sheetViews>
    <sheetView zoomScaleNormal="100" zoomScaleSheetLayoutView="86" workbookViewId="0">
      <selection activeCell="H7" sqref="H7:J7"/>
    </sheetView>
  </sheetViews>
  <sheetFormatPr defaultColWidth="8" defaultRowHeight="21" customHeight="1" x14ac:dyDescent="0.4"/>
  <cols>
    <col min="1" max="1" width="3.125" style="5" customWidth="1"/>
    <col min="2" max="3" width="9.625" style="1" customWidth="1"/>
    <col min="4" max="4" width="8.5" style="1" customWidth="1"/>
    <col min="5" max="5" width="13.625" style="1" customWidth="1"/>
    <col min="6" max="6" width="6.125" style="29" customWidth="1"/>
    <col min="7" max="7" width="3.5" style="6" customWidth="1"/>
    <col min="8" max="8" width="13.75" style="1" customWidth="1"/>
    <col min="9" max="9" width="14.625" style="1" customWidth="1"/>
    <col min="10" max="10" width="5.625" style="1" customWidth="1"/>
    <col min="11" max="11" width="8" style="1"/>
    <col min="12" max="12" width="8.375" style="1" bestFit="1" customWidth="1"/>
    <col min="13" max="13" width="8" style="1"/>
    <col min="14" max="14" width="17.125" style="1" bestFit="1" customWidth="1"/>
    <col min="15" max="15" width="8" style="1"/>
    <col min="16" max="16" width="20.375" style="1" customWidth="1"/>
    <col min="17" max="16384" width="8" style="1"/>
  </cols>
  <sheetData>
    <row r="1" spans="1:11" ht="14.25" customHeight="1" x14ac:dyDescent="0.4"/>
    <row r="2" spans="1:11" ht="34.5" customHeight="1" x14ac:dyDescent="0.4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</row>
    <row r="3" spans="1:11" ht="21" customHeight="1" x14ac:dyDescent="0.4">
      <c r="A3" s="2"/>
      <c r="B3" s="3"/>
      <c r="C3" s="3"/>
      <c r="D3" s="3"/>
      <c r="E3" s="3"/>
      <c r="F3" s="28"/>
      <c r="G3" s="7"/>
      <c r="H3" s="75" t="s">
        <v>23</v>
      </c>
      <c r="I3" s="75"/>
      <c r="J3" s="75"/>
      <c r="K3" s="27"/>
    </row>
    <row r="4" spans="1:11" ht="21" customHeight="1" x14ac:dyDescent="0.4">
      <c r="A4" s="129" t="s">
        <v>24</v>
      </c>
      <c r="B4" s="129"/>
      <c r="C4" s="129"/>
      <c r="D4" s="129"/>
      <c r="E4" s="129"/>
      <c r="F4" s="129"/>
      <c r="G4" s="129"/>
    </row>
    <row r="5" spans="1:11" ht="21" customHeight="1" thickBot="1" x14ac:dyDescent="0.45">
      <c r="A5" s="130"/>
      <c r="B5" s="130"/>
      <c r="C5" s="130"/>
      <c r="D5" s="130"/>
      <c r="E5" s="130"/>
      <c r="F5" s="130"/>
      <c r="G5" s="130"/>
    </row>
    <row r="6" spans="1:11" ht="21" customHeight="1" x14ac:dyDescent="0.15">
      <c r="B6" s="131" t="s">
        <v>34</v>
      </c>
      <c r="C6" s="131"/>
      <c r="D6" s="131"/>
      <c r="E6" s="131"/>
      <c r="F6" s="131"/>
      <c r="H6" s="1" t="s">
        <v>25</v>
      </c>
    </row>
    <row r="7" spans="1:11" ht="21" customHeight="1" x14ac:dyDescent="0.15">
      <c r="B7" s="102" t="s">
        <v>33</v>
      </c>
      <c r="C7" s="102"/>
      <c r="D7" s="102"/>
      <c r="E7" s="102"/>
      <c r="F7" s="102"/>
      <c r="H7" s="76" t="s">
        <v>26</v>
      </c>
      <c r="I7" s="76"/>
      <c r="J7" s="76"/>
    </row>
    <row r="8" spans="1:11" ht="21" customHeight="1" x14ac:dyDescent="0.4">
      <c r="A8" s="4"/>
      <c r="B8" s="4"/>
      <c r="C8" s="133"/>
      <c r="D8" s="133"/>
      <c r="E8" s="133"/>
      <c r="H8" s="76" t="s">
        <v>27</v>
      </c>
      <c r="I8" s="76"/>
      <c r="J8" s="76"/>
    </row>
    <row r="9" spans="1:11" ht="21" customHeight="1" x14ac:dyDescent="0.4">
      <c r="B9" s="66"/>
      <c r="C9" s="133" t="s">
        <v>35</v>
      </c>
      <c r="D9" s="133"/>
      <c r="E9" s="133"/>
      <c r="H9" s="76" t="s">
        <v>28</v>
      </c>
      <c r="I9" s="76"/>
      <c r="J9" s="76"/>
    </row>
    <row r="10" spans="1:11" ht="21" customHeight="1" x14ac:dyDescent="0.4">
      <c r="B10" s="66"/>
      <c r="C10" s="134"/>
      <c r="D10" s="134"/>
      <c r="E10" s="134"/>
      <c r="H10" s="73" t="s">
        <v>29</v>
      </c>
      <c r="I10" s="73"/>
      <c r="J10" s="73"/>
    </row>
    <row r="11" spans="1:11" ht="21" customHeight="1" thickBot="1" x14ac:dyDescent="0.45">
      <c r="B11" s="66"/>
      <c r="C11" s="135"/>
      <c r="D11" s="135"/>
      <c r="E11" s="135"/>
    </row>
    <row r="12" spans="1:11" ht="21" customHeight="1" x14ac:dyDescent="0.4">
      <c r="A12" s="112" t="s">
        <v>1</v>
      </c>
      <c r="B12" s="112"/>
      <c r="C12" s="112"/>
      <c r="D12" s="112"/>
    </row>
    <row r="13" spans="1:11" ht="21" customHeight="1" thickBot="1" x14ac:dyDescent="0.45">
      <c r="A13" s="112" t="s">
        <v>8</v>
      </c>
      <c r="B13" s="112"/>
      <c r="C13" s="112"/>
      <c r="D13" s="112"/>
      <c r="E13" s="112"/>
      <c r="F13" s="112"/>
      <c r="G13" s="112"/>
      <c r="H13" s="112"/>
    </row>
    <row r="14" spans="1:11" ht="21" customHeight="1" thickBot="1" x14ac:dyDescent="0.45">
      <c r="A14" s="8"/>
      <c r="B14" s="116" t="s">
        <v>2</v>
      </c>
      <c r="C14" s="116"/>
      <c r="D14" s="116"/>
      <c r="E14" s="9" t="s">
        <v>3</v>
      </c>
      <c r="F14" s="116" t="s">
        <v>4</v>
      </c>
      <c r="G14" s="116"/>
      <c r="H14" s="9" t="s">
        <v>5</v>
      </c>
      <c r="I14" s="35" t="s">
        <v>6</v>
      </c>
      <c r="J14" s="10" t="s">
        <v>7</v>
      </c>
    </row>
    <row r="15" spans="1:11" ht="21" customHeight="1" x14ac:dyDescent="0.4">
      <c r="A15" s="36">
        <v>1</v>
      </c>
      <c r="B15" s="132" t="s">
        <v>9</v>
      </c>
      <c r="C15" s="132"/>
      <c r="D15" s="132"/>
      <c r="E15" s="37" t="s">
        <v>10</v>
      </c>
      <c r="F15" s="60">
        <v>1</v>
      </c>
      <c r="G15" s="55" t="s">
        <v>30</v>
      </c>
      <c r="H15" s="38">
        <v>120000</v>
      </c>
      <c r="I15" s="39">
        <f>F15*H15</f>
        <v>120000</v>
      </c>
      <c r="J15" s="11">
        <v>0.1</v>
      </c>
    </row>
    <row r="16" spans="1:11" ht="21" customHeight="1" x14ac:dyDescent="0.4">
      <c r="A16" s="40">
        <v>2</v>
      </c>
      <c r="B16" s="126" t="s">
        <v>14</v>
      </c>
      <c r="C16" s="126"/>
      <c r="D16" s="126"/>
      <c r="E16" s="41" t="s">
        <v>12</v>
      </c>
      <c r="F16" s="61">
        <v>18</v>
      </c>
      <c r="G16" s="56" t="s">
        <v>31</v>
      </c>
      <c r="H16" s="42">
        <v>36000</v>
      </c>
      <c r="I16" s="43">
        <f>F16*H16</f>
        <v>648000</v>
      </c>
      <c r="J16" s="12">
        <v>0.1</v>
      </c>
    </row>
    <row r="17" spans="1:10" ht="21" customHeight="1" x14ac:dyDescent="0.4">
      <c r="A17" s="40">
        <v>3</v>
      </c>
      <c r="B17" s="126" t="s">
        <v>14</v>
      </c>
      <c r="C17" s="126"/>
      <c r="D17" s="126"/>
      <c r="E17" s="41" t="s">
        <v>13</v>
      </c>
      <c r="F17" s="61">
        <v>2</v>
      </c>
      <c r="G17" s="56" t="s">
        <v>31</v>
      </c>
      <c r="H17" s="42">
        <v>84364</v>
      </c>
      <c r="I17" s="43">
        <f t="shared" ref="I17:I19" si="0">F17*H17</f>
        <v>168728</v>
      </c>
      <c r="J17" s="12">
        <v>0.1</v>
      </c>
    </row>
    <row r="18" spans="1:10" ht="21" customHeight="1" x14ac:dyDescent="0.4">
      <c r="A18" s="40">
        <v>4</v>
      </c>
      <c r="B18" s="126" t="s">
        <v>11</v>
      </c>
      <c r="C18" s="126"/>
      <c r="D18" s="126"/>
      <c r="E18" s="41" t="s">
        <v>15</v>
      </c>
      <c r="F18" s="61">
        <v>3</v>
      </c>
      <c r="G18" s="56" t="s">
        <v>31</v>
      </c>
      <c r="H18" s="42">
        <v>28000</v>
      </c>
      <c r="I18" s="43">
        <f t="shared" si="0"/>
        <v>84000</v>
      </c>
      <c r="J18" s="12">
        <v>0.1</v>
      </c>
    </row>
    <row r="19" spans="1:10" ht="21" customHeight="1" x14ac:dyDescent="0.4">
      <c r="A19" s="40">
        <v>5</v>
      </c>
      <c r="B19" s="126" t="s">
        <v>16</v>
      </c>
      <c r="C19" s="126"/>
      <c r="D19" s="126"/>
      <c r="E19" s="41" t="s">
        <v>17</v>
      </c>
      <c r="F19" s="65">
        <v>30000</v>
      </c>
      <c r="G19" s="56" t="s">
        <v>32</v>
      </c>
      <c r="H19" s="45">
        <v>8.4</v>
      </c>
      <c r="I19" s="43">
        <f t="shared" si="0"/>
        <v>252000</v>
      </c>
      <c r="J19" s="12">
        <v>0.1</v>
      </c>
    </row>
    <row r="20" spans="1:10" ht="21" customHeight="1" x14ac:dyDescent="0.4">
      <c r="A20" s="46">
        <v>6</v>
      </c>
      <c r="B20" s="126" t="s">
        <v>18</v>
      </c>
      <c r="C20" s="126"/>
      <c r="D20" s="126"/>
      <c r="E20" s="41"/>
      <c r="F20" s="61"/>
      <c r="G20" s="56"/>
      <c r="H20" s="42">
        <f>(I15+I16+I17+I18+I19)*0.1</f>
        <v>127272.8</v>
      </c>
      <c r="I20" s="43">
        <f>H20</f>
        <v>127272.8</v>
      </c>
      <c r="J20" s="12">
        <v>0.1</v>
      </c>
    </row>
    <row r="21" spans="1:10" ht="21" customHeight="1" x14ac:dyDescent="0.4">
      <c r="A21" s="46"/>
      <c r="B21" s="126" t="s">
        <v>19</v>
      </c>
      <c r="C21" s="126"/>
      <c r="D21" s="126"/>
      <c r="E21" s="47"/>
      <c r="F21" s="62"/>
      <c r="G21" s="57"/>
      <c r="H21" s="48"/>
      <c r="I21" s="49">
        <v>-1</v>
      </c>
      <c r="J21" s="12">
        <v>0.1</v>
      </c>
    </row>
    <row r="22" spans="1:10" ht="21" customHeight="1" x14ac:dyDescent="0.4">
      <c r="A22" s="46"/>
      <c r="B22" s="128"/>
      <c r="C22" s="128"/>
      <c r="D22" s="128"/>
      <c r="E22" s="50"/>
      <c r="F22" s="63"/>
      <c r="G22" s="58"/>
      <c r="H22" s="42"/>
      <c r="I22" s="49"/>
      <c r="J22" s="12">
        <v>0.1</v>
      </c>
    </row>
    <row r="23" spans="1:10" ht="21" customHeight="1" x14ac:dyDescent="0.4">
      <c r="A23" s="46"/>
      <c r="B23" s="128"/>
      <c r="C23" s="128"/>
      <c r="D23" s="128"/>
      <c r="E23" s="50"/>
      <c r="F23" s="63"/>
      <c r="G23" s="58"/>
      <c r="H23" s="42"/>
      <c r="I23" s="49"/>
      <c r="J23" s="12">
        <v>0.1</v>
      </c>
    </row>
    <row r="24" spans="1:10" ht="21" customHeight="1" x14ac:dyDescent="0.4">
      <c r="A24" s="40"/>
      <c r="B24" s="128"/>
      <c r="C24" s="128"/>
      <c r="D24" s="128"/>
      <c r="E24" s="44"/>
      <c r="F24" s="63"/>
      <c r="G24" s="58"/>
      <c r="H24" s="42"/>
      <c r="I24" s="49"/>
      <c r="J24" s="12">
        <v>0.1</v>
      </c>
    </row>
    <row r="25" spans="1:10" ht="21" customHeight="1" x14ac:dyDescent="0.4">
      <c r="A25" s="40"/>
      <c r="B25" s="128"/>
      <c r="C25" s="128"/>
      <c r="D25" s="128"/>
      <c r="E25" s="50"/>
      <c r="F25" s="63"/>
      <c r="G25" s="58"/>
      <c r="H25" s="42"/>
      <c r="I25" s="49"/>
      <c r="J25" s="12">
        <v>0.1</v>
      </c>
    </row>
    <row r="26" spans="1:10" ht="21" customHeight="1" x14ac:dyDescent="0.4">
      <c r="A26" s="40" t="s">
        <v>38</v>
      </c>
      <c r="B26" s="126" t="s">
        <v>41</v>
      </c>
      <c r="C26" s="126"/>
      <c r="D26" s="126"/>
      <c r="E26" s="50" t="s">
        <v>42</v>
      </c>
      <c r="F26" s="63"/>
      <c r="G26" s="58"/>
      <c r="H26" s="42"/>
      <c r="I26" s="49">
        <v>-310000</v>
      </c>
      <c r="J26" s="12">
        <v>0.1</v>
      </c>
    </row>
    <row r="27" spans="1:10" ht="21" customHeight="1" x14ac:dyDescent="0.4">
      <c r="A27" s="77" t="s">
        <v>38</v>
      </c>
      <c r="B27" s="127" t="s">
        <v>40</v>
      </c>
      <c r="C27" s="127"/>
      <c r="D27" s="127"/>
      <c r="E27" s="136" t="s">
        <v>43</v>
      </c>
      <c r="F27" s="88"/>
      <c r="G27" s="90"/>
      <c r="H27" s="92"/>
      <c r="I27" s="94">
        <v>110000</v>
      </c>
      <c r="J27" s="12">
        <v>0.1</v>
      </c>
    </row>
    <row r="28" spans="1:10" ht="21" customHeight="1" x14ac:dyDescent="0.4">
      <c r="A28" s="78"/>
      <c r="B28" s="96" t="s">
        <v>36</v>
      </c>
      <c r="C28" s="97"/>
      <c r="D28" s="98"/>
      <c r="E28" s="137"/>
      <c r="F28" s="89"/>
      <c r="G28" s="91"/>
      <c r="H28" s="93"/>
      <c r="I28" s="95"/>
      <c r="J28" s="12">
        <v>0.1</v>
      </c>
    </row>
    <row r="29" spans="1:10" ht="21" customHeight="1" x14ac:dyDescent="0.4">
      <c r="A29" s="77" t="s">
        <v>38</v>
      </c>
      <c r="B29" s="127" t="s">
        <v>39</v>
      </c>
      <c r="C29" s="127"/>
      <c r="D29" s="127"/>
      <c r="E29" s="136" t="s">
        <v>43</v>
      </c>
      <c r="F29" s="88"/>
      <c r="G29" s="90"/>
      <c r="H29" s="92"/>
      <c r="I29" s="94">
        <v>100000</v>
      </c>
      <c r="J29" s="12">
        <v>0.1</v>
      </c>
    </row>
    <row r="30" spans="1:10" ht="21" customHeight="1" x14ac:dyDescent="0.4">
      <c r="A30" s="78"/>
      <c r="B30" s="96" t="s">
        <v>36</v>
      </c>
      <c r="C30" s="97"/>
      <c r="D30" s="98"/>
      <c r="E30" s="137"/>
      <c r="F30" s="89"/>
      <c r="G30" s="91"/>
      <c r="H30" s="93"/>
      <c r="I30" s="95"/>
      <c r="J30" s="12">
        <v>0.1</v>
      </c>
    </row>
    <row r="31" spans="1:10" ht="21" customHeight="1" x14ac:dyDescent="0.4">
      <c r="A31" s="77" t="s">
        <v>38</v>
      </c>
      <c r="B31" s="79" t="s">
        <v>37</v>
      </c>
      <c r="C31" s="80"/>
      <c r="D31" s="81"/>
      <c r="E31" s="136" t="s">
        <v>43</v>
      </c>
      <c r="F31" s="88"/>
      <c r="G31" s="90"/>
      <c r="H31" s="92"/>
      <c r="I31" s="94">
        <v>100000</v>
      </c>
      <c r="J31" s="12">
        <v>0.1</v>
      </c>
    </row>
    <row r="32" spans="1:10" ht="21" customHeight="1" x14ac:dyDescent="0.4">
      <c r="A32" s="78"/>
      <c r="B32" s="96" t="s">
        <v>36</v>
      </c>
      <c r="C32" s="97"/>
      <c r="D32" s="98"/>
      <c r="E32" s="137"/>
      <c r="F32" s="89"/>
      <c r="G32" s="91"/>
      <c r="H32" s="93"/>
      <c r="I32" s="95"/>
      <c r="J32" s="12">
        <v>0.1</v>
      </c>
    </row>
    <row r="33" spans="1:10" ht="21" customHeight="1" thickBot="1" x14ac:dyDescent="0.45">
      <c r="A33" s="51"/>
      <c r="B33" s="125"/>
      <c r="C33" s="125"/>
      <c r="D33" s="125"/>
      <c r="E33" s="52"/>
      <c r="F33" s="64"/>
      <c r="G33" s="59"/>
      <c r="H33" s="53"/>
      <c r="I33" s="54"/>
      <c r="J33" s="17">
        <v>0.1</v>
      </c>
    </row>
    <row r="34" spans="1:10" ht="21" customHeight="1" thickBot="1" x14ac:dyDescent="0.45">
      <c r="A34" s="13"/>
      <c r="B34" s="18"/>
      <c r="C34" s="18"/>
      <c r="D34" s="18"/>
      <c r="E34" s="19"/>
      <c r="F34" s="30"/>
      <c r="G34" s="33"/>
      <c r="H34" s="22" t="s">
        <v>20</v>
      </c>
      <c r="I34" s="23">
        <f>SUM(I15:I33)</f>
        <v>1399999.8</v>
      </c>
      <c r="J34" s="24">
        <v>0.1</v>
      </c>
    </row>
    <row r="35" spans="1:10" ht="21" customHeight="1" thickBot="1" x14ac:dyDescent="0.45">
      <c r="B35" s="20"/>
      <c r="C35" s="20"/>
      <c r="D35" s="20"/>
      <c r="E35" s="21"/>
      <c r="F35" s="31"/>
      <c r="G35" s="20"/>
      <c r="H35" s="22" t="s">
        <v>21</v>
      </c>
      <c r="I35" s="23">
        <f>I34*10%</f>
        <v>139999.98000000001</v>
      </c>
      <c r="J35" s="24"/>
    </row>
    <row r="36" spans="1:10" ht="21" customHeight="1" thickBot="1" x14ac:dyDescent="0.45">
      <c r="B36" s="20"/>
      <c r="C36" s="20"/>
      <c r="D36" s="20"/>
      <c r="E36" s="21"/>
      <c r="F36" s="32"/>
      <c r="G36" s="34"/>
      <c r="H36" s="25" t="s">
        <v>22</v>
      </c>
      <c r="I36" s="26">
        <f>SUM(I34:I35)</f>
        <v>1539999.78</v>
      </c>
      <c r="J36" s="24"/>
    </row>
    <row r="37" spans="1:10" ht="21" customHeight="1" x14ac:dyDescent="0.4">
      <c r="B37" s="5"/>
      <c r="C37" s="5"/>
      <c r="D37" s="5"/>
      <c r="E37" s="5"/>
      <c r="H37" s="14"/>
      <c r="I37" s="15"/>
      <c r="J37" s="16"/>
    </row>
  </sheetData>
  <mergeCells count="53">
    <mergeCell ref="H29:H30"/>
    <mergeCell ref="I29:I30"/>
    <mergeCell ref="F31:F32"/>
    <mergeCell ref="G31:G32"/>
    <mergeCell ref="H31:H32"/>
    <mergeCell ref="I31:I32"/>
    <mergeCell ref="A2:J2"/>
    <mergeCell ref="C8:E8"/>
    <mergeCell ref="C9:E9"/>
    <mergeCell ref="C10:E11"/>
    <mergeCell ref="A31:A32"/>
    <mergeCell ref="A29:A30"/>
    <mergeCell ref="A27:A28"/>
    <mergeCell ref="E27:E28"/>
    <mergeCell ref="E29:E30"/>
    <mergeCell ref="E31:E32"/>
    <mergeCell ref="F27:F28"/>
    <mergeCell ref="G27:G28"/>
    <mergeCell ref="H27:H28"/>
    <mergeCell ref="I27:I28"/>
    <mergeCell ref="F29:F30"/>
    <mergeCell ref="G29:G30"/>
    <mergeCell ref="B15:D15"/>
    <mergeCell ref="B16:D16"/>
    <mergeCell ref="B17:D17"/>
    <mergeCell ref="B18:D18"/>
    <mergeCell ref="B19:D19"/>
    <mergeCell ref="F14:G14"/>
    <mergeCell ref="A4:G5"/>
    <mergeCell ref="B6:F6"/>
    <mergeCell ref="B7:F7"/>
    <mergeCell ref="A12:D12"/>
    <mergeCell ref="A13:H13"/>
    <mergeCell ref="B14:D14"/>
    <mergeCell ref="H8:J8"/>
    <mergeCell ref="H9:J9"/>
    <mergeCell ref="H10:J10"/>
    <mergeCell ref="H3:J3"/>
    <mergeCell ref="H7:J7"/>
    <mergeCell ref="B31:D31"/>
    <mergeCell ref="B32:D32"/>
    <mergeCell ref="B33:D33"/>
    <mergeCell ref="B26:D26"/>
    <mergeCell ref="B27:D27"/>
    <mergeCell ref="B28:D28"/>
    <mergeCell ref="B29:D29"/>
    <mergeCell ref="B30:D30"/>
    <mergeCell ref="B21:D21"/>
    <mergeCell ref="B22:D22"/>
    <mergeCell ref="B23:D23"/>
    <mergeCell ref="B24:D24"/>
    <mergeCell ref="B25:D25"/>
    <mergeCell ref="B20:D20"/>
  </mergeCells>
  <phoneticPr fontId="2"/>
  <pageMargins left="0.16" right="0.16" top="0.22" bottom="0.16" header="0.18" footer="0.16"/>
  <pageSetup paperSize="11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救護所 (2)</vt:lpstr>
      <vt:lpstr>救護所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2025-06-04T03:56:33Z</cp:lastPrinted>
  <dcterms:created xsi:type="dcterms:W3CDTF">2024-08-02T04:08:57Z</dcterms:created>
  <dcterms:modified xsi:type="dcterms:W3CDTF">2025-10-08T03:15:26Z</dcterms:modified>
</cp:coreProperties>
</file>