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0xx\OneDrive\Desktop\"/>
    </mc:Choice>
  </mc:AlternateContent>
  <xr:revisionPtr revIDLastSave="0" documentId="8_{E9F9DFEB-6CC6-4ECF-B94A-FE2CD3C81AE1}" xr6:coauthVersionLast="47" xr6:coauthVersionMax="47" xr10:uidLastSave="{00000000-0000-0000-0000-000000000000}"/>
  <bookViews>
    <workbookView xWindow="-120" yWindow="-120" windowWidth="29040" windowHeight="15720" xr2:uid="{401B5D36-BD82-4368-A540-87C71237A921}"/>
  </bookViews>
  <sheets>
    <sheet name="追加分 (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8" i="1" l="1"/>
  <c r="G27" i="1"/>
  <c r="G26" i="1"/>
  <c r="G29" i="1" s="1"/>
  <c r="G23" i="1"/>
  <c r="G22" i="1"/>
  <c r="G21" i="1"/>
  <c r="G24" i="1" s="1"/>
  <c r="G18" i="1"/>
  <c r="G17" i="1"/>
  <c r="G16" i="1"/>
  <c r="G15" i="1"/>
  <c r="G31" i="1" l="1"/>
  <c r="G34" i="1" s="1"/>
  <c r="G35" i="1" l="1"/>
  <c r="G36" i="1" s="1"/>
  <c r="C8" i="1" s="1"/>
</calcChain>
</file>

<file path=xl/sharedStrings.xml><?xml version="1.0" encoding="utf-8"?>
<sst xmlns="http://schemas.openxmlformats.org/spreadsheetml/2006/main" count="47" uniqueCount="44">
  <si>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4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</si>
  <si>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</si>
  <si>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株式会社ヒロトミ　御中</t>
    <rPh sb="0" eb="4">
      <t>カブシキガイシャ</t>
    </rPh>
    <rPh sb="9" eb="11">
      <t>オンチュウ</t>
    </rPh>
    <phoneticPr fontId="3"/>
  </si>
  <si>
    <t>　下記の通り御見積をさせていただきましたので</t>
    <rPh sb="1" eb="3">
      <t>カキ</t>
    </rPh>
    <rPh sb="4" eb="5">
      <t>トオ</t>
    </rPh>
    <rPh sb="6" eb="9">
      <t>オミツモリ</t>
    </rPh>
    <phoneticPr fontId="3"/>
  </si>
  <si>
    <t>〒675-2312</t>
    <phoneticPr fontId="3"/>
  </si>
  <si>
    <t>ご検討のほど、よろしくお願いいたします。</t>
    <rPh sb="1" eb="3">
      <t>ケントウ</t>
    </rPh>
    <rPh sb="12" eb="13">
      <t>ネガ</t>
    </rPh>
    <phoneticPr fontId="3"/>
  </si>
  <si>
    <t>兵庫県加西市北条町北条1121</t>
    <rPh sb="0" eb="11">
      <t>ヒョウゴケンカサイシホウジョウチョウホウジョウ</t>
    </rPh>
    <phoneticPr fontId="3"/>
  </si>
  <si>
    <t>株式会社CSILead</t>
    <rPh sb="0" eb="4">
      <t>カブシキガイシャ</t>
    </rPh>
    <phoneticPr fontId="3"/>
  </si>
  <si>
    <t>代表取締役　大崎和哉</t>
    <rPh sb="0" eb="5">
      <t>ダイヒョウトリシマリヤク</t>
    </rPh>
    <rPh sb="6" eb="10">
      <t>オオサキカズヤ</t>
    </rPh>
    <phoneticPr fontId="3"/>
  </si>
  <si>
    <t>商品の内訳</t>
    <rPh sb="0" eb="2">
      <t>ショウヒン</t>
    </rPh>
    <rPh sb="3" eb="5">
      <t>ウチワケ</t>
    </rPh>
    <phoneticPr fontId="4"/>
  </si>
  <si>
    <t>みなとHANABI2026</t>
    <phoneticPr fontId="3"/>
  </si>
  <si>
    <t>№1</t>
    <phoneticPr fontId="3"/>
  </si>
  <si>
    <t>商　　品　　名</t>
    <rPh sb="0" eb="1">
      <t>ショウ</t>
    </rPh>
    <rPh sb="3" eb="4">
      <t>シナ</t>
    </rPh>
    <rPh sb="6" eb="7">
      <t>メイ</t>
    </rPh>
    <phoneticPr fontId="4"/>
  </si>
  <si>
    <t>仕　　様</t>
    <rPh sb="0" eb="1">
      <t>ツコウ</t>
    </rPh>
    <rPh sb="3" eb="4">
      <t>サマ</t>
    </rPh>
    <phoneticPr fontId="4"/>
  </si>
  <si>
    <t>数量</t>
    <rPh sb="0" eb="2">
      <t>スウリョウ</t>
    </rPh>
    <phoneticPr fontId="4"/>
  </si>
  <si>
    <t>単価</t>
    <rPh sb="0" eb="2">
      <t>タンカ</t>
    </rPh>
    <phoneticPr fontId="4"/>
  </si>
  <si>
    <t>合計</t>
    <rPh sb="0" eb="2">
      <t>ゴウケイ</t>
    </rPh>
    <phoneticPr fontId="4"/>
  </si>
  <si>
    <t>税</t>
    <rPh sb="0" eb="1">
      <t>ゼイ</t>
    </rPh>
    <phoneticPr fontId="3"/>
  </si>
  <si>
    <t>①</t>
    <phoneticPr fontId="3"/>
  </si>
  <si>
    <t>作業スタッフ・作業車両費(設営１０月１７日・１８日)</t>
    <rPh sb="0" eb="2">
      <t>サギョウ</t>
    </rPh>
    <rPh sb="7" eb="11">
      <t>サギョウシャリョウ</t>
    </rPh>
    <rPh sb="11" eb="12">
      <t>ヒ</t>
    </rPh>
    <rPh sb="13" eb="15">
      <t>セツエイ</t>
    </rPh>
    <rPh sb="17" eb="18">
      <t>ガツ</t>
    </rPh>
    <rPh sb="20" eb="21">
      <t>ニチ</t>
    </rPh>
    <rPh sb="24" eb="25">
      <t>ニチ</t>
    </rPh>
    <phoneticPr fontId="3"/>
  </si>
  <si>
    <t>作業車両×2台（２日間）</t>
    <rPh sb="0" eb="2">
      <t>サギョウ</t>
    </rPh>
    <rPh sb="2" eb="4">
      <t>シャリョウ</t>
    </rPh>
    <rPh sb="6" eb="7">
      <t>ダイ</t>
    </rPh>
    <rPh sb="9" eb="11">
      <t>ニチカン</t>
    </rPh>
    <phoneticPr fontId="3"/>
  </si>
  <si>
    <t>2トントラック</t>
    <phoneticPr fontId="3"/>
  </si>
  <si>
    <t>作業スタッフ×４名（２日間）</t>
    <rPh sb="0" eb="2">
      <t>サギョウ</t>
    </rPh>
    <rPh sb="8" eb="9">
      <t>メイ</t>
    </rPh>
    <rPh sb="11" eb="13">
      <t>ニチカン</t>
    </rPh>
    <phoneticPr fontId="3"/>
  </si>
  <si>
    <t>チーフスタッフ×１名(２日間)</t>
    <rPh sb="9" eb="10">
      <t>メイ</t>
    </rPh>
    <rPh sb="12" eb="14">
      <t>ニチカン</t>
    </rPh>
    <phoneticPr fontId="3"/>
  </si>
  <si>
    <t>①小計</t>
    <rPh sb="1" eb="3">
      <t>ショウケイ</t>
    </rPh>
    <phoneticPr fontId="3"/>
  </si>
  <si>
    <t>②</t>
    <phoneticPr fontId="3"/>
  </si>
  <si>
    <t>作業スタッフ・作業車両費(撤去１０月２４日・２５日)</t>
    <rPh sb="0" eb="2">
      <t>サギョウ</t>
    </rPh>
    <rPh sb="7" eb="11">
      <t>サギョウシャリョウ</t>
    </rPh>
    <rPh sb="11" eb="12">
      <t>ヒ</t>
    </rPh>
    <rPh sb="13" eb="15">
      <t>テッキョ</t>
    </rPh>
    <rPh sb="17" eb="18">
      <t>ガツ</t>
    </rPh>
    <rPh sb="20" eb="21">
      <t>ニチ</t>
    </rPh>
    <rPh sb="24" eb="25">
      <t>ニチ</t>
    </rPh>
    <phoneticPr fontId="3"/>
  </si>
  <si>
    <t>作業車両×２台（２日間）</t>
    <rPh sb="0" eb="4">
      <t>サギョウシャリョウ</t>
    </rPh>
    <rPh sb="6" eb="7">
      <t>ダイ</t>
    </rPh>
    <rPh sb="9" eb="11">
      <t>ニチカン</t>
    </rPh>
    <phoneticPr fontId="3"/>
  </si>
  <si>
    <t>②小計</t>
    <rPh sb="1" eb="3">
      <t>ショウケイ</t>
    </rPh>
    <phoneticPr fontId="3"/>
  </si>
  <si>
    <t>③</t>
    <phoneticPr fontId="3"/>
  </si>
  <si>
    <t>資材費</t>
    <rPh sb="0" eb="2">
      <t>シザイ</t>
    </rPh>
    <rPh sb="2" eb="3">
      <t>ヒ</t>
    </rPh>
    <phoneticPr fontId="3"/>
  </si>
  <si>
    <t>ダブルスチールフェンス（基本料）</t>
    <rPh sb="12" eb="15">
      <t>キホンリョウ</t>
    </rPh>
    <phoneticPr fontId="3"/>
  </si>
  <si>
    <t>個</t>
    <rPh sb="0" eb="1">
      <t>コ</t>
    </rPh>
    <phoneticPr fontId="3"/>
  </si>
  <si>
    <t>１０月１９日～１０月２３日（使用料）</t>
    <rPh sb="2" eb="3">
      <t>ガツ</t>
    </rPh>
    <rPh sb="5" eb="6">
      <t>ニチ</t>
    </rPh>
    <rPh sb="9" eb="10">
      <t>ガツ</t>
    </rPh>
    <rPh sb="12" eb="13">
      <t>ニチ</t>
    </rPh>
    <rPh sb="14" eb="17">
      <t>シヨウリョウ</t>
    </rPh>
    <phoneticPr fontId="3"/>
  </si>
  <si>
    <t>５日間</t>
    <rPh sb="1" eb="3">
      <t>ニチカン</t>
    </rPh>
    <phoneticPr fontId="3"/>
  </si>
  <si>
    <t>輸送費（設営１０月１７日・撤去１０月２５日）</t>
    <rPh sb="0" eb="3">
      <t>ユソウヒ</t>
    </rPh>
    <rPh sb="4" eb="6">
      <t>セツエイ</t>
    </rPh>
    <rPh sb="8" eb="9">
      <t>ガツ</t>
    </rPh>
    <rPh sb="11" eb="12">
      <t>ニチ</t>
    </rPh>
    <rPh sb="13" eb="15">
      <t>テッキョ</t>
    </rPh>
    <rPh sb="17" eb="18">
      <t>ガツ</t>
    </rPh>
    <rPh sb="20" eb="21">
      <t>ニチ</t>
    </rPh>
    <phoneticPr fontId="3"/>
  </si>
  <si>
    <t>③小計</t>
    <rPh sb="1" eb="3">
      <t>ショウケイ</t>
    </rPh>
    <phoneticPr fontId="3"/>
  </si>
  <si>
    <t>その他諸経費</t>
    <rPh sb="2" eb="3">
      <t>タ</t>
    </rPh>
    <rPh sb="3" eb="6">
      <t>ショケイヒ</t>
    </rPh>
    <phoneticPr fontId="3"/>
  </si>
  <si>
    <t>①＋②＋③×１０％</t>
    <phoneticPr fontId="3"/>
  </si>
  <si>
    <t>④小計</t>
    <rPh sb="1" eb="3">
      <t>ショウケイ</t>
    </rPh>
    <phoneticPr fontId="3"/>
  </si>
  <si>
    <t>諸経費及び合計</t>
    <rPh sb="0" eb="3">
      <t>ショケイヒ</t>
    </rPh>
    <rPh sb="3" eb="4">
      <t>オヨ</t>
    </rPh>
    <rPh sb="5" eb="7">
      <t>ゴウケイ</t>
    </rPh>
    <phoneticPr fontId="3"/>
  </si>
  <si>
    <t>①＋②＋③＋④</t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</si>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</sst>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6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u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0"/>
      <name val="BIZ UDPゴシック"/>
      <family val="3"/>
      <charset val="128"/>
    </font>
    <font>
      <sz val="16"/>
      <name val="BIZ UDP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2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58" fontId="7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6" fontId="10" fillId="0" borderId="0" xfId="0" applyNumberFormat="1" applyFont="1" applyAlignment="1">
      <alignment horizontal="center"/>
    </xf>
    <xf numFmtId="0" fontId="6" fillId="0" borderId="0" xfId="0" applyFont="1" applyAlignment="1">
      <alignment horizontal="left" vertical="center" indent="2"/>
    </xf>
    <xf numFmtId="6" fontId="10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6" xfId="2" applyFont="1" applyBorder="1" applyAlignment="1">
      <alignment horizontal="center" vertical="center"/>
    </xf>
    <xf numFmtId="6" fontId="6" fillId="0" borderId="6" xfId="1" applyFont="1" applyBorder="1" applyAlignment="1">
      <alignment horizontal="right" vertical="center"/>
    </xf>
    <xf numFmtId="6" fontId="6" fillId="0" borderId="7" xfId="0" applyNumberFormat="1" applyFont="1" applyBorder="1" applyAlignment="1">
      <alignment horizontal="right" vertical="center"/>
    </xf>
    <xf numFmtId="9" fontId="11" fillId="0" borderId="8" xfId="0" applyNumberFormat="1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9" xfId="2" applyFont="1" applyBorder="1" applyAlignment="1">
      <alignment horizontal="center" vertical="center"/>
    </xf>
    <xf numFmtId="6" fontId="6" fillId="0" borderId="9" xfId="1" applyFont="1" applyBorder="1" applyAlignment="1">
      <alignment horizontal="right" vertical="center"/>
    </xf>
    <xf numFmtId="6" fontId="6" fillId="0" borderId="10" xfId="0" applyNumberFormat="1" applyFont="1" applyBorder="1" applyAlignment="1">
      <alignment horizontal="right" vertical="center"/>
    </xf>
    <xf numFmtId="0" fontId="6" fillId="0" borderId="11" xfId="0" applyFont="1" applyBorder="1">
      <alignment vertical="center"/>
    </xf>
    <xf numFmtId="0" fontId="6" fillId="0" borderId="11" xfId="2" applyFont="1" applyBorder="1" applyAlignment="1">
      <alignment horizontal="center" vertical="center"/>
    </xf>
    <xf numFmtId="6" fontId="6" fillId="0" borderId="11" xfId="1" applyFont="1" applyBorder="1" applyAlignment="1">
      <alignment horizontal="right" vertical="center"/>
    </xf>
    <xf numFmtId="6" fontId="6" fillId="0" borderId="12" xfId="0" applyNumberFormat="1" applyFont="1" applyBorder="1" applyAlignment="1">
      <alignment horizontal="right" vertical="center"/>
    </xf>
    <xf numFmtId="0" fontId="6" fillId="0" borderId="13" xfId="0" applyFont="1" applyBorder="1">
      <alignment vertical="center"/>
    </xf>
    <xf numFmtId="0" fontId="6" fillId="0" borderId="13" xfId="2" applyFont="1" applyBorder="1" applyAlignment="1">
      <alignment horizontal="center" vertical="center"/>
    </xf>
    <xf numFmtId="6" fontId="6" fillId="0" borderId="13" xfId="1" applyFont="1" applyBorder="1" applyAlignment="1">
      <alignment horizontal="right" vertical="center"/>
    </xf>
    <xf numFmtId="6" fontId="6" fillId="0" borderId="14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>
      <alignment vertical="center"/>
    </xf>
    <xf numFmtId="0" fontId="6" fillId="0" borderId="16" xfId="2" applyFont="1" applyBorder="1" applyAlignment="1">
      <alignment horizontal="center" vertical="center"/>
    </xf>
    <xf numFmtId="6" fontId="6" fillId="0" borderId="17" xfId="1" applyFont="1" applyBorder="1" applyAlignment="1">
      <alignment horizontal="right" vertical="center"/>
    </xf>
    <xf numFmtId="6" fontId="6" fillId="0" borderId="4" xfId="0" applyNumberFormat="1" applyFont="1" applyBorder="1" applyAlignment="1">
      <alignment horizontal="right" vertical="center"/>
    </xf>
    <xf numFmtId="0" fontId="6" fillId="0" borderId="18" xfId="0" applyFont="1" applyBorder="1">
      <alignment vertical="center"/>
    </xf>
    <xf numFmtId="0" fontId="6" fillId="0" borderId="18" xfId="2" applyFont="1" applyBorder="1" applyAlignment="1">
      <alignment horizontal="center" vertical="center"/>
    </xf>
    <xf numFmtId="6" fontId="6" fillId="0" borderId="18" xfId="1" applyFont="1" applyBorder="1" applyAlignment="1">
      <alignment horizontal="right" vertical="center"/>
    </xf>
    <xf numFmtId="6" fontId="6" fillId="0" borderId="19" xfId="0" applyNumberFormat="1" applyFont="1" applyBorder="1" applyAlignment="1">
      <alignment horizontal="right" vertical="center"/>
    </xf>
    <xf numFmtId="0" fontId="6" fillId="0" borderId="20" xfId="0" applyFont="1" applyBorder="1">
      <alignment vertical="center"/>
    </xf>
    <xf numFmtId="0" fontId="6" fillId="0" borderId="21" xfId="2" applyFont="1" applyBorder="1" applyAlignment="1">
      <alignment horizontal="center" vertical="center"/>
    </xf>
    <xf numFmtId="0" fontId="6" fillId="0" borderId="20" xfId="2" applyFont="1" applyBorder="1" applyAlignment="1">
      <alignment horizontal="center" vertical="center"/>
    </xf>
    <xf numFmtId="6" fontId="6" fillId="0" borderId="20" xfId="1" applyFont="1" applyBorder="1" applyAlignment="1">
      <alignment horizontal="right" vertical="center"/>
    </xf>
    <xf numFmtId="6" fontId="6" fillId="0" borderId="22" xfId="0" applyNumberFormat="1" applyFont="1" applyBorder="1" applyAlignment="1">
      <alignment horizontal="right" vertical="center"/>
    </xf>
    <xf numFmtId="0" fontId="6" fillId="0" borderId="23" xfId="0" applyFont="1" applyBorder="1" applyAlignment="1">
      <alignment horizontal="center" vertical="center"/>
    </xf>
    <xf numFmtId="6" fontId="6" fillId="0" borderId="24" xfId="0" applyNumberFormat="1" applyFont="1" applyBorder="1" applyAlignment="1">
      <alignment horizontal="right" vertical="center"/>
    </xf>
    <xf numFmtId="0" fontId="13" fillId="0" borderId="2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6" fontId="6" fillId="0" borderId="25" xfId="0" applyNumberFormat="1" applyFont="1" applyBorder="1" applyAlignment="1">
      <alignment horizontal="right" vertical="center"/>
    </xf>
    <xf numFmtId="0" fontId="6" fillId="0" borderId="26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27" xfId="0" applyFont="1" applyBorder="1" applyAlignment="1">
      <alignment horizontal="center" vertical="center"/>
    </xf>
    <xf numFmtId="0" fontId="6" fillId="0" borderId="27" xfId="2" applyFont="1" applyBorder="1" applyAlignment="1">
      <alignment horizontal="center" vertical="center"/>
    </xf>
    <xf numFmtId="6" fontId="6" fillId="0" borderId="27" xfId="1" applyFont="1" applyBorder="1" applyAlignment="1">
      <alignment horizontal="right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6" fontId="6" fillId="0" borderId="30" xfId="1" applyFont="1" applyBorder="1" applyAlignment="1">
      <alignment horizontal="right" vertical="center"/>
    </xf>
    <xf numFmtId="6" fontId="6" fillId="0" borderId="31" xfId="0" applyNumberFormat="1" applyFont="1" applyBorder="1" applyAlignment="1">
      <alignment horizontal="right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>
      <alignment vertical="center"/>
    </xf>
    <xf numFmtId="0" fontId="6" fillId="0" borderId="34" xfId="0" applyFont="1" applyBorder="1" applyAlignment="1">
      <alignment horizontal="center" vertical="center"/>
    </xf>
    <xf numFmtId="6" fontId="6" fillId="0" borderId="35" xfId="1" applyFont="1" applyBorder="1" applyAlignment="1">
      <alignment horizontal="right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6" fontId="6" fillId="0" borderId="38" xfId="1" applyFont="1" applyBorder="1" applyAlignment="1">
      <alignment horizontal="right" vertical="center"/>
    </xf>
    <xf numFmtId="9" fontId="6" fillId="0" borderId="18" xfId="2" applyNumberFormat="1" applyFont="1" applyBorder="1" applyAlignment="1">
      <alignment horizontal="center" vertical="center"/>
    </xf>
    <xf numFmtId="6" fontId="6" fillId="0" borderId="39" xfId="0" applyNumberFormat="1" applyFont="1" applyBorder="1" applyAlignment="1">
      <alignment horizontal="right" vertical="center"/>
    </xf>
    <xf numFmtId="6" fontId="6" fillId="0" borderId="40" xfId="1" applyFont="1" applyBorder="1" applyAlignment="1">
      <alignment horizontal="right" vertical="center"/>
    </xf>
    <xf numFmtId="0" fontId="6" fillId="0" borderId="18" xfId="2" applyFont="1" applyBorder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8" xfId="2" applyFont="1" applyBorder="1" applyAlignment="1">
      <alignment horizontal="left" vertical="center"/>
    </xf>
    <xf numFmtId="6" fontId="6" fillId="0" borderId="38" xfId="0" applyNumberFormat="1" applyFont="1" applyBorder="1" applyAlignment="1">
      <alignment horizontal="right" vertical="center"/>
    </xf>
    <xf numFmtId="0" fontId="7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6" fontId="6" fillId="0" borderId="42" xfId="1" applyFont="1" applyBorder="1" applyAlignment="1">
      <alignment horizontal="right" vertical="center"/>
    </xf>
    <xf numFmtId="6" fontId="6" fillId="0" borderId="42" xfId="0" applyNumberFormat="1" applyFont="1" applyBorder="1" applyAlignment="1">
      <alignment horizontal="right" vertical="center"/>
    </xf>
    <xf numFmtId="9" fontId="11" fillId="0" borderId="42" xfId="0" applyNumberFormat="1" applyFont="1" applyBorder="1" applyAlignment="1">
      <alignment horizontal="center" vertical="center"/>
    </xf>
  </cellXfs>
  <cellStyles count="3">
    <cellStyle name="通貨" xfId="1" builtinId="7"/>
    <cellStyle name="標準" xfId="0" builtinId="0"/>
    <cellStyle name="標準 2" xfId="2" xr:uid="{E39BD96E-23E6-4EB1-A7F8-AD2C33225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409576</xdr:colOff>
      <xdr:row>8</xdr:row>
      <xdr:rowOff>86099</xdr:rowOff>
    </xdr:from>
    <xdr:to>
      <xdr:col>6</xdr:col>
      <xdr:colOff>752476</xdr:colOff>
      <xdr:row>11</xdr:row>
      <xdr:rowOff>0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49CBA412-470F-4BE8-AFEB-58E8AEB66533}"/>
            </a:ext>
          </a:extLst>
        </xdr:cNvPr>
        <xdr:cNvGrpSpPr>
          <a:grpSpLocks/>
        </xdr:cNvGrpSpPr>
      </xdr:nvGrpSpPr>
      <xdr:grpSpPr bwMode="auto">
        <a:xfrm>
          <a:off x="5476876" y="2343524"/>
          <a:ext cx="2066925" cy="71400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6AEEBF40-260D-46FD-672E-E155AEA3E41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3B74C65D-EC82-914D-ACA9-F797B5B5CE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56E0A0AC-1B30-AADC-BB5F-C2D78679C74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4BADE71C-FBCC-AE98-8BB4-FC9D6B8A2A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2181DFF9-4CB3-C72A-B3C6-F981CB5328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86480218-4710-FC88-5F73-8138688F596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2362201</xdr:colOff>
      <xdr:row>7</xdr:row>
      <xdr:rowOff>252412</xdr:rowOff>
    </xdr:from>
    <xdr:to>
      <xdr:col>3</xdr:col>
      <xdr:colOff>285751</xdr:colOff>
      <xdr:row>9</xdr:row>
      <xdr:rowOff>28575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BED862E-579D-4E08-AE9E-4647F61BEE52}"/>
            </a:ext>
          </a:extLst>
        </xdr:cNvPr>
        <xdr:cNvSpPr txBox="1"/>
      </xdr:nvSpPr>
      <xdr:spPr>
        <a:xfrm>
          <a:off x="3086101" y="2243137"/>
          <a:ext cx="1247775" cy="309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（税込）</a:t>
          </a:r>
        </a:p>
      </xdr:txBody>
    </xdr:sp>
    <xdr:clientData/>
  </xdr:twoCellAnchor>
  <xdr:twoCellAnchor>
    <xdr:from>
      <xdr:col>1</xdr:col>
      <xdr:colOff>371475</xdr:colOff>
      <xdr:row>7</xdr:row>
      <xdr:rowOff>247650</xdr:rowOff>
    </xdr:from>
    <xdr:to>
      <xdr:col>2</xdr:col>
      <xdr:colOff>704850</xdr:colOff>
      <xdr:row>9</xdr:row>
      <xdr:rowOff>23813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D1BF9E0-979D-4641-BA09-0E64BA8E59FD}"/>
            </a:ext>
          </a:extLst>
        </xdr:cNvPr>
        <xdr:cNvSpPr txBox="1"/>
      </xdr:nvSpPr>
      <xdr:spPr>
        <a:xfrm>
          <a:off x="714375" y="2238375"/>
          <a:ext cx="714375" cy="3095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見積</a:t>
          </a:r>
          <a:r>
            <a:rPr kumimoji="1" lang="ja-JP" altLang="en-US" sz="1100" b="1"/>
            <a:t>合計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7D6AA-DA2F-49B5-965E-99AB88131786}">
  <dimension ref="B2:H50"/>
  <sheetViews>
    <sheetView tabSelected="1" view="pageBreakPreview" zoomScaleNormal="100" zoomScaleSheetLayoutView="100" workbookViewId="0">
      <selection activeCell="I15" sqref="I15"/>
    </sheetView>
  </sheetViews>
  <sheetFormatPr defaultColWidth="8" defaultRowHeight="21" customHeight="1" x14ac:dyDescent="0.4"/>
  <cols>
    <col min="1" max="1" width="4.5" style="3" customWidth="1"/>
    <col min="2" max="2" width="5" style="9" customWidth="1"/>
    <col min="3" max="3" width="43.625" style="3" customWidth="1"/>
    <col min="4" max="4" width="13.375" style="3" customWidth="1"/>
    <col min="5" max="5" width="8.75" style="9" customWidth="1"/>
    <col min="6" max="6" width="13.875" style="3" customWidth="1"/>
    <col min="7" max="7" width="14.625" style="3" customWidth="1"/>
    <col min="8" max="8" width="4.125" style="3" customWidth="1"/>
    <col min="9" max="9" width="8" style="3"/>
    <col min="10" max="10" width="8.375" style="3" bestFit="1" customWidth="1"/>
    <col min="11" max="11" width="8" style="3"/>
    <col min="12" max="12" width="17.125" style="3" bestFit="1" customWidth="1"/>
    <col min="13" max="13" width="8" style="3"/>
    <col min="14" max="14" width="20.375" style="3" customWidth="1"/>
    <col min="15" max="16384" width="8" style="3"/>
  </cols>
  <sheetData>
    <row r="2" spans="2:8" ht="21" customHeight="1" x14ac:dyDescent="0.4">
      <c r="B2" s="1" t="s">
        <v>0</v>
      </c>
      <c r="C2" s="1"/>
      <c r="D2" s="1"/>
      <c r="E2" s="1"/>
      <c r="F2" s="1"/>
      <c r="G2" s="1"/>
      <c r="H2" s="2"/>
    </row>
    <row r="3" spans="2:8" ht="21" customHeight="1" x14ac:dyDescent="0.4">
      <c r="B3" s="4"/>
      <c r="C3" s="5"/>
      <c r="D3" s="5"/>
      <c r="E3" s="5"/>
      <c r="F3" s="6" t="s">
        <v>1</v>
      </c>
      <c r="G3" s="6"/>
      <c r="H3" s="7"/>
    </row>
    <row r="4" spans="2:8" ht="30.75" customHeight="1" thickBot="1" x14ac:dyDescent="0.2">
      <c r="B4" s="8" t="s">
        <v>2</v>
      </c>
      <c r="C4" s="8"/>
    </row>
    <row r="5" spans="2:8" ht="21" customHeight="1" x14ac:dyDescent="0.15">
      <c r="B5" s="10" t="s">
        <v>3</v>
      </c>
      <c r="C5" s="10"/>
      <c r="E5" s="11" t="s">
        <v>4</v>
      </c>
      <c r="F5" s="11"/>
    </row>
    <row r="6" spans="2:8" ht="21" customHeight="1" x14ac:dyDescent="0.4">
      <c r="B6" s="10" t="s">
        <v>5</v>
      </c>
      <c r="C6" s="10"/>
      <c r="E6" s="12" t="s">
        <v>6</v>
      </c>
      <c r="F6" s="12"/>
      <c r="G6" s="12"/>
    </row>
    <row r="7" spans="2:8" ht="21" customHeight="1" x14ac:dyDescent="0.4">
      <c r="E7" s="13" t="s">
        <v>7</v>
      </c>
      <c r="F7" s="13"/>
      <c r="G7" s="13"/>
    </row>
    <row r="8" spans="2:8" ht="21" customHeight="1" x14ac:dyDescent="0.4">
      <c r="B8" s="7"/>
      <c r="C8" s="14">
        <f>G36</f>
        <v>1328096</v>
      </c>
      <c r="D8" s="15"/>
      <c r="E8" s="12" t="s">
        <v>8</v>
      </c>
      <c r="F8" s="12"/>
      <c r="G8" s="12"/>
    </row>
    <row r="9" spans="2:8" ht="21" customHeight="1" thickBot="1" x14ac:dyDescent="0.45">
      <c r="C9" s="16"/>
      <c r="D9" s="9"/>
      <c r="F9" s="15"/>
    </row>
    <row r="11" spans="2:8" ht="21" customHeight="1" x14ac:dyDescent="0.4">
      <c r="B11" s="17" t="s">
        <v>9</v>
      </c>
      <c r="C11" s="17"/>
    </row>
    <row r="12" spans="2:8" ht="21" customHeight="1" thickBot="1" x14ac:dyDescent="0.45">
      <c r="B12" s="17" t="s">
        <v>10</v>
      </c>
      <c r="C12" s="17"/>
      <c r="D12" s="17"/>
      <c r="E12" s="17"/>
      <c r="F12" s="17"/>
      <c r="G12" s="18" t="s">
        <v>11</v>
      </c>
    </row>
    <row r="13" spans="2:8" ht="21" customHeight="1" thickBot="1" x14ac:dyDescent="0.45">
      <c r="B13" s="19"/>
      <c r="C13" s="20" t="s">
        <v>12</v>
      </c>
      <c r="D13" s="20" t="s">
        <v>13</v>
      </c>
      <c r="E13" s="20" t="s">
        <v>14</v>
      </c>
      <c r="F13" s="20" t="s">
        <v>15</v>
      </c>
      <c r="G13" s="20" t="s">
        <v>16</v>
      </c>
      <c r="H13" s="21" t="s">
        <v>17</v>
      </c>
    </row>
    <row r="14" spans="2:8" ht="21" customHeight="1" x14ac:dyDescent="0.4">
      <c r="B14" s="22" t="s">
        <v>18</v>
      </c>
      <c r="C14" s="23" t="s">
        <v>19</v>
      </c>
      <c r="D14" s="24"/>
      <c r="E14" s="24"/>
      <c r="F14" s="25"/>
      <c r="G14" s="26"/>
      <c r="H14" s="27"/>
    </row>
    <row r="15" spans="2:8" ht="21" customHeight="1" x14ac:dyDescent="0.4">
      <c r="B15" s="22"/>
      <c r="C15" s="28" t="s">
        <v>20</v>
      </c>
      <c r="D15" s="29" t="s">
        <v>21</v>
      </c>
      <c r="E15" s="29">
        <v>4</v>
      </c>
      <c r="F15" s="30">
        <v>35000</v>
      </c>
      <c r="G15" s="31">
        <f>E15*F15</f>
        <v>140000</v>
      </c>
      <c r="H15" s="27">
        <v>0.1</v>
      </c>
    </row>
    <row r="16" spans="2:8" ht="21" customHeight="1" x14ac:dyDescent="0.4">
      <c r="B16" s="22"/>
      <c r="C16" s="32" t="s">
        <v>22</v>
      </c>
      <c r="D16" s="33"/>
      <c r="E16" s="33">
        <v>8</v>
      </c>
      <c r="F16" s="34">
        <v>32000</v>
      </c>
      <c r="G16" s="35">
        <f t="shared" ref="G16:G23" si="0">E16*F16</f>
        <v>256000</v>
      </c>
      <c r="H16" s="27">
        <v>0.1</v>
      </c>
    </row>
    <row r="17" spans="2:8" ht="21" customHeight="1" thickBot="1" x14ac:dyDescent="0.45">
      <c r="B17" s="22"/>
      <c r="C17" s="36" t="s">
        <v>23</v>
      </c>
      <c r="D17" s="37"/>
      <c r="E17" s="37">
        <v>2</v>
      </c>
      <c r="F17" s="38">
        <v>38000</v>
      </c>
      <c r="G17" s="39">
        <f t="shared" si="0"/>
        <v>76000</v>
      </c>
      <c r="H17" s="27">
        <v>0.1</v>
      </c>
    </row>
    <row r="18" spans="2:8" ht="21" customHeight="1" thickBot="1" x14ac:dyDescent="0.45">
      <c r="B18" s="40"/>
      <c r="C18" s="41"/>
      <c r="D18" s="42"/>
      <c r="E18" s="42"/>
      <c r="F18" s="43" t="s">
        <v>24</v>
      </c>
      <c r="G18" s="44">
        <f>SUM(G15:G17)</f>
        <v>472000</v>
      </c>
      <c r="H18" s="27">
        <v>0.1</v>
      </c>
    </row>
    <row r="19" spans="2:8" ht="21" customHeight="1" x14ac:dyDescent="0.4">
      <c r="B19" s="22"/>
      <c r="C19" s="45"/>
      <c r="D19" s="46"/>
      <c r="E19" s="46"/>
      <c r="F19" s="47"/>
      <c r="G19" s="48"/>
      <c r="H19" s="27"/>
    </row>
    <row r="20" spans="2:8" ht="21" customHeight="1" x14ac:dyDescent="0.4">
      <c r="B20" s="22" t="s">
        <v>25</v>
      </c>
      <c r="C20" s="49" t="s">
        <v>26</v>
      </c>
      <c r="D20" s="50"/>
      <c r="E20" s="51"/>
      <c r="F20" s="52"/>
      <c r="G20" s="53"/>
      <c r="H20" s="27"/>
    </row>
    <row r="21" spans="2:8" ht="21" customHeight="1" x14ac:dyDescent="0.4">
      <c r="B21" s="54"/>
      <c r="C21" s="32" t="s">
        <v>27</v>
      </c>
      <c r="D21" s="33" t="s">
        <v>21</v>
      </c>
      <c r="E21" s="33">
        <v>4</v>
      </c>
      <c r="F21" s="34">
        <v>35000</v>
      </c>
      <c r="G21" s="55">
        <f t="shared" si="0"/>
        <v>140000</v>
      </c>
      <c r="H21" s="27">
        <v>0.1</v>
      </c>
    </row>
    <row r="22" spans="2:8" ht="21" customHeight="1" x14ac:dyDescent="0.4">
      <c r="B22" s="56"/>
      <c r="C22" s="32" t="s">
        <v>22</v>
      </c>
      <c r="D22" s="57"/>
      <c r="E22" s="33">
        <v>8</v>
      </c>
      <c r="F22" s="34">
        <v>32000</v>
      </c>
      <c r="G22" s="58">
        <f t="shared" si="0"/>
        <v>256000</v>
      </c>
      <c r="H22" s="27">
        <v>0.1</v>
      </c>
    </row>
    <row r="23" spans="2:8" ht="21" customHeight="1" thickBot="1" x14ac:dyDescent="0.45">
      <c r="B23" s="22"/>
      <c r="C23" s="36" t="s">
        <v>23</v>
      </c>
      <c r="D23" s="37"/>
      <c r="E23" s="37">
        <v>2</v>
      </c>
      <c r="F23" s="38">
        <v>38000</v>
      </c>
      <c r="G23" s="39">
        <f t="shared" si="0"/>
        <v>76000</v>
      </c>
      <c r="H23" s="27">
        <v>0.1</v>
      </c>
    </row>
    <row r="24" spans="2:8" ht="21" customHeight="1" thickBot="1" x14ac:dyDescent="0.45">
      <c r="B24" s="40"/>
      <c r="C24" s="59"/>
      <c r="D24" s="42"/>
      <c r="E24" s="42"/>
      <c r="F24" s="43" t="s">
        <v>28</v>
      </c>
      <c r="G24" s="44">
        <f>SUM(G21:G23)</f>
        <v>472000</v>
      </c>
      <c r="H24" s="27">
        <v>0.1</v>
      </c>
    </row>
    <row r="25" spans="2:8" ht="21" customHeight="1" x14ac:dyDescent="0.4">
      <c r="B25" s="22" t="s">
        <v>29</v>
      </c>
      <c r="C25" s="49" t="s">
        <v>30</v>
      </c>
      <c r="D25" s="50"/>
      <c r="E25" s="51"/>
      <c r="F25" s="52"/>
      <c r="G25" s="53"/>
      <c r="H25" s="27"/>
    </row>
    <row r="26" spans="2:8" ht="21" customHeight="1" x14ac:dyDescent="0.4">
      <c r="B26" s="54"/>
      <c r="C26" s="32" t="s">
        <v>31</v>
      </c>
      <c r="D26" s="33" t="s">
        <v>32</v>
      </c>
      <c r="E26" s="33">
        <v>30</v>
      </c>
      <c r="F26" s="34">
        <v>1620</v>
      </c>
      <c r="G26" s="55">
        <f t="shared" ref="G26:G28" si="1">E26*F26</f>
        <v>48600</v>
      </c>
      <c r="H26" s="27">
        <v>0.1</v>
      </c>
    </row>
    <row r="27" spans="2:8" ht="21" customHeight="1" x14ac:dyDescent="0.4">
      <c r="B27" s="54"/>
      <c r="C27" s="32" t="s">
        <v>33</v>
      </c>
      <c r="D27" s="33" t="s">
        <v>34</v>
      </c>
      <c r="E27" s="33">
        <v>150</v>
      </c>
      <c r="F27" s="34">
        <v>300</v>
      </c>
      <c r="G27" s="55">
        <f t="shared" si="1"/>
        <v>45000</v>
      </c>
      <c r="H27" s="27">
        <v>0.1</v>
      </c>
    </row>
    <row r="28" spans="2:8" ht="21" customHeight="1" thickBot="1" x14ac:dyDescent="0.45">
      <c r="B28" s="56"/>
      <c r="C28" s="60" t="s">
        <v>35</v>
      </c>
      <c r="D28" s="61"/>
      <c r="E28" s="62">
        <v>2</v>
      </c>
      <c r="F28" s="63">
        <v>30000</v>
      </c>
      <c r="G28" s="39">
        <f t="shared" si="1"/>
        <v>60000</v>
      </c>
      <c r="H28" s="27">
        <v>0.1</v>
      </c>
    </row>
    <row r="29" spans="2:8" ht="21" customHeight="1" thickBot="1" x14ac:dyDescent="0.45">
      <c r="B29" s="40"/>
      <c r="C29" s="41"/>
      <c r="D29" s="42"/>
      <c r="E29" s="42"/>
      <c r="F29" s="43" t="s">
        <v>36</v>
      </c>
      <c r="G29" s="44">
        <f>SUM(G26:G28)</f>
        <v>153600</v>
      </c>
      <c r="H29" s="27">
        <v>0.1</v>
      </c>
    </row>
    <row r="30" spans="2:8" ht="21" customHeight="1" thickBot="1" x14ac:dyDescent="0.45">
      <c r="B30" s="64"/>
      <c r="C30" s="65"/>
      <c r="D30" s="66"/>
      <c r="E30" s="66"/>
      <c r="F30" s="67"/>
      <c r="G30" s="68"/>
      <c r="H30" s="27"/>
    </row>
    <row r="31" spans="2:8" ht="21" customHeight="1" thickBot="1" x14ac:dyDescent="0.45">
      <c r="B31" s="69"/>
      <c r="C31" s="70" t="s">
        <v>37</v>
      </c>
      <c r="D31" s="71" t="s">
        <v>38</v>
      </c>
      <c r="E31" s="71"/>
      <c r="F31" s="72" t="s">
        <v>39</v>
      </c>
      <c r="G31" s="44">
        <f>(G18+G24+G29)*0.1</f>
        <v>109760</v>
      </c>
      <c r="H31" s="27">
        <v>0.1</v>
      </c>
    </row>
    <row r="32" spans="2:8" ht="21" customHeight="1" x14ac:dyDescent="0.4">
      <c r="B32" s="64"/>
      <c r="C32" s="41"/>
      <c r="D32" s="73"/>
      <c r="E32" s="73"/>
      <c r="F32" s="73"/>
      <c r="G32" s="74"/>
      <c r="H32" s="27"/>
    </row>
    <row r="33" spans="2:8" ht="21" customHeight="1" x14ac:dyDescent="0.4">
      <c r="B33" s="64"/>
      <c r="C33" s="45" t="s">
        <v>40</v>
      </c>
      <c r="D33" s="46"/>
      <c r="E33" s="46"/>
      <c r="F33" s="47"/>
      <c r="G33" s="75"/>
      <c r="H33" s="27"/>
    </row>
    <row r="34" spans="2:8" ht="21" customHeight="1" x14ac:dyDescent="0.4">
      <c r="B34" s="64"/>
      <c r="C34" s="45" t="s">
        <v>41</v>
      </c>
      <c r="D34" s="46"/>
      <c r="E34" s="76"/>
      <c r="F34" s="47"/>
      <c r="G34" s="77">
        <f>G18+G29+G24+G31</f>
        <v>1207360</v>
      </c>
      <c r="H34" s="27">
        <v>0.1</v>
      </c>
    </row>
    <row r="35" spans="2:8" ht="21" customHeight="1" thickBot="1" x14ac:dyDescent="0.45">
      <c r="B35" s="64"/>
      <c r="C35" s="45" t="s">
        <v>42</v>
      </c>
      <c r="D35" s="46"/>
      <c r="E35" s="76">
        <v>0.1</v>
      </c>
      <c r="F35" s="47"/>
      <c r="G35" s="77">
        <f>G34*10%</f>
        <v>120736</v>
      </c>
      <c r="H35" s="27">
        <v>0.1</v>
      </c>
    </row>
    <row r="36" spans="2:8" ht="21" customHeight="1" thickBot="1" x14ac:dyDescent="0.45">
      <c r="B36" s="64"/>
      <c r="C36" s="45" t="s">
        <v>43</v>
      </c>
      <c r="D36" s="46"/>
      <c r="E36" s="46"/>
      <c r="F36" s="78"/>
      <c r="G36" s="44">
        <f>SUM(G34:G35)</f>
        <v>1328096</v>
      </c>
      <c r="H36" s="27">
        <v>0.1</v>
      </c>
    </row>
    <row r="37" spans="2:8" ht="21" customHeight="1" x14ac:dyDescent="0.4">
      <c r="B37" s="64"/>
      <c r="C37" s="45"/>
      <c r="D37" s="46"/>
      <c r="E37" s="46"/>
      <c r="F37" s="47"/>
      <c r="G37" s="68"/>
      <c r="H37" s="27"/>
    </row>
    <row r="38" spans="2:8" ht="21" customHeight="1" x14ac:dyDescent="0.4">
      <c r="B38" s="64"/>
      <c r="C38" s="45"/>
      <c r="D38" s="46"/>
      <c r="E38" s="46"/>
      <c r="F38" s="47"/>
      <c r="G38" s="77"/>
      <c r="H38" s="27"/>
    </row>
    <row r="39" spans="2:8" ht="21" customHeight="1" x14ac:dyDescent="0.4">
      <c r="B39" s="64"/>
      <c r="C39" s="45"/>
      <c r="D39" s="46"/>
      <c r="E39" s="46"/>
      <c r="F39" s="47"/>
      <c r="G39" s="77"/>
      <c r="H39" s="27"/>
    </row>
    <row r="40" spans="2:8" ht="21" customHeight="1" x14ac:dyDescent="0.4">
      <c r="B40" s="40"/>
      <c r="C40" s="79"/>
      <c r="D40" s="80"/>
      <c r="E40" s="46"/>
      <c r="F40" s="47"/>
      <c r="G40" s="77"/>
      <c r="H40" s="27"/>
    </row>
    <row r="41" spans="2:8" ht="21" customHeight="1" x14ac:dyDescent="0.4">
      <c r="B41" s="40"/>
      <c r="C41" s="45"/>
      <c r="D41" s="46"/>
      <c r="E41" s="46"/>
      <c r="F41" s="47"/>
      <c r="G41" s="77"/>
      <c r="H41" s="27"/>
    </row>
    <row r="42" spans="2:8" ht="21" customHeight="1" x14ac:dyDescent="0.4">
      <c r="B42" s="40"/>
      <c r="C42" s="79"/>
      <c r="D42" s="80"/>
      <c r="E42" s="46"/>
      <c r="F42" s="47"/>
      <c r="G42" s="77"/>
      <c r="H42" s="27"/>
    </row>
    <row r="43" spans="2:8" ht="21" customHeight="1" x14ac:dyDescent="0.4">
      <c r="B43" s="40"/>
      <c r="C43" s="81"/>
      <c r="D43" s="46"/>
      <c r="E43" s="46"/>
      <c r="F43" s="47"/>
      <c r="G43" s="82"/>
      <c r="H43" s="27"/>
    </row>
    <row r="44" spans="2:8" ht="21" customHeight="1" x14ac:dyDescent="0.4">
      <c r="B44" s="40"/>
      <c r="C44" s="79"/>
      <c r="D44" s="46"/>
      <c r="E44" s="46"/>
      <c r="F44" s="47"/>
      <c r="G44" s="82"/>
      <c r="H44" s="27"/>
    </row>
    <row r="45" spans="2:8" ht="21" customHeight="1" x14ac:dyDescent="0.4">
      <c r="B45" s="83"/>
      <c r="C45" s="81"/>
      <c r="D45" s="46"/>
      <c r="E45" s="46"/>
      <c r="F45" s="47"/>
      <c r="G45" s="82"/>
      <c r="H45" s="27"/>
    </row>
    <row r="46" spans="2:8" ht="21" customHeight="1" x14ac:dyDescent="0.4">
      <c r="B46" s="83"/>
      <c r="C46" s="79"/>
      <c r="D46" s="46"/>
      <c r="E46" s="46"/>
      <c r="F46" s="47"/>
      <c r="G46" s="82"/>
      <c r="H46" s="27"/>
    </row>
    <row r="47" spans="2:8" ht="21" customHeight="1" x14ac:dyDescent="0.4">
      <c r="B47" s="40"/>
      <c r="C47" s="79"/>
      <c r="D47" s="46"/>
      <c r="E47" s="46"/>
      <c r="F47" s="47"/>
      <c r="G47" s="82"/>
      <c r="H47" s="27"/>
    </row>
    <row r="48" spans="2:8" ht="21" customHeight="1" x14ac:dyDescent="0.4">
      <c r="B48" s="40"/>
      <c r="C48" s="81"/>
      <c r="D48" s="46"/>
      <c r="E48" s="46"/>
      <c r="F48" s="47"/>
      <c r="G48" s="82"/>
      <c r="H48" s="27"/>
    </row>
    <row r="49" spans="2:8" ht="21" customHeight="1" thickBot="1" x14ac:dyDescent="0.45">
      <c r="B49" s="40"/>
      <c r="C49" s="81"/>
      <c r="D49" s="46"/>
      <c r="E49" s="76"/>
      <c r="F49" s="47"/>
      <c r="G49" s="82"/>
      <c r="H49" s="27"/>
    </row>
    <row r="50" spans="2:8" ht="21" customHeight="1" x14ac:dyDescent="0.4">
      <c r="B50" s="84"/>
      <c r="C50" s="84"/>
      <c r="D50" s="84"/>
      <c r="E50" s="84"/>
      <c r="F50" s="85"/>
      <c r="G50" s="86"/>
      <c r="H50" s="87"/>
    </row>
  </sheetData>
  <mergeCells count="13">
    <mergeCell ref="E7:G7"/>
    <mergeCell ref="C8:C9"/>
    <mergeCell ref="E8:G8"/>
    <mergeCell ref="B11:C11"/>
    <mergeCell ref="B12:F12"/>
    <mergeCell ref="D31:E31"/>
    <mergeCell ref="B2:G2"/>
    <mergeCell ref="F3:G3"/>
    <mergeCell ref="B4:C4"/>
    <mergeCell ref="B5:C5"/>
    <mergeCell ref="E5:F5"/>
    <mergeCell ref="B6:C6"/>
    <mergeCell ref="E6:G6"/>
  </mergeCells>
  <phoneticPr fontId="3"/>
  <pageMargins left="0.7" right="0.7" top="0.41" bottom="0.51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追加分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dcterms:created xsi:type="dcterms:W3CDTF">2026-08-22T06:20:53Z</dcterms:created>
  <dcterms:modified xsi:type="dcterms:W3CDTF">2026-08-22T06:21:15Z</dcterms:modified>
</cp:coreProperties>
</file>