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共有\恵子\2025 請求書\"/>
    </mc:Choice>
  </mc:AlternateContent>
  <xr:revisionPtr revIDLastSave="0" documentId="13_ncr:1_{1D7FC222-0771-4287-89FB-893D9C0C0E45}" xr6:coauthVersionLast="47" xr6:coauthVersionMax="47" xr10:uidLastSave="{00000000-0000-0000-0000-000000000000}"/>
  <bookViews>
    <workbookView xWindow="-120" yWindow="-120" windowWidth="29040" windowHeight="15720" activeTab="1" xr2:uid="{462536ED-E453-42AE-A9B3-BEA4D80AE45A}"/>
  </bookViews>
  <sheets>
    <sheet name="コンサル見積" sheetId="1" r:id="rId1"/>
    <sheet name="コンサル請求" sheetId="2" r:id="rId2"/>
  </sheets>
  <definedNames>
    <definedName name="_xlnm.Print_Area" localSheetId="0">コンサル見積!$A$1:$L$38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1" i="2" l="1"/>
  <c r="L33" i="2" s="1"/>
  <c r="L36" i="2" s="1"/>
  <c r="L31" i="1"/>
  <c r="L37" i="2" l="1"/>
  <c r="L38" i="2" s="1"/>
  <c r="D14" i="2" s="1"/>
  <c r="L33" i="1"/>
  <c r="L36" i="1" s="1"/>
  <c r="L37" i="1" s="1"/>
  <c r="L38" i="1" l="1"/>
  <c r="D14" i="1" s="1"/>
</calcChain>
</file>

<file path=xl/sharedStrings.xml><?xml version="1.0" encoding="utf-8"?>
<sst xmlns="http://schemas.openxmlformats.org/spreadsheetml/2006/main" count="97" uniqueCount="42">
  <si>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</si>
  <si>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名称</t>
    <rPh sb="0" eb="2">
      <t>メイショウ</t>
    </rPh>
    <phoneticPr fontId="5"/>
  </si>
  <si>
    <t>びわ湖大花火大会警備コンサルタント業務委託</t>
    <rPh sb="2" eb="3">
      <t>コ</t>
    </rPh>
    <rPh sb="3" eb="6">
      <t>ダイハナビ</t>
    </rPh>
    <rPh sb="6" eb="8">
      <t>タイカイ</t>
    </rPh>
    <rPh sb="8" eb="10">
      <t>ケイビ</t>
    </rPh>
    <rPh sb="17" eb="19">
      <t>ギョウム</t>
    </rPh>
    <rPh sb="19" eb="21">
      <t>イタク</t>
    </rPh>
    <phoneticPr fontId="5"/>
  </si>
  <si>
    <t>支払条件</t>
    <rPh sb="0" eb="2">
      <t>シハライ</t>
    </rPh>
    <rPh sb="2" eb="4">
      <t>ジョウケン</t>
    </rPh>
    <phoneticPr fontId="5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</si>
  <si>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5"/>
  </si>
  <si>
    <t>御見積有効期限</t>
    <rPh sb="0" eb="3">
      <t>オミツモリ</t>
    </rPh>
    <rPh sb="3" eb="5">
      <t>ユウコウ</t>
    </rPh>
    <rPh sb="5" eb="7">
      <t>キゲン</t>
    </rPh>
    <phoneticPr fontId="5"/>
  </si>
  <si>
    <t>発効日より1ヶ月</t>
    <rPh sb="0" eb="3">
      <t>ハッコウビ</t>
    </rPh>
    <rPh sb="7" eb="8">
      <t>ゲツ</t>
    </rPh>
    <phoneticPr fontId="5"/>
  </si>
  <si>
    <t>項　目</t>
    <rPh sb="0" eb="1">
      <t>コウ</t>
    </rPh>
    <rPh sb="2" eb="3">
      <t>メ</t>
    </rPh>
    <phoneticPr fontId="5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</si>
  <si>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5"/>
  </si>
  <si>
    <t>数 量</t>
    <rPh sb="0" eb="1">
      <t>スウ</t>
    </rPh>
    <rPh sb="2" eb="3">
      <t>リョウ</t>
    </rPh>
    <phoneticPr fontId="5"/>
  </si>
  <si>
    <t>単 位</t>
    <rPh sb="0" eb="1">
      <t>タン</t>
    </rPh>
    <rPh sb="2" eb="3">
      <t>クライ</t>
    </rPh>
    <phoneticPr fontId="5"/>
  </si>
  <si>
    <t>合計</t>
    <rPh sb="0" eb="2">
      <t>ゴウケイ</t>
    </rPh>
    <phoneticPr fontId="5"/>
  </si>
  <si>
    <t>全体計画の確認と推進計画</t>
    <rPh sb="0" eb="2">
      <t>ゼンタイ</t>
    </rPh>
    <rPh sb="2" eb="4">
      <t>ケイカク</t>
    </rPh>
    <rPh sb="5" eb="7">
      <t>カクニン</t>
    </rPh>
    <rPh sb="8" eb="10">
      <t>スイシン</t>
    </rPh>
    <rPh sb="10" eb="12">
      <t>ケイカク</t>
    </rPh>
    <phoneticPr fontId="5"/>
  </si>
  <si>
    <t>式</t>
    <rPh sb="0" eb="1">
      <t>シキ</t>
    </rPh>
    <phoneticPr fontId="5"/>
  </si>
  <si>
    <t>地元関係機関（警察等）協議ならびにそれに伴う資料の作成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1" eb="13">
      <t>キョウギ</t>
    </rPh>
    <rPh sb="20" eb="21">
      <t>トモナ</t>
    </rPh>
    <rPh sb="22" eb="24">
      <t>シリョウ</t>
    </rPh>
    <rPh sb="25" eb="27">
      <t>サクセイ</t>
    </rPh>
    <phoneticPr fontId="5"/>
  </si>
  <si>
    <t>地元関係機関（警察等）との実地踏査の実施</t>
    <rPh sb="0" eb="2">
      <t>ジモト</t>
    </rPh>
    <rPh sb="2" eb="4">
      <t>カンケイ</t>
    </rPh>
    <rPh sb="4" eb="6">
      <t>キカン</t>
    </rPh>
    <rPh sb="7" eb="9">
      <t>ケイサツ</t>
    </rPh>
    <rPh sb="9" eb="10">
      <t>トウ</t>
    </rPh>
    <rPh sb="13" eb="15">
      <t>ジッチ</t>
    </rPh>
    <rPh sb="15" eb="17">
      <t>トウサ</t>
    </rPh>
    <rPh sb="18" eb="20">
      <t>ジッシ</t>
    </rPh>
    <phoneticPr fontId="5"/>
  </si>
  <si>
    <t>警備員（警備会社・職員）説明会等にかかる調整</t>
    <rPh sb="0" eb="2">
      <t>ケイビ</t>
    </rPh>
    <rPh sb="2" eb="3">
      <t>イン</t>
    </rPh>
    <rPh sb="4" eb="6">
      <t>ケイビ</t>
    </rPh>
    <rPh sb="6" eb="8">
      <t>ガイシャ</t>
    </rPh>
    <rPh sb="9" eb="11">
      <t>ショクイン</t>
    </rPh>
    <rPh sb="12" eb="14">
      <t>セツメイ</t>
    </rPh>
    <rPh sb="14" eb="15">
      <t>カイ</t>
    </rPh>
    <rPh sb="15" eb="16">
      <t>トウ</t>
    </rPh>
    <rPh sb="20" eb="22">
      <t>チョウセイ</t>
    </rPh>
    <phoneticPr fontId="5"/>
  </si>
  <si>
    <t>運営・警備計画の見直しと作成</t>
    <rPh sb="0" eb="2">
      <t>ウンエイ</t>
    </rPh>
    <rPh sb="3" eb="5">
      <t>ケイビ</t>
    </rPh>
    <rPh sb="5" eb="7">
      <t>ケイカク</t>
    </rPh>
    <rPh sb="8" eb="10">
      <t>ミナオ</t>
    </rPh>
    <rPh sb="12" eb="14">
      <t>サクセイ</t>
    </rPh>
    <phoneticPr fontId="5"/>
  </si>
  <si>
    <t>サイン、自主警備員配置図の見直しと作成</t>
    <rPh sb="4" eb="6">
      <t>ジシュ</t>
    </rPh>
    <rPh sb="6" eb="9">
      <t>ケイビイン</t>
    </rPh>
    <rPh sb="9" eb="12">
      <t>ハイチズ</t>
    </rPh>
    <rPh sb="13" eb="15">
      <t>ミナオ</t>
    </rPh>
    <rPh sb="17" eb="19">
      <t>サクセイ</t>
    </rPh>
    <phoneticPr fontId="5"/>
  </si>
  <si>
    <t>広報計画の作成</t>
    <rPh sb="0" eb="2">
      <t>コウホウ</t>
    </rPh>
    <rPh sb="2" eb="4">
      <t>ケイカク</t>
    </rPh>
    <rPh sb="5" eb="7">
      <t>サクセイ</t>
    </rPh>
    <phoneticPr fontId="5"/>
  </si>
  <si>
    <t>花火大会当日の管理・運営</t>
    <rPh sb="0" eb="2">
      <t>ハナビ</t>
    </rPh>
    <rPh sb="2" eb="4">
      <t>タイカイ</t>
    </rPh>
    <rPh sb="4" eb="6">
      <t>トウジツ</t>
    </rPh>
    <rPh sb="7" eb="9">
      <t>カンリ</t>
    </rPh>
    <rPh sb="10" eb="12">
      <t>ウンエイ</t>
    </rPh>
    <phoneticPr fontId="5"/>
  </si>
  <si>
    <t>警備区域における安全・交通資機材、会場機材等の配置図面</t>
    <rPh sb="0" eb="2">
      <t>ケイビ</t>
    </rPh>
    <rPh sb="2" eb="4">
      <t>クイキ</t>
    </rPh>
    <rPh sb="8" eb="10">
      <t>アンゼン</t>
    </rPh>
    <rPh sb="11" eb="13">
      <t>コウツウ</t>
    </rPh>
    <rPh sb="13" eb="16">
      <t>シキザイ</t>
    </rPh>
    <rPh sb="17" eb="19">
      <t>カイジョウ</t>
    </rPh>
    <rPh sb="19" eb="21">
      <t>キザイ</t>
    </rPh>
    <rPh sb="21" eb="22">
      <t>トウ</t>
    </rPh>
    <rPh sb="23" eb="25">
      <t>ハイチ</t>
    </rPh>
    <rPh sb="25" eb="27">
      <t>ズメン</t>
    </rPh>
    <phoneticPr fontId="5"/>
  </si>
  <si>
    <t>今年度の課題の抽出</t>
    <rPh sb="0" eb="3">
      <t>コンネンド</t>
    </rPh>
    <rPh sb="4" eb="6">
      <t>カダイ</t>
    </rPh>
    <rPh sb="7" eb="9">
      <t>チュウシュツ</t>
    </rPh>
    <phoneticPr fontId="5"/>
  </si>
  <si>
    <t>小　　計</t>
    <rPh sb="0" eb="1">
      <t>ショウ</t>
    </rPh>
    <rPh sb="3" eb="4">
      <t>ケイ</t>
    </rPh>
    <phoneticPr fontId="5"/>
  </si>
  <si>
    <t>交通費、経費等</t>
    <rPh sb="0" eb="3">
      <t>コウツウヒ</t>
    </rPh>
    <rPh sb="4" eb="6">
      <t>ケイヒ</t>
    </rPh>
    <rPh sb="6" eb="7">
      <t>トウ</t>
    </rPh>
    <phoneticPr fontId="5"/>
  </si>
  <si>
    <t>合　　計</t>
    <rPh sb="0" eb="1">
      <t>ア</t>
    </rPh>
    <rPh sb="3" eb="4">
      <t>ケイ</t>
    </rPh>
    <phoneticPr fontId="5"/>
  </si>
  <si>
    <t>特別値引</t>
    <rPh sb="0" eb="2">
      <t>トクベツ</t>
    </rPh>
    <rPh sb="2" eb="4">
      <t>ネビ</t>
    </rPh>
    <phoneticPr fontId="5"/>
  </si>
  <si>
    <t>消費税</t>
    <rPh sb="0" eb="3">
      <t>ショウヒゼイ</t>
    </rPh>
    <phoneticPr fontId="5"/>
  </si>
  <si>
    <t>総合計</t>
    <rPh sb="0" eb="1">
      <t>ソウ</t>
    </rPh>
    <rPh sb="1" eb="3">
      <t>ゴウケイ</t>
    </rPh>
    <phoneticPr fontId="5"/>
  </si>
  <si>
    <t>計</t>
    <rPh sb="0" eb="1">
      <t>ケイ</t>
    </rPh>
    <phoneticPr fontId="3"/>
  </si>
  <si>
    <t>見積金額の内訳</t>
    <rPh sb="0" eb="2">
      <t>ミツモリ</t>
    </rPh>
    <rPh sb="2" eb="4">
      <t>キンガク</t>
    </rPh>
    <rPh sb="5" eb="7">
      <t>ウチワケ</t>
    </rPh>
    <phoneticPr fontId="5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</si>
  <si>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</si>
  <si>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ご見積金額</t>
    <rPh sb="1" eb="3">
      <t>ミツモリ</t>
    </rPh>
    <rPh sb="3" eb="5">
      <t>キンガク</t>
    </rPh>
    <phoneticPr fontId="5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</si>
  <si>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</si>
  <si>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　御用命ありがとうございました。</t>
    <rPh sb="1" eb="4">
      <t>ゴヨウメイ</t>
    </rPh>
    <phoneticPr fontId="19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</si>
  <si>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19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</si>
  <si>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19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</si>
  <si>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</si>
  <si>
    <t>代表取締役　大崎和哉</t>
    <rPh sb="0" eb="5">
      <t>ダイヒョウトリシマリヤク</t>
    </rPh>
    <rPh sb="7" eb="8">
      <t>サキ</t>
    </rPh>
    <rPh sb="8" eb="10">
      <t>カズヤ</t>
    </rPh>
    <phoneticPr fontId="3"/>
  </si>
  <si>
    <t>株式会社CSILead（シーエスアイリード）</t>
    <rPh sb="0" eb="4">
      <t>カブシキガイシャ</t>
    </rPh>
    <phoneticPr fontId="3"/>
  </si>
  <si>
    <t>兵庫県加西市北条町北条1121</t>
    <rPh sb="0" eb="11">
      <t>ヒョウゴケンカサイシホウジョウチョウホウジョウ</t>
    </rPh>
    <phoneticPr fontId="3"/>
  </si>
  <si>
    <t>675-2312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</si>
</sst>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u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u/>
      <sz val="18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7" fillId="0" borderId="1" xfId="0" applyFont="1" applyBorder="1" applyAlignment="1">
      <alignment horizontal="left" vertical="center"/>
    </xf>
    <xf numFmtId="6" fontId="7" fillId="0" borderId="1" xfId="2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8" fillId="0" borderId="0" xfId="0" applyFont="1">
      <alignment vertical="center"/>
    </xf>
    <xf numFmtId="38" fontId="8" fillId="0" borderId="9" xfId="1" applyFont="1" applyBorder="1" applyAlignment="1">
      <alignment horizontal="center" vertical="center" wrapText="1"/>
    </xf>
    <xf numFmtId="6" fontId="8" fillId="0" borderId="10" xfId="0" applyNumberFormat="1" applyFont="1" applyBorder="1">
      <alignment vertical="center"/>
    </xf>
    <xf numFmtId="6" fontId="8" fillId="0" borderId="11" xfId="0" applyNumberFormat="1" applyFont="1" applyBorder="1">
      <alignment vertical="center"/>
    </xf>
    <xf numFmtId="38" fontId="8" fillId="0" borderId="13" xfId="1" applyFont="1" applyBorder="1" applyAlignment="1">
      <alignment horizontal="center" vertical="center" wrapText="1"/>
    </xf>
    <xf numFmtId="6" fontId="8" fillId="0" borderId="14" xfId="0" applyNumberFormat="1" applyFont="1" applyBorder="1">
      <alignment vertical="center"/>
    </xf>
    <xf numFmtId="6" fontId="8" fillId="0" borderId="15" xfId="0" applyNumberFormat="1" applyFont="1" applyBorder="1">
      <alignment vertical="center"/>
    </xf>
    <xf numFmtId="176" fontId="8" fillId="0" borderId="13" xfId="1" applyNumberFormat="1" applyFont="1" applyBorder="1">
      <alignment vertical="center"/>
    </xf>
    <xf numFmtId="176" fontId="8" fillId="0" borderId="13" xfId="1" applyNumberFormat="1" applyFont="1" applyBorder="1" applyAlignment="1">
      <alignment horizontal="center" vertical="center"/>
    </xf>
    <xf numFmtId="176" fontId="12" fillId="0" borderId="13" xfId="1" applyNumberFormat="1" applyFont="1" applyBorder="1">
      <alignment vertical="center"/>
    </xf>
    <xf numFmtId="6" fontId="12" fillId="0" borderId="14" xfId="0" applyNumberFormat="1" applyFont="1" applyBorder="1">
      <alignment vertical="center"/>
    </xf>
    <xf numFmtId="6" fontId="12" fillId="0" borderId="15" xfId="0" applyNumberFormat="1" applyFont="1" applyBorder="1" applyAlignment="1">
      <alignment horizontal="right" vertical="center"/>
    </xf>
    <xf numFmtId="176" fontId="8" fillId="0" borderId="19" xfId="1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6" fontId="8" fillId="0" borderId="0" xfId="2" applyFont="1">
      <alignment vertical="center"/>
    </xf>
    <xf numFmtId="0" fontId="8" fillId="0" borderId="6" xfId="0" applyFont="1" applyBorder="1">
      <alignment vertical="center"/>
    </xf>
    <xf numFmtId="6" fontId="12" fillId="0" borderId="23" xfId="2" applyFont="1" applyBorder="1">
      <alignment vertical="center"/>
    </xf>
    <xf numFmtId="0" fontId="8" fillId="0" borderId="24" xfId="0" applyFont="1" applyBorder="1">
      <alignment vertical="center"/>
    </xf>
    <xf numFmtId="6" fontId="12" fillId="0" borderId="23" xfId="0" applyNumberFormat="1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56" fontId="13" fillId="0" borderId="8" xfId="0" applyNumberFormat="1" applyFont="1" applyBorder="1">
      <alignment vertical="center"/>
    </xf>
    <xf numFmtId="56" fontId="13" fillId="0" borderId="9" xfId="0" applyNumberFormat="1" applyFont="1" applyBorder="1">
      <alignment vertical="center"/>
    </xf>
    <xf numFmtId="0" fontId="14" fillId="0" borderId="9" xfId="0" applyFont="1" applyBorder="1" applyAlignment="1">
      <alignment horizontal="left" vertical="center"/>
    </xf>
    <xf numFmtId="38" fontId="8" fillId="0" borderId="9" xfId="1" applyFont="1" applyBorder="1" applyAlignment="1">
      <alignment horizontal="center" vertical="center" wrapText="1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6" fontId="7" fillId="0" borderId="1" xfId="2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56" fontId="8" fillId="0" borderId="12" xfId="0" applyNumberFormat="1" applyFont="1" applyBorder="1">
      <alignment vertical="center"/>
    </xf>
    <xf numFmtId="56" fontId="8" fillId="0" borderId="13" xfId="0" applyNumberFormat="1" applyFont="1" applyBorder="1">
      <alignment vertical="center"/>
    </xf>
    <xf numFmtId="0" fontId="14" fillId="0" borderId="13" xfId="0" applyFont="1" applyBorder="1" applyAlignment="1">
      <alignment horizontal="left" vertical="center" shrinkToFit="1"/>
    </xf>
    <xf numFmtId="38" fontId="8" fillId="0" borderId="13" xfId="1" applyFont="1" applyBorder="1" applyAlignment="1">
      <alignment horizontal="center" vertical="center" wrapText="1"/>
    </xf>
    <xf numFmtId="56" fontId="8" fillId="0" borderId="12" xfId="0" applyNumberFormat="1" applyFont="1" applyBorder="1" applyAlignment="1">
      <alignment horizontal="center" vertical="center"/>
    </xf>
    <xf numFmtId="56" fontId="8" fillId="0" borderId="13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38" fontId="12" fillId="0" borderId="13" xfId="1" applyFont="1" applyBorder="1" applyAlignment="1">
      <alignment horizontal="center" vertical="center" wrapText="1"/>
    </xf>
    <xf numFmtId="56" fontId="8" fillId="0" borderId="18" xfId="0" applyNumberFormat="1" applyFont="1" applyBorder="1" applyAlignment="1">
      <alignment horizontal="center" vertical="center"/>
    </xf>
    <xf numFmtId="56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38" fontId="8" fillId="0" borderId="21" xfId="1" applyFont="1" applyBorder="1" applyAlignment="1">
      <alignment horizontal="center" vertical="center"/>
    </xf>
    <xf numFmtId="38" fontId="8" fillId="0" borderId="20" xfId="1" applyFont="1" applyBorder="1" applyAlignment="1">
      <alignment horizontal="center" vertical="center"/>
    </xf>
    <xf numFmtId="6" fontId="16" fillId="0" borderId="21" xfId="0" applyNumberFormat="1" applyFont="1" applyBorder="1" applyAlignment="1">
      <alignment horizontal="right" vertical="center"/>
    </xf>
    <xf numFmtId="6" fontId="16" fillId="0" borderId="22" xfId="0" applyNumberFormat="1" applyFont="1" applyBorder="1" applyAlignment="1">
      <alignment horizontal="right" vertical="center"/>
    </xf>
    <xf numFmtId="0" fontId="1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6" fontId="23" fillId="0" borderId="1" xfId="2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3" fillId="0" borderId="25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522398</xdr:colOff>
      <xdr:row>14</xdr:row>
      <xdr:rowOff>93508</xdr:rowOff>
    </xdr:from>
    <xdr:to>
      <xdr:col>11</xdr:col>
      <xdr:colOff>731948</xdr:colOff>
      <xdr:row>17</xdr:row>
      <xdr:rowOff>134155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6855463E-3E54-4BA2-A5FB-CC9F74A424CD}"/>
            </a:ext>
          </a:extLst>
        </xdr:cNvPr>
        <xdr:cNvGrpSpPr>
          <a:grpSpLocks/>
        </xdr:cNvGrpSpPr>
      </xdr:nvGrpSpPr>
      <xdr:grpSpPr bwMode="auto">
        <a:xfrm>
          <a:off x="4506799" y="3279688"/>
          <a:ext cx="2174920" cy="765083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4F52DCA-B1C1-C868-00B7-AEBC96472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C0CA4ED-0448-6026-8976-6297ACBC58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09094F-6054-5B76-0EFD-7B470BB304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0AEF8E-48D1-277F-EAA3-E0767F2EC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38BC5E05-2B2C-CC18-9855-278482634D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9FE39-FA69-6B61-5E7C-998771CE44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2</xdr:col>
      <xdr:colOff>6707</xdr:colOff>
      <xdr:row>6</xdr:row>
      <xdr:rowOff>80493</xdr:rowOff>
    </xdr:from>
    <xdr:ext cx="3460103" cy="66577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81F4CA3-8666-4846-B45E-84A71B3F068C}"/>
            </a:ext>
          </a:extLst>
        </xdr:cNvPr>
        <xdr:cNvSpPr txBox="1"/>
      </xdr:nvSpPr>
      <xdr:spPr>
        <a:xfrm>
          <a:off x="677482" y="1388504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447675</xdr:colOff>
      <xdr:row>15</xdr:row>
      <xdr:rowOff>28576</xdr:rowOff>
    </xdr:from>
    <xdr:to>
      <xdr:col>11</xdr:col>
      <xdr:colOff>657225</xdr:colOff>
      <xdr:row>17</xdr:row>
      <xdr:rowOff>185202</xdr:rowOff>
    </xdr:to>
    <xdr:grpSp>
      <xdr:nvGrpSpPr>
        <xdr:cNvPr id="15" name="Group 6">
          <a:extLst>
            <a:ext uri="{FF2B5EF4-FFF2-40B4-BE49-F238E27FC236}">
              <a16:creationId xmlns:a16="http://schemas.microsoft.com/office/drawing/2014/main" id="{AEA46A79-56E4-46C7-A90B-7C7A65D0E73E}"/>
            </a:ext>
          </a:extLst>
        </xdr:cNvPr>
        <xdr:cNvGrpSpPr>
          <a:grpSpLocks/>
        </xdr:cNvGrpSpPr>
      </xdr:nvGrpSpPr>
      <xdr:grpSpPr bwMode="auto">
        <a:xfrm>
          <a:off x="4438650" y="3409951"/>
          <a:ext cx="2181225" cy="632876"/>
          <a:chOff x="580" y="312"/>
          <a:chExt cx="207" cy="72"/>
        </a:xfrm>
      </xdr:grpSpPr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ECAE04F6-200F-1F73-1915-9C59D732A8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17" name="Text Box 8">
            <a:extLst>
              <a:ext uri="{FF2B5EF4-FFF2-40B4-BE49-F238E27FC236}">
                <a16:creationId xmlns:a16="http://schemas.microsoft.com/office/drawing/2014/main" id="{4FE61335-6C86-60FF-6BA2-A12CF6679A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2404C650-1E35-9A08-55DB-02A5B92362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9" name="Text Box 10">
            <a:extLst>
              <a:ext uri="{FF2B5EF4-FFF2-40B4-BE49-F238E27FC236}">
                <a16:creationId xmlns:a16="http://schemas.microsoft.com/office/drawing/2014/main" id="{5FDE6EFF-E4C6-910E-1CBF-38D7D5E70B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" name="Text Box 11">
            <a:extLst>
              <a:ext uri="{FF2B5EF4-FFF2-40B4-BE49-F238E27FC236}">
                <a16:creationId xmlns:a16="http://schemas.microsoft.com/office/drawing/2014/main" id="{5DAB6EAB-238D-E6E8-079B-E3934D45AF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" name="Text Box 12">
            <a:extLst>
              <a:ext uri="{FF2B5EF4-FFF2-40B4-BE49-F238E27FC236}">
                <a16:creationId xmlns:a16="http://schemas.microsoft.com/office/drawing/2014/main" id="{B2336E09-47BB-21F3-81B6-CF28215627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C6B8-A432-431B-9AD3-E6F0A4C604A0}">
  <dimension ref="A1:L39"/>
  <sheetViews>
    <sheetView view="pageBreakPreview" topLeftCell="A28" zoomScale="142" zoomScaleNormal="100" zoomScaleSheetLayoutView="142" workbookViewId="0">
      <selection activeCell="I11" sqref="I11:L14"/>
    </sheetView>
  </sheetViews>
  <sheetFormatPr defaultColWidth="8.875" defaultRowHeight="18.75" x14ac:dyDescent="0.4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75" customWidth="1"/>
    <col min="16140" max="16140" width="11.625" bestFit="1" customWidth="1"/>
  </cols>
  <sheetData>
    <row r="1" spans="1:12" s="1" customFormat="1" ht="36" customHeight="1" thickBot="1" x14ac:dyDescent="0.45">
      <c r="A1" s="93"/>
      <c r="B1" s="94" t="s">
        <v>31</v>
      </c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s="1" customFormat="1" ht="18" thickTop="1" x14ac:dyDescent="0.4">
      <c r="A2" s="3"/>
      <c r="B2" s="4"/>
      <c r="C2" s="4"/>
      <c r="D2" s="4"/>
      <c r="E2" s="4"/>
      <c r="F2" s="4"/>
      <c r="G2" s="4"/>
      <c r="H2" s="5"/>
      <c r="I2" s="5"/>
      <c r="J2" s="41" t="s">
        <v>33</v>
      </c>
      <c r="K2" s="42"/>
      <c r="L2" s="42"/>
    </row>
    <row r="3" spans="1:12" s="1" customFormat="1" ht="13.5" x14ac:dyDescent="0.4"/>
    <row r="4" spans="1:12" s="1" customFormat="1" ht="21" x14ac:dyDescent="0.4">
      <c r="A4" s="89" t="s">
        <v>0</v>
      </c>
      <c r="B4" s="89"/>
      <c r="C4" s="89"/>
      <c r="D4" s="89"/>
      <c r="E4" s="89"/>
      <c r="F4" s="89"/>
      <c r="G4" s="89"/>
      <c r="H4" s="89"/>
    </row>
    <row r="5" spans="1:12" s="1" customFormat="1" ht="13.5" x14ac:dyDescent="0.4"/>
    <row r="6" spans="1:12" x14ac:dyDescent="0.4">
      <c r="A6" s="7" t="s">
        <v>1</v>
      </c>
      <c r="B6" s="91" t="s">
        <v>2</v>
      </c>
      <c r="C6" s="91"/>
      <c r="D6" s="91"/>
      <c r="E6" s="91"/>
      <c r="F6" s="91"/>
      <c r="G6" s="91"/>
      <c r="H6" s="91"/>
      <c r="I6" s="91"/>
      <c r="J6" s="90"/>
      <c r="K6" s="90"/>
    </row>
    <row r="7" spans="1:12" s="1" customFormat="1" ht="13.5" x14ac:dyDescent="0.4"/>
    <row r="8" spans="1:12" s="1" customFormat="1" ht="14.25" x14ac:dyDescent="0.4">
      <c r="B8" s="35"/>
      <c r="C8" s="35"/>
    </row>
    <row r="9" spans="1:12" s="1" customFormat="1" ht="14.25" x14ac:dyDescent="0.4">
      <c r="B9" s="35"/>
      <c r="C9" s="35"/>
    </row>
    <row r="10" spans="1:12" s="1" customFormat="1" ht="14.25" x14ac:dyDescent="0.4">
      <c r="B10" s="35"/>
      <c r="C10" s="35"/>
    </row>
    <row r="11" spans="1:12" s="1" customFormat="1" ht="13.5" x14ac:dyDescent="0.4">
      <c r="D11" s="36"/>
      <c r="E11" s="36"/>
      <c r="F11" s="36"/>
      <c r="G11" s="36"/>
      <c r="H11" s="36"/>
      <c r="I11" s="86" t="s">
        <v>41</v>
      </c>
      <c r="J11" s="86"/>
      <c r="K11" s="87"/>
      <c r="L11" s="87"/>
    </row>
    <row r="12" spans="1:12" x14ac:dyDescent="0.4">
      <c r="I12" s="88" t="s">
        <v>40</v>
      </c>
      <c r="J12" s="88"/>
      <c r="K12" s="88"/>
      <c r="L12" s="88"/>
    </row>
    <row r="13" spans="1:12" x14ac:dyDescent="0.4">
      <c r="I13" s="88" t="s">
        <v>39</v>
      </c>
      <c r="J13" s="88"/>
      <c r="K13" s="88"/>
      <c r="L13" s="88"/>
    </row>
    <row r="14" spans="1:12" ht="21" x14ac:dyDescent="0.4">
      <c r="A14" s="8" t="s">
        <v>32</v>
      </c>
      <c r="B14" s="8"/>
      <c r="C14" s="9"/>
      <c r="D14" s="92">
        <f>L38</f>
        <v>2499999.7000000002</v>
      </c>
      <c r="E14" s="92"/>
      <c r="F14" s="92"/>
      <c r="I14" s="88" t="s">
        <v>38</v>
      </c>
      <c r="J14" s="88"/>
      <c r="K14" s="88"/>
      <c r="L14" s="88"/>
    </row>
    <row r="15" spans="1:12" x14ac:dyDescent="0.4">
      <c r="A15" s="10" t="s">
        <v>3</v>
      </c>
      <c r="B15" s="10"/>
      <c r="C15" s="11"/>
      <c r="D15" s="45" t="s">
        <v>4</v>
      </c>
      <c r="E15" s="45"/>
      <c r="F15" s="45"/>
      <c r="L15" s="1"/>
    </row>
    <row r="16" spans="1:12" x14ac:dyDescent="0.4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4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4">
      <c r="A19" s="47" t="s">
        <v>7</v>
      </c>
      <c r="B19" s="48"/>
      <c r="C19" s="47" t="s">
        <v>8</v>
      </c>
      <c r="D19" s="51"/>
      <c r="E19" s="51"/>
      <c r="F19" s="51"/>
      <c r="G19" s="48"/>
      <c r="H19" s="53" t="s">
        <v>9</v>
      </c>
      <c r="I19" s="54"/>
      <c r="J19" s="57" t="s">
        <v>10</v>
      </c>
      <c r="K19" s="59" t="s">
        <v>11</v>
      </c>
      <c r="L19" s="60"/>
    </row>
    <row r="20" spans="1:12" x14ac:dyDescent="0.4">
      <c r="A20" s="49"/>
      <c r="B20" s="50"/>
      <c r="C20" s="49"/>
      <c r="D20" s="52"/>
      <c r="E20" s="52"/>
      <c r="F20" s="52"/>
      <c r="G20" s="50"/>
      <c r="H20" s="55"/>
      <c r="I20" s="56"/>
      <c r="J20" s="58"/>
      <c r="K20" s="61"/>
      <c r="L20" s="62"/>
    </row>
    <row r="21" spans="1:12" ht="19.5" customHeight="1" x14ac:dyDescent="0.4">
      <c r="A21" s="37"/>
      <c r="B21" s="38"/>
      <c r="C21" s="39" t="s">
        <v>12</v>
      </c>
      <c r="D21" s="39"/>
      <c r="E21" s="39"/>
      <c r="F21" s="39"/>
      <c r="G21" s="39"/>
      <c r="H21" s="40">
        <v>1</v>
      </c>
      <c r="I21" s="40"/>
      <c r="J21" s="17" t="s">
        <v>13</v>
      </c>
      <c r="K21" s="18"/>
      <c r="L21" s="19">
        <v>340000</v>
      </c>
    </row>
    <row r="22" spans="1:12" ht="19.5" customHeight="1" x14ac:dyDescent="0.4">
      <c r="A22" s="63"/>
      <c r="B22" s="64"/>
      <c r="C22" s="65" t="s">
        <v>14</v>
      </c>
      <c r="D22" s="65"/>
      <c r="E22" s="65"/>
      <c r="F22" s="65"/>
      <c r="G22" s="65"/>
      <c r="H22" s="66">
        <v>1</v>
      </c>
      <c r="I22" s="66"/>
      <c r="J22" s="20" t="s">
        <v>13</v>
      </c>
      <c r="K22" s="21"/>
      <c r="L22" s="22">
        <v>340000</v>
      </c>
    </row>
    <row r="23" spans="1:12" ht="19.5" customHeight="1" x14ac:dyDescent="0.4">
      <c r="A23" s="67"/>
      <c r="B23" s="68"/>
      <c r="C23" s="65" t="s">
        <v>15</v>
      </c>
      <c r="D23" s="65"/>
      <c r="E23" s="65"/>
      <c r="F23" s="65"/>
      <c r="G23" s="65"/>
      <c r="H23" s="66"/>
      <c r="I23" s="66"/>
      <c r="J23" s="23"/>
      <c r="K23" s="21"/>
      <c r="L23" s="22"/>
    </row>
    <row r="24" spans="1:12" ht="19.5" customHeight="1" x14ac:dyDescent="0.4">
      <c r="A24" s="63"/>
      <c r="B24" s="64"/>
      <c r="C24" s="65" t="s">
        <v>16</v>
      </c>
      <c r="D24" s="65"/>
      <c r="E24" s="65"/>
      <c r="F24" s="65"/>
      <c r="G24" s="65"/>
      <c r="H24" s="66">
        <v>1</v>
      </c>
      <c r="I24" s="66"/>
      <c r="J24" s="20" t="s">
        <v>13</v>
      </c>
      <c r="K24" s="21"/>
      <c r="L24" s="22">
        <v>120000</v>
      </c>
    </row>
    <row r="25" spans="1:12" ht="19.5" customHeight="1" x14ac:dyDescent="0.4">
      <c r="A25" s="63"/>
      <c r="B25" s="64"/>
      <c r="C25" s="65" t="s">
        <v>17</v>
      </c>
      <c r="D25" s="65"/>
      <c r="E25" s="65"/>
      <c r="F25" s="65"/>
      <c r="G25" s="65"/>
      <c r="H25" s="66">
        <v>1</v>
      </c>
      <c r="I25" s="66"/>
      <c r="J25" s="20" t="s">
        <v>13</v>
      </c>
      <c r="K25" s="21"/>
      <c r="L25" s="22">
        <v>300000</v>
      </c>
    </row>
    <row r="26" spans="1:12" ht="19.5" customHeight="1" x14ac:dyDescent="0.4">
      <c r="A26" s="67"/>
      <c r="B26" s="68"/>
      <c r="C26" s="65" t="s">
        <v>18</v>
      </c>
      <c r="D26" s="65"/>
      <c r="E26" s="65"/>
      <c r="F26" s="65"/>
      <c r="G26" s="65"/>
      <c r="H26" s="66">
        <v>1</v>
      </c>
      <c r="I26" s="66"/>
      <c r="J26" s="20" t="s">
        <v>13</v>
      </c>
      <c r="K26" s="21"/>
      <c r="L26" s="22">
        <v>200000</v>
      </c>
    </row>
    <row r="27" spans="1:12" ht="19.5" customHeight="1" x14ac:dyDescent="0.4">
      <c r="A27" s="67"/>
      <c r="B27" s="68"/>
      <c r="C27" s="65" t="s">
        <v>19</v>
      </c>
      <c r="D27" s="65"/>
      <c r="E27" s="65"/>
      <c r="F27" s="65"/>
      <c r="G27" s="65"/>
      <c r="H27" s="66">
        <v>1</v>
      </c>
      <c r="I27" s="66"/>
      <c r="J27" s="20" t="s">
        <v>13</v>
      </c>
      <c r="K27" s="21"/>
      <c r="L27" s="22">
        <v>200000</v>
      </c>
    </row>
    <row r="28" spans="1:12" ht="19.5" customHeight="1" x14ac:dyDescent="0.4">
      <c r="A28" s="67"/>
      <c r="B28" s="68"/>
      <c r="C28" s="65" t="s">
        <v>20</v>
      </c>
      <c r="D28" s="65"/>
      <c r="E28" s="65"/>
      <c r="F28" s="65"/>
      <c r="G28" s="65"/>
      <c r="H28" s="66">
        <v>1</v>
      </c>
      <c r="I28" s="66"/>
      <c r="J28" s="20" t="s">
        <v>13</v>
      </c>
      <c r="K28" s="21"/>
      <c r="L28" s="22">
        <v>100000</v>
      </c>
    </row>
    <row r="29" spans="1:12" ht="19.5" customHeight="1" x14ac:dyDescent="0.4">
      <c r="A29" s="67"/>
      <c r="B29" s="68"/>
      <c r="C29" s="65" t="s">
        <v>21</v>
      </c>
      <c r="D29" s="65"/>
      <c r="E29" s="65"/>
      <c r="F29" s="65"/>
      <c r="G29" s="65"/>
      <c r="H29" s="66">
        <v>1</v>
      </c>
      <c r="I29" s="66"/>
      <c r="J29" s="20" t="s">
        <v>13</v>
      </c>
      <c r="K29" s="21"/>
      <c r="L29" s="22">
        <v>360000</v>
      </c>
    </row>
    <row r="30" spans="1:12" ht="19.5" customHeight="1" x14ac:dyDescent="0.4">
      <c r="A30" s="67"/>
      <c r="B30" s="68"/>
      <c r="C30" s="65" t="s">
        <v>22</v>
      </c>
      <c r="D30" s="65"/>
      <c r="E30" s="65"/>
      <c r="F30" s="65"/>
      <c r="G30" s="65"/>
      <c r="H30" s="66">
        <v>1</v>
      </c>
      <c r="I30" s="66"/>
      <c r="J30" s="20" t="s">
        <v>13</v>
      </c>
      <c r="K30" s="21"/>
      <c r="L30" s="22">
        <v>150000</v>
      </c>
    </row>
    <row r="31" spans="1:12" ht="19.5" customHeight="1" x14ac:dyDescent="0.4">
      <c r="A31" s="67"/>
      <c r="B31" s="68"/>
      <c r="C31" s="69" t="s">
        <v>23</v>
      </c>
      <c r="D31" s="70"/>
      <c r="E31" s="70"/>
      <c r="F31" s="70"/>
      <c r="G31" s="71"/>
      <c r="H31" s="66"/>
      <c r="I31" s="66"/>
      <c r="J31" s="23"/>
      <c r="K31" s="21"/>
      <c r="L31" s="22">
        <f>SUM(K21:L30)</f>
        <v>2110000</v>
      </c>
    </row>
    <row r="32" spans="1:12" ht="19.5" customHeight="1" x14ac:dyDescent="0.4">
      <c r="A32" s="67"/>
      <c r="B32" s="68"/>
      <c r="C32" s="65" t="s">
        <v>24</v>
      </c>
      <c r="D32" s="65"/>
      <c r="E32" s="65"/>
      <c r="F32" s="65"/>
      <c r="G32" s="65"/>
      <c r="H32" s="66">
        <v>1</v>
      </c>
      <c r="I32" s="66"/>
      <c r="J32" s="24" t="s">
        <v>13</v>
      </c>
      <c r="K32" s="21"/>
      <c r="L32" s="22">
        <v>350000</v>
      </c>
    </row>
    <row r="33" spans="1:12" ht="19.5" customHeight="1" x14ac:dyDescent="0.4">
      <c r="A33" s="67"/>
      <c r="B33" s="68"/>
      <c r="C33" s="72" t="s">
        <v>25</v>
      </c>
      <c r="D33" s="73"/>
      <c r="E33" s="73"/>
      <c r="F33" s="73"/>
      <c r="G33" s="74"/>
      <c r="H33" s="75"/>
      <c r="I33" s="75"/>
      <c r="J33" s="25"/>
      <c r="K33" s="26"/>
      <c r="L33" s="27">
        <f>SUM(L31:L32)</f>
        <v>2460000</v>
      </c>
    </row>
    <row r="34" spans="1:12" ht="19.5" customHeight="1" x14ac:dyDescent="0.4">
      <c r="A34" s="67"/>
      <c r="B34" s="68"/>
      <c r="C34" s="65"/>
      <c r="D34" s="65"/>
      <c r="E34" s="65"/>
      <c r="F34" s="65"/>
      <c r="G34" s="65"/>
      <c r="H34" s="66"/>
      <c r="I34" s="66"/>
      <c r="J34" s="23"/>
      <c r="K34" s="21"/>
      <c r="L34" s="22"/>
    </row>
    <row r="35" spans="1:12" ht="19.5" customHeight="1" x14ac:dyDescent="0.4">
      <c r="A35" s="76"/>
      <c r="B35" s="77"/>
      <c r="C35" s="78" t="s">
        <v>26</v>
      </c>
      <c r="D35" s="78"/>
      <c r="E35" s="78"/>
      <c r="F35" s="78"/>
      <c r="G35" s="79"/>
      <c r="H35" s="80"/>
      <c r="I35" s="81"/>
      <c r="J35" s="28"/>
      <c r="K35" s="82">
        <v>187273</v>
      </c>
      <c r="L35" s="83"/>
    </row>
    <row r="36" spans="1:12" ht="19.5" customHeight="1" x14ac:dyDescent="0.4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31" t="s">
        <v>29</v>
      </c>
      <c r="L36" s="32">
        <f>L33-K35</f>
        <v>2272727</v>
      </c>
    </row>
    <row r="37" spans="1:12" ht="19.5" customHeight="1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33" t="s">
        <v>27</v>
      </c>
      <c r="L37" s="32">
        <f>L36*0.1</f>
        <v>227272.7</v>
      </c>
    </row>
    <row r="38" spans="1:12" ht="19.5" customHeight="1" x14ac:dyDescent="0.4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33" t="s">
        <v>28</v>
      </c>
      <c r="L38" s="34">
        <f>SUM(L36:L37)</f>
        <v>2499999.7000000002</v>
      </c>
    </row>
    <row r="39" spans="1:12" x14ac:dyDescent="0.4">
      <c r="A39" s="1"/>
      <c r="B39" s="16"/>
      <c r="C39" s="16"/>
      <c r="D39" s="16"/>
    </row>
  </sheetData>
  <mergeCells count="61">
    <mergeCell ref="A35:B35"/>
    <mergeCell ref="C35:G35"/>
    <mergeCell ref="H35:I35"/>
    <mergeCell ref="K35:L35"/>
    <mergeCell ref="A34:B34"/>
    <mergeCell ref="C34:G34"/>
    <mergeCell ref="H34:I34"/>
    <mergeCell ref="A32:B32"/>
    <mergeCell ref="C32:G32"/>
    <mergeCell ref="H32:I32"/>
    <mergeCell ref="A33:B33"/>
    <mergeCell ref="C33:G33"/>
    <mergeCell ref="H33:I33"/>
    <mergeCell ref="A30:B30"/>
    <mergeCell ref="C30:G30"/>
    <mergeCell ref="H30:I30"/>
    <mergeCell ref="A31:B31"/>
    <mergeCell ref="C31:G31"/>
    <mergeCell ref="H31:I31"/>
    <mergeCell ref="A28:B28"/>
    <mergeCell ref="C28:G28"/>
    <mergeCell ref="H28:I28"/>
    <mergeCell ref="A29:B29"/>
    <mergeCell ref="C29:G29"/>
    <mergeCell ref="H29:I29"/>
    <mergeCell ref="A26:B26"/>
    <mergeCell ref="C26:G26"/>
    <mergeCell ref="H26:I26"/>
    <mergeCell ref="A27:B27"/>
    <mergeCell ref="C27:G27"/>
    <mergeCell ref="H27:I27"/>
    <mergeCell ref="A24:B24"/>
    <mergeCell ref="C24:G24"/>
    <mergeCell ref="H24:I24"/>
    <mergeCell ref="A25:B25"/>
    <mergeCell ref="C25:G25"/>
    <mergeCell ref="H25:I25"/>
    <mergeCell ref="A22:B22"/>
    <mergeCell ref="C22:G22"/>
    <mergeCell ref="H22:I22"/>
    <mergeCell ref="A23:B23"/>
    <mergeCell ref="C23:G23"/>
    <mergeCell ref="H23:I23"/>
    <mergeCell ref="B1:L1"/>
    <mergeCell ref="A19:B20"/>
    <mergeCell ref="C19:G20"/>
    <mergeCell ref="H19:I20"/>
    <mergeCell ref="J19:J20"/>
    <mergeCell ref="K19:L20"/>
    <mergeCell ref="I14:L14"/>
    <mergeCell ref="I13:L13"/>
    <mergeCell ref="I12:L12"/>
    <mergeCell ref="I11:J11"/>
    <mergeCell ref="A4:H4"/>
    <mergeCell ref="B6:I6"/>
    <mergeCell ref="A21:B21"/>
    <mergeCell ref="C21:G21"/>
    <mergeCell ref="H21:I21"/>
    <mergeCell ref="J2:L2"/>
    <mergeCell ref="D14:F14"/>
    <mergeCell ref="D15:F15"/>
  </mergeCells>
  <phoneticPr fontId="3"/>
  <pageMargins left="0.25" right="0.25" top="0.75" bottom="0.4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7DC2-6EA9-437D-A66B-634938084884}">
  <sheetPr>
    <pageSetUpPr fitToPage="1"/>
  </sheetPr>
  <dimension ref="A1:L39"/>
  <sheetViews>
    <sheetView tabSelected="1" topLeftCell="A22" workbookViewId="0">
      <selection activeCell="S29" sqref="S29"/>
    </sheetView>
  </sheetViews>
  <sheetFormatPr defaultColWidth="8.875" defaultRowHeight="18.75" x14ac:dyDescent="0.4"/>
  <cols>
    <col min="1" max="2" width="4.3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75" customWidth="1"/>
    <col min="16140" max="16140" width="11.625" bestFit="1" customWidth="1"/>
  </cols>
  <sheetData>
    <row r="1" spans="1:12" s="1" customFormat="1" ht="30.75" customHeight="1" thickBot="1" x14ac:dyDescent="0.45">
      <c r="A1" s="93"/>
      <c r="B1" s="46" t="s">
        <v>37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" customFormat="1" ht="28.5" customHeight="1" thickTop="1" x14ac:dyDescent="0.4">
      <c r="A2" s="3"/>
      <c r="B2" s="4"/>
      <c r="C2" s="4"/>
      <c r="D2" s="4"/>
      <c r="E2" s="4"/>
      <c r="F2" s="4"/>
      <c r="G2" s="4"/>
      <c r="H2" s="5"/>
      <c r="I2" s="5"/>
      <c r="J2" s="41" t="s">
        <v>33</v>
      </c>
      <c r="K2" s="42"/>
      <c r="L2" s="42"/>
    </row>
    <row r="3" spans="1:12" s="1" customFormat="1" ht="13.5" x14ac:dyDescent="0.4"/>
    <row r="4" spans="1:12" s="1" customFormat="1" x14ac:dyDescent="0.4">
      <c r="A4" s="2" t="s">
        <v>0</v>
      </c>
      <c r="B4" s="6"/>
      <c r="C4" s="6"/>
      <c r="D4" s="6"/>
    </row>
    <row r="5" spans="1:12" s="1" customFormat="1" ht="13.5" x14ac:dyDescent="0.4"/>
    <row r="6" spans="1:12" x14ac:dyDescent="0.4">
      <c r="A6" s="7" t="s">
        <v>1</v>
      </c>
      <c r="B6" s="43" t="s">
        <v>2</v>
      </c>
      <c r="C6" s="43"/>
      <c r="D6" s="43"/>
      <c r="E6" s="43"/>
      <c r="F6" s="43"/>
      <c r="G6" s="43"/>
      <c r="H6" s="43"/>
      <c r="I6" s="43"/>
      <c r="J6" s="43"/>
      <c r="K6" s="43"/>
    </row>
    <row r="7" spans="1:12" s="1" customFormat="1" ht="13.5" x14ac:dyDescent="0.4"/>
    <row r="8" spans="1:12" s="1" customFormat="1" ht="13.5" x14ac:dyDescent="0.15">
      <c r="B8" s="84" t="s">
        <v>34</v>
      </c>
      <c r="C8" s="84"/>
      <c r="D8" s="84"/>
      <c r="E8" s="84"/>
      <c r="F8" s="84"/>
      <c r="G8" s="84"/>
    </row>
    <row r="9" spans="1:12" s="1" customFormat="1" ht="13.5" x14ac:dyDescent="0.15">
      <c r="B9" s="84" t="s">
        <v>35</v>
      </c>
      <c r="C9" s="84"/>
      <c r="D9" s="84"/>
      <c r="E9" s="84"/>
      <c r="F9" s="84"/>
      <c r="G9" s="84"/>
    </row>
    <row r="10" spans="1:12" s="1" customFormat="1" ht="13.5" x14ac:dyDescent="0.15">
      <c r="B10" s="85" t="s">
        <v>36</v>
      </c>
      <c r="C10" s="85"/>
      <c r="D10" s="85"/>
      <c r="E10" s="85"/>
      <c r="F10" s="85"/>
      <c r="G10" s="85"/>
    </row>
    <row r="11" spans="1:12" s="1" customFormat="1" ht="13.5" x14ac:dyDescent="0.4">
      <c r="D11" s="36"/>
      <c r="E11" s="36"/>
      <c r="F11" s="36"/>
      <c r="G11" s="36"/>
      <c r="H11" s="36"/>
      <c r="I11" s="36"/>
    </row>
    <row r="12" spans="1:12" x14ac:dyDescent="0.4">
      <c r="I12" s="86" t="s">
        <v>41</v>
      </c>
      <c r="J12" s="86"/>
      <c r="K12" s="87"/>
      <c r="L12" s="87"/>
    </row>
    <row r="13" spans="1:12" x14ac:dyDescent="0.4">
      <c r="I13" s="88" t="s">
        <v>40</v>
      </c>
      <c r="J13" s="88"/>
      <c r="K13" s="88"/>
      <c r="L13" s="88"/>
    </row>
    <row r="14" spans="1:12" x14ac:dyDescent="0.4">
      <c r="A14" s="8" t="s">
        <v>32</v>
      </c>
      <c r="B14" s="8"/>
      <c r="C14" s="9"/>
      <c r="D14" s="44">
        <f>L38</f>
        <v>2499999.7000000002</v>
      </c>
      <c r="E14" s="44"/>
      <c r="F14" s="44"/>
      <c r="I14" s="88" t="s">
        <v>39</v>
      </c>
      <c r="J14" s="88"/>
      <c r="K14" s="88"/>
      <c r="L14" s="88"/>
    </row>
    <row r="15" spans="1:12" x14ac:dyDescent="0.4">
      <c r="A15" s="10" t="s">
        <v>3</v>
      </c>
      <c r="B15" s="10"/>
      <c r="C15" s="11"/>
      <c r="D15" s="45" t="s">
        <v>4</v>
      </c>
      <c r="E15" s="45"/>
      <c r="F15" s="45"/>
      <c r="I15" s="88" t="s">
        <v>38</v>
      </c>
      <c r="J15" s="88"/>
      <c r="K15" s="88"/>
      <c r="L15" s="88"/>
    </row>
    <row r="16" spans="1:12" x14ac:dyDescent="0.4">
      <c r="A16" s="10" t="s">
        <v>5</v>
      </c>
      <c r="B16" s="10"/>
      <c r="C16" s="11"/>
      <c r="D16" s="12" t="s">
        <v>6</v>
      </c>
      <c r="E16" s="12"/>
      <c r="F16" s="12"/>
      <c r="G16" s="1"/>
      <c r="H16" s="1"/>
      <c r="I16" s="1"/>
      <c r="J16" s="1"/>
      <c r="K16" s="1"/>
      <c r="L16" s="1"/>
    </row>
    <row r="17" spans="1:12" x14ac:dyDescent="0.4">
      <c r="A17" s="13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4">
      <c r="A18" s="15" t="s">
        <v>30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3.5" customHeight="1" x14ac:dyDescent="0.4">
      <c r="A19" s="47" t="s">
        <v>7</v>
      </c>
      <c r="B19" s="48"/>
      <c r="C19" s="47" t="s">
        <v>8</v>
      </c>
      <c r="D19" s="51"/>
      <c r="E19" s="51"/>
      <c r="F19" s="51"/>
      <c r="G19" s="48"/>
      <c r="H19" s="53" t="s">
        <v>9</v>
      </c>
      <c r="I19" s="54"/>
      <c r="J19" s="57" t="s">
        <v>10</v>
      </c>
      <c r="K19" s="59" t="s">
        <v>11</v>
      </c>
      <c r="L19" s="60"/>
    </row>
    <row r="20" spans="1:12" x14ac:dyDescent="0.4">
      <c r="A20" s="49"/>
      <c r="B20" s="50"/>
      <c r="C20" s="49"/>
      <c r="D20" s="52"/>
      <c r="E20" s="52"/>
      <c r="F20" s="52"/>
      <c r="G20" s="50"/>
      <c r="H20" s="55"/>
      <c r="I20" s="56"/>
      <c r="J20" s="58"/>
      <c r="K20" s="61"/>
      <c r="L20" s="62"/>
    </row>
    <row r="21" spans="1:12" ht="24.75" customHeight="1" x14ac:dyDescent="0.4">
      <c r="A21" s="37"/>
      <c r="B21" s="38"/>
      <c r="C21" s="39" t="s">
        <v>12</v>
      </c>
      <c r="D21" s="39"/>
      <c r="E21" s="39"/>
      <c r="F21" s="39"/>
      <c r="G21" s="39"/>
      <c r="H21" s="40">
        <v>1</v>
      </c>
      <c r="I21" s="40"/>
      <c r="J21" s="17" t="s">
        <v>13</v>
      </c>
      <c r="K21" s="18"/>
      <c r="L21" s="19">
        <v>340000</v>
      </c>
    </row>
    <row r="22" spans="1:12" ht="24.75" customHeight="1" x14ac:dyDescent="0.4">
      <c r="A22" s="63"/>
      <c r="B22" s="64"/>
      <c r="C22" s="65" t="s">
        <v>14</v>
      </c>
      <c r="D22" s="65"/>
      <c r="E22" s="65"/>
      <c r="F22" s="65"/>
      <c r="G22" s="65"/>
      <c r="H22" s="66">
        <v>1</v>
      </c>
      <c r="I22" s="66"/>
      <c r="J22" s="20" t="s">
        <v>13</v>
      </c>
      <c r="K22" s="21"/>
      <c r="L22" s="22">
        <v>340000</v>
      </c>
    </row>
    <row r="23" spans="1:12" ht="24.75" customHeight="1" x14ac:dyDescent="0.4">
      <c r="A23" s="67"/>
      <c r="B23" s="68"/>
      <c r="C23" s="65" t="s">
        <v>15</v>
      </c>
      <c r="D23" s="65"/>
      <c r="E23" s="65"/>
      <c r="F23" s="65"/>
      <c r="G23" s="65"/>
      <c r="H23" s="66"/>
      <c r="I23" s="66"/>
      <c r="J23" s="23"/>
      <c r="K23" s="21"/>
      <c r="L23" s="22"/>
    </row>
    <row r="24" spans="1:12" ht="24.75" customHeight="1" x14ac:dyDescent="0.4">
      <c r="A24" s="63"/>
      <c r="B24" s="64"/>
      <c r="C24" s="65" t="s">
        <v>16</v>
      </c>
      <c r="D24" s="65"/>
      <c r="E24" s="65"/>
      <c r="F24" s="65"/>
      <c r="G24" s="65"/>
      <c r="H24" s="66">
        <v>1</v>
      </c>
      <c r="I24" s="66"/>
      <c r="J24" s="20" t="s">
        <v>13</v>
      </c>
      <c r="K24" s="21"/>
      <c r="L24" s="22">
        <v>120000</v>
      </c>
    </row>
    <row r="25" spans="1:12" ht="24.75" customHeight="1" x14ac:dyDescent="0.4">
      <c r="A25" s="63"/>
      <c r="B25" s="64"/>
      <c r="C25" s="65" t="s">
        <v>17</v>
      </c>
      <c r="D25" s="65"/>
      <c r="E25" s="65"/>
      <c r="F25" s="65"/>
      <c r="G25" s="65"/>
      <c r="H25" s="66">
        <v>1</v>
      </c>
      <c r="I25" s="66"/>
      <c r="J25" s="20" t="s">
        <v>13</v>
      </c>
      <c r="K25" s="21"/>
      <c r="L25" s="22">
        <v>300000</v>
      </c>
    </row>
    <row r="26" spans="1:12" ht="24.75" customHeight="1" x14ac:dyDescent="0.4">
      <c r="A26" s="67"/>
      <c r="B26" s="68"/>
      <c r="C26" s="65" t="s">
        <v>18</v>
      </c>
      <c r="D26" s="65"/>
      <c r="E26" s="65"/>
      <c r="F26" s="65"/>
      <c r="G26" s="65"/>
      <c r="H26" s="66">
        <v>1</v>
      </c>
      <c r="I26" s="66"/>
      <c r="J26" s="20" t="s">
        <v>13</v>
      </c>
      <c r="K26" s="21"/>
      <c r="L26" s="22">
        <v>200000</v>
      </c>
    </row>
    <row r="27" spans="1:12" ht="24.75" customHeight="1" x14ac:dyDescent="0.4">
      <c r="A27" s="67"/>
      <c r="B27" s="68"/>
      <c r="C27" s="65" t="s">
        <v>19</v>
      </c>
      <c r="D27" s="65"/>
      <c r="E27" s="65"/>
      <c r="F27" s="65"/>
      <c r="G27" s="65"/>
      <c r="H27" s="66">
        <v>1</v>
      </c>
      <c r="I27" s="66"/>
      <c r="J27" s="20" t="s">
        <v>13</v>
      </c>
      <c r="K27" s="21"/>
      <c r="L27" s="22">
        <v>200000</v>
      </c>
    </row>
    <row r="28" spans="1:12" ht="24.75" customHeight="1" x14ac:dyDescent="0.4">
      <c r="A28" s="67"/>
      <c r="B28" s="68"/>
      <c r="C28" s="65" t="s">
        <v>20</v>
      </c>
      <c r="D28" s="65"/>
      <c r="E28" s="65"/>
      <c r="F28" s="65"/>
      <c r="G28" s="65"/>
      <c r="H28" s="66">
        <v>1</v>
      </c>
      <c r="I28" s="66"/>
      <c r="J28" s="20" t="s">
        <v>13</v>
      </c>
      <c r="K28" s="21"/>
      <c r="L28" s="22">
        <v>100000</v>
      </c>
    </row>
    <row r="29" spans="1:12" ht="24.75" customHeight="1" x14ac:dyDescent="0.4">
      <c r="A29" s="67"/>
      <c r="B29" s="68"/>
      <c r="C29" s="65" t="s">
        <v>21</v>
      </c>
      <c r="D29" s="65"/>
      <c r="E29" s="65"/>
      <c r="F29" s="65"/>
      <c r="G29" s="65"/>
      <c r="H29" s="66">
        <v>1</v>
      </c>
      <c r="I29" s="66"/>
      <c r="J29" s="20" t="s">
        <v>13</v>
      </c>
      <c r="K29" s="21"/>
      <c r="L29" s="22">
        <v>360000</v>
      </c>
    </row>
    <row r="30" spans="1:12" ht="24.75" customHeight="1" x14ac:dyDescent="0.4">
      <c r="A30" s="67"/>
      <c r="B30" s="68"/>
      <c r="C30" s="65" t="s">
        <v>22</v>
      </c>
      <c r="D30" s="65"/>
      <c r="E30" s="65"/>
      <c r="F30" s="65"/>
      <c r="G30" s="65"/>
      <c r="H30" s="66">
        <v>1</v>
      </c>
      <c r="I30" s="66"/>
      <c r="J30" s="20" t="s">
        <v>13</v>
      </c>
      <c r="K30" s="21"/>
      <c r="L30" s="22">
        <v>150000</v>
      </c>
    </row>
    <row r="31" spans="1:12" ht="24.75" customHeight="1" x14ac:dyDescent="0.4">
      <c r="A31" s="67"/>
      <c r="B31" s="68"/>
      <c r="C31" s="69" t="s">
        <v>23</v>
      </c>
      <c r="D31" s="70"/>
      <c r="E31" s="70"/>
      <c r="F31" s="70"/>
      <c r="G31" s="71"/>
      <c r="H31" s="66"/>
      <c r="I31" s="66"/>
      <c r="J31" s="23"/>
      <c r="K31" s="21"/>
      <c r="L31" s="22">
        <f>SUM(K21:L30)</f>
        <v>2110000</v>
      </c>
    </row>
    <row r="32" spans="1:12" ht="24.75" customHeight="1" x14ac:dyDescent="0.4">
      <c r="A32" s="67"/>
      <c r="B32" s="68"/>
      <c r="C32" s="65" t="s">
        <v>24</v>
      </c>
      <c r="D32" s="65"/>
      <c r="E32" s="65"/>
      <c r="F32" s="65"/>
      <c r="G32" s="65"/>
      <c r="H32" s="66">
        <v>1</v>
      </c>
      <c r="I32" s="66"/>
      <c r="J32" s="24" t="s">
        <v>13</v>
      </c>
      <c r="K32" s="21"/>
      <c r="L32" s="22">
        <v>350000</v>
      </c>
    </row>
    <row r="33" spans="1:12" ht="24.75" customHeight="1" x14ac:dyDescent="0.4">
      <c r="A33" s="67"/>
      <c r="B33" s="68"/>
      <c r="C33" s="72" t="s">
        <v>25</v>
      </c>
      <c r="D33" s="73"/>
      <c r="E33" s="73"/>
      <c r="F33" s="73"/>
      <c r="G33" s="74"/>
      <c r="H33" s="75"/>
      <c r="I33" s="75"/>
      <c r="J33" s="25"/>
      <c r="K33" s="26"/>
      <c r="L33" s="27">
        <f>SUM(L31:L32)</f>
        <v>2460000</v>
      </c>
    </row>
    <row r="34" spans="1:12" ht="24.75" customHeight="1" x14ac:dyDescent="0.4">
      <c r="A34" s="67"/>
      <c r="B34" s="68"/>
      <c r="C34" s="65"/>
      <c r="D34" s="65"/>
      <c r="E34" s="65"/>
      <c r="F34" s="65"/>
      <c r="G34" s="65"/>
      <c r="H34" s="66"/>
      <c r="I34" s="66"/>
      <c r="J34" s="23"/>
      <c r="K34" s="21"/>
      <c r="L34" s="22"/>
    </row>
    <row r="35" spans="1:12" ht="24.75" customHeight="1" x14ac:dyDescent="0.4">
      <c r="A35" s="76"/>
      <c r="B35" s="77"/>
      <c r="C35" s="78" t="s">
        <v>26</v>
      </c>
      <c r="D35" s="78"/>
      <c r="E35" s="78"/>
      <c r="F35" s="78"/>
      <c r="G35" s="79"/>
      <c r="H35" s="80"/>
      <c r="I35" s="81"/>
      <c r="J35" s="28"/>
      <c r="K35" s="82">
        <v>187273</v>
      </c>
      <c r="L35" s="83"/>
    </row>
    <row r="36" spans="1:12" ht="24.75" customHeight="1" x14ac:dyDescent="0.4">
      <c r="A36" s="16"/>
      <c r="B36" s="16"/>
      <c r="C36" s="29"/>
      <c r="D36" s="16"/>
      <c r="E36" s="30"/>
      <c r="F36" s="29"/>
      <c r="G36" s="16"/>
      <c r="H36" s="16"/>
      <c r="I36" s="16"/>
      <c r="J36" s="30"/>
      <c r="K36" s="95" t="s">
        <v>29</v>
      </c>
      <c r="L36" s="32">
        <f>L33-K35</f>
        <v>2272727</v>
      </c>
    </row>
    <row r="37" spans="1:12" ht="24.75" customHeight="1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96" t="s">
        <v>27</v>
      </c>
      <c r="L37" s="32">
        <f>L36*0.1</f>
        <v>227272.7</v>
      </c>
    </row>
    <row r="38" spans="1:12" ht="24.75" customHeight="1" x14ac:dyDescent="0.4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96" t="s">
        <v>28</v>
      </c>
      <c r="L38" s="34">
        <f>SUM(L36:L37)</f>
        <v>2499999.7000000002</v>
      </c>
    </row>
    <row r="39" spans="1:12" x14ac:dyDescent="0.4">
      <c r="A39" s="1"/>
      <c r="B39" s="16"/>
      <c r="C39" s="16"/>
      <c r="D39" s="16"/>
    </row>
  </sheetData>
  <mergeCells count="63">
    <mergeCell ref="A35:B35"/>
    <mergeCell ref="C35:G35"/>
    <mergeCell ref="H35:I35"/>
    <mergeCell ref="K35:L35"/>
    <mergeCell ref="B8:G8"/>
    <mergeCell ref="B9:G9"/>
    <mergeCell ref="B10:G10"/>
    <mergeCell ref="A33:B33"/>
    <mergeCell ref="C33:G33"/>
    <mergeCell ref="H33:I33"/>
    <mergeCell ref="A34:B34"/>
    <mergeCell ref="C34:G34"/>
    <mergeCell ref="H34:I34"/>
    <mergeCell ref="A31:B31"/>
    <mergeCell ref="C31:G31"/>
    <mergeCell ref="H31:I31"/>
    <mergeCell ref="A32:B32"/>
    <mergeCell ref="C32:G32"/>
    <mergeCell ref="H32:I32"/>
    <mergeCell ref="A29:B29"/>
    <mergeCell ref="C29:G29"/>
    <mergeCell ref="H29:I29"/>
    <mergeCell ref="A30:B30"/>
    <mergeCell ref="C30:G30"/>
    <mergeCell ref="H30:I30"/>
    <mergeCell ref="A27:B27"/>
    <mergeCell ref="C27:G27"/>
    <mergeCell ref="H27:I27"/>
    <mergeCell ref="A28:B28"/>
    <mergeCell ref="C28:G28"/>
    <mergeCell ref="H28:I28"/>
    <mergeCell ref="A25:B25"/>
    <mergeCell ref="C25:G25"/>
    <mergeCell ref="H25:I25"/>
    <mergeCell ref="A26:B26"/>
    <mergeCell ref="C26:G26"/>
    <mergeCell ref="H26:I26"/>
    <mergeCell ref="A23:B23"/>
    <mergeCell ref="C23:G23"/>
    <mergeCell ref="H23:I23"/>
    <mergeCell ref="A24:B24"/>
    <mergeCell ref="C24:G24"/>
    <mergeCell ref="H24:I24"/>
    <mergeCell ref="A21:B21"/>
    <mergeCell ref="C21:G21"/>
    <mergeCell ref="H21:I21"/>
    <mergeCell ref="A22:B22"/>
    <mergeCell ref="C22:G22"/>
    <mergeCell ref="H22:I22"/>
    <mergeCell ref="B1:L1"/>
    <mergeCell ref="J2:L2"/>
    <mergeCell ref="B6:K6"/>
    <mergeCell ref="D14:F14"/>
    <mergeCell ref="D15:F15"/>
    <mergeCell ref="I13:L13"/>
    <mergeCell ref="I14:L14"/>
    <mergeCell ref="I12:J12"/>
    <mergeCell ref="I15:L15"/>
    <mergeCell ref="A19:B20"/>
    <mergeCell ref="C19:G20"/>
    <mergeCell ref="H19:I20"/>
    <mergeCell ref="J19:J20"/>
    <mergeCell ref="K19:L20"/>
  </mergeCells>
  <phoneticPr fontId="3"/>
  <pageMargins left="0.25" right="0.16" top="0.5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コンサル見積</vt:lpstr>
      <vt:lpstr>コンサル請求</vt:lpstr>
      <vt:lpstr>コンサル見積!Print_Area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恵子 大崎</cp:lastModifiedBy>
  <cp:lastPrinted>2025-10-02T00:05:31Z</cp:lastPrinted>
  <dcterms:created xsi:type="dcterms:W3CDTF">2023-04-04T11:59:07Z</dcterms:created>
  <dcterms:modified xsi:type="dcterms:W3CDTF">2025-10-02T00:05:33Z</dcterms:modified>
</cp:coreProperties>
</file>