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共有\恵子\2025 請求書\"/>
    </mc:Choice>
  </mc:AlternateContent>
  <xr:revisionPtr revIDLastSave="0" documentId="13_ncr:1_{6ECB7DC9-116B-4028-BEB7-2A2BAE6F732E}" xr6:coauthVersionLast="47" xr6:coauthVersionMax="47" xr10:uidLastSave="{00000000-0000-0000-0000-000000000000}"/>
  <bookViews>
    <workbookView xWindow="-120" yWindow="-120" windowWidth="29040" windowHeight="15720" activeTab="1" xr2:uid="{163506BC-D363-426A-ADAB-374A8A877A00}"/>
  </bookViews>
  <sheets>
    <sheet name="見積 (2)" sheetId="3" r:id="rId1"/>
    <sheet name="見積" sheetId="1" r:id="rId2"/>
    <sheet name="請求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8" i="3" l="1"/>
  <c r="I336" i="3"/>
  <c r="I335" i="3"/>
  <c r="I334" i="3"/>
  <c r="I332" i="3"/>
  <c r="I331" i="3"/>
  <c r="I330" i="3"/>
  <c r="I329" i="3"/>
  <c r="I328" i="3"/>
  <c r="I327" i="3"/>
  <c r="I326" i="3"/>
  <c r="I325" i="3"/>
  <c r="I324" i="3"/>
  <c r="I323" i="3"/>
  <c r="I340" i="3" s="1"/>
  <c r="I322" i="3"/>
  <c r="I298" i="3"/>
  <c r="I297" i="3"/>
  <c r="I296" i="3"/>
  <c r="I293" i="3"/>
  <c r="I292" i="3"/>
  <c r="I291" i="3"/>
  <c r="I290" i="3"/>
  <c r="I289" i="3"/>
  <c r="I301" i="3" s="1"/>
  <c r="I22" i="3" s="1"/>
  <c r="I288" i="3"/>
  <c r="I287" i="3"/>
  <c r="I275" i="3"/>
  <c r="I274" i="3"/>
  <c r="I273" i="3"/>
  <c r="I272" i="3"/>
  <c r="I271" i="3"/>
  <c r="I270" i="3"/>
  <c r="I269" i="3"/>
  <c r="I268" i="3"/>
  <c r="I266" i="3"/>
  <c r="I260" i="3"/>
  <c r="I259" i="3"/>
  <c r="I258" i="3"/>
  <c r="I276" i="3" s="1"/>
  <c r="I277" i="3" s="1"/>
  <c r="I278" i="3" s="1"/>
  <c r="I21" i="3" s="1"/>
  <c r="I257" i="3"/>
  <c r="I256" i="3"/>
  <c r="I255" i="3"/>
  <c r="I254" i="3"/>
  <c r="I237" i="3"/>
  <c r="I234" i="3"/>
  <c r="I226" i="3"/>
  <c r="I225" i="3"/>
  <c r="I220" i="3"/>
  <c r="I219" i="3"/>
  <c r="I218" i="3"/>
  <c r="I217" i="3"/>
  <c r="I216" i="3"/>
  <c r="I215" i="3"/>
  <c r="I214" i="3"/>
  <c r="I213" i="3"/>
  <c r="I212" i="3"/>
  <c r="I211" i="3"/>
  <c r="I208" i="3"/>
  <c r="I207" i="3"/>
  <c r="I206" i="3"/>
  <c r="I205" i="3"/>
  <c r="I204" i="3"/>
  <c r="I203" i="3"/>
  <c r="I202" i="3"/>
  <c r="I201" i="3"/>
  <c r="I200" i="3"/>
  <c r="I198" i="3"/>
  <c r="I197" i="3"/>
  <c r="I196" i="3"/>
  <c r="I194" i="3"/>
  <c r="I193" i="3"/>
  <c r="I192" i="3"/>
  <c r="I191" i="3"/>
  <c r="I190" i="3"/>
  <c r="I189" i="3"/>
  <c r="I188" i="3"/>
  <c r="I187" i="3"/>
  <c r="I186" i="3"/>
  <c r="I185" i="3"/>
  <c r="I183" i="3"/>
  <c r="I182" i="3"/>
  <c r="I181" i="3"/>
  <c r="I175" i="3"/>
  <c r="I174" i="3"/>
  <c r="I173" i="3"/>
  <c r="I170" i="3"/>
  <c r="I169" i="3"/>
  <c r="I167" i="3"/>
  <c r="I166" i="3"/>
  <c r="I165" i="3"/>
  <c r="I163" i="3"/>
  <c r="I162" i="3"/>
  <c r="I161" i="3"/>
  <c r="I160" i="3"/>
  <c r="I159" i="3"/>
  <c r="I158" i="3"/>
  <c r="I157" i="3"/>
  <c r="I156" i="3"/>
  <c r="I238" i="3" s="1"/>
  <c r="I20" i="3" s="1"/>
  <c r="I155" i="3"/>
  <c r="I154" i="3"/>
  <c r="I153" i="3"/>
  <c r="I152" i="3"/>
  <c r="I123" i="3"/>
  <c r="I121" i="3"/>
  <c r="I120" i="3"/>
  <c r="I119" i="3"/>
  <c r="I118" i="3"/>
  <c r="I125" i="3" s="1"/>
  <c r="I117" i="3"/>
  <c r="I95" i="3"/>
  <c r="I94" i="3"/>
  <c r="I93" i="3"/>
  <c r="I91" i="3"/>
  <c r="I90" i="3"/>
  <c r="I89" i="3"/>
  <c r="I88" i="3"/>
  <c r="I87" i="3"/>
  <c r="I86" i="3"/>
  <c r="I85" i="3"/>
  <c r="I84" i="3"/>
  <c r="I83" i="3"/>
  <c r="I103" i="3" s="1"/>
  <c r="I73" i="3"/>
  <c r="I72" i="3"/>
  <c r="I71" i="3"/>
  <c r="I74" i="3" s="1"/>
  <c r="I70" i="3"/>
  <c r="I65" i="3"/>
  <c r="I64" i="3"/>
  <c r="I63" i="3"/>
  <c r="I62" i="3"/>
  <c r="I61" i="3"/>
  <c r="I59" i="3"/>
  <c r="I58" i="3"/>
  <c r="I57" i="3"/>
  <c r="I56" i="3"/>
  <c r="I66" i="3" s="1"/>
  <c r="I49" i="3"/>
  <c r="I48" i="3"/>
  <c r="I47" i="3"/>
  <c r="I46" i="3"/>
  <c r="I45" i="3"/>
  <c r="I44" i="3"/>
  <c r="I53" i="3" s="1"/>
  <c r="I43" i="3"/>
  <c r="I41" i="3"/>
  <c r="I40" i="3"/>
  <c r="F23" i="3"/>
  <c r="A23" i="3"/>
  <c r="F22" i="3"/>
  <c r="A22" i="3"/>
  <c r="F21" i="3"/>
  <c r="A21" i="3"/>
  <c r="F20" i="3"/>
  <c r="A20" i="3"/>
  <c r="F19" i="3"/>
  <c r="A19" i="3"/>
  <c r="F18" i="3"/>
  <c r="A18" i="3"/>
  <c r="F17" i="3"/>
  <c r="A17" i="3"/>
  <c r="I274" i="2"/>
  <c r="I272" i="2"/>
  <c r="I271" i="2"/>
  <c r="I270" i="2"/>
  <c r="I268" i="2"/>
  <c r="I267" i="2"/>
  <c r="I266" i="2"/>
  <c r="I265" i="2"/>
  <c r="I264" i="2"/>
  <c r="I263" i="2"/>
  <c r="I262" i="2"/>
  <c r="I261" i="2"/>
  <c r="I260" i="2"/>
  <c r="I259" i="2"/>
  <c r="I258" i="2"/>
  <c r="I276" i="2" s="1"/>
  <c r="I249" i="2"/>
  <c r="I248" i="2"/>
  <c r="I247" i="2"/>
  <c r="I244" i="2"/>
  <c r="I243" i="2"/>
  <c r="I242" i="2"/>
  <c r="I241" i="2"/>
  <c r="I252" i="2" s="1"/>
  <c r="I22" i="2" s="1"/>
  <c r="I240" i="2"/>
  <c r="I239" i="2"/>
  <c r="I238" i="2"/>
  <c r="I231" i="2"/>
  <c r="I230" i="2"/>
  <c r="I229" i="2"/>
  <c r="I228" i="2"/>
  <c r="I227" i="2"/>
  <c r="I226" i="2"/>
  <c r="I225" i="2"/>
  <c r="I224" i="2"/>
  <c r="I222" i="2"/>
  <c r="I216" i="2"/>
  <c r="I215" i="2"/>
  <c r="I214" i="2"/>
  <c r="I213" i="2"/>
  <c r="I212" i="2"/>
  <c r="I211" i="2"/>
  <c r="I210" i="2"/>
  <c r="I232" i="2" s="1"/>
  <c r="I233" i="2" s="1"/>
  <c r="I234" i="2" s="1"/>
  <c r="I21" i="2" s="1"/>
  <c r="I203" i="2"/>
  <c r="I200" i="2"/>
  <c r="I192" i="2"/>
  <c r="I191" i="2"/>
  <c r="I186" i="2"/>
  <c r="I185" i="2"/>
  <c r="I184" i="2"/>
  <c r="I183" i="2"/>
  <c r="I182" i="2"/>
  <c r="I181" i="2"/>
  <c r="I180" i="2"/>
  <c r="I179" i="2"/>
  <c r="I178" i="2"/>
  <c r="I177" i="2"/>
  <c r="I174" i="2"/>
  <c r="I173" i="2"/>
  <c r="I172" i="2"/>
  <c r="I171" i="2"/>
  <c r="I170" i="2"/>
  <c r="I169" i="2"/>
  <c r="I168" i="2"/>
  <c r="I167" i="2"/>
  <c r="I166" i="2"/>
  <c r="I164" i="2"/>
  <c r="I163" i="2"/>
  <c r="I162" i="2"/>
  <c r="I160" i="2"/>
  <c r="I159" i="2"/>
  <c r="I158" i="2"/>
  <c r="I157" i="2"/>
  <c r="I156" i="2"/>
  <c r="I155" i="2"/>
  <c r="I154" i="2"/>
  <c r="I153" i="2"/>
  <c r="I152" i="2"/>
  <c r="I151" i="2"/>
  <c r="I149" i="2"/>
  <c r="I148" i="2"/>
  <c r="I147" i="2"/>
  <c r="I141" i="2"/>
  <c r="I140" i="2"/>
  <c r="I139" i="2"/>
  <c r="I136" i="2"/>
  <c r="I135" i="2"/>
  <c r="I133" i="2"/>
  <c r="I132" i="2"/>
  <c r="I131" i="2"/>
  <c r="I129" i="2"/>
  <c r="I128" i="2"/>
  <c r="I204" i="2" s="1"/>
  <c r="I20" i="2" s="1"/>
  <c r="I127" i="2"/>
  <c r="I126" i="2"/>
  <c r="I125" i="2"/>
  <c r="I124" i="2"/>
  <c r="I123" i="2"/>
  <c r="I122" i="2"/>
  <c r="I121" i="2"/>
  <c r="I120" i="2"/>
  <c r="I119" i="2"/>
  <c r="I118" i="2"/>
  <c r="I109" i="2"/>
  <c r="I107" i="2"/>
  <c r="I106" i="2"/>
  <c r="I105" i="2"/>
  <c r="I104" i="2"/>
  <c r="I103" i="2"/>
  <c r="I111" i="2" s="1"/>
  <c r="I88" i="2"/>
  <c r="I87" i="2"/>
  <c r="I86" i="2"/>
  <c r="I84" i="2"/>
  <c r="I83" i="2"/>
  <c r="I82" i="2"/>
  <c r="I81" i="2"/>
  <c r="I80" i="2"/>
  <c r="I79" i="2"/>
  <c r="I78" i="2"/>
  <c r="I77" i="2"/>
  <c r="I76" i="2"/>
  <c r="I96" i="2" s="1"/>
  <c r="I67" i="2"/>
  <c r="I66" i="2"/>
  <c r="I65" i="2"/>
  <c r="I64" i="2"/>
  <c r="I68" i="2" s="1"/>
  <c r="I59" i="2"/>
  <c r="I58" i="2"/>
  <c r="I57" i="2"/>
  <c r="I60" i="2" s="1"/>
  <c r="I56" i="2"/>
  <c r="I55" i="2"/>
  <c r="I53" i="2"/>
  <c r="I52" i="2"/>
  <c r="I51" i="2"/>
  <c r="I50" i="2"/>
  <c r="I43" i="2"/>
  <c r="I42" i="2"/>
  <c r="I41" i="2"/>
  <c r="I40" i="2"/>
  <c r="I39" i="2"/>
  <c r="I47" i="2" s="1"/>
  <c r="I38" i="2"/>
  <c r="I37" i="2"/>
  <c r="I35" i="2"/>
  <c r="I3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I293" i="1"/>
  <c r="I291" i="1"/>
  <c r="I335" i="1"/>
  <c r="I336" i="1"/>
  <c r="I334" i="1"/>
  <c r="I104" i="3" l="1"/>
  <c r="I105" i="3" s="1"/>
  <c r="I106" i="3" s="1"/>
  <c r="I18" i="3" s="1"/>
  <c r="I126" i="3"/>
  <c r="I127" i="3" s="1"/>
  <c r="I19" i="3" s="1"/>
  <c r="I75" i="3"/>
  <c r="I97" i="2"/>
  <c r="I98" i="2" s="1"/>
  <c r="I99" i="2" s="1"/>
  <c r="I18" i="2" s="1"/>
  <c r="I112" i="2"/>
  <c r="I113" i="2" s="1"/>
  <c r="I19" i="2" s="1"/>
  <c r="I69" i="2"/>
  <c r="I72" i="1"/>
  <c r="I73" i="1"/>
  <c r="I326" i="1"/>
  <c r="I85" i="1"/>
  <c r="I86" i="1"/>
  <c r="I87" i="1"/>
  <c r="I49" i="1"/>
  <c r="I48" i="1"/>
  <c r="I258" i="1"/>
  <c r="A23" i="1"/>
  <c r="F23" i="1"/>
  <c r="I259" i="1"/>
  <c r="I77" i="3" l="1"/>
  <c r="I78" i="3" s="1"/>
  <c r="I17" i="3" s="1"/>
  <c r="I24" i="3" s="1"/>
  <c r="I26" i="3" s="1"/>
  <c r="I76" i="3"/>
  <c r="I70" i="2"/>
  <c r="I71" i="2" s="1"/>
  <c r="I72" i="2" s="1"/>
  <c r="I17" i="2" s="1"/>
  <c r="I24" i="2" s="1"/>
  <c r="I26" i="2" s="1"/>
  <c r="I61" i="1"/>
  <c r="I62" i="1"/>
  <c r="I63" i="1"/>
  <c r="I58" i="1"/>
  <c r="I289" i="1"/>
  <c r="I290" i="1"/>
  <c r="I296" i="1"/>
  <c r="I297" i="1"/>
  <c r="I256" i="1"/>
  <c r="I330" i="1"/>
  <c r="I329" i="1"/>
  <c r="I28" i="3" l="1"/>
  <c r="C13" i="3" s="1"/>
  <c r="C14" i="3" s="1"/>
  <c r="I27" i="3"/>
  <c r="I27" i="2"/>
  <c r="I28" i="2" s="1"/>
  <c r="C13" i="2" s="1"/>
  <c r="C14" i="2" s="1"/>
  <c r="I237" i="1"/>
  <c r="I193" i="1"/>
  <c r="I183" i="1"/>
  <c r="I182" i="1"/>
  <c r="I181" i="1"/>
  <c r="I175" i="1"/>
  <c r="I174" i="1"/>
  <c r="I173" i="1"/>
  <c r="I156" i="1"/>
  <c r="I155" i="1"/>
  <c r="I118" i="1"/>
  <c r="I47" i="1" l="1"/>
  <c r="I338" i="1"/>
  <c r="I332" i="1"/>
  <c r="I331" i="1"/>
  <c r="I328" i="1"/>
  <c r="I327" i="1"/>
  <c r="I325" i="1"/>
  <c r="I324" i="1"/>
  <c r="I323" i="1"/>
  <c r="I322" i="1"/>
  <c r="I298" i="1"/>
  <c r="I292" i="1"/>
  <c r="I288" i="1"/>
  <c r="I287" i="1"/>
  <c r="I275" i="1"/>
  <c r="I274" i="1"/>
  <c r="I273" i="1"/>
  <c r="I272" i="1"/>
  <c r="I271" i="1"/>
  <c r="I270" i="1"/>
  <c r="I269" i="1"/>
  <c r="I268" i="1"/>
  <c r="I266" i="1"/>
  <c r="I260" i="1"/>
  <c r="I257" i="1"/>
  <c r="I255" i="1"/>
  <c r="I254" i="1"/>
  <c r="I234" i="1"/>
  <c r="I226" i="1"/>
  <c r="I225" i="1"/>
  <c r="I220" i="1"/>
  <c r="I219" i="1"/>
  <c r="I218" i="1"/>
  <c r="I217" i="1"/>
  <c r="I216" i="1"/>
  <c r="I215" i="1"/>
  <c r="I214" i="1"/>
  <c r="I213" i="1"/>
  <c r="I212" i="1"/>
  <c r="I211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4" i="1"/>
  <c r="I192" i="1"/>
  <c r="I191" i="1"/>
  <c r="I190" i="1"/>
  <c r="I189" i="1"/>
  <c r="I188" i="1"/>
  <c r="I187" i="1"/>
  <c r="I186" i="1"/>
  <c r="I185" i="1"/>
  <c r="I170" i="1"/>
  <c r="I169" i="1"/>
  <c r="I167" i="1"/>
  <c r="I166" i="1"/>
  <c r="I165" i="1"/>
  <c r="I163" i="1"/>
  <c r="I162" i="1"/>
  <c r="I161" i="1"/>
  <c r="I160" i="1"/>
  <c r="I159" i="1"/>
  <c r="I158" i="1"/>
  <c r="I157" i="1"/>
  <c r="I154" i="1"/>
  <c r="I153" i="1"/>
  <c r="I152" i="1"/>
  <c r="I123" i="1"/>
  <c r="I121" i="1"/>
  <c r="I120" i="1"/>
  <c r="I119" i="1"/>
  <c r="I117" i="1"/>
  <c r="I95" i="1"/>
  <c r="I94" i="1"/>
  <c r="I93" i="1"/>
  <c r="I91" i="1"/>
  <c r="I90" i="1"/>
  <c r="I89" i="1"/>
  <c r="I88" i="1"/>
  <c r="I84" i="1"/>
  <c r="I83" i="1"/>
  <c r="I71" i="1"/>
  <c r="I70" i="1"/>
  <c r="I65" i="1"/>
  <c r="I64" i="1"/>
  <c r="I59" i="1"/>
  <c r="I57" i="1"/>
  <c r="I56" i="1"/>
  <c r="I46" i="1"/>
  <c r="I45" i="1"/>
  <c r="I44" i="1"/>
  <c r="I43" i="1"/>
  <c r="I41" i="1"/>
  <c r="I40" i="1"/>
  <c r="F22" i="1"/>
  <c r="A22" i="1"/>
  <c r="F21" i="1"/>
  <c r="A21" i="1"/>
  <c r="F20" i="1"/>
  <c r="A20" i="1"/>
  <c r="F19" i="1"/>
  <c r="A19" i="1"/>
  <c r="F18" i="1"/>
  <c r="A18" i="1"/>
  <c r="F17" i="1"/>
  <c r="A17" i="1"/>
  <c r="I301" i="1" l="1"/>
  <c r="I74" i="1"/>
  <c r="I66" i="1"/>
  <c r="I340" i="1"/>
  <c r="I238" i="1"/>
  <c r="I20" i="1" s="1"/>
  <c r="I276" i="1"/>
  <c r="I277" i="1" s="1"/>
  <c r="I278" i="1" s="1"/>
  <c r="I21" i="1" s="1"/>
  <c r="I53" i="1"/>
  <c r="I125" i="1"/>
  <c r="I126" i="1" s="1"/>
  <c r="I127" i="1" s="1"/>
  <c r="I19" i="1" s="1"/>
  <c r="I103" i="1"/>
  <c r="I104" i="1" s="1"/>
  <c r="I105" i="1" s="1"/>
  <c r="I106" i="1" s="1"/>
  <c r="I18" i="1" s="1"/>
  <c r="I75" i="1" l="1"/>
  <c r="I76" i="1" s="1"/>
  <c r="I77" i="1" s="1"/>
  <c r="I78" i="1" s="1"/>
  <c r="I17" i="1" s="1"/>
  <c r="I22" i="1" l="1"/>
  <c r="I24" i="1" l="1"/>
  <c r="I26" i="1" s="1"/>
  <c r="I27" i="1" s="1"/>
  <c r="I28" i="1" s="1"/>
  <c r="C13" i="1" s="1"/>
  <c r="C14" i="1" s="1"/>
</calcChain>
</file>

<file path=xl/sharedStrings.xml><?xml version="1.0" encoding="utf-8"?>
<sst xmlns="http://schemas.openxmlformats.org/spreadsheetml/2006/main" count="1119" uniqueCount="255">
  <si>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</si>
  <si>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</si>
  <si>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</si>
  <si>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</si>
  <si>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</si>
  <si>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</si>
  <si>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</si>
  <si>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</si>
  <si>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</si>
  <si>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</si>
  <si>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</si>
  <si>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</si>
  <si>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</si>
  <si>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</si>
  <si>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</si>
  <si>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</si>
  <si>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</si>
  <si>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</si>
  <si>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</si>
  <si>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</si>
  <si>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</si>
  <si>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</si>
  <si>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</si>
  <si>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</si>
  <si>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</si>
  <si>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</si>
  <si>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</si>
  <si>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</si>
  <si>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</si>
  <si>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</si>
  <si>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</si>
  <si>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</si>
  <si>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</si>
  <si>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</si>
  <si>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</si>
  <si>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</si>
  <si>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</si>
  <si>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</si>
  <si>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</si>
  <si>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</si>
  <si>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</si>
  <si>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</si>
  <si>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</si>
  <si>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</si>
  <si>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</si>
  <si>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</si>
  <si>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</si>
  <si>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</si>
  <si>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</si>
  <si>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</si>
  <si>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</si>
  <si>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</si>
  <si>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</si>
  <si>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</si>
  <si>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</si>
  <si>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</si>
  <si>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</si>
  <si>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</si>
  <si>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</si>
  <si>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</si>
  <si>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</si>
  <si>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</si>
  <si>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</si>
  <si>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</si>
  <si>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</si>
  <si>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</si>
  <si>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</si>
  <si>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</si>
  <si>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</si>
  <si>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</si>
  <si>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</si>
  <si>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</si>
  <si>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</si>
  <si>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</si>
  <si>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</si>
  <si>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</si>
  <si>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</si>
  <si>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</si>
  <si>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</si>
  <si>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</si>
  <si>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</si>
  <si>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</si>
  <si>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</si>
  <si>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</si>
  <si>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</si>
  <si>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</si>
  <si>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</si>
  <si>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</si>
  <si>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</si>
  <si>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</si>
  <si>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</si>
  <si>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</si>
  <si>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</si>
  <si>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</si>
  <si>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</si>
  <si>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</si>
  <si>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</si>
  <si>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</si>
  <si>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</si>
  <si>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</si>
  <si>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</si>
  <si>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</si>
  <si>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</si>
  <si>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</si>
  <si>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</si>
  <si>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</si>
  <si>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</si>
  <si>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</si>
  <si>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</si>
  <si>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</si>
  <si>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</si>
  <si>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</si>
  <si>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</si>
  <si>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</si>
  <si>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</si>
  <si>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</si>
  <si>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</si>
  <si>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</si>
  <si>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</si>
  <si>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</si>
  <si>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</si>
  <si>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</si>
  <si>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</si>
  <si>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</si>
  <si>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</si>
  <si>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</si>
  <si>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</si>
  <si>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</si>
  <si>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</si>
  <si>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</si>
  <si>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</si>
  <si>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</si>
  <si>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</si>
  <si>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</si>
  <si>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</si>
  <si>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</si>
  <si>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</si>
  <si>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</si>
  <si>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</si>
  <si>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</si>
  <si>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</si>
  <si>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</si>
  <si>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</si>
  <si>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</si>
  <si>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</si>
  <si>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</si>
  <si>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</si>
  <si>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</si>
  <si>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</si>
  <si>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</si>
  <si>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</si>
  <si>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</si>
  <si>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</si>
  <si>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</si>
  <si>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</si>
  <si>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</si>
  <si>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</si>
  <si>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</si>
  <si>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</si>
  <si>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</si>
  <si>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</si>
  <si>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</si>
  <si>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</si>
  <si>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</si>
  <si>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</si>
  <si>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</si>
  <si>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</si>
  <si>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</si>
  <si>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</si>
  <si>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</si>
  <si>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</si>
  <si>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</si>
  <si>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</si>
  <si>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</si>
  <si>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</si>
  <si>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</si>
  <si>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</si>
  <si>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</si>
  <si>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</si>
  <si>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</si>
  <si>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</si>
  <si>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</si>
  <si>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</si>
  <si>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</si>
  <si>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</si>
  <si>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</si>
  <si>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</si>
  <si>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</si>
  <si>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</si>
  <si>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</si>
  <si>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</si>
  <si>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</si>
  <si>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</si>
  <si>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</si>
  <si>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</si>
  <si>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</si>
  <si>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</si>
  <si>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</si>
  <si>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</si>
  <si>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</si>
  <si>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</si>
  <si>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</si>
  <si>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</si>
  <si>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</si>
  <si>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</si>
  <si>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</si>
  <si>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</si>
  <si>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</si>
  <si>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</si>
  <si>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</si>
  <si>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</si>
  <si>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</si>
  <si>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</si>
  <si>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</si>
  <si>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副資材費</t>
    <rPh sb="0" eb="4">
      <t>フクシザイヒ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</si>
  <si>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</si>
  <si>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</si>
  <si>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</si>
  <si>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</si>
  <si>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</si>
  <si>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</si>
  <si>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</si>
  <si>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</si>
  <si>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</si>
  <si>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</si>
  <si>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</si>
  <si>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</si>
  <si>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</si>
  <si>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【登録番号】T-9140001126012</t>
    <rPh sb="1" eb="5">
      <t>トウロクバンゴウ</t>
    </rPh>
    <phoneticPr fontId="3"/>
  </si>
  <si>
    <t>テント（集会用）お渡し用</t>
    <rPh sb="4" eb="7">
      <t>シュウカイヨウ</t>
    </rPh>
    <rPh sb="9" eb="10">
      <t>ワタ</t>
    </rPh>
    <rPh sb="11" eb="12">
      <t>ヨウ</t>
    </rPh>
    <phoneticPr fontId="3"/>
  </si>
  <si>
    <t>テント（集会用）ストック</t>
    <rPh sb="4" eb="7">
      <t>シュウカイヨウ</t>
    </rPh>
    <phoneticPr fontId="3"/>
  </si>
  <si>
    <t>１Ｋ×1.5Ｋ</t>
    <phoneticPr fontId="3"/>
  </si>
  <si>
    <t>１.5Ｋ×２Ｋ</t>
    <phoneticPr fontId="3"/>
  </si>
  <si>
    <t>スタッフ用</t>
    <rPh sb="4" eb="5">
      <t>ヨウ</t>
    </rPh>
    <phoneticPr fontId="3"/>
  </si>
  <si>
    <t>四方幕</t>
    <rPh sb="0" eb="3">
      <t>シホウマク</t>
    </rPh>
    <phoneticPr fontId="3"/>
  </si>
  <si>
    <t>貼付けサインスタンド</t>
    <rPh sb="0" eb="2">
      <t>ハリツ</t>
    </rPh>
    <phoneticPr fontId="6"/>
  </si>
  <si>
    <t>Ｌ型サインスタンド</t>
    <rPh sb="1" eb="2">
      <t>ガタ</t>
    </rPh>
    <phoneticPr fontId="6"/>
  </si>
  <si>
    <t>テラスター</t>
    <phoneticPr fontId="3"/>
  </si>
  <si>
    <t>バルーン</t>
    <phoneticPr fontId="3"/>
  </si>
  <si>
    <t>ディレクションスタッフ（９時～２２時）</t>
    <rPh sb="13" eb="14">
      <t>ジ</t>
    </rPh>
    <rPh sb="17" eb="18">
      <t>ジ</t>
    </rPh>
    <phoneticPr fontId="6"/>
  </si>
  <si>
    <t>ＡＤスタッフ（１４時３０分～２２時）</t>
    <rPh sb="9" eb="10">
      <t>ジ</t>
    </rPh>
    <rPh sb="12" eb="13">
      <t>フン</t>
    </rPh>
    <rPh sb="16" eb="17">
      <t>ジ</t>
    </rPh>
    <phoneticPr fontId="6"/>
  </si>
  <si>
    <t>案内スタッフ（１４時３０分～２２時）</t>
    <rPh sb="0" eb="2">
      <t>アンナイ</t>
    </rPh>
    <phoneticPr fontId="6"/>
  </si>
  <si>
    <t>英語通訳（１６時～２２時）</t>
    <rPh sb="0" eb="4">
      <t>エイゴツウヤク</t>
    </rPh>
    <rPh sb="7" eb="8">
      <t>ジ</t>
    </rPh>
    <phoneticPr fontId="6"/>
  </si>
  <si>
    <t>ピカピカチューブ</t>
    <phoneticPr fontId="3"/>
  </si>
  <si>
    <t>グラウンド駐車場</t>
    <rPh sb="5" eb="8">
      <t>チュウシャジョウ</t>
    </rPh>
    <phoneticPr fontId="3"/>
  </si>
  <si>
    <t>ライン引き・鉄板養生</t>
    <rPh sb="3" eb="4">
      <t>ヒ</t>
    </rPh>
    <rPh sb="6" eb="10">
      <t>テッパンヨウジョウ</t>
    </rPh>
    <phoneticPr fontId="3"/>
  </si>
  <si>
    <t>スポットクーラー</t>
    <phoneticPr fontId="3"/>
  </si>
  <si>
    <t>テント（集会用）入場口スタッフ用含む</t>
    <rPh sb="4" eb="7">
      <t>シュウカイヨウ</t>
    </rPh>
    <rPh sb="16" eb="17">
      <t>フク</t>
    </rPh>
    <phoneticPr fontId="6"/>
  </si>
  <si>
    <t>配線工事</t>
    <rPh sb="0" eb="4">
      <t>ハイセンコウジ</t>
    </rPh>
    <phoneticPr fontId="3"/>
  </si>
  <si>
    <t>電気工事に含む</t>
    <rPh sb="0" eb="4">
      <t>デンキコウジ</t>
    </rPh>
    <rPh sb="5" eb="6">
      <t>フク</t>
    </rPh>
    <phoneticPr fontId="3"/>
  </si>
  <si>
    <t>　 御用命ありがとうございました。</t>
    <rPh sb="2" eb="5">
      <t>ゴヨウメイ</t>
    </rPh>
    <phoneticPr fontId="18"/>
  </si>
  <si>
    <t xml:space="preserve">  下記の件につきまして、ご請求させて頂きますので</t>
    <rPh sb="2" eb="4">
      <t>カキ</t>
    </rPh>
    <rPh sb="5" eb="6">
      <t>ケン</t>
    </rPh>
    <rPh sb="14" eb="16">
      <t>セイキュウ</t>
    </rPh>
    <rPh sb="19" eb="20">
      <t>イタダ</t>
    </rPh>
    <phoneticPr fontId="18"/>
  </si>
  <si>
    <t xml:space="preserve">  ご査収の程、よろしくお願いいたします。</t>
    <rPh sb="3" eb="5">
      <t>サシュウ</t>
    </rPh>
    <rPh sb="6" eb="7">
      <t>ホド</t>
    </rPh>
    <rPh sb="13" eb="14">
      <t>ネガ</t>
    </rPh>
    <phoneticPr fontId="18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</si>
  <si>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</si>
  <si>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御　　請　　求　　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</si>
</sst>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0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6" fontId="10" fillId="0" borderId="1" xfId="2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9" fontId="12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9" fontId="12" fillId="0" borderId="55" xfId="0" applyNumberFormat="1" applyFont="1" applyBorder="1" applyAlignment="1">
      <alignment horizontal="center" vertical="center"/>
    </xf>
    <xf numFmtId="9" fontId="12" fillId="0" borderId="54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12" fillId="0" borderId="58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9" fontId="12" fillId="0" borderId="0" xfId="0" applyNumberFormat="1" applyFont="1" applyAlignment="1">
      <alignment horizontal="center" vertical="center"/>
    </xf>
    <xf numFmtId="38" fontId="12" fillId="0" borderId="61" xfId="1" applyFont="1" applyBorder="1">
      <alignment vertical="center"/>
    </xf>
    <xf numFmtId="176" fontId="13" fillId="0" borderId="44" xfId="0" applyNumberFormat="1" applyFont="1" applyBorder="1" applyAlignment="1">
      <alignment horizontal="center" vertical="center"/>
    </xf>
    <xf numFmtId="176" fontId="12" fillId="0" borderId="46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176" fontId="12" fillId="0" borderId="0" xfId="0" applyNumberFormat="1" applyFont="1">
      <alignment vertical="center"/>
    </xf>
    <xf numFmtId="177" fontId="12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176" fontId="12" fillId="0" borderId="14" xfId="0" applyNumberFormat="1" applyFont="1" applyBorder="1">
      <alignment vertical="center"/>
    </xf>
    <xf numFmtId="176" fontId="12" fillId="0" borderId="9" xfId="0" applyNumberFormat="1" applyFont="1" applyBorder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58" fontId="4" fillId="0" borderId="0" xfId="0" applyNumberFormat="1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center" vertical="center"/>
    </xf>
    <xf numFmtId="6" fontId="11" fillId="0" borderId="3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6" fontId="11" fillId="0" borderId="6" xfId="2" applyFont="1" applyBorder="1" applyAlignment="1">
      <alignment horizontal="right" vertical="center"/>
    </xf>
    <xf numFmtId="6" fontId="11" fillId="0" borderId="7" xfId="2" applyFont="1" applyBorder="1" applyAlignment="1">
      <alignment horizontal="right" vertical="center"/>
    </xf>
    <xf numFmtId="6" fontId="5" fillId="0" borderId="62" xfId="0" applyNumberFormat="1" applyFont="1" applyBorder="1" applyAlignment="1">
      <alignment horizontal="right" vertical="center"/>
    </xf>
    <xf numFmtId="6" fontId="5" fillId="0" borderId="3" xfId="0" applyNumberFormat="1" applyFont="1" applyBorder="1" applyAlignment="1">
      <alignment horizontal="right" vertical="center"/>
    </xf>
    <xf numFmtId="6" fontId="5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6" fontId="11" fillId="0" borderId="18" xfId="2" applyFont="1" applyBorder="1" applyAlignment="1">
      <alignment horizontal="right" vertical="center"/>
    </xf>
    <xf numFmtId="6" fontId="11" fillId="0" borderId="19" xfId="2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6" fontId="11" fillId="0" borderId="25" xfId="2" applyFont="1" applyBorder="1" applyAlignment="1">
      <alignment horizontal="right" vertical="center"/>
    </xf>
    <xf numFmtId="6" fontId="11" fillId="0" borderId="26" xfId="2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6" fontId="11" fillId="0" borderId="9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6" fontId="11" fillId="0" borderId="5" xfId="0" applyNumberFormat="1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6" fontId="11" fillId="0" borderId="23" xfId="2" applyFont="1" applyBorder="1" applyAlignment="1">
      <alignment horizontal="right" vertical="center"/>
    </xf>
    <xf numFmtId="6" fontId="11" fillId="0" borderId="24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6" fontId="11" fillId="0" borderId="28" xfId="2" applyFont="1" applyBorder="1" applyAlignment="1">
      <alignment horizontal="right" vertical="center"/>
    </xf>
    <xf numFmtId="6" fontId="11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6" fontId="12" fillId="0" borderId="17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shrinkToFit="1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177" fontId="13" fillId="0" borderId="6" xfId="0" applyNumberFormat="1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center" vertical="center"/>
    </xf>
    <xf numFmtId="177" fontId="12" fillId="0" borderId="9" xfId="0" applyNumberFormat="1" applyFont="1" applyBorder="1" applyAlignment="1">
      <alignment horizontal="right" vertical="center"/>
    </xf>
    <xf numFmtId="6" fontId="12" fillId="0" borderId="9" xfId="2" applyFont="1" applyBorder="1" applyAlignment="1">
      <alignment horizontal="right" vertical="center"/>
    </xf>
    <xf numFmtId="6" fontId="12" fillId="0" borderId="10" xfId="2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 shrinkToFit="1"/>
    </xf>
    <xf numFmtId="0" fontId="12" fillId="0" borderId="36" xfId="0" applyFont="1" applyBorder="1" applyAlignment="1">
      <alignment horizontal="left" vertical="center" shrinkToFit="1"/>
    </xf>
    <xf numFmtId="177" fontId="12" fillId="0" borderId="36" xfId="0" applyNumberFormat="1" applyFont="1" applyBorder="1" applyAlignment="1">
      <alignment horizontal="right" vertical="center"/>
    </xf>
    <xf numFmtId="6" fontId="12" fillId="0" borderId="37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4" xfId="0" applyNumberFormat="1" applyFont="1" applyBorder="1" applyAlignment="1">
      <alignment horizontal="right"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61" xfId="0" applyFont="1" applyBorder="1" applyAlignment="1">
      <alignment horizontal="left" vertical="center"/>
    </xf>
    <xf numFmtId="0" fontId="12" fillId="0" borderId="61" xfId="0" applyFont="1" applyBorder="1" applyAlignment="1">
      <alignment horizontal="center" vertical="center"/>
    </xf>
    <xf numFmtId="177" fontId="12" fillId="0" borderId="61" xfId="0" applyNumberFormat="1" applyFont="1" applyBorder="1" applyAlignment="1">
      <alignment horizontal="right" vertical="center"/>
    </xf>
    <xf numFmtId="177" fontId="13" fillId="0" borderId="4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right" vertical="center"/>
    </xf>
    <xf numFmtId="6" fontId="12" fillId="0" borderId="14" xfId="2" applyFont="1" applyBorder="1" applyAlignment="1">
      <alignment horizontal="right" vertical="center"/>
    </xf>
    <xf numFmtId="0" fontId="12" fillId="0" borderId="46" xfId="0" applyFont="1" applyBorder="1" applyAlignment="1">
      <alignment horizontal="left" vertical="center"/>
    </xf>
    <xf numFmtId="177" fontId="12" fillId="0" borderId="46" xfId="0" applyNumberFormat="1" applyFont="1" applyBorder="1" applyAlignment="1">
      <alignment horizontal="right" vertical="center"/>
    </xf>
    <xf numFmtId="6" fontId="13" fillId="0" borderId="46" xfId="2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right" vertical="center"/>
    </xf>
    <xf numFmtId="6" fontId="12" fillId="0" borderId="0" xfId="2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156557</xdr:colOff>
      <xdr:row>13</xdr:row>
      <xdr:rowOff>153407</xdr:rowOff>
    </xdr:from>
    <xdr:to>
      <xdr:col>9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F4C8A8A-3213-44BE-A453-647F4C2EEF5B}"/>
            </a:ext>
          </a:extLst>
        </xdr:cNvPr>
        <xdr:cNvGrpSpPr>
          <a:grpSpLocks/>
        </xdr:cNvGrpSpPr>
      </xdr:nvGrpSpPr>
      <xdr:grpSpPr bwMode="auto">
        <a:xfrm>
          <a:off x="5642957" y="4239632"/>
          <a:ext cx="2409825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86EF68D-7CC9-32AA-62C1-5CD85FF15B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907237C-3132-32B1-AE0F-11F3D8645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A64FA7C1-D0F6-3A2E-423F-3150ECACB3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6E35848F-A8F3-BB85-0F8B-0A7443D89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51BC6747-13A6-E684-FAA5-7243CC4333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4B0D9D28-C83E-A1F8-AFF7-3319BF02E7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3F0C6484-3847-4BF0-9F86-7B9F88E16C61}"/>
            </a:ext>
          </a:extLst>
        </xdr:cNvPr>
        <xdr:cNvGrpSpPr>
          <a:grpSpLocks/>
        </xdr:cNvGrpSpPr>
      </xdr:nvGrpSpPr>
      <xdr:grpSpPr bwMode="auto">
        <a:xfrm>
          <a:off x="2345030" y="3467100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9FAA2BBB-E8D5-2040-B7FD-C80E43BE5C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CE99386F-284D-A1C8-C8CF-C5CB3F8669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428F5C23-DFAC-8252-C79A-F35D688C2E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2F41F421-2CE7-C764-B17C-5F746EED86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0</xdr:col>
      <xdr:colOff>771525</xdr:colOff>
      <xdr:row>5</xdr:row>
      <xdr:rowOff>104775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1A3AD00-988B-43DF-ADCC-F41A23B25ABF}"/>
            </a:ext>
          </a:extLst>
        </xdr:cNvPr>
        <xdr:cNvSpPr txBox="1"/>
      </xdr:nvSpPr>
      <xdr:spPr>
        <a:xfrm>
          <a:off x="771525" y="20097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下記の通り、ご請求させていただきますので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ご査収の程のほどよろしくお願いします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156557</xdr:colOff>
      <xdr:row>13</xdr:row>
      <xdr:rowOff>153407</xdr:rowOff>
    </xdr:from>
    <xdr:to>
      <xdr:col>9</xdr:col>
      <xdr:colOff>1451957</xdr:colOff>
      <xdr:row>15</xdr:row>
      <xdr:rowOff>246784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642957" y="4239632"/>
          <a:ext cx="2409825" cy="85537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5030" y="3467100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oneCellAnchor>
    <xdr:from>
      <xdr:col>0</xdr:col>
      <xdr:colOff>771525</xdr:colOff>
      <xdr:row>5</xdr:row>
      <xdr:rowOff>104775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BADA88E-085F-442D-A1B6-AF995D8CFD6E}"/>
            </a:ext>
          </a:extLst>
        </xdr:cNvPr>
        <xdr:cNvSpPr txBox="1"/>
      </xdr:nvSpPr>
      <xdr:spPr>
        <a:xfrm>
          <a:off x="771525" y="20097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12</xdr:row>
      <xdr:rowOff>343906</xdr:rowOff>
    </xdr:from>
    <xdr:to>
      <xdr:col>10</xdr:col>
      <xdr:colOff>71437</xdr:colOff>
      <xdr:row>15</xdr:row>
      <xdr:rowOff>257174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A90FC65-79C0-42FD-B1CE-FE96E0E59422}"/>
            </a:ext>
          </a:extLst>
        </xdr:cNvPr>
        <xdr:cNvGrpSpPr>
          <a:grpSpLocks/>
        </xdr:cNvGrpSpPr>
      </xdr:nvGrpSpPr>
      <xdr:grpSpPr bwMode="auto">
        <a:xfrm>
          <a:off x="5267325" y="4058656"/>
          <a:ext cx="2928937" cy="1056268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459906-8D59-6426-1F50-10DAFD04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3CD7CE4-0BD8-C383-11F4-250707437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BA86777-4ED8-1450-DF52-D6F952E32D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EB0E4C9-91C0-B02B-2BFC-00AD7596A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E44CAC7-3594-5FE9-A413-B6E3402725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2177BE9C-2D64-931D-F58B-18782208DC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11</xdr:row>
      <xdr:rowOff>0</xdr:rowOff>
    </xdr:from>
    <xdr:to>
      <xdr:col>10</xdr:col>
      <xdr:colOff>0</xdr:colOff>
      <xdr:row>11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21BFD0A-F85D-4B8F-8776-A39E7FA59A74}"/>
            </a:ext>
          </a:extLst>
        </xdr:cNvPr>
        <xdr:cNvGrpSpPr>
          <a:grpSpLocks/>
        </xdr:cNvGrpSpPr>
      </xdr:nvGrpSpPr>
      <xdr:grpSpPr bwMode="auto">
        <a:xfrm>
          <a:off x="2345030" y="3476625"/>
          <a:ext cx="5779795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CC5C88D9-8F50-A249-2B1E-B465E85BE4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BB560B1F-4968-5B3E-F3B5-392D56FE10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70F269A6-051C-98D3-AE19-BC61FCF058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F3565285-0755-4A37-1B57-C5070DF54A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98DFB-412D-496A-BD71-BC8D08179C05}">
  <dimension ref="A1:K344"/>
  <sheetViews>
    <sheetView view="pageBreakPreview" zoomScaleNormal="100" zoomScaleSheetLayoutView="100" workbookViewId="0">
      <selection activeCell="L11" sqref="L11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94" t="s">
        <v>0</v>
      </c>
      <c r="H1" s="94"/>
      <c r="I1" s="94"/>
      <c r="J1" s="94"/>
      <c r="K1" s="94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95" t="s">
        <v>254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A5" s="96" t="s">
        <v>1</v>
      </c>
      <c r="B5" s="96"/>
      <c r="C5" s="96"/>
      <c r="D5" s="96"/>
      <c r="K5" s="1"/>
    </row>
    <row r="6" spans="1:11" ht="24" customHeight="1" x14ac:dyDescent="0.4">
      <c r="H6" s="65"/>
      <c r="I6" s="65"/>
      <c r="J6" s="65"/>
      <c r="K6" s="1"/>
    </row>
    <row r="7" spans="1:11" ht="24" customHeight="1" x14ac:dyDescent="0.4">
      <c r="K7" s="1"/>
    </row>
    <row r="8" spans="1:11" ht="19.350000000000001" customHeight="1" x14ac:dyDescent="0.4">
      <c r="G8" s="79"/>
      <c r="H8" s="79"/>
      <c r="I8" s="79"/>
      <c r="J8" s="79"/>
      <c r="K8" s="1"/>
    </row>
    <row r="9" spans="1:11" ht="19.350000000000001" customHeight="1" x14ac:dyDescent="0.4">
      <c r="G9" s="97" t="s">
        <v>224</v>
      </c>
      <c r="H9" s="97"/>
      <c r="I9" s="97"/>
      <c r="J9" s="97"/>
      <c r="K9" s="1"/>
    </row>
    <row r="10" spans="1:11" ht="19.350000000000001" customHeight="1" x14ac:dyDescent="0.4">
      <c r="A10" s="5"/>
      <c r="B10" s="6"/>
      <c r="G10" s="98" t="s">
        <v>225</v>
      </c>
      <c r="H10" s="98"/>
      <c r="I10" s="98"/>
      <c r="J10" s="98"/>
      <c r="K10" s="1"/>
    </row>
    <row r="11" spans="1:11" ht="19.350000000000001" customHeight="1" x14ac:dyDescent="0.4">
      <c r="C11" s="63"/>
      <c r="D11" s="63"/>
      <c r="E11" s="64"/>
      <c r="F11" s="64"/>
      <c r="G11" s="99" t="s">
        <v>226</v>
      </c>
      <c r="H11" s="99"/>
      <c r="I11" s="99"/>
      <c r="J11" s="99"/>
      <c r="K11" s="1"/>
    </row>
    <row r="12" spans="1:11" ht="19.350000000000001" customHeight="1" thickBot="1" x14ac:dyDescent="0.45">
      <c r="D12" s="7"/>
      <c r="E12" s="7"/>
      <c r="F12" s="7"/>
      <c r="G12" s="98" t="s">
        <v>227</v>
      </c>
      <c r="H12" s="98"/>
      <c r="I12" s="98"/>
      <c r="J12" s="98"/>
    </row>
    <row r="13" spans="1:11" ht="30" customHeight="1" thickBot="1" x14ac:dyDescent="0.45">
      <c r="A13" s="100" t="s">
        <v>2</v>
      </c>
      <c r="B13" s="101"/>
      <c r="C13" s="112">
        <f>I28</f>
        <v>54719459.960000001</v>
      </c>
      <c r="D13" s="113"/>
      <c r="E13" s="114"/>
      <c r="F13" s="7"/>
      <c r="G13" s="115" t="s">
        <v>228</v>
      </c>
      <c r="H13" s="115"/>
      <c r="I13" s="115"/>
      <c r="J13" s="115"/>
    </row>
    <row r="14" spans="1:11" ht="30" customHeight="1" thickBot="1" x14ac:dyDescent="0.45">
      <c r="A14" s="100" t="s">
        <v>3</v>
      </c>
      <c r="B14" s="101"/>
      <c r="C14" s="116">
        <f>SUM(C13:E13)</f>
        <v>54719459.960000001</v>
      </c>
      <c r="D14" s="116"/>
      <c r="E14" s="117"/>
    </row>
    <row r="15" spans="1:11" ht="30" customHeight="1" x14ac:dyDescent="0.4">
      <c r="A15" s="10"/>
      <c r="B15" s="10"/>
      <c r="C15" s="10"/>
      <c r="D15" s="10"/>
      <c r="E15" s="10"/>
    </row>
    <row r="16" spans="1:11" ht="30" customHeight="1" thickBot="1" x14ac:dyDescent="0.45">
      <c r="A16" s="118" t="s">
        <v>4</v>
      </c>
      <c r="B16" s="118"/>
      <c r="C16" s="118"/>
      <c r="D16" s="118"/>
      <c r="E16" s="118"/>
    </row>
    <row r="17" spans="1:11" ht="30" customHeight="1" x14ac:dyDescent="0.4">
      <c r="A17" s="102" t="str">
        <f>A37</f>
        <v>内訳１　Ｇ・Ｈ・椅子席、桟敷席、エグゼクティブ・カップル　　</v>
      </c>
      <c r="B17" s="103"/>
      <c r="C17" s="103"/>
      <c r="D17" s="103"/>
      <c r="E17" s="103"/>
      <c r="F17" s="104" t="str">
        <f>A78</f>
        <v>合計１</v>
      </c>
      <c r="G17" s="104"/>
      <c r="H17" s="104"/>
      <c r="I17" s="105">
        <f>I78</f>
        <v>26368997.600000001</v>
      </c>
      <c r="J17" s="106"/>
    </row>
    <row r="18" spans="1:11" s="16" customFormat="1" ht="30" customHeight="1" x14ac:dyDescent="0.4">
      <c r="A18" s="107" t="str">
        <f>A81</f>
        <v>内訳２　浜大津アーカス有料観覧席関係</v>
      </c>
      <c r="B18" s="108"/>
      <c r="C18" s="108"/>
      <c r="D18" s="108"/>
      <c r="E18" s="108"/>
      <c r="F18" s="109" t="str">
        <f>A106</f>
        <v>合計２</v>
      </c>
      <c r="G18" s="109"/>
      <c r="H18" s="109"/>
      <c r="I18" s="110">
        <f>I106</f>
        <v>4598880</v>
      </c>
      <c r="J18" s="111"/>
      <c r="K18" s="10"/>
    </row>
    <row r="19" spans="1:11" s="16" customFormat="1" ht="30" customHeight="1" x14ac:dyDescent="0.4">
      <c r="A19" s="119" t="str">
        <f>A115</f>
        <v>内訳３　駅チカシート</v>
      </c>
      <c r="B19" s="120"/>
      <c r="C19" s="120"/>
      <c r="D19" s="120"/>
      <c r="E19" s="121"/>
      <c r="F19" s="122" t="str">
        <f>A127</f>
        <v>合計３</v>
      </c>
      <c r="G19" s="123"/>
      <c r="H19" s="124"/>
      <c r="I19" s="125">
        <f>I127</f>
        <v>1550890</v>
      </c>
      <c r="J19" s="126"/>
      <c r="K19" s="10"/>
    </row>
    <row r="20" spans="1:11" s="16" customFormat="1" ht="30" customHeight="1" x14ac:dyDescent="0.4">
      <c r="A20" s="107" t="str">
        <f>A149</f>
        <v>内訳４　全体放送設備</v>
      </c>
      <c r="B20" s="108"/>
      <c r="C20" s="108"/>
      <c r="D20" s="108"/>
      <c r="E20" s="108"/>
      <c r="F20" s="109" t="str">
        <f>A238</f>
        <v>合計４</v>
      </c>
      <c r="G20" s="109"/>
      <c r="H20" s="109"/>
      <c r="I20" s="110">
        <f>I238</f>
        <v>4724270</v>
      </c>
      <c r="J20" s="111"/>
      <c r="K20" s="10"/>
    </row>
    <row r="21" spans="1:11" s="16" customFormat="1" ht="30" customHeight="1" x14ac:dyDescent="0.4">
      <c r="A21" s="119" t="str">
        <f>A251</f>
        <v>内訳５　電気工事</v>
      </c>
      <c r="B21" s="120"/>
      <c r="C21" s="120"/>
      <c r="D21" s="120"/>
      <c r="E21" s="121"/>
      <c r="F21" s="122" t="str">
        <f>A278</f>
        <v>合計５</v>
      </c>
      <c r="G21" s="123"/>
      <c r="H21" s="124"/>
      <c r="I21" s="125">
        <f>I278</f>
        <v>6087400</v>
      </c>
      <c r="J21" s="126"/>
      <c r="K21" s="10"/>
    </row>
    <row r="22" spans="1:11" s="16" customFormat="1" ht="30" customHeight="1" x14ac:dyDescent="0.4">
      <c r="A22" s="107" t="str">
        <f>A285</f>
        <v>内訳６　売店・物産関係・喫煙所・その他機材</v>
      </c>
      <c r="B22" s="108"/>
      <c r="C22" s="108"/>
      <c r="D22" s="108"/>
      <c r="E22" s="108"/>
      <c r="F22" s="109" t="str">
        <f>A301</f>
        <v>合計６</v>
      </c>
      <c r="G22" s="109"/>
      <c r="H22" s="109"/>
      <c r="I22" s="110">
        <f>I301</f>
        <v>2763600</v>
      </c>
      <c r="J22" s="111"/>
      <c r="K22" s="10"/>
    </row>
    <row r="23" spans="1:11" s="16" customFormat="1" ht="30" customHeight="1" x14ac:dyDescent="0.4">
      <c r="A23" s="135" t="str">
        <f>B319</f>
        <v>びわこボート団体専用席関係</v>
      </c>
      <c r="B23" s="108"/>
      <c r="C23" s="108"/>
      <c r="D23" s="108"/>
      <c r="E23" s="108"/>
      <c r="F23" s="109" t="str">
        <f>A340</f>
        <v>合計７</v>
      </c>
      <c r="G23" s="109"/>
      <c r="H23" s="109"/>
      <c r="I23" s="110">
        <v>3672280</v>
      </c>
      <c r="J23" s="111"/>
      <c r="K23" s="10"/>
    </row>
    <row r="24" spans="1:11" s="16" customFormat="1" ht="30" customHeight="1" thickBot="1" x14ac:dyDescent="0.45">
      <c r="A24" s="136"/>
      <c r="B24" s="137"/>
      <c r="C24" s="137"/>
      <c r="D24" s="137"/>
      <c r="E24" s="138"/>
      <c r="F24" s="139"/>
      <c r="G24" s="137"/>
      <c r="H24" s="138"/>
      <c r="I24" s="140">
        <f>SUM(I17:J23)</f>
        <v>49766317.600000001</v>
      </c>
      <c r="J24" s="141"/>
      <c r="K24" s="10"/>
    </row>
    <row r="25" spans="1:11" s="16" customFormat="1" ht="30" customHeight="1" x14ac:dyDescent="0.4">
      <c r="A25" s="67"/>
      <c r="B25" s="67"/>
      <c r="C25" s="67"/>
      <c r="D25" s="67"/>
      <c r="E25" s="67"/>
      <c r="F25" s="127" t="s">
        <v>5</v>
      </c>
      <c r="G25" s="104"/>
      <c r="H25" s="104"/>
      <c r="I25" s="128">
        <v>-21354</v>
      </c>
      <c r="J25" s="129"/>
      <c r="K25" s="10"/>
    </row>
    <row r="26" spans="1:11" s="16" customFormat="1" ht="30" customHeight="1" x14ac:dyDescent="0.4">
      <c r="A26" s="67"/>
      <c r="B26" s="67"/>
      <c r="C26" s="67"/>
      <c r="D26" s="67"/>
      <c r="E26" s="67"/>
      <c r="F26" s="130" t="s">
        <v>222</v>
      </c>
      <c r="G26" s="109"/>
      <c r="H26" s="109"/>
      <c r="I26" s="110">
        <f>SUM(I24:J25)</f>
        <v>49744963.600000001</v>
      </c>
      <c r="J26" s="111"/>
      <c r="K26" s="10"/>
    </row>
    <row r="27" spans="1:11" s="16" customFormat="1" ht="30" customHeight="1" thickBot="1" x14ac:dyDescent="0.45">
      <c r="A27" s="67"/>
      <c r="B27" s="67"/>
      <c r="C27" s="67"/>
      <c r="D27" s="67"/>
      <c r="E27" s="67"/>
      <c r="F27" s="131" t="s">
        <v>6</v>
      </c>
      <c r="G27" s="132"/>
      <c r="H27" s="132"/>
      <c r="I27" s="133">
        <f>I26*0.1</f>
        <v>4974496.3600000003</v>
      </c>
      <c r="J27" s="134"/>
      <c r="K27" s="10"/>
    </row>
    <row r="28" spans="1:11" s="16" customFormat="1" ht="30" customHeight="1" thickBot="1" x14ac:dyDescent="0.45">
      <c r="A28" s="67"/>
      <c r="B28" s="67"/>
      <c r="C28" s="67"/>
      <c r="D28" s="67"/>
      <c r="E28" s="67"/>
      <c r="F28" s="153" t="s">
        <v>7</v>
      </c>
      <c r="G28" s="154"/>
      <c r="H28" s="154"/>
      <c r="I28" s="155">
        <f>SUM(I26:J27)</f>
        <v>54719459.960000001</v>
      </c>
      <c r="J28" s="156"/>
      <c r="K28" s="10"/>
    </row>
    <row r="29" spans="1:11" s="16" customFormat="1" ht="30" customHeight="1" x14ac:dyDescent="0.4">
      <c r="A29" s="11"/>
      <c r="B29" s="11"/>
      <c r="C29" s="11"/>
      <c r="D29" s="11"/>
      <c r="E29" s="11"/>
      <c r="F29" s="33"/>
      <c r="G29" s="33"/>
      <c r="H29" s="33"/>
      <c r="I29" s="34"/>
      <c r="J29" s="34"/>
      <c r="K29" s="10"/>
    </row>
    <row r="30" spans="1:11" s="16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</row>
    <row r="33" spans="1:11" s="16" customFormat="1" ht="30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</row>
    <row r="34" spans="1:11" s="16" customFormat="1" ht="30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</row>
    <row r="35" spans="1:11" s="16" customFormat="1" ht="30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</row>
    <row r="36" spans="1:11" s="16" customFormat="1" ht="30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</row>
    <row r="37" spans="1:11" s="16" customFormat="1" ht="30" customHeight="1" thickBot="1" x14ac:dyDescent="0.45">
      <c r="A37" s="157" t="s">
        <v>205</v>
      </c>
      <c r="B37" s="157"/>
      <c r="C37" s="157"/>
      <c r="D37" s="157"/>
      <c r="E37" s="157"/>
      <c r="F37" s="15"/>
      <c r="I37" s="158"/>
      <c r="J37" s="158"/>
      <c r="K37" s="51"/>
    </row>
    <row r="38" spans="1:11" s="16" customFormat="1" ht="23.25" customHeight="1" thickBot="1" x14ac:dyDescent="0.45">
      <c r="A38" s="159" t="s">
        <v>8</v>
      </c>
      <c r="B38" s="159"/>
      <c r="C38" s="159"/>
      <c r="D38" s="159" t="s">
        <v>9</v>
      </c>
      <c r="E38" s="159"/>
      <c r="F38" s="17" t="s">
        <v>10</v>
      </c>
      <c r="G38" s="159" t="s">
        <v>11</v>
      </c>
      <c r="H38" s="159"/>
      <c r="I38" s="159" t="s">
        <v>12</v>
      </c>
      <c r="J38" s="160"/>
      <c r="K38" s="52" t="s">
        <v>172</v>
      </c>
    </row>
    <row r="39" spans="1:11" s="16" customFormat="1" ht="23.25" customHeight="1" x14ac:dyDescent="0.4">
      <c r="A39" s="142" t="s">
        <v>13</v>
      </c>
      <c r="B39" s="143"/>
      <c r="C39" s="143"/>
      <c r="D39" s="144"/>
      <c r="E39" s="144"/>
      <c r="F39" s="18"/>
      <c r="G39" s="145"/>
      <c r="H39" s="145"/>
      <c r="I39" s="145"/>
      <c r="J39" s="146"/>
      <c r="K39" s="69"/>
    </row>
    <row r="40" spans="1:11" s="16" customFormat="1" ht="23.25" customHeight="1" x14ac:dyDescent="0.4">
      <c r="A40" s="147" t="s">
        <v>14</v>
      </c>
      <c r="B40" s="148"/>
      <c r="C40" s="148"/>
      <c r="D40" s="149"/>
      <c r="E40" s="149"/>
      <c r="F40" s="20">
        <v>3120</v>
      </c>
      <c r="G40" s="150">
        <v>300</v>
      </c>
      <c r="H40" s="150"/>
      <c r="I40" s="151">
        <f>F40*G40</f>
        <v>936000</v>
      </c>
      <c r="J40" s="152"/>
      <c r="K40" s="54">
        <v>0.1</v>
      </c>
    </row>
    <row r="41" spans="1:11" s="16" customFormat="1" ht="23.25" customHeight="1" x14ac:dyDescent="0.4">
      <c r="A41" s="161" t="s">
        <v>15</v>
      </c>
      <c r="B41" s="162"/>
      <c r="C41" s="163"/>
      <c r="D41" s="164"/>
      <c r="E41" s="165"/>
      <c r="F41" s="20">
        <v>2692</v>
      </c>
      <c r="G41" s="150">
        <v>300</v>
      </c>
      <c r="H41" s="150"/>
      <c r="I41" s="151">
        <f t="shared" ref="I41" si="0">F41*G41</f>
        <v>807600</v>
      </c>
      <c r="J41" s="152"/>
      <c r="K41" s="54">
        <v>0.1</v>
      </c>
    </row>
    <row r="42" spans="1:11" s="16" customFormat="1" ht="23.25" customHeight="1" x14ac:dyDescent="0.4">
      <c r="A42" s="161" t="s">
        <v>16</v>
      </c>
      <c r="B42" s="162"/>
      <c r="C42" s="163"/>
      <c r="D42" s="164"/>
      <c r="E42" s="165"/>
      <c r="F42" s="20" t="s">
        <v>17</v>
      </c>
      <c r="G42" s="150"/>
      <c r="H42" s="150"/>
      <c r="I42" s="151">
        <v>120000</v>
      </c>
      <c r="J42" s="152"/>
      <c r="K42" s="54">
        <v>0.1</v>
      </c>
    </row>
    <row r="43" spans="1:11" s="16" customFormat="1" ht="23.25" customHeight="1" x14ac:dyDescent="0.4">
      <c r="A43" s="161" t="s">
        <v>18</v>
      </c>
      <c r="B43" s="162"/>
      <c r="C43" s="163"/>
      <c r="D43" s="164"/>
      <c r="E43" s="165"/>
      <c r="F43" s="20">
        <v>50</v>
      </c>
      <c r="G43" s="150">
        <v>300</v>
      </c>
      <c r="H43" s="150"/>
      <c r="I43" s="166">
        <f t="shared" ref="I43:I47" si="1">F43*G43</f>
        <v>15000</v>
      </c>
      <c r="J43" s="167"/>
      <c r="K43" s="54">
        <v>0.1</v>
      </c>
    </row>
    <row r="44" spans="1:11" s="16" customFormat="1" ht="23.25" customHeight="1" x14ac:dyDescent="0.4">
      <c r="A44" s="161" t="s">
        <v>19</v>
      </c>
      <c r="B44" s="162"/>
      <c r="C44" s="163"/>
      <c r="D44" s="164"/>
      <c r="E44" s="165"/>
      <c r="F44" s="20">
        <v>400</v>
      </c>
      <c r="G44" s="150">
        <v>2650</v>
      </c>
      <c r="H44" s="150"/>
      <c r="I44" s="166">
        <f t="shared" si="1"/>
        <v>1060000</v>
      </c>
      <c r="J44" s="167"/>
      <c r="K44" s="54">
        <v>0.1</v>
      </c>
    </row>
    <row r="45" spans="1:11" s="16" customFormat="1" ht="23.25" customHeight="1" x14ac:dyDescent="0.4">
      <c r="A45" s="161" t="s">
        <v>20</v>
      </c>
      <c r="B45" s="162"/>
      <c r="C45" s="163"/>
      <c r="D45" s="164"/>
      <c r="E45" s="165"/>
      <c r="F45" s="20">
        <v>132</v>
      </c>
      <c r="G45" s="150">
        <v>1150</v>
      </c>
      <c r="H45" s="150"/>
      <c r="I45" s="166">
        <f t="shared" si="1"/>
        <v>151800</v>
      </c>
      <c r="J45" s="167"/>
      <c r="K45" s="54">
        <v>0.1</v>
      </c>
    </row>
    <row r="46" spans="1:11" s="16" customFormat="1" ht="23.25" customHeight="1" x14ac:dyDescent="0.4">
      <c r="A46" s="161" t="s">
        <v>21</v>
      </c>
      <c r="B46" s="162"/>
      <c r="C46" s="163"/>
      <c r="D46" s="164" t="s">
        <v>164</v>
      </c>
      <c r="E46" s="165"/>
      <c r="F46" s="29">
        <v>100</v>
      </c>
      <c r="G46" s="168">
        <v>3200</v>
      </c>
      <c r="H46" s="169"/>
      <c r="I46" s="166">
        <f t="shared" si="1"/>
        <v>320000</v>
      </c>
      <c r="J46" s="167"/>
      <c r="K46" s="54">
        <v>0.1</v>
      </c>
    </row>
    <row r="47" spans="1:11" s="16" customFormat="1" ht="23.25" customHeight="1" x14ac:dyDescent="0.4">
      <c r="A47" s="161" t="s">
        <v>165</v>
      </c>
      <c r="B47" s="162"/>
      <c r="C47" s="163"/>
      <c r="D47" s="164" t="s">
        <v>164</v>
      </c>
      <c r="E47" s="165"/>
      <c r="F47" s="29">
        <v>50</v>
      </c>
      <c r="G47" s="168">
        <v>3200</v>
      </c>
      <c r="H47" s="169"/>
      <c r="I47" s="166">
        <f t="shared" si="1"/>
        <v>160000</v>
      </c>
      <c r="J47" s="167"/>
      <c r="K47" s="54">
        <v>0.1</v>
      </c>
    </row>
    <row r="48" spans="1:11" s="16" customFormat="1" ht="23.25" customHeight="1" x14ac:dyDescent="0.4">
      <c r="A48" s="161" t="s">
        <v>22</v>
      </c>
      <c r="B48" s="162"/>
      <c r="C48" s="163"/>
      <c r="D48" s="164"/>
      <c r="E48" s="165"/>
      <c r="F48" s="29">
        <v>300</v>
      </c>
      <c r="G48" s="168">
        <v>1600</v>
      </c>
      <c r="H48" s="169"/>
      <c r="I48" s="166">
        <f>F48*G48</f>
        <v>480000</v>
      </c>
      <c r="J48" s="167"/>
      <c r="K48" s="54">
        <v>0.1</v>
      </c>
    </row>
    <row r="49" spans="1:11" s="16" customFormat="1" ht="23.25" customHeight="1" x14ac:dyDescent="0.4">
      <c r="A49" s="161" t="s">
        <v>166</v>
      </c>
      <c r="B49" s="162"/>
      <c r="C49" s="163"/>
      <c r="D49" s="164"/>
      <c r="E49" s="165"/>
      <c r="F49" s="22">
        <v>28</v>
      </c>
      <c r="G49" s="150">
        <v>120000</v>
      </c>
      <c r="H49" s="150"/>
      <c r="I49" s="166">
        <f>F49*G49</f>
        <v>3360000</v>
      </c>
      <c r="J49" s="167"/>
      <c r="K49" s="54">
        <v>0.1</v>
      </c>
    </row>
    <row r="50" spans="1:11" s="16" customFormat="1" ht="23.25" customHeight="1" x14ac:dyDescent="0.4">
      <c r="A50" s="161" t="s">
        <v>214</v>
      </c>
      <c r="B50" s="162"/>
      <c r="C50" s="163"/>
      <c r="D50" s="164"/>
      <c r="E50" s="165"/>
      <c r="F50" s="21" t="s">
        <v>17</v>
      </c>
      <c r="G50" s="150"/>
      <c r="H50" s="150"/>
      <c r="I50" s="151">
        <v>250000</v>
      </c>
      <c r="J50" s="152"/>
      <c r="K50" s="54">
        <v>0.1</v>
      </c>
    </row>
    <row r="51" spans="1:11" s="16" customFormat="1" ht="23.25" customHeight="1" x14ac:dyDescent="0.4">
      <c r="A51" s="161" t="s">
        <v>23</v>
      </c>
      <c r="B51" s="162"/>
      <c r="C51" s="163"/>
      <c r="D51" s="164"/>
      <c r="E51" s="165"/>
      <c r="F51" s="21" t="s">
        <v>17</v>
      </c>
      <c r="G51" s="150"/>
      <c r="H51" s="150"/>
      <c r="I51" s="151">
        <v>2820000</v>
      </c>
      <c r="J51" s="152"/>
      <c r="K51" s="54">
        <v>0.1</v>
      </c>
    </row>
    <row r="52" spans="1:11" s="16" customFormat="1" ht="23.25" customHeight="1" x14ac:dyDescent="0.4">
      <c r="A52" s="161" t="s">
        <v>24</v>
      </c>
      <c r="B52" s="162"/>
      <c r="C52" s="163"/>
      <c r="D52" s="164"/>
      <c r="E52" s="165"/>
      <c r="F52" s="21" t="s">
        <v>17</v>
      </c>
      <c r="G52" s="150"/>
      <c r="H52" s="150"/>
      <c r="I52" s="166">
        <v>650000</v>
      </c>
      <c r="J52" s="167"/>
      <c r="K52" s="54">
        <v>0.1</v>
      </c>
    </row>
    <row r="53" spans="1:11" s="16" customFormat="1" ht="23.25" customHeight="1" x14ac:dyDescent="0.4">
      <c r="A53" s="173" t="s">
        <v>25</v>
      </c>
      <c r="B53" s="174"/>
      <c r="C53" s="174"/>
      <c r="D53" s="149"/>
      <c r="E53" s="149"/>
      <c r="F53" s="24"/>
      <c r="G53" s="150"/>
      <c r="H53" s="150"/>
      <c r="I53" s="175">
        <f>SUM(I40:J52)</f>
        <v>11130400</v>
      </c>
      <c r="J53" s="176"/>
      <c r="K53" s="54">
        <v>0.1</v>
      </c>
    </row>
    <row r="54" spans="1:11" s="16" customFormat="1" ht="23.25" customHeight="1" x14ac:dyDescent="0.4">
      <c r="A54" s="177"/>
      <c r="B54" s="178"/>
      <c r="C54" s="179"/>
      <c r="D54" s="164"/>
      <c r="E54" s="165"/>
      <c r="F54" s="24"/>
      <c r="G54" s="180"/>
      <c r="H54" s="181"/>
      <c r="I54" s="182"/>
      <c r="J54" s="183"/>
      <c r="K54" s="55"/>
    </row>
    <row r="55" spans="1:11" s="16" customFormat="1" ht="23.25" customHeight="1" x14ac:dyDescent="0.4">
      <c r="A55" s="170" t="s">
        <v>26</v>
      </c>
      <c r="B55" s="171"/>
      <c r="C55" s="172"/>
      <c r="D55" s="164"/>
      <c r="E55" s="165"/>
      <c r="F55" s="22"/>
      <c r="G55" s="150"/>
      <c r="H55" s="150"/>
      <c r="I55" s="166"/>
      <c r="J55" s="167"/>
      <c r="K55" s="55"/>
    </row>
    <row r="56" spans="1:11" s="16" customFormat="1" ht="23.25" customHeight="1" x14ac:dyDescent="0.4">
      <c r="A56" s="161" t="s">
        <v>206</v>
      </c>
      <c r="B56" s="162"/>
      <c r="C56" s="163"/>
      <c r="D56" s="164" t="s">
        <v>27</v>
      </c>
      <c r="E56" s="165"/>
      <c r="F56" s="25">
        <v>537.84</v>
      </c>
      <c r="G56" s="150">
        <v>6600</v>
      </c>
      <c r="H56" s="150"/>
      <c r="I56" s="166">
        <f t="shared" ref="I56:I59" si="2">F56*G56</f>
        <v>3549744</v>
      </c>
      <c r="J56" s="167"/>
      <c r="K56" s="54">
        <v>0.1</v>
      </c>
    </row>
    <row r="57" spans="1:11" s="16" customFormat="1" ht="23.25" customHeight="1" x14ac:dyDescent="0.4">
      <c r="A57" s="161" t="s">
        <v>207</v>
      </c>
      <c r="B57" s="162"/>
      <c r="C57" s="163"/>
      <c r="D57" s="164" t="s">
        <v>28</v>
      </c>
      <c r="E57" s="165"/>
      <c r="F57" s="26">
        <v>447.12</v>
      </c>
      <c r="G57" s="150">
        <v>6600</v>
      </c>
      <c r="H57" s="150"/>
      <c r="I57" s="166">
        <f t="shared" si="2"/>
        <v>2950992</v>
      </c>
      <c r="J57" s="167"/>
      <c r="K57" s="54">
        <v>0.1</v>
      </c>
    </row>
    <row r="58" spans="1:11" s="16" customFormat="1" ht="23.25" customHeight="1" x14ac:dyDescent="0.4">
      <c r="A58" s="161" t="s">
        <v>208</v>
      </c>
      <c r="B58" s="162"/>
      <c r="C58" s="163"/>
      <c r="D58" s="164" t="s">
        <v>209</v>
      </c>
      <c r="E58" s="165"/>
      <c r="F58" s="20">
        <v>608</v>
      </c>
      <c r="G58" s="150">
        <v>1200</v>
      </c>
      <c r="H58" s="150"/>
      <c r="I58" s="166">
        <f t="shared" si="2"/>
        <v>729600</v>
      </c>
      <c r="J58" s="167"/>
      <c r="K58" s="54">
        <v>0.1</v>
      </c>
    </row>
    <row r="59" spans="1:11" s="16" customFormat="1" ht="23.25" customHeight="1" x14ac:dyDescent="0.4">
      <c r="A59" s="184" t="s">
        <v>29</v>
      </c>
      <c r="B59" s="185"/>
      <c r="C59" s="185"/>
      <c r="D59" s="149" t="s">
        <v>30</v>
      </c>
      <c r="E59" s="149"/>
      <c r="F59" s="29">
        <v>273.60000000000002</v>
      </c>
      <c r="G59" s="150">
        <v>300</v>
      </c>
      <c r="H59" s="150"/>
      <c r="I59" s="166">
        <f t="shared" si="2"/>
        <v>82080</v>
      </c>
      <c r="J59" s="167"/>
      <c r="K59" s="54">
        <v>0.1</v>
      </c>
    </row>
    <row r="60" spans="1:11" s="16" customFormat="1" ht="23.25" customHeight="1" x14ac:dyDescent="0.4">
      <c r="A60" s="147" t="s">
        <v>31</v>
      </c>
      <c r="B60" s="148"/>
      <c r="C60" s="148"/>
      <c r="D60" s="149"/>
      <c r="E60" s="149"/>
      <c r="F60" s="21" t="s">
        <v>17</v>
      </c>
      <c r="G60" s="150"/>
      <c r="H60" s="150"/>
      <c r="I60" s="151">
        <v>160000</v>
      </c>
      <c r="J60" s="152"/>
      <c r="K60" s="54">
        <v>0.1</v>
      </c>
    </row>
    <row r="61" spans="1:11" s="16" customFormat="1" ht="23.25" customHeight="1" x14ac:dyDescent="0.4">
      <c r="A61" s="147" t="s">
        <v>211</v>
      </c>
      <c r="B61" s="148"/>
      <c r="C61" s="148"/>
      <c r="D61" s="149" t="s">
        <v>212</v>
      </c>
      <c r="E61" s="149"/>
      <c r="F61" s="21">
        <v>200</v>
      </c>
      <c r="G61" s="150">
        <v>450</v>
      </c>
      <c r="H61" s="150"/>
      <c r="I61" s="166">
        <f t="shared" ref="I61:I64" si="3">F61*G61</f>
        <v>90000</v>
      </c>
      <c r="J61" s="167"/>
      <c r="K61" s="54">
        <v>0.1</v>
      </c>
    </row>
    <row r="62" spans="1:11" s="16" customFormat="1" ht="23.25" customHeight="1" x14ac:dyDescent="0.4">
      <c r="A62" s="147" t="s">
        <v>211</v>
      </c>
      <c r="B62" s="148"/>
      <c r="C62" s="148"/>
      <c r="D62" s="149" t="s">
        <v>213</v>
      </c>
      <c r="E62" s="149"/>
      <c r="F62" s="21">
        <v>200</v>
      </c>
      <c r="G62" s="150">
        <v>300</v>
      </c>
      <c r="H62" s="150"/>
      <c r="I62" s="166">
        <f t="shared" si="3"/>
        <v>60000</v>
      </c>
      <c r="J62" s="167"/>
      <c r="K62" s="54">
        <v>0.1</v>
      </c>
    </row>
    <row r="63" spans="1:11" s="16" customFormat="1" ht="23.25" customHeight="1" x14ac:dyDescent="0.4">
      <c r="A63" s="147" t="s">
        <v>211</v>
      </c>
      <c r="B63" s="148"/>
      <c r="C63" s="148"/>
      <c r="D63" s="149" t="s">
        <v>243</v>
      </c>
      <c r="E63" s="149"/>
      <c r="F63" s="21">
        <v>20</v>
      </c>
      <c r="G63" s="150">
        <v>2000</v>
      </c>
      <c r="H63" s="150"/>
      <c r="I63" s="166">
        <f t="shared" si="3"/>
        <v>40000</v>
      </c>
      <c r="J63" s="167"/>
      <c r="K63" s="54">
        <v>0.1</v>
      </c>
    </row>
    <row r="64" spans="1:11" s="16" customFormat="1" ht="23.25" customHeight="1" x14ac:dyDescent="0.4">
      <c r="A64" s="147" t="s">
        <v>32</v>
      </c>
      <c r="B64" s="148"/>
      <c r="C64" s="148"/>
      <c r="D64" s="149"/>
      <c r="E64" s="149"/>
      <c r="F64" s="24">
        <v>8</v>
      </c>
      <c r="G64" s="150">
        <v>132000</v>
      </c>
      <c r="H64" s="150"/>
      <c r="I64" s="166">
        <f t="shared" si="3"/>
        <v>1056000</v>
      </c>
      <c r="J64" s="167"/>
      <c r="K64" s="54">
        <v>0.1</v>
      </c>
    </row>
    <row r="65" spans="1:11" s="16" customFormat="1" ht="23.25" customHeight="1" x14ac:dyDescent="0.4">
      <c r="A65" s="147" t="s">
        <v>24</v>
      </c>
      <c r="B65" s="148"/>
      <c r="C65" s="148"/>
      <c r="D65" s="149"/>
      <c r="E65" s="149"/>
      <c r="F65" s="23" t="s">
        <v>17</v>
      </c>
      <c r="G65" s="150">
        <v>60000</v>
      </c>
      <c r="H65" s="150"/>
      <c r="I65" s="151">
        <f>G65</f>
        <v>60000</v>
      </c>
      <c r="J65" s="152"/>
      <c r="K65" s="54">
        <v>0.1</v>
      </c>
    </row>
    <row r="66" spans="1:11" s="16" customFormat="1" ht="23.25" customHeight="1" x14ac:dyDescent="0.4">
      <c r="A66" s="173" t="s">
        <v>33</v>
      </c>
      <c r="B66" s="174"/>
      <c r="C66" s="174"/>
      <c r="D66" s="149"/>
      <c r="E66" s="149"/>
      <c r="F66" s="24"/>
      <c r="G66" s="150"/>
      <c r="H66" s="150"/>
      <c r="I66" s="175">
        <f>SUM(I56:J65)</f>
        <v>8778416</v>
      </c>
      <c r="J66" s="176"/>
      <c r="K66" s="54">
        <v>0.1</v>
      </c>
    </row>
    <row r="67" spans="1:11" ht="23.25" customHeight="1" x14ac:dyDescent="0.4">
      <c r="A67" s="147"/>
      <c r="B67" s="148"/>
      <c r="C67" s="148"/>
      <c r="D67" s="149"/>
      <c r="E67" s="149"/>
      <c r="F67" s="24"/>
      <c r="G67" s="150"/>
      <c r="H67" s="150"/>
      <c r="I67" s="151"/>
      <c r="J67" s="152"/>
      <c r="K67" s="55"/>
    </row>
    <row r="68" spans="1:11" ht="23.25" customHeight="1" x14ac:dyDescent="0.4">
      <c r="A68" s="147"/>
      <c r="B68" s="148"/>
      <c r="C68" s="148"/>
      <c r="D68" s="149"/>
      <c r="E68" s="149"/>
      <c r="F68" s="24"/>
      <c r="G68" s="150"/>
      <c r="H68" s="150"/>
      <c r="I68" s="151"/>
      <c r="J68" s="152"/>
      <c r="K68" s="55"/>
    </row>
    <row r="69" spans="1:11" ht="23.25" customHeight="1" x14ac:dyDescent="0.4">
      <c r="A69" s="170" t="s">
        <v>34</v>
      </c>
      <c r="B69" s="171"/>
      <c r="C69" s="172"/>
      <c r="D69" s="164"/>
      <c r="E69" s="165"/>
      <c r="F69" s="24"/>
      <c r="G69" s="168"/>
      <c r="H69" s="169"/>
      <c r="I69" s="166"/>
      <c r="J69" s="167"/>
      <c r="K69" s="55"/>
    </row>
    <row r="70" spans="1:11" ht="23.25" customHeight="1" x14ac:dyDescent="0.4">
      <c r="A70" s="186" t="s">
        <v>239</v>
      </c>
      <c r="B70" s="187"/>
      <c r="C70" s="188"/>
      <c r="D70" s="164"/>
      <c r="E70" s="165"/>
      <c r="F70" s="22">
        <v>5</v>
      </c>
      <c r="G70" s="168">
        <v>35000</v>
      </c>
      <c r="H70" s="169"/>
      <c r="I70" s="166">
        <f t="shared" ref="I70:I73" si="4">F70*G70</f>
        <v>175000</v>
      </c>
      <c r="J70" s="167"/>
      <c r="K70" s="54">
        <v>0.1</v>
      </c>
    </row>
    <row r="71" spans="1:11" ht="23.25" customHeight="1" x14ac:dyDescent="0.4">
      <c r="A71" s="186" t="s">
        <v>240</v>
      </c>
      <c r="B71" s="187"/>
      <c r="C71" s="188"/>
      <c r="D71" s="164"/>
      <c r="E71" s="165"/>
      <c r="F71" s="22">
        <v>10</v>
      </c>
      <c r="G71" s="168">
        <v>27000</v>
      </c>
      <c r="H71" s="169"/>
      <c r="I71" s="166">
        <f t="shared" si="4"/>
        <v>270000</v>
      </c>
      <c r="J71" s="167"/>
      <c r="K71" s="54">
        <v>0.1</v>
      </c>
    </row>
    <row r="72" spans="1:11" ht="23.25" customHeight="1" x14ac:dyDescent="0.4">
      <c r="A72" s="161" t="s">
        <v>241</v>
      </c>
      <c r="B72" s="162"/>
      <c r="C72" s="163"/>
      <c r="D72" s="164"/>
      <c r="E72" s="165"/>
      <c r="F72" s="22">
        <v>130</v>
      </c>
      <c r="G72" s="168">
        <v>27000</v>
      </c>
      <c r="H72" s="169"/>
      <c r="I72" s="166">
        <f t="shared" si="4"/>
        <v>3510000</v>
      </c>
      <c r="J72" s="167"/>
      <c r="K72" s="54">
        <v>0.1</v>
      </c>
    </row>
    <row r="73" spans="1:11" ht="23.25" customHeight="1" x14ac:dyDescent="0.4">
      <c r="A73" s="161" t="s">
        <v>242</v>
      </c>
      <c r="B73" s="162"/>
      <c r="C73" s="163"/>
      <c r="D73" s="164"/>
      <c r="E73" s="165"/>
      <c r="F73" s="22">
        <v>4</v>
      </c>
      <c r="G73" s="168">
        <v>27000</v>
      </c>
      <c r="H73" s="169"/>
      <c r="I73" s="166">
        <f t="shared" si="4"/>
        <v>108000</v>
      </c>
      <c r="J73" s="167"/>
      <c r="K73" s="54">
        <v>0.1</v>
      </c>
    </row>
    <row r="74" spans="1:11" ht="23.25" customHeight="1" x14ac:dyDescent="0.4">
      <c r="A74" s="173" t="s">
        <v>35</v>
      </c>
      <c r="B74" s="174"/>
      <c r="C74" s="174"/>
      <c r="D74" s="149"/>
      <c r="E74" s="149"/>
      <c r="F74" s="24"/>
      <c r="G74" s="150"/>
      <c r="H74" s="150"/>
      <c r="I74" s="175">
        <f>SUM(I70:J73)</f>
        <v>4063000</v>
      </c>
      <c r="J74" s="176"/>
      <c r="K74" s="54">
        <v>0.1</v>
      </c>
    </row>
    <row r="75" spans="1:11" ht="23.25" customHeight="1" x14ac:dyDescent="0.4">
      <c r="A75" s="173" t="s">
        <v>36</v>
      </c>
      <c r="B75" s="174"/>
      <c r="C75" s="174"/>
      <c r="D75" s="149"/>
      <c r="E75" s="149"/>
      <c r="F75" s="24"/>
      <c r="G75" s="150"/>
      <c r="H75" s="150"/>
      <c r="I75" s="175">
        <f>I53+I66+I74</f>
        <v>23971816</v>
      </c>
      <c r="J75" s="176"/>
      <c r="K75" s="54">
        <v>0.1</v>
      </c>
    </row>
    <row r="76" spans="1:11" ht="23.25" customHeight="1" x14ac:dyDescent="0.4">
      <c r="A76" s="189" t="s">
        <v>37</v>
      </c>
      <c r="B76" s="190"/>
      <c r="C76" s="191"/>
      <c r="D76" s="192"/>
      <c r="E76" s="193"/>
      <c r="F76" s="30">
        <v>0.1</v>
      </c>
      <c r="G76" s="194"/>
      <c r="H76" s="195"/>
      <c r="I76" s="196">
        <f>I75*F76</f>
        <v>2397181.6</v>
      </c>
      <c r="J76" s="197"/>
      <c r="K76" s="54">
        <v>0.1</v>
      </c>
    </row>
    <row r="77" spans="1:11" ht="23.25" customHeight="1" thickBot="1" x14ac:dyDescent="0.45">
      <c r="A77" s="147"/>
      <c r="B77" s="148"/>
      <c r="C77" s="148"/>
      <c r="D77" s="149"/>
      <c r="E77" s="149"/>
      <c r="F77" s="24"/>
      <c r="G77" s="150"/>
      <c r="H77" s="150"/>
      <c r="I77" s="175">
        <f>SUM(I75:J76)</f>
        <v>26368997.600000001</v>
      </c>
      <c r="J77" s="176"/>
      <c r="K77" s="70">
        <v>0.1</v>
      </c>
    </row>
    <row r="78" spans="1:11" ht="23.25" customHeight="1" thickBot="1" x14ac:dyDescent="0.45">
      <c r="A78" s="199" t="s">
        <v>38</v>
      </c>
      <c r="B78" s="200"/>
      <c r="C78" s="200"/>
      <c r="D78" s="200"/>
      <c r="E78" s="200"/>
      <c r="F78" s="31"/>
      <c r="G78" s="31"/>
      <c r="H78" s="32"/>
      <c r="I78" s="201">
        <f>SUM(I77:J77)</f>
        <v>26368997.600000001</v>
      </c>
      <c r="J78" s="202"/>
      <c r="K78" s="57">
        <v>0.1</v>
      </c>
    </row>
    <row r="79" spans="1:11" ht="30" customHeight="1" x14ac:dyDescent="0.4">
      <c r="A79" s="11"/>
      <c r="B79" s="11"/>
      <c r="C79" s="11"/>
      <c r="D79" s="11"/>
      <c r="E79" s="11"/>
      <c r="F79" s="33"/>
      <c r="G79" s="33"/>
      <c r="H79" s="33"/>
      <c r="I79" s="34"/>
      <c r="J79" s="34"/>
      <c r="K79" s="51"/>
    </row>
    <row r="80" spans="1:11" ht="30" customHeight="1" x14ac:dyDescent="0.4">
      <c r="A80" s="11"/>
      <c r="B80" s="11"/>
      <c r="C80" s="11"/>
      <c r="D80" s="11"/>
      <c r="E80" s="11"/>
      <c r="F80" s="33"/>
      <c r="G80" s="33"/>
      <c r="H80" s="33"/>
      <c r="I80" s="34"/>
      <c r="J80" s="34"/>
      <c r="K80" s="51"/>
    </row>
    <row r="81" spans="1:11" ht="30" customHeight="1" thickBot="1" x14ac:dyDescent="0.45">
      <c r="A81" s="198" t="s">
        <v>39</v>
      </c>
      <c r="B81" s="198"/>
      <c r="C81" s="198"/>
      <c r="D81" s="198"/>
      <c r="E81" s="198"/>
      <c r="F81" s="36"/>
      <c r="G81" s="16"/>
      <c r="H81" s="16"/>
      <c r="I81" s="158"/>
      <c r="J81" s="158"/>
      <c r="K81" s="51"/>
    </row>
    <row r="82" spans="1:11" ht="30" customHeight="1" thickBot="1" x14ac:dyDescent="0.45">
      <c r="A82" s="159" t="s">
        <v>8</v>
      </c>
      <c r="B82" s="159"/>
      <c r="C82" s="159"/>
      <c r="D82" s="159" t="s">
        <v>9</v>
      </c>
      <c r="E82" s="159"/>
      <c r="F82" s="17" t="s">
        <v>10</v>
      </c>
      <c r="G82" s="159" t="s">
        <v>11</v>
      </c>
      <c r="H82" s="159"/>
      <c r="I82" s="159" t="s">
        <v>12</v>
      </c>
      <c r="J82" s="160"/>
      <c r="K82" s="52" t="s">
        <v>172</v>
      </c>
    </row>
    <row r="83" spans="1:11" ht="30" customHeight="1" x14ac:dyDescent="0.4">
      <c r="A83" s="204" t="s">
        <v>40</v>
      </c>
      <c r="B83" s="205"/>
      <c r="C83" s="205"/>
      <c r="D83" s="144"/>
      <c r="E83" s="144"/>
      <c r="F83" s="18">
        <v>1429</v>
      </c>
      <c r="G83" s="145">
        <v>300</v>
      </c>
      <c r="H83" s="145"/>
      <c r="I83" s="145">
        <f>F83*G83</f>
        <v>428700</v>
      </c>
      <c r="J83" s="146"/>
      <c r="K83" s="58">
        <v>0.1</v>
      </c>
    </row>
    <row r="84" spans="1:11" ht="30" customHeight="1" x14ac:dyDescent="0.4">
      <c r="A84" s="184" t="s">
        <v>229</v>
      </c>
      <c r="B84" s="185"/>
      <c r="C84" s="185"/>
      <c r="D84" s="149" t="s">
        <v>232</v>
      </c>
      <c r="E84" s="149"/>
      <c r="F84" s="37">
        <v>1</v>
      </c>
      <c r="G84" s="151">
        <v>9000</v>
      </c>
      <c r="H84" s="151"/>
      <c r="I84" s="151">
        <f>F84*G84</f>
        <v>9000</v>
      </c>
      <c r="J84" s="152"/>
      <c r="K84" s="54">
        <v>0.1</v>
      </c>
    </row>
    <row r="85" spans="1:11" ht="30" customHeight="1" x14ac:dyDescent="0.4">
      <c r="A85" s="184" t="s">
        <v>230</v>
      </c>
      <c r="B85" s="185"/>
      <c r="C85" s="185"/>
      <c r="D85" s="149" t="s">
        <v>231</v>
      </c>
      <c r="E85" s="149"/>
      <c r="F85" s="40">
        <v>1</v>
      </c>
      <c r="G85" s="166">
        <v>7500</v>
      </c>
      <c r="H85" s="203"/>
      <c r="I85" s="151">
        <f t="shared" ref="I85:I95" si="5">F85*G85</f>
        <v>7500</v>
      </c>
      <c r="J85" s="152"/>
      <c r="K85" s="54">
        <v>0.1</v>
      </c>
    </row>
    <row r="86" spans="1:11" ht="30" customHeight="1" x14ac:dyDescent="0.4">
      <c r="A86" s="186" t="s">
        <v>233</v>
      </c>
      <c r="B86" s="187"/>
      <c r="C86" s="188"/>
      <c r="D86" s="149" t="s">
        <v>231</v>
      </c>
      <c r="E86" s="149"/>
      <c r="F86" s="40">
        <v>2</v>
      </c>
      <c r="G86" s="166">
        <v>7500</v>
      </c>
      <c r="H86" s="203"/>
      <c r="I86" s="151">
        <f t="shared" si="5"/>
        <v>15000</v>
      </c>
      <c r="J86" s="152"/>
      <c r="K86" s="54">
        <v>0.1</v>
      </c>
    </row>
    <row r="87" spans="1:11" ht="30" customHeight="1" x14ac:dyDescent="0.4">
      <c r="A87" s="186" t="s">
        <v>233</v>
      </c>
      <c r="B87" s="187"/>
      <c r="C87" s="188"/>
      <c r="D87" s="164" t="s">
        <v>234</v>
      </c>
      <c r="E87" s="165"/>
      <c r="F87" s="40">
        <v>2</v>
      </c>
      <c r="G87" s="166">
        <v>4500</v>
      </c>
      <c r="H87" s="203"/>
      <c r="I87" s="151">
        <f t="shared" si="5"/>
        <v>9000</v>
      </c>
      <c r="J87" s="152"/>
      <c r="K87" s="54">
        <v>0.1</v>
      </c>
    </row>
    <row r="88" spans="1:11" ht="30" customHeight="1" x14ac:dyDescent="0.4">
      <c r="A88" s="184" t="s">
        <v>42</v>
      </c>
      <c r="B88" s="185"/>
      <c r="C88" s="185"/>
      <c r="D88" s="149"/>
      <c r="E88" s="149"/>
      <c r="F88" s="37">
        <v>2</v>
      </c>
      <c r="G88" s="151">
        <v>3000</v>
      </c>
      <c r="H88" s="151"/>
      <c r="I88" s="151">
        <f t="shared" si="5"/>
        <v>6000</v>
      </c>
      <c r="J88" s="152"/>
      <c r="K88" s="54">
        <v>0.1</v>
      </c>
    </row>
    <row r="89" spans="1:11" ht="30" customHeight="1" x14ac:dyDescent="0.4">
      <c r="A89" s="184" t="s">
        <v>43</v>
      </c>
      <c r="B89" s="185"/>
      <c r="C89" s="185"/>
      <c r="D89" s="149"/>
      <c r="E89" s="149"/>
      <c r="F89" s="37">
        <v>1</v>
      </c>
      <c r="G89" s="151">
        <v>1200</v>
      </c>
      <c r="H89" s="151"/>
      <c r="I89" s="151">
        <f t="shared" si="5"/>
        <v>1200</v>
      </c>
      <c r="J89" s="152"/>
      <c r="K89" s="54">
        <v>0.1</v>
      </c>
    </row>
    <row r="90" spans="1:11" ht="30" customHeight="1" x14ac:dyDescent="0.4">
      <c r="A90" s="184" t="s">
        <v>44</v>
      </c>
      <c r="B90" s="185"/>
      <c r="C90" s="185"/>
      <c r="D90" s="149"/>
      <c r="E90" s="149"/>
      <c r="F90" s="37">
        <v>4</v>
      </c>
      <c r="G90" s="151">
        <v>3500</v>
      </c>
      <c r="H90" s="151"/>
      <c r="I90" s="151">
        <f t="shared" si="5"/>
        <v>14000</v>
      </c>
      <c r="J90" s="152"/>
      <c r="K90" s="54">
        <v>0.1</v>
      </c>
    </row>
    <row r="91" spans="1:11" ht="30" customHeight="1" x14ac:dyDescent="0.4">
      <c r="A91" s="184" t="s">
        <v>45</v>
      </c>
      <c r="B91" s="185"/>
      <c r="C91" s="185"/>
      <c r="D91" s="149"/>
      <c r="E91" s="149"/>
      <c r="F91" s="37">
        <v>8</v>
      </c>
      <c r="G91" s="151">
        <v>1200</v>
      </c>
      <c r="H91" s="151"/>
      <c r="I91" s="151">
        <f t="shared" si="5"/>
        <v>9600</v>
      </c>
      <c r="J91" s="152"/>
      <c r="K91" s="54">
        <v>0.1</v>
      </c>
    </row>
    <row r="92" spans="1:11" ht="30" customHeight="1" x14ac:dyDescent="0.4">
      <c r="A92" s="184" t="s">
        <v>168</v>
      </c>
      <c r="B92" s="185"/>
      <c r="C92" s="185"/>
      <c r="D92" s="206" t="s">
        <v>169</v>
      </c>
      <c r="E92" s="206"/>
      <c r="F92" s="19" t="s">
        <v>46</v>
      </c>
      <c r="G92" s="151"/>
      <c r="H92" s="151"/>
      <c r="I92" s="151">
        <v>620000</v>
      </c>
      <c r="J92" s="152"/>
      <c r="K92" s="54">
        <v>0.1</v>
      </c>
    </row>
    <row r="93" spans="1:11" ht="30" customHeight="1" x14ac:dyDescent="0.4">
      <c r="A93" s="184" t="s">
        <v>47</v>
      </c>
      <c r="B93" s="185"/>
      <c r="C93" s="185"/>
      <c r="D93" s="149"/>
      <c r="E93" s="149"/>
      <c r="F93" s="37">
        <v>8</v>
      </c>
      <c r="G93" s="151">
        <v>3600</v>
      </c>
      <c r="H93" s="151"/>
      <c r="I93" s="151">
        <f t="shared" si="5"/>
        <v>28800</v>
      </c>
      <c r="J93" s="152"/>
      <c r="K93" s="54">
        <v>0.1</v>
      </c>
    </row>
    <row r="94" spans="1:11" ht="30" customHeight="1" x14ac:dyDescent="0.4">
      <c r="A94" s="184" t="s">
        <v>48</v>
      </c>
      <c r="B94" s="185"/>
      <c r="C94" s="185"/>
      <c r="D94" s="149"/>
      <c r="E94" s="149"/>
      <c r="F94" s="37">
        <v>8</v>
      </c>
      <c r="G94" s="151">
        <v>3000</v>
      </c>
      <c r="H94" s="151"/>
      <c r="I94" s="151">
        <f t="shared" si="5"/>
        <v>24000</v>
      </c>
      <c r="J94" s="152"/>
      <c r="K94" s="54">
        <v>0.1</v>
      </c>
    </row>
    <row r="95" spans="1:11" s="16" customFormat="1" ht="30" customHeight="1" x14ac:dyDescent="0.4">
      <c r="A95" s="184" t="s">
        <v>49</v>
      </c>
      <c r="B95" s="185"/>
      <c r="C95" s="185"/>
      <c r="D95" s="149"/>
      <c r="E95" s="149"/>
      <c r="F95" s="37">
        <v>8</v>
      </c>
      <c r="G95" s="151">
        <v>1000</v>
      </c>
      <c r="H95" s="151"/>
      <c r="I95" s="151">
        <f t="shared" si="5"/>
        <v>8000</v>
      </c>
      <c r="J95" s="152"/>
      <c r="K95" s="54">
        <v>0.1</v>
      </c>
    </row>
    <row r="96" spans="1:11" s="16" customFormat="1" ht="30" customHeight="1" x14ac:dyDescent="0.4">
      <c r="A96" s="184" t="s">
        <v>50</v>
      </c>
      <c r="B96" s="185"/>
      <c r="C96" s="185"/>
      <c r="D96" s="206" t="s">
        <v>170</v>
      </c>
      <c r="E96" s="206"/>
      <c r="F96" s="19" t="s">
        <v>46</v>
      </c>
      <c r="G96" s="151"/>
      <c r="H96" s="151"/>
      <c r="I96" s="151">
        <v>600000</v>
      </c>
      <c r="J96" s="152"/>
      <c r="K96" s="54">
        <v>0.1</v>
      </c>
    </row>
    <row r="97" spans="1:11" s="16" customFormat="1" ht="30" customHeight="1" x14ac:dyDescent="0.4">
      <c r="A97" s="184" t="s">
        <v>51</v>
      </c>
      <c r="B97" s="185"/>
      <c r="C97" s="185"/>
      <c r="D97" s="149"/>
      <c r="E97" s="149"/>
      <c r="F97" s="19" t="s">
        <v>46</v>
      </c>
      <c r="G97" s="151"/>
      <c r="H97" s="151"/>
      <c r="I97" s="151">
        <v>420000</v>
      </c>
      <c r="J97" s="152"/>
      <c r="K97" s="54">
        <v>0.1</v>
      </c>
    </row>
    <row r="98" spans="1:11" s="16" customFormat="1" ht="30" customHeight="1" x14ac:dyDescent="0.4">
      <c r="A98" s="184" t="s">
        <v>52</v>
      </c>
      <c r="B98" s="185"/>
      <c r="C98" s="185"/>
      <c r="D98" s="149"/>
      <c r="E98" s="149"/>
      <c r="F98" s="19" t="s">
        <v>46</v>
      </c>
      <c r="G98" s="151"/>
      <c r="H98" s="151"/>
      <c r="I98" s="151">
        <v>280000</v>
      </c>
      <c r="J98" s="152"/>
      <c r="K98" s="54">
        <v>0.1</v>
      </c>
    </row>
    <row r="99" spans="1:11" s="16" customFormat="1" ht="30" customHeight="1" x14ac:dyDescent="0.4">
      <c r="A99" s="184" t="s">
        <v>53</v>
      </c>
      <c r="B99" s="185"/>
      <c r="C99" s="185"/>
      <c r="D99" s="149"/>
      <c r="E99" s="149"/>
      <c r="F99" s="19" t="s">
        <v>46</v>
      </c>
      <c r="G99" s="151"/>
      <c r="H99" s="151"/>
      <c r="I99" s="151">
        <v>420000</v>
      </c>
      <c r="J99" s="152"/>
      <c r="K99" s="54">
        <v>0.1</v>
      </c>
    </row>
    <row r="100" spans="1:11" s="16" customFormat="1" ht="30" customHeight="1" x14ac:dyDescent="0.4">
      <c r="A100" s="184" t="s">
        <v>50</v>
      </c>
      <c r="B100" s="185"/>
      <c r="C100" s="185"/>
      <c r="D100" s="149"/>
      <c r="E100" s="149"/>
      <c r="F100" s="19" t="s">
        <v>46</v>
      </c>
      <c r="G100" s="151"/>
      <c r="H100" s="151"/>
      <c r="I100" s="151">
        <v>860000</v>
      </c>
      <c r="J100" s="152"/>
      <c r="K100" s="54">
        <v>0.1</v>
      </c>
    </row>
    <row r="101" spans="1:11" s="16" customFormat="1" ht="30" customHeight="1" x14ac:dyDescent="0.4">
      <c r="A101" s="207" t="s">
        <v>51</v>
      </c>
      <c r="B101" s="208"/>
      <c r="C101" s="208"/>
      <c r="D101" s="209"/>
      <c r="E101" s="209"/>
      <c r="F101" s="19" t="s">
        <v>46</v>
      </c>
      <c r="G101" s="210"/>
      <c r="H101" s="210"/>
      <c r="I101" s="151">
        <v>220000</v>
      </c>
      <c r="J101" s="152"/>
      <c r="K101" s="54">
        <v>0.1</v>
      </c>
    </row>
    <row r="102" spans="1:11" s="16" customFormat="1" ht="30" customHeight="1" x14ac:dyDescent="0.4">
      <c r="A102" s="147" t="s">
        <v>54</v>
      </c>
      <c r="B102" s="148"/>
      <c r="C102" s="148"/>
      <c r="D102" s="149"/>
      <c r="E102" s="149"/>
      <c r="F102" s="21" t="s">
        <v>17</v>
      </c>
      <c r="G102" s="150"/>
      <c r="H102" s="150"/>
      <c r="I102" s="151">
        <v>200000</v>
      </c>
      <c r="J102" s="152"/>
      <c r="K102" s="54">
        <v>0.1</v>
      </c>
    </row>
    <row r="103" spans="1:11" s="16" customFormat="1" ht="30" customHeight="1" x14ac:dyDescent="0.4">
      <c r="A103" s="218" t="s">
        <v>55</v>
      </c>
      <c r="B103" s="219"/>
      <c r="C103" s="219"/>
      <c r="D103" s="211"/>
      <c r="E103" s="211"/>
      <c r="F103" s="38"/>
      <c r="G103" s="220"/>
      <c r="H103" s="220"/>
      <c r="I103" s="175">
        <f>SUM(I83:J102)</f>
        <v>4180800</v>
      </c>
      <c r="J103" s="176"/>
      <c r="K103" s="54">
        <v>0.1</v>
      </c>
    </row>
    <row r="104" spans="1:11" s="16" customFormat="1" ht="30" customHeight="1" x14ac:dyDescent="0.4">
      <c r="A104" s="170" t="s">
        <v>56</v>
      </c>
      <c r="B104" s="171"/>
      <c r="C104" s="172"/>
      <c r="D104" s="211"/>
      <c r="E104" s="211"/>
      <c r="F104" s="39">
        <v>0.1</v>
      </c>
      <c r="G104" s="212"/>
      <c r="H104" s="213"/>
      <c r="I104" s="214">
        <f>I103*F104</f>
        <v>418080</v>
      </c>
      <c r="J104" s="215"/>
      <c r="K104" s="54">
        <v>0.1</v>
      </c>
    </row>
    <row r="105" spans="1:11" s="16" customFormat="1" ht="30" customHeight="1" thickBot="1" x14ac:dyDescent="0.45">
      <c r="A105" s="170" t="s">
        <v>57</v>
      </c>
      <c r="B105" s="171"/>
      <c r="C105" s="172"/>
      <c r="D105" s="211"/>
      <c r="E105" s="211"/>
      <c r="F105" s="38"/>
      <c r="G105" s="212"/>
      <c r="H105" s="213"/>
      <c r="I105" s="214">
        <f>SUM(I103:J104)</f>
        <v>4598880</v>
      </c>
      <c r="J105" s="215"/>
      <c r="K105" s="54">
        <v>0.1</v>
      </c>
    </row>
    <row r="106" spans="1:11" s="16" customFormat="1" ht="30" customHeight="1" thickBot="1" x14ac:dyDescent="0.45">
      <c r="A106" s="199" t="s">
        <v>58</v>
      </c>
      <c r="B106" s="200"/>
      <c r="C106" s="200"/>
      <c r="D106" s="200"/>
      <c r="E106" s="200"/>
      <c r="F106" s="31"/>
      <c r="G106" s="31"/>
      <c r="H106" s="32"/>
      <c r="I106" s="216">
        <f>I105</f>
        <v>4598880</v>
      </c>
      <c r="J106" s="217"/>
      <c r="K106" s="57">
        <v>0.1</v>
      </c>
    </row>
    <row r="107" spans="1:11" s="16" customFormat="1" ht="30" customHeight="1" x14ac:dyDescent="0.4">
      <c r="A107" s="11"/>
      <c r="B107" s="11"/>
      <c r="C107" s="11"/>
      <c r="D107" s="11"/>
      <c r="E107" s="11"/>
      <c r="F107" s="33"/>
      <c r="G107" s="33"/>
      <c r="H107" s="33"/>
      <c r="I107" s="34"/>
      <c r="J107" s="34"/>
      <c r="K107" s="51"/>
    </row>
    <row r="108" spans="1:11" s="16" customFormat="1" ht="30" customHeight="1" x14ac:dyDescent="0.4">
      <c r="A108" s="11"/>
      <c r="B108" s="11"/>
      <c r="C108" s="11"/>
      <c r="D108" s="11"/>
      <c r="E108" s="11"/>
      <c r="F108" s="33"/>
      <c r="G108" s="33"/>
      <c r="H108" s="33"/>
      <c r="I108" s="34"/>
      <c r="J108" s="34"/>
      <c r="K108" s="51"/>
    </row>
    <row r="109" spans="1:11" s="16" customFormat="1" ht="30" customHeight="1" x14ac:dyDescent="0.4">
      <c r="A109" s="11"/>
      <c r="B109" s="11"/>
      <c r="C109" s="11"/>
      <c r="D109" s="11"/>
      <c r="E109" s="11"/>
      <c r="F109" s="33"/>
      <c r="G109" s="33"/>
      <c r="H109" s="33"/>
      <c r="I109" s="34"/>
      <c r="J109" s="34"/>
      <c r="K109" s="51"/>
    </row>
    <row r="110" spans="1:11" s="16" customFormat="1" ht="30" customHeight="1" x14ac:dyDescent="0.4">
      <c r="A110" s="11"/>
      <c r="B110" s="11"/>
      <c r="C110" s="11"/>
      <c r="D110" s="11"/>
      <c r="E110" s="11"/>
      <c r="F110" s="33"/>
      <c r="G110" s="33"/>
      <c r="H110" s="33"/>
      <c r="I110" s="34"/>
      <c r="J110" s="34"/>
      <c r="K110" s="51"/>
    </row>
    <row r="111" spans="1:11" s="16" customFormat="1" ht="30" customHeight="1" x14ac:dyDescent="0.4">
      <c r="A111" s="11"/>
      <c r="B111" s="11"/>
      <c r="C111" s="11"/>
      <c r="D111" s="11"/>
      <c r="E111" s="11"/>
      <c r="F111" s="33"/>
      <c r="G111" s="33"/>
      <c r="H111" s="33"/>
      <c r="I111" s="34"/>
      <c r="J111" s="34"/>
      <c r="K111" s="51"/>
    </row>
    <row r="112" spans="1:11" s="16" customFormat="1" ht="30" customHeight="1" x14ac:dyDescent="0.4">
      <c r="A112" s="11"/>
      <c r="B112" s="11"/>
      <c r="C112" s="11"/>
      <c r="D112" s="11"/>
      <c r="E112" s="11"/>
      <c r="F112" s="33"/>
      <c r="G112" s="33"/>
      <c r="H112" s="33"/>
      <c r="I112" s="34"/>
      <c r="J112" s="34"/>
      <c r="K112" s="51"/>
    </row>
    <row r="113" spans="1:11" s="16" customFormat="1" ht="30" customHeight="1" x14ac:dyDescent="0.4">
      <c r="A113" s="11"/>
      <c r="B113" s="11"/>
      <c r="C113" s="11"/>
      <c r="D113" s="11"/>
      <c r="E113" s="11"/>
      <c r="F113" s="33"/>
      <c r="G113" s="33"/>
      <c r="H113" s="33"/>
      <c r="I113" s="34"/>
      <c r="J113" s="34"/>
      <c r="K113" s="51"/>
    </row>
    <row r="114" spans="1:11" s="16" customFormat="1" ht="30" customHeight="1" x14ac:dyDescent="0.4">
      <c r="A114" s="11"/>
      <c r="B114" s="11"/>
      <c r="C114" s="11"/>
      <c r="D114" s="11"/>
      <c r="E114" s="11"/>
      <c r="F114" s="33"/>
      <c r="G114" s="33"/>
      <c r="H114" s="33"/>
      <c r="I114" s="34"/>
      <c r="J114" s="34"/>
      <c r="K114" s="51"/>
    </row>
    <row r="115" spans="1:11" s="16" customFormat="1" ht="30" customHeight="1" thickBot="1" x14ac:dyDescent="0.45">
      <c r="A115" s="221" t="s">
        <v>59</v>
      </c>
      <c r="B115" s="221"/>
      <c r="C115" s="221"/>
      <c r="D115" s="11"/>
      <c r="E115" s="11"/>
      <c r="F115" s="33"/>
      <c r="G115" s="33"/>
      <c r="H115" s="33"/>
      <c r="I115" s="34"/>
      <c r="J115" s="34"/>
      <c r="K115" s="51"/>
    </row>
    <row r="116" spans="1:11" s="16" customFormat="1" ht="30" customHeight="1" thickBot="1" x14ac:dyDescent="0.45">
      <c r="A116" s="222" t="s">
        <v>8</v>
      </c>
      <c r="B116" s="159"/>
      <c r="C116" s="159"/>
      <c r="D116" s="159" t="s">
        <v>9</v>
      </c>
      <c r="E116" s="159"/>
      <c r="F116" s="17" t="s">
        <v>10</v>
      </c>
      <c r="G116" s="159" t="s">
        <v>11</v>
      </c>
      <c r="H116" s="159"/>
      <c r="I116" s="159" t="s">
        <v>12</v>
      </c>
      <c r="J116" s="160"/>
      <c r="K116" s="52" t="s">
        <v>172</v>
      </c>
    </row>
    <row r="117" spans="1:11" s="16" customFormat="1" ht="30" customHeight="1" x14ac:dyDescent="0.4">
      <c r="A117" s="184" t="s">
        <v>40</v>
      </c>
      <c r="B117" s="185"/>
      <c r="C117" s="185"/>
      <c r="D117" s="149"/>
      <c r="E117" s="149"/>
      <c r="F117" s="40">
        <v>600</v>
      </c>
      <c r="G117" s="151">
        <v>300</v>
      </c>
      <c r="H117" s="151"/>
      <c r="I117" s="151">
        <f>F117*G117</f>
        <v>180000</v>
      </c>
      <c r="J117" s="152"/>
      <c r="K117" s="58">
        <v>0.1</v>
      </c>
    </row>
    <row r="118" spans="1:11" s="16" customFormat="1" ht="30" customHeight="1" x14ac:dyDescent="0.4">
      <c r="A118" s="161" t="s">
        <v>167</v>
      </c>
      <c r="B118" s="162"/>
      <c r="C118" s="163"/>
      <c r="D118" s="164"/>
      <c r="E118" s="165"/>
      <c r="F118" s="20">
        <v>102</v>
      </c>
      <c r="G118" s="151">
        <v>2650</v>
      </c>
      <c r="H118" s="151"/>
      <c r="I118" s="151">
        <f t="shared" ref="I118:I121" si="6">F118*G118</f>
        <v>270300</v>
      </c>
      <c r="J118" s="152"/>
      <c r="K118" s="54">
        <v>0.1</v>
      </c>
    </row>
    <row r="119" spans="1:11" s="16" customFormat="1" ht="30" customHeight="1" x14ac:dyDescent="0.4">
      <c r="A119" s="184" t="s">
        <v>20</v>
      </c>
      <c r="B119" s="185"/>
      <c r="C119" s="185"/>
      <c r="D119" s="149"/>
      <c r="E119" s="149"/>
      <c r="F119" s="40">
        <v>4</v>
      </c>
      <c r="G119" s="151">
        <v>1200</v>
      </c>
      <c r="H119" s="151"/>
      <c r="I119" s="151">
        <f t="shared" si="6"/>
        <v>4800</v>
      </c>
      <c r="J119" s="152"/>
      <c r="K119" s="54">
        <v>0.1</v>
      </c>
    </row>
    <row r="120" spans="1:11" s="16" customFormat="1" ht="30" customHeight="1" x14ac:dyDescent="0.4">
      <c r="A120" s="184" t="s">
        <v>60</v>
      </c>
      <c r="B120" s="185"/>
      <c r="C120" s="185"/>
      <c r="D120" s="149"/>
      <c r="E120" s="149"/>
      <c r="F120" s="40">
        <v>12</v>
      </c>
      <c r="G120" s="151">
        <v>1400</v>
      </c>
      <c r="H120" s="151"/>
      <c r="I120" s="151">
        <f t="shared" si="6"/>
        <v>16800</v>
      </c>
      <c r="J120" s="152"/>
      <c r="K120" s="54">
        <v>0.1</v>
      </c>
    </row>
    <row r="121" spans="1:11" s="16" customFormat="1" ht="30" customHeight="1" x14ac:dyDescent="0.4">
      <c r="A121" s="184" t="s">
        <v>61</v>
      </c>
      <c r="B121" s="185"/>
      <c r="C121" s="185"/>
      <c r="D121" s="149"/>
      <c r="E121" s="149"/>
      <c r="F121" s="40">
        <v>160</v>
      </c>
      <c r="G121" s="151">
        <v>300</v>
      </c>
      <c r="H121" s="151"/>
      <c r="I121" s="151">
        <f t="shared" si="6"/>
        <v>48000</v>
      </c>
      <c r="J121" s="152"/>
      <c r="K121" s="54">
        <v>0.1</v>
      </c>
    </row>
    <row r="122" spans="1:11" s="16" customFormat="1" ht="30" customHeight="1" x14ac:dyDescent="0.4">
      <c r="A122" s="184" t="s">
        <v>62</v>
      </c>
      <c r="B122" s="185"/>
      <c r="C122" s="185"/>
      <c r="D122" s="149"/>
      <c r="E122" s="149"/>
      <c r="F122" s="40" t="s">
        <v>17</v>
      </c>
      <c r="G122" s="151"/>
      <c r="H122" s="151"/>
      <c r="I122" s="151">
        <v>450000</v>
      </c>
      <c r="J122" s="152"/>
      <c r="K122" s="54">
        <v>0.1</v>
      </c>
    </row>
    <row r="123" spans="1:11" s="16" customFormat="1" ht="30" customHeight="1" x14ac:dyDescent="0.4">
      <c r="A123" s="184" t="s">
        <v>51</v>
      </c>
      <c r="B123" s="185"/>
      <c r="C123" s="185"/>
      <c r="D123" s="149"/>
      <c r="E123" s="149"/>
      <c r="F123" s="40">
        <v>2</v>
      </c>
      <c r="G123" s="151">
        <v>120000</v>
      </c>
      <c r="H123" s="151"/>
      <c r="I123" s="151">
        <f t="shared" ref="I123" si="7">F123*G123</f>
        <v>240000</v>
      </c>
      <c r="J123" s="152"/>
      <c r="K123" s="54">
        <v>0.1</v>
      </c>
    </row>
    <row r="124" spans="1:11" s="16" customFormat="1" ht="30" customHeight="1" x14ac:dyDescent="0.4">
      <c r="A124" s="186" t="s">
        <v>63</v>
      </c>
      <c r="B124" s="187"/>
      <c r="C124" s="188"/>
      <c r="D124" s="164"/>
      <c r="E124" s="165"/>
      <c r="F124" s="40" t="s">
        <v>17</v>
      </c>
      <c r="G124" s="166"/>
      <c r="H124" s="203"/>
      <c r="I124" s="166">
        <v>200000</v>
      </c>
      <c r="J124" s="167"/>
      <c r="K124" s="54">
        <v>0.1</v>
      </c>
    </row>
    <row r="125" spans="1:11" s="16" customFormat="1" ht="30" customHeight="1" x14ac:dyDescent="0.4">
      <c r="A125" s="184" t="s">
        <v>57</v>
      </c>
      <c r="B125" s="185"/>
      <c r="C125" s="185"/>
      <c r="D125" s="149"/>
      <c r="E125" s="149"/>
      <c r="F125" s="40"/>
      <c r="G125" s="234"/>
      <c r="H125" s="234"/>
      <c r="I125" s="151">
        <f>SUM(I117:J124)</f>
        <v>1409900</v>
      </c>
      <c r="J125" s="152"/>
      <c r="K125" s="54">
        <v>0.1</v>
      </c>
    </row>
    <row r="126" spans="1:11" s="16" customFormat="1" ht="30" customHeight="1" thickBot="1" x14ac:dyDescent="0.45">
      <c r="A126" s="223" t="s">
        <v>64</v>
      </c>
      <c r="B126" s="224"/>
      <c r="C126" s="224"/>
      <c r="D126" s="225"/>
      <c r="E126" s="225"/>
      <c r="F126" s="41">
        <v>0.1</v>
      </c>
      <c r="G126" s="226"/>
      <c r="H126" s="226"/>
      <c r="I126" s="227">
        <f>I125*F126</f>
        <v>140990</v>
      </c>
      <c r="J126" s="228"/>
      <c r="K126" s="56">
        <v>0.1</v>
      </c>
    </row>
    <row r="127" spans="1:11" s="16" customFormat="1" ht="30" customHeight="1" thickBot="1" x14ac:dyDescent="0.45">
      <c r="A127" s="229" t="s">
        <v>65</v>
      </c>
      <c r="B127" s="230"/>
      <c r="C127" s="230"/>
      <c r="D127" s="230"/>
      <c r="E127" s="230"/>
      <c r="F127" s="42"/>
      <c r="G127" s="231"/>
      <c r="H127" s="231"/>
      <c r="I127" s="232">
        <f>SUM(I125:J126)</f>
        <v>1550890</v>
      </c>
      <c r="J127" s="233"/>
      <c r="K127" s="57">
        <v>0.1</v>
      </c>
    </row>
    <row r="128" spans="1:11" s="16" customFormat="1" ht="30" customHeight="1" x14ac:dyDescent="0.4">
      <c r="A128" s="235"/>
      <c r="B128" s="235"/>
      <c r="C128" s="235"/>
      <c r="D128" s="235"/>
      <c r="E128" s="235"/>
      <c r="F128" s="43"/>
      <c r="G128" s="236"/>
      <c r="H128" s="236"/>
      <c r="I128" s="237"/>
      <c r="J128" s="237"/>
      <c r="K128" s="59"/>
    </row>
    <row r="129" spans="1:11" s="16" customFormat="1" ht="30" customHeight="1" x14ac:dyDescent="0.4">
      <c r="A129" s="51"/>
      <c r="B129" s="51"/>
      <c r="C129" s="51"/>
      <c r="D129" s="51"/>
      <c r="E129" s="51"/>
      <c r="F129" s="80"/>
      <c r="G129" s="80"/>
      <c r="H129" s="80"/>
      <c r="I129" s="81"/>
      <c r="J129" s="81"/>
      <c r="K129" s="82"/>
    </row>
    <row r="130" spans="1:11" s="16" customFormat="1" ht="30" customHeight="1" x14ac:dyDescent="0.4">
      <c r="A130" s="51"/>
      <c r="B130" s="51"/>
      <c r="C130" s="51"/>
      <c r="D130" s="51"/>
      <c r="E130" s="51"/>
      <c r="F130" s="80"/>
      <c r="G130" s="80"/>
      <c r="H130" s="80"/>
      <c r="I130" s="81"/>
      <c r="J130" s="81"/>
      <c r="K130" s="82"/>
    </row>
    <row r="131" spans="1:11" s="16" customFormat="1" ht="30" customHeight="1" x14ac:dyDescent="0.4">
      <c r="A131" s="51"/>
      <c r="B131" s="51"/>
      <c r="C131" s="51"/>
      <c r="D131" s="51"/>
      <c r="E131" s="51"/>
      <c r="F131" s="80"/>
      <c r="G131" s="80"/>
      <c r="H131" s="80"/>
      <c r="I131" s="81"/>
      <c r="J131" s="81"/>
      <c r="K131" s="82"/>
    </row>
    <row r="132" spans="1:11" s="16" customFormat="1" ht="30" customHeight="1" x14ac:dyDescent="0.4">
      <c r="A132" s="51"/>
      <c r="B132" s="51"/>
      <c r="C132" s="51"/>
      <c r="D132" s="51"/>
      <c r="E132" s="51"/>
      <c r="F132" s="80"/>
      <c r="G132" s="80"/>
      <c r="H132" s="80"/>
      <c r="I132" s="81"/>
      <c r="J132" s="81"/>
      <c r="K132" s="82"/>
    </row>
    <row r="133" spans="1:11" s="16" customFormat="1" ht="30" customHeight="1" x14ac:dyDescent="0.4">
      <c r="A133" s="51"/>
      <c r="B133" s="51"/>
      <c r="C133" s="51"/>
      <c r="D133" s="51"/>
      <c r="E133" s="51"/>
      <c r="F133" s="80"/>
      <c r="G133" s="80"/>
      <c r="H133" s="80"/>
      <c r="I133" s="81"/>
      <c r="J133" s="81"/>
      <c r="K133" s="82"/>
    </row>
    <row r="134" spans="1:11" s="16" customFormat="1" ht="30" customHeight="1" x14ac:dyDescent="0.4">
      <c r="A134" s="51"/>
      <c r="B134" s="51"/>
      <c r="C134" s="51"/>
      <c r="D134" s="51"/>
      <c r="E134" s="51"/>
      <c r="F134" s="80"/>
      <c r="G134" s="80"/>
      <c r="H134" s="80"/>
      <c r="I134" s="81"/>
      <c r="J134" s="81"/>
      <c r="K134" s="82"/>
    </row>
    <row r="135" spans="1:11" s="16" customFormat="1" ht="30" customHeight="1" x14ac:dyDescent="0.4">
      <c r="A135" s="51"/>
      <c r="B135" s="51"/>
      <c r="C135" s="51"/>
      <c r="D135" s="51"/>
      <c r="E135" s="51"/>
      <c r="F135" s="80"/>
      <c r="G135" s="80"/>
      <c r="H135" s="80"/>
      <c r="I135" s="81"/>
      <c r="J135" s="81"/>
      <c r="K135" s="82"/>
    </row>
    <row r="136" spans="1:11" s="16" customFormat="1" ht="30" customHeight="1" x14ac:dyDescent="0.4">
      <c r="A136" s="51"/>
      <c r="B136" s="51"/>
      <c r="C136" s="51"/>
      <c r="D136" s="51"/>
      <c r="E136" s="51"/>
      <c r="F136" s="80"/>
      <c r="G136" s="80"/>
      <c r="H136" s="80"/>
      <c r="I136" s="81"/>
      <c r="J136" s="81"/>
      <c r="K136" s="82"/>
    </row>
    <row r="137" spans="1:11" s="16" customFormat="1" ht="30" customHeight="1" x14ac:dyDescent="0.4">
      <c r="A137" s="51"/>
      <c r="B137" s="51"/>
      <c r="C137" s="51"/>
      <c r="D137" s="51"/>
      <c r="E137" s="51"/>
      <c r="F137" s="80"/>
      <c r="G137" s="80"/>
      <c r="H137" s="80"/>
      <c r="I137" s="81"/>
      <c r="J137" s="81"/>
      <c r="K137" s="82"/>
    </row>
    <row r="138" spans="1:11" s="16" customFormat="1" ht="30" customHeight="1" x14ac:dyDescent="0.4">
      <c r="A138" s="51"/>
      <c r="B138" s="51"/>
      <c r="C138" s="51"/>
      <c r="D138" s="51"/>
      <c r="E138" s="51"/>
      <c r="F138" s="80"/>
      <c r="G138" s="80"/>
      <c r="H138" s="80"/>
      <c r="I138" s="81"/>
      <c r="J138" s="81"/>
      <c r="K138" s="82"/>
    </row>
    <row r="139" spans="1:11" s="16" customFormat="1" ht="30" customHeight="1" x14ac:dyDescent="0.4">
      <c r="A139" s="51"/>
      <c r="B139" s="51"/>
      <c r="C139" s="51"/>
      <c r="D139" s="51"/>
      <c r="E139" s="51"/>
      <c r="F139" s="80"/>
      <c r="G139" s="80"/>
      <c r="H139" s="80"/>
      <c r="I139" s="81"/>
      <c r="J139" s="81"/>
      <c r="K139" s="82"/>
    </row>
    <row r="140" spans="1:11" s="16" customFormat="1" ht="30" customHeight="1" x14ac:dyDescent="0.4">
      <c r="A140" s="51"/>
      <c r="B140" s="51"/>
      <c r="C140" s="51"/>
      <c r="D140" s="51"/>
      <c r="E140" s="51"/>
      <c r="F140" s="80"/>
      <c r="G140" s="80"/>
      <c r="H140" s="80"/>
      <c r="I140" s="81"/>
      <c r="J140" s="81"/>
      <c r="K140" s="82"/>
    </row>
    <row r="141" spans="1:11" s="16" customFormat="1" ht="30" customHeight="1" x14ac:dyDescent="0.4">
      <c r="A141" s="51"/>
      <c r="B141" s="51"/>
      <c r="C141" s="51"/>
      <c r="D141" s="51"/>
      <c r="E141" s="51"/>
      <c r="F141" s="80"/>
      <c r="G141" s="80"/>
      <c r="H141" s="80"/>
      <c r="I141" s="81"/>
      <c r="J141" s="81"/>
      <c r="K141" s="82"/>
    </row>
    <row r="142" spans="1:11" s="16" customFormat="1" ht="30" customHeight="1" x14ac:dyDescent="0.4">
      <c r="A142" s="51"/>
      <c r="B142" s="51"/>
      <c r="C142" s="51"/>
      <c r="D142" s="51"/>
      <c r="E142" s="51"/>
      <c r="F142" s="80"/>
      <c r="G142" s="80"/>
      <c r="H142" s="80"/>
      <c r="I142" s="81"/>
      <c r="J142" s="81"/>
      <c r="K142" s="82"/>
    </row>
    <row r="143" spans="1:11" s="16" customFormat="1" ht="30" customHeight="1" x14ac:dyDescent="0.4">
      <c r="A143" s="51"/>
      <c r="B143" s="51"/>
      <c r="C143" s="51"/>
      <c r="D143" s="51"/>
      <c r="E143" s="51"/>
      <c r="F143" s="80"/>
      <c r="G143" s="80"/>
      <c r="H143" s="80"/>
      <c r="I143" s="81"/>
      <c r="J143" s="81"/>
      <c r="K143" s="82"/>
    </row>
    <row r="144" spans="1:11" s="16" customFormat="1" ht="30" customHeight="1" x14ac:dyDescent="0.4">
      <c r="A144" s="51"/>
      <c r="B144" s="51"/>
      <c r="C144" s="51"/>
      <c r="D144" s="51"/>
      <c r="E144" s="51"/>
      <c r="F144" s="80"/>
      <c r="G144" s="80"/>
      <c r="H144" s="80"/>
      <c r="I144" s="81"/>
      <c r="J144" s="81"/>
      <c r="K144" s="82"/>
    </row>
    <row r="145" spans="1:11" s="16" customFormat="1" ht="30" customHeight="1" x14ac:dyDescent="0.4">
      <c r="A145" s="51"/>
      <c r="B145" s="51"/>
      <c r="C145" s="51"/>
      <c r="D145" s="51"/>
      <c r="E145" s="51"/>
      <c r="F145" s="80"/>
      <c r="G145" s="80"/>
      <c r="H145" s="80"/>
      <c r="I145" s="81"/>
      <c r="J145" s="81"/>
      <c r="K145" s="82"/>
    </row>
    <row r="146" spans="1:11" s="16" customFormat="1" ht="30" customHeight="1" x14ac:dyDescent="0.4">
      <c r="A146" s="51"/>
      <c r="B146" s="51"/>
      <c r="C146" s="51"/>
      <c r="D146" s="51"/>
      <c r="E146" s="51"/>
      <c r="F146" s="80"/>
      <c r="G146" s="80"/>
      <c r="H146" s="80"/>
      <c r="I146" s="81"/>
      <c r="J146" s="81"/>
      <c r="K146" s="82"/>
    </row>
    <row r="147" spans="1:11" s="16" customFormat="1" ht="30" customHeight="1" x14ac:dyDescent="0.4">
      <c r="A147" s="51"/>
      <c r="B147" s="51"/>
      <c r="C147" s="51"/>
      <c r="D147" s="51"/>
      <c r="E147" s="51"/>
      <c r="F147" s="80"/>
      <c r="G147" s="80"/>
      <c r="H147" s="80"/>
      <c r="I147" s="81"/>
      <c r="J147" s="81"/>
      <c r="K147" s="82"/>
    </row>
    <row r="148" spans="1:11" s="16" customFormat="1" ht="30" customHeight="1" x14ac:dyDescent="0.4">
      <c r="A148" s="51"/>
      <c r="B148" s="51"/>
      <c r="C148" s="51"/>
      <c r="D148" s="51"/>
      <c r="E148" s="51"/>
      <c r="F148" s="80"/>
      <c r="G148" s="80"/>
      <c r="H148" s="80"/>
      <c r="I148" s="81"/>
      <c r="J148" s="81"/>
      <c r="K148" s="82"/>
    </row>
    <row r="149" spans="1:11" s="16" customFormat="1" ht="30" customHeight="1" thickBot="1" x14ac:dyDescent="0.45">
      <c r="A149" s="198" t="s">
        <v>66</v>
      </c>
      <c r="B149" s="198"/>
      <c r="C149" s="198"/>
      <c r="D149" s="198"/>
      <c r="E149" s="198"/>
      <c r="F149" s="15"/>
      <c r="I149" s="44"/>
      <c r="J149" s="44"/>
      <c r="K149" s="51"/>
    </row>
    <row r="150" spans="1:11" s="16" customFormat="1" ht="30" customHeight="1" thickBot="1" x14ac:dyDescent="0.45">
      <c r="A150" s="159" t="s">
        <v>8</v>
      </c>
      <c r="B150" s="159"/>
      <c r="C150" s="159"/>
      <c r="D150" s="159" t="s">
        <v>9</v>
      </c>
      <c r="E150" s="159"/>
      <c r="F150" s="17" t="s">
        <v>10</v>
      </c>
      <c r="G150" s="159" t="s">
        <v>11</v>
      </c>
      <c r="H150" s="159"/>
      <c r="I150" s="159" t="s">
        <v>12</v>
      </c>
      <c r="J150" s="160"/>
      <c r="K150" s="52" t="s">
        <v>172</v>
      </c>
    </row>
    <row r="151" spans="1:11" s="16" customFormat="1" ht="30" customHeight="1" x14ac:dyDescent="0.4">
      <c r="A151" s="204" t="s">
        <v>67</v>
      </c>
      <c r="B151" s="205"/>
      <c r="C151" s="205"/>
      <c r="D151" s="144"/>
      <c r="E151" s="144"/>
      <c r="F151" s="45"/>
      <c r="G151" s="145"/>
      <c r="H151" s="145"/>
      <c r="I151" s="145"/>
      <c r="J151" s="146"/>
      <c r="K151" s="71">
        <v>0.1</v>
      </c>
    </row>
    <row r="152" spans="1:11" s="16" customFormat="1" ht="30" customHeight="1" x14ac:dyDescent="0.4">
      <c r="A152" s="147" t="s">
        <v>68</v>
      </c>
      <c r="B152" s="148"/>
      <c r="C152" s="148"/>
      <c r="D152" s="149"/>
      <c r="E152" s="149"/>
      <c r="F152" s="22">
        <v>4</v>
      </c>
      <c r="G152" s="150">
        <v>10000</v>
      </c>
      <c r="H152" s="150"/>
      <c r="I152" s="151">
        <f>F152*G152</f>
        <v>40000</v>
      </c>
      <c r="J152" s="152"/>
      <c r="K152" s="54">
        <v>0.1</v>
      </c>
    </row>
    <row r="153" spans="1:11" s="16" customFormat="1" ht="30" customHeight="1" x14ac:dyDescent="0.4">
      <c r="A153" s="147" t="s">
        <v>69</v>
      </c>
      <c r="B153" s="148"/>
      <c r="C153" s="148"/>
      <c r="D153" s="149"/>
      <c r="E153" s="149"/>
      <c r="F153" s="22">
        <v>1</v>
      </c>
      <c r="G153" s="150">
        <v>18000</v>
      </c>
      <c r="H153" s="150"/>
      <c r="I153" s="151">
        <f>F153*G153</f>
        <v>18000</v>
      </c>
      <c r="J153" s="152"/>
      <c r="K153" s="54">
        <v>0.1</v>
      </c>
    </row>
    <row r="154" spans="1:11" s="16" customFormat="1" ht="30" customHeight="1" x14ac:dyDescent="0.4">
      <c r="A154" s="147" t="s">
        <v>70</v>
      </c>
      <c r="B154" s="148"/>
      <c r="C154" s="148"/>
      <c r="D154" s="149"/>
      <c r="E154" s="149"/>
      <c r="F154" s="22">
        <v>2</v>
      </c>
      <c r="G154" s="168">
        <v>3600</v>
      </c>
      <c r="H154" s="169"/>
      <c r="I154" s="166">
        <f t="shared" ref="I154:I170" si="8">F154*G154</f>
        <v>7200</v>
      </c>
      <c r="J154" s="167"/>
      <c r="K154" s="54">
        <v>0.1</v>
      </c>
    </row>
    <row r="155" spans="1:11" s="16" customFormat="1" ht="30" customHeight="1" x14ac:dyDescent="0.4">
      <c r="A155" s="161" t="s">
        <v>171</v>
      </c>
      <c r="B155" s="162"/>
      <c r="C155" s="163"/>
      <c r="D155" s="164"/>
      <c r="E155" s="165"/>
      <c r="F155" s="22">
        <v>2</v>
      </c>
      <c r="G155" s="168">
        <v>5600</v>
      </c>
      <c r="H155" s="169"/>
      <c r="I155" s="166">
        <f t="shared" si="8"/>
        <v>11200</v>
      </c>
      <c r="J155" s="167"/>
      <c r="K155" s="54">
        <v>0.1</v>
      </c>
    </row>
    <row r="156" spans="1:11" s="16" customFormat="1" ht="30" customHeight="1" x14ac:dyDescent="0.4">
      <c r="A156" s="161" t="s">
        <v>91</v>
      </c>
      <c r="B156" s="162"/>
      <c r="C156" s="163"/>
      <c r="D156" s="164"/>
      <c r="E156" s="165"/>
      <c r="F156" s="22">
        <v>1</v>
      </c>
      <c r="G156" s="168">
        <v>8750</v>
      </c>
      <c r="H156" s="169"/>
      <c r="I156" s="166">
        <f t="shared" si="8"/>
        <v>8750</v>
      </c>
      <c r="J156" s="167"/>
      <c r="K156" s="54">
        <v>0.1</v>
      </c>
    </row>
    <row r="157" spans="1:11" s="16" customFormat="1" ht="30" customHeight="1" x14ac:dyDescent="0.4">
      <c r="A157" s="147" t="s">
        <v>71</v>
      </c>
      <c r="B157" s="148"/>
      <c r="C157" s="148"/>
      <c r="D157" s="149"/>
      <c r="E157" s="149"/>
      <c r="F157" s="22">
        <v>1</v>
      </c>
      <c r="G157" s="150">
        <v>42000</v>
      </c>
      <c r="H157" s="150"/>
      <c r="I157" s="151">
        <f t="shared" si="8"/>
        <v>42000</v>
      </c>
      <c r="J157" s="152"/>
      <c r="K157" s="54">
        <v>0.1</v>
      </c>
    </row>
    <row r="158" spans="1:11" s="16" customFormat="1" ht="30" customHeight="1" x14ac:dyDescent="0.4">
      <c r="A158" s="147" t="s">
        <v>72</v>
      </c>
      <c r="B158" s="148"/>
      <c r="C158" s="148"/>
      <c r="D158" s="149"/>
      <c r="E158" s="149"/>
      <c r="F158" s="22">
        <v>2</v>
      </c>
      <c r="G158" s="150">
        <v>2400</v>
      </c>
      <c r="H158" s="150"/>
      <c r="I158" s="151">
        <f t="shared" si="8"/>
        <v>4800</v>
      </c>
      <c r="J158" s="152"/>
      <c r="K158" s="54">
        <v>0.1</v>
      </c>
    </row>
    <row r="159" spans="1:11" s="16" customFormat="1" ht="30" customHeight="1" x14ac:dyDescent="0.4">
      <c r="A159" s="147" t="s">
        <v>73</v>
      </c>
      <c r="B159" s="148"/>
      <c r="C159" s="148"/>
      <c r="D159" s="149"/>
      <c r="E159" s="149"/>
      <c r="F159" s="22">
        <v>2</v>
      </c>
      <c r="G159" s="150">
        <v>5760</v>
      </c>
      <c r="H159" s="150"/>
      <c r="I159" s="151">
        <f t="shared" si="8"/>
        <v>11520</v>
      </c>
      <c r="J159" s="152"/>
      <c r="K159" s="54">
        <v>0.1</v>
      </c>
    </row>
    <row r="160" spans="1:11" s="16" customFormat="1" ht="30" customHeight="1" x14ac:dyDescent="0.4">
      <c r="A160" s="147" t="s">
        <v>74</v>
      </c>
      <c r="B160" s="148"/>
      <c r="C160" s="148"/>
      <c r="D160" s="149" t="s">
        <v>173</v>
      </c>
      <c r="E160" s="149"/>
      <c r="F160" s="22">
        <v>2</v>
      </c>
      <c r="G160" s="150">
        <v>60000</v>
      </c>
      <c r="H160" s="150"/>
      <c r="I160" s="151">
        <f t="shared" si="8"/>
        <v>120000</v>
      </c>
      <c r="J160" s="152"/>
      <c r="K160" s="54">
        <v>0.1</v>
      </c>
    </row>
    <row r="161" spans="1:11" s="16" customFormat="1" ht="30" customHeight="1" x14ac:dyDescent="0.4">
      <c r="A161" s="147" t="s">
        <v>75</v>
      </c>
      <c r="B161" s="148"/>
      <c r="C161" s="148"/>
      <c r="D161" s="149"/>
      <c r="E161" s="149"/>
      <c r="F161" s="22">
        <v>1</v>
      </c>
      <c r="G161" s="150">
        <v>14400</v>
      </c>
      <c r="H161" s="150"/>
      <c r="I161" s="151">
        <f t="shared" si="8"/>
        <v>14400</v>
      </c>
      <c r="J161" s="152"/>
      <c r="K161" s="54">
        <v>0.1</v>
      </c>
    </row>
    <row r="162" spans="1:11" s="16" customFormat="1" ht="30" customHeight="1" x14ac:dyDescent="0.4">
      <c r="A162" s="147" t="s">
        <v>76</v>
      </c>
      <c r="B162" s="148"/>
      <c r="C162" s="148"/>
      <c r="D162" s="149"/>
      <c r="E162" s="149"/>
      <c r="F162" s="22">
        <v>2</v>
      </c>
      <c r="G162" s="150">
        <v>14400</v>
      </c>
      <c r="H162" s="150"/>
      <c r="I162" s="151">
        <f t="shared" si="8"/>
        <v>28800</v>
      </c>
      <c r="J162" s="152"/>
      <c r="K162" s="54">
        <v>0.1</v>
      </c>
    </row>
    <row r="163" spans="1:11" s="16" customFormat="1" ht="30" customHeight="1" x14ac:dyDescent="0.4">
      <c r="A163" s="147" t="s">
        <v>77</v>
      </c>
      <c r="B163" s="148"/>
      <c r="C163" s="148"/>
      <c r="D163" s="149"/>
      <c r="E163" s="149"/>
      <c r="F163" s="22">
        <v>1</v>
      </c>
      <c r="G163" s="150">
        <v>14400</v>
      </c>
      <c r="H163" s="150"/>
      <c r="I163" s="151">
        <f t="shared" si="8"/>
        <v>14400</v>
      </c>
      <c r="J163" s="152"/>
      <c r="K163" s="54">
        <v>0.1</v>
      </c>
    </row>
    <row r="164" spans="1:11" s="16" customFormat="1" ht="30" customHeight="1" x14ac:dyDescent="0.4">
      <c r="A164" s="147" t="s">
        <v>78</v>
      </c>
      <c r="B164" s="148"/>
      <c r="C164" s="148"/>
      <c r="D164" s="149"/>
      <c r="E164" s="149"/>
      <c r="F164" s="21" t="s">
        <v>46</v>
      </c>
      <c r="G164" s="150">
        <v>50000</v>
      </c>
      <c r="H164" s="150"/>
      <c r="I164" s="151">
        <v>50000</v>
      </c>
      <c r="J164" s="152"/>
      <c r="K164" s="54">
        <v>0.1</v>
      </c>
    </row>
    <row r="165" spans="1:11" s="16" customFormat="1" ht="30" customHeight="1" x14ac:dyDescent="0.4">
      <c r="A165" s="147" t="s">
        <v>79</v>
      </c>
      <c r="B165" s="148"/>
      <c r="C165" s="148"/>
      <c r="D165" s="149"/>
      <c r="E165" s="149"/>
      <c r="F165" s="22">
        <v>1</v>
      </c>
      <c r="G165" s="150">
        <v>48000</v>
      </c>
      <c r="H165" s="150"/>
      <c r="I165" s="151">
        <f t="shared" si="8"/>
        <v>48000</v>
      </c>
      <c r="J165" s="152"/>
      <c r="K165" s="54">
        <v>0.1</v>
      </c>
    </row>
    <row r="166" spans="1:11" s="16" customFormat="1" ht="30" customHeight="1" x14ac:dyDescent="0.4">
      <c r="A166" s="147" t="s">
        <v>80</v>
      </c>
      <c r="B166" s="148"/>
      <c r="C166" s="148"/>
      <c r="D166" s="149"/>
      <c r="E166" s="149"/>
      <c r="F166" s="22">
        <v>2</v>
      </c>
      <c r="G166" s="150">
        <v>42000</v>
      </c>
      <c r="H166" s="150"/>
      <c r="I166" s="151">
        <f t="shared" si="8"/>
        <v>84000</v>
      </c>
      <c r="J166" s="152"/>
      <c r="K166" s="54">
        <v>0.1</v>
      </c>
    </row>
    <row r="167" spans="1:11" s="16" customFormat="1" ht="30" customHeight="1" x14ac:dyDescent="0.4">
      <c r="A167" s="147" t="s">
        <v>81</v>
      </c>
      <c r="B167" s="148"/>
      <c r="C167" s="148"/>
      <c r="D167" s="149"/>
      <c r="E167" s="149"/>
      <c r="F167" s="22">
        <v>2</v>
      </c>
      <c r="G167" s="150">
        <v>48000</v>
      </c>
      <c r="H167" s="150"/>
      <c r="I167" s="151">
        <f t="shared" si="8"/>
        <v>96000</v>
      </c>
      <c r="J167" s="152"/>
      <c r="K167" s="54">
        <v>0.1</v>
      </c>
    </row>
    <row r="168" spans="1:11" s="16" customFormat="1" ht="30" customHeight="1" x14ac:dyDescent="0.4">
      <c r="A168" s="173" t="s">
        <v>82</v>
      </c>
      <c r="B168" s="174"/>
      <c r="C168" s="174"/>
      <c r="D168" s="149"/>
      <c r="E168" s="149"/>
      <c r="F168" s="22"/>
      <c r="G168" s="150"/>
      <c r="H168" s="150"/>
      <c r="I168" s="151"/>
      <c r="J168" s="152"/>
      <c r="K168" s="72"/>
    </row>
    <row r="169" spans="1:11" s="16" customFormat="1" ht="30" customHeight="1" x14ac:dyDescent="0.4">
      <c r="A169" s="147" t="s">
        <v>83</v>
      </c>
      <c r="B169" s="148"/>
      <c r="C169" s="148"/>
      <c r="D169" s="149"/>
      <c r="E169" s="149"/>
      <c r="F169" s="22">
        <v>8</v>
      </c>
      <c r="G169" s="150">
        <v>5400</v>
      </c>
      <c r="H169" s="150"/>
      <c r="I169" s="151">
        <f t="shared" si="8"/>
        <v>43200</v>
      </c>
      <c r="J169" s="152"/>
      <c r="K169" s="54">
        <v>0.1</v>
      </c>
    </row>
    <row r="170" spans="1:11" s="16" customFormat="1" ht="30" customHeight="1" x14ac:dyDescent="0.4">
      <c r="A170" s="147" t="s">
        <v>84</v>
      </c>
      <c r="B170" s="148"/>
      <c r="C170" s="148"/>
      <c r="D170" s="149"/>
      <c r="E170" s="149"/>
      <c r="F170" s="22">
        <v>1</v>
      </c>
      <c r="G170" s="150">
        <v>14400</v>
      </c>
      <c r="H170" s="150"/>
      <c r="I170" s="151">
        <f t="shared" si="8"/>
        <v>14400</v>
      </c>
      <c r="J170" s="152"/>
      <c r="K170" s="54">
        <v>0.1</v>
      </c>
    </row>
    <row r="171" spans="1:11" s="16" customFormat="1" ht="30" customHeight="1" x14ac:dyDescent="0.4">
      <c r="A171" s="147" t="s">
        <v>85</v>
      </c>
      <c r="B171" s="148"/>
      <c r="C171" s="148"/>
      <c r="D171" s="149"/>
      <c r="E171" s="149"/>
      <c r="F171" s="21" t="s">
        <v>86</v>
      </c>
      <c r="G171" s="150"/>
      <c r="H171" s="150"/>
      <c r="I171" s="151">
        <v>60000</v>
      </c>
      <c r="J171" s="152"/>
      <c r="K171" s="54">
        <v>0.1</v>
      </c>
    </row>
    <row r="172" spans="1:11" s="16" customFormat="1" ht="30" customHeight="1" x14ac:dyDescent="0.4">
      <c r="A172" s="173" t="s">
        <v>89</v>
      </c>
      <c r="B172" s="174"/>
      <c r="C172" s="174"/>
      <c r="D172" s="149"/>
      <c r="E172" s="149"/>
      <c r="F172" s="22"/>
      <c r="G172" s="150"/>
      <c r="H172" s="150"/>
      <c r="I172" s="151"/>
      <c r="J172" s="152"/>
      <c r="K172" s="72"/>
    </row>
    <row r="173" spans="1:11" s="16" customFormat="1" ht="30" customHeight="1" x14ac:dyDescent="0.4">
      <c r="A173" s="147" t="s">
        <v>90</v>
      </c>
      <c r="B173" s="148"/>
      <c r="C173" s="148"/>
      <c r="D173" s="149"/>
      <c r="E173" s="149"/>
      <c r="F173" s="22">
        <v>2</v>
      </c>
      <c r="G173" s="150">
        <v>4800</v>
      </c>
      <c r="H173" s="150"/>
      <c r="I173" s="151">
        <f t="shared" ref="I173:I175" si="9">F173*G173</f>
        <v>9600</v>
      </c>
      <c r="J173" s="152"/>
      <c r="K173" s="54">
        <v>0.1</v>
      </c>
    </row>
    <row r="174" spans="1:11" s="16" customFormat="1" ht="30" customHeight="1" x14ac:dyDescent="0.4">
      <c r="A174" s="147" t="s">
        <v>92</v>
      </c>
      <c r="B174" s="148"/>
      <c r="C174" s="148"/>
      <c r="D174" s="149"/>
      <c r="E174" s="149"/>
      <c r="F174" s="22">
        <v>1</v>
      </c>
      <c r="G174" s="150">
        <v>30000</v>
      </c>
      <c r="H174" s="150"/>
      <c r="I174" s="151">
        <f t="shared" si="9"/>
        <v>30000</v>
      </c>
      <c r="J174" s="152"/>
      <c r="K174" s="54">
        <v>0.1</v>
      </c>
    </row>
    <row r="175" spans="1:11" s="16" customFormat="1" ht="30" customHeight="1" x14ac:dyDescent="0.4">
      <c r="A175" s="147" t="s">
        <v>93</v>
      </c>
      <c r="B175" s="148"/>
      <c r="C175" s="148"/>
      <c r="D175" s="149"/>
      <c r="E175" s="149"/>
      <c r="F175" s="22">
        <v>1</v>
      </c>
      <c r="G175" s="150">
        <v>2400</v>
      </c>
      <c r="H175" s="150"/>
      <c r="I175" s="151">
        <f t="shared" si="9"/>
        <v>2400</v>
      </c>
      <c r="J175" s="152"/>
      <c r="K175" s="54">
        <v>0.1</v>
      </c>
    </row>
    <row r="176" spans="1:11" s="16" customFormat="1" ht="30" customHeight="1" x14ac:dyDescent="0.4">
      <c r="A176" s="147" t="s">
        <v>74</v>
      </c>
      <c r="B176" s="148"/>
      <c r="C176" s="148"/>
      <c r="D176" s="149" t="s">
        <v>174</v>
      </c>
      <c r="E176" s="149"/>
      <c r="F176" s="21" t="s">
        <v>86</v>
      </c>
      <c r="G176" s="150"/>
      <c r="H176" s="150"/>
      <c r="I176" s="151">
        <v>60000</v>
      </c>
      <c r="J176" s="152"/>
      <c r="K176" s="54">
        <v>0.1</v>
      </c>
    </row>
    <row r="177" spans="1:11" s="16" customFormat="1" ht="30" customHeight="1" x14ac:dyDescent="0.4">
      <c r="A177" s="147" t="s">
        <v>87</v>
      </c>
      <c r="B177" s="148"/>
      <c r="C177" s="148"/>
      <c r="D177" s="149" t="s">
        <v>177</v>
      </c>
      <c r="E177" s="149"/>
      <c r="F177" s="21" t="s">
        <v>86</v>
      </c>
      <c r="G177" s="150"/>
      <c r="H177" s="150"/>
      <c r="I177" s="151">
        <v>18000</v>
      </c>
      <c r="J177" s="152"/>
      <c r="K177" s="54">
        <v>0.1</v>
      </c>
    </row>
    <row r="178" spans="1:11" s="16" customFormat="1" ht="30" customHeight="1" x14ac:dyDescent="0.4">
      <c r="A178" s="147" t="s">
        <v>176</v>
      </c>
      <c r="B178" s="148"/>
      <c r="C178" s="148"/>
      <c r="D178" s="149" t="s">
        <v>178</v>
      </c>
      <c r="E178" s="149"/>
      <c r="F178" s="21" t="s">
        <v>86</v>
      </c>
      <c r="G178" s="150"/>
      <c r="H178" s="150"/>
      <c r="I178" s="151">
        <v>25000</v>
      </c>
      <c r="J178" s="152"/>
      <c r="K178" s="54">
        <v>0.1</v>
      </c>
    </row>
    <row r="179" spans="1:11" s="16" customFormat="1" ht="30" customHeight="1" x14ac:dyDescent="0.4">
      <c r="A179" s="147" t="s">
        <v>179</v>
      </c>
      <c r="B179" s="148"/>
      <c r="C179" s="148"/>
      <c r="D179" s="149"/>
      <c r="E179" s="149"/>
      <c r="F179" s="21" t="s">
        <v>86</v>
      </c>
      <c r="G179" s="150"/>
      <c r="H179" s="150"/>
      <c r="I179" s="151">
        <v>15000</v>
      </c>
      <c r="J179" s="152"/>
      <c r="K179" s="54">
        <v>0.1</v>
      </c>
    </row>
    <row r="180" spans="1:11" s="16" customFormat="1" ht="30" customHeight="1" x14ac:dyDescent="0.4">
      <c r="A180" s="147" t="s">
        <v>88</v>
      </c>
      <c r="B180" s="148"/>
      <c r="C180" s="148"/>
      <c r="D180" s="149"/>
      <c r="E180" s="149"/>
      <c r="F180" s="21" t="s">
        <v>175</v>
      </c>
      <c r="G180" s="150"/>
      <c r="H180" s="150"/>
      <c r="I180" s="151">
        <v>30000</v>
      </c>
      <c r="J180" s="152"/>
      <c r="K180" s="54">
        <v>0.1</v>
      </c>
    </row>
    <row r="181" spans="1:11" s="16" customFormat="1" ht="30" customHeight="1" x14ac:dyDescent="0.4">
      <c r="A181" s="147" t="s">
        <v>100</v>
      </c>
      <c r="B181" s="148"/>
      <c r="C181" s="148"/>
      <c r="D181" s="149"/>
      <c r="E181" s="149"/>
      <c r="F181" s="22">
        <v>1</v>
      </c>
      <c r="G181" s="150">
        <v>9600</v>
      </c>
      <c r="H181" s="150"/>
      <c r="I181" s="151">
        <f t="shared" ref="I181:I183" si="10">F181*G181</f>
        <v>9600</v>
      </c>
      <c r="J181" s="152"/>
      <c r="K181" s="54">
        <v>0.1</v>
      </c>
    </row>
    <row r="182" spans="1:11" s="16" customFormat="1" ht="30" customHeight="1" thickBot="1" x14ac:dyDescent="0.45">
      <c r="A182" s="238" t="s">
        <v>94</v>
      </c>
      <c r="B182" s="239"/>
      <c r="C182" s="239"/>
      <c r="D182" s="240"/>
      <c r="E182" s="240"/>
      <c r="F182" s="91">
        <v>1</v>
      </c>
      <c r="G182" s="241">
        <v>45000</v>
      </c>
      <c r="H182" s="241"/>
      <c r="I182" s="242">
        <f t="shared" si="10"/>
        <v>45000</v>
      </c>
      <c r="J182" s="243"/>
      <c r="K182" s="70">
        <v>0.1</v>
      </c>
    </row>
    <row r="183" spans="1:11" s="16" customFormat="1" ht="30" customHeight="1" x14ac:dyDescent="0.4">
      <c r="A183" s="244" t="s">
        <v>80</v>
      </c>
      <c r="B183" s="245"/>
      <c r="C183" s="245"/>
      <c r="D183" s="209"/>
      <c r="E183" s="209"/>
      <c r="F183" s="46">
        <v>1</v>
      </c>
      <c r="G183" s="246">
        <v>42000</v>
      </c>
      <c r="H183" s="246"/>
      <c r="I183" s="210">
        <f t="shared" si="10"/>
        <v>42000</v>
      </c>
      <c r="J183" s="247"/>
      <c r="K183" s="58">
        <v>0.1</v>
      </c>
    </row>
    <row r="184" spans="1:11" s="16" customFormat="1" ht="30" customHeight="1" x14ac:dyDescent="0.4">
      <c r="A184" s="173" t="s">
        <v>180</v>
      </c>
      <c r="B184" s="174"/>
      <c r="C184" s="174"/>
      <c r="D184" s="149"/>
      <c r="E184" s="149"/>
      <c r="F184" s="22"/>
      <c r="G184" s="150"/>
      <c r="H184" s="150"/>
      <c r="I184" s="151"/>
      <c r="J184" s="152"/>
      <c r="K184" s="72"/>
    </row>
    <row r="185" spans="1:11" s="16" customFormat="1" ht="30" customHeight="1" x14ac:dyDescent="0.4">
      <c r="A185" s="147" t="s">
        <v>95</v>
      </c>
      <c r="B185" s="148"/>
      <c r="C185" s="148"/>
      <c r="D185" s="149"/>
      <c r="E185" s="149"/>
      <c r="F185" s="22">
        <v>8</v>
      </c>
      <c r="G185" s="150">
        <v>21600</v>
      </c>
      <c r="H185" s="150"/>
      <c r="I185" s="151">
        <f t="shared" ref="I185:I198" si="11">F185*G185</f>
        <v>172800</v>
      </c>
      <c r="J185" s="152"/>
      <c r="K185" s="54">
        <v>0.1</v>
      </c>
    </row>
    <row r="186" spans="1:11" s="16" customFormat="1" ht="30" customHeight="1" x14ac:dyDescent="0.4">
      <c r="A186" s="147" t="s">
        <v>96</v>
      </c>
      <c r="B186" s="148"/>
      <c r="C186" s="148"/>
      <c r="D186" s="149"/>
      <c r="E186" s="149"/>
      <c r="F186" s="22">
        <v>8</v>
      </c>
      <c r="G186" s="150">
        <v>6000</v>
      </c>
      <c r="H186" s="150"/>
      <c r="I186" s="151">
        <f t="shared" si="11"/>
        <v>48000</v>
      </c>
      <c r="J186" s="152"/>
      <c r="K186" s="54">
        <v>0.1</v>
      </c>
    </row>
    <row r="187" spans="1:11" s="16" customFormat="1" ht="30" customHeight="1" x14ac:dyDescent="0.4">
      <c r="A187" s="147" t="s">
        <v>97</v>
      </c>
      <c r="B187" s="148"/>
      <c r="C187" s="148"/>
      <c r="D187" s="149"/>
      <c r="E187" s="149"/>
      <c r="F187" s="22">
        <v>2</v>
      </c>
      <c r="G187" s="150">
        <v>21600</v>
      </c>
      <c r="H187" s="150"/>
      <c r="I187" s="151">
        <f t="shared" si="11"/>
        <v>43200</v>
      </c>
      <c r="J187" s="152"/>
      <c r="K187" s="54">
        <v>0.1</v>
      </c>
    </row>
    <row r="188" spans="1:11" s="16" customFormat="1" ht="30" customHeight="1" x14ac:dyDescent="0.4">
      <c r="A188" s="147" t="s">
        <v>98</v>
      </c>
      <c r="B188" s="148"/>
      <c r="C188" s="148"/>
      <c r="D188" s="149"/>
      <c r="E188" s="149"/>
      <c r="F188" s="22">
        <v>2</v>
      </c>
      <c r="G188" s="150">
        <v>9600</v>
      </c>
      <c r="H188" s="150"/>
      <c r="I188" s="151">
        <f t="shared" si="11"/>
        <v>19200</v>
      </c>
      <c r="J188" s="152"/>
      <c r="K188" s="54">
        <v>0.1</v>
      </c>
    </row>
    <row r="189" spans="1:11" s="16" customFormat="1" ht="30" customHeight="1" x14ac:dyDescent="0.4">
      <c r="A189" s="147" t="s">
        <v>181</v>
      </c>
      <c r="B189" s="148"/>
      <c r="C189" s="148"/>
      <c r="D189" s="149"/>
      <c r="E189" s="149"/>
      <c r="F189" s="22">
        <v>1</v>
      </c>
      <c r="G189" s="150">
        <v>9600</v>
      </c>
      <c r="H189" s="150"/>
      <c r="I189" s="151">
        <f t="shared" si="11"/>
        <v>9600</v>
      </c>
      <c r="J189" s="152"/>
      <c r="K189" s="54">
        <v>0.1</v>
      </c>
    </row>
    <row r="190" spans="1:11" s="16" customFormat="1" ht="30" customHeight="1" x14ac:dyDescent="0.4">
      <c r="A190" s="147" t="s">
        <v>99</v>
      </c>
      <c r="B190" s="148"/>
      <c r="C190" s="148"/>
      <c r="D190" s="149"/>
      <c r="E190" s="149"/>
      <c r="F190" s="22">
        <v>1</v>
      </c>
      <c r="G190" s="150">
        <v>18000</v>
      </c>
      <c r="H190" s="150"/>
      <c r="I190" s="151">
        <f t="shared" si="11"/>
        <v>18000</v>
      </c>
      <c r="J190" s="152"/>
      <c r="K190" s="54">
        <v>0.1</v>
      </c>
    </row>
    <row r="191" spans="1:11" s="16" customFormat="1" ht="30" customHeight="1" x14ac:dyDescent="0.4">
      <c r="A191" s="147" t="s">
        <v>106</v>
      </c>
      <c r="B191" s="148"/>
      <c r="C191" s="148"/>
      <c r="D191" s="149"/>
      <c r="E191" s="149"/>
      <c r="F191" s="22">
        <v>1</v>
      </c>
      <c r="G191" s="150">
        <v>14400</v>
      </c>
      <c r="H191" s="150"/>
      <c r="I191" s="151">
        <f t="shared" si="11"/>
        <v>14400</v>
      </c>
      <c r="J191" s="152"/>
      <c r="K191" s="54">
        <v>0.1</v>
      </c>
    </row>
    <row r="192" spans="1:11" s="16" customFormat="1" ht="30" customHeight="1" x14ac:dyDescent="0.4">
      <c r="A192" s="147" t="s">
        <v>100</v>
      </c>
      <c r="B192" s="148"/>
      <c r="C192" s="148"/>
      <c r="D192" s="149"/>
      <c r="E192" s="149"/>
      <c r="F192" s="22">
        <v>1</v>
      </c>
      <c r="G192" s="150">
        <v>9600</v>
      </c>
      <c r="H192" s="150"/>
      <c r="I192" s="151">
        <f t="shared" si="11"/>
        <v>9600</v>
      </c>
      <c r="J192" s="152"/>
      <c r="K192" s="54">
        <v>0.1</v>
      </c>
    </row>
    <row r="193" spans="1:11" s="16" customFormat="1" ht="30" customHeight="1" x14ac:dyDescent="0.4">
      <c r="A193" s="147" t="s">
        <v>91</v>
      </c>
      <c r="B193" s="148"/>
      <c r="C193" s="148"/>
      <c r="D193" s="149"/>
      <c r="E193" s="149"/>
      <c r="F193" s="22">
        <v>1</v>
      </c>
      <c r="G193" s="150">
        <v>9600</v>
      </c>
      <c r="H193" s="150"/>
      <c r="I193" s="151">
        <f t="shared" si="11"/>
        <v>9600</v>
      </c>
      <c r="J193" s="152"/>
      <c r="K193" s="54">
        <v>0.1</v>
      </c>
    </row>
    <row r="194" spans="1:11" s="16" customFormat="1" ht="30" customHeight="1" x14ac:dyDescent="0.4">
      <c r="A194" s="147" t="s">
        <v>101</v>
      </c>
      <c r="B194" s="148"/>
      <c r="C194" s="148"/>
      <c r="D194" s="149"/>
      <c r="E194" s="149"/>
      <c r="F194" s="22">
        <v>1</v>
      </c>
      <c r="G194" s="150">
        <v>60000</v>
      </c>
      <c r="H194" s="150"/>
      <c r="I194" s="151">
        <f t="shared" si="11"/>
        <v>60000</v>
      </c>
      <c r="J194" s="152"/>
      <c r="K194" s="54">
        <v>0.1</v>
      </c>
    </row>
    <row r="195" spans="1:11" s="16" customFormat="1" ht="30" customHeight="1" x14ac:dyDescent="0.4">
      <c r="A195" s="173" t="s">
        <v>102</v>
      </c>
      <c r="B195" s="174"/>
      <c r="C195" s="174"/>
      <c r="D195" s="149"/>
      <c r="E195" s="149"/>
      <c r="F195" s="22"/>
      <c r="G195" s="150"/>
      <c r="H195" s="150"/>
      <c r="I195" s="151"/>
      <c r="J195" s="152"/>
      <c r="K195" s="54"/>
    </row>
    <row r="196" spans="1:11" s="16" customFormat="1" ht="30" customHeight="1" x14ac:dyDescent="0.4">
      <c r="A196" s="184" t="s">
        <v>103</v>
      </c>
      <c r="B196" s="185"/>
      <c r="C196" s="185"/>
      <c r="D196" s="149"/>
      <c r="E196" s="149"/>
      <c r="F196" s="24">
        <v>4</v>
      </c>
      <c r="G196" s="150">
        <v>7200</v>
      </c>
      <c r="H196" s="150"/>
      <c r="I196" s="151">
        <f t="shared" si="11"/>
        <v>28800</v>
      </c>
      <c r="J196" s="152"/>
      <c r="K196" s="54">
        <v>0.1</v>
      </c>
    </row>
    <row r="197" spans="1:11" s="16" customFormat="1" ht="30" customHeight="1" x14ac:dyDescent="0.4">
      <c r="A197" s="184" t="s">
        <v>91</v>
      </c>
      <c r="B197" s="185"/>
      <c r="C197" s="185"/>
      <c r="D197" s="149"/>
      <c r="E197" s="149"/>
      <c r="F197" s="24">
        <v>1</v>
      </c>
      <c r="G197" s="150">
        <v>30000</v>
      </c>
      <c r="H197" s="150"/>
      <c r="I197" s="151">
        <f t="shared" si="11"/>
        <v>30000</v>
      </c>
      <c r="J197" s="152"/>
      <c r="K197" s="54">
        <v>0.1</v>
      </c>
    </row>
    <row r="198" spans="1:11" s="16" customFormat="1" ht="30" customHeight="1" x14ac:dyDescent="0.4">
      <c r="A198" s="184" t="s">
        <v>85</v>
      </c>
      <c r="B198" s="185"/>
      <c r="C198" s="185"/>
      <c r="D198" s="149"/>
      <c r="E198" s="149"/>
      <c r="F198" s="24">
        <v>1</v>
      </c>
      <c r="G198" s="150">
        <v>36000</v>
      </c>
      <c r="H198" s="150"/>
      <c r="I198" s="151">
        <f t="shared" si="11"/>
        <v>36000</v>
      </c>
      <c r="J198" s="152"/>
      <c r="K198" s="54">
        <v>0.1</v>
      </c>
    </row>
    <row r="199" spans="1:11" s="16" customFormat="1" ht="30" customHeight="1" x14ac:dyDescent="0.4">
      <c r="A199" s="218" t="s">
        <v>182</v>
      </c>
      <c r="B199" s="219"/>
      <c r="C199" s="219"/>
      <c r="D199" s="149"/>
      <c r="E199" s="149"/>
      <c r="F199" s="24"/>
      <c r="G199" s="150"/>
      <c r="H199" s="150"/>
      <c r="I199" s="151"/>
      <c r="J199" s="152"/>
      <c r="K199" s="72"/>
    </row>
    <row r="200" spans="1:11" s="16" customFormat="1" ht="30" customHeight="1" x14ac:dyDescent="0.4">
      <c r="A200" s="184" t="s">
        <v>103</v>
      </c>
      <c r="B200" s="185"/>
      <c r="C200" s="185"/>
      <c r="D200" s="149"/>
      <c r="E200" s="149"/>
      <c r="F200" s="24">
        <v>12</v>
      </c>
      <c r="G200" s="150">
        <v>7200</v>
      </c>
      <c r="H200" s="150"/>
      <c r="I200" s="151">
        <f t="shared" ref="I200:I208" si="12">F200*G200</f>
        <v>86400</v>
      </c>
      <c r="J200" s="152"/>
      <c r="K200" s="54">
        <v>0.1</v>
      </c>
    </row>
    <row r="201" spans="1:11" s="16" customFormat="1" ht="30" customHeight="1" x14ac:dyDescent="0.4">
      <c r="A201" s="184" t="s">
        <v>91</v>
      </c>
      <c r="B201" s="185"/>
      <c r="C201" s="185"/>
      <c r="D201" s="149"/>
      <c r="E201" s="149"/>
      <c r="F201" s="24">
        <v>2</v>
      </c>
      <c r="G201" s="150">
        <v>22500</v>
      </c>
      <c r="H201" s="150"/>
      <c r="I201" s="151">
        <f t="shared" si="12"/>
        <v>45000</v>
      </c>
      <c r="J201" s="152"/>
      <c r="K201" s="54">
        <v>0.1</v>
      </c>
    </row>
    <row r="202" spans="1:11" s="16" customFormat="1" ht="30" customHeight="1" x14ac:dyDescent="0.4">
      <c r="A202" s="184" t="s">
        <v>92</v>
      </c>
      <c r="B202" s="185"/>
      <c r="C202" s="185"/>
      <c r="D202" s="149"/>
      <c r="E202" s="149"/>
      <c r="F202" s="24">
        <v>1</v>
      </c>
      <c r="G202" s="150">
        <v>30000</v>
      </c>
      <c r="H202" s="150"/>
      <c r="I202" s="151">
        <f t="shared" si="12"/>
        <v>30000</v>
      </c>
      <c r="J202" s="152"/>
      <c r="K202" s="54">
        <v>0.1</v>
      </c>
    </row>
    <row r="203" spans="1:11" s="16" customFormat="1" ht="30" customHeight="1" x14ac:dyDescent="0.4">
      <c r="A203" s="184" t="s">
        <v>104</v>
      </c>
      <c r="B203" s="185"/>
      <c r="C203" s="185"/>
      <c r="D203" s="149"/>
      <c r="E203" s="149"/>
      <c r="F203" s="24">
        <v>1</v>
      </c>
      <c r="G203" s="150">
        <v>2400</v>
      </c>
      <c r="H203" s="150"/>
      <c r="I203" s="151">
        <f t="shared" si="12"/>
        <v>2400</v>
      </c>
      <c r="J203" s="152"/>
      <c r="K203" s="54">
        <v>0.1</v>
      </c>
    </row>
    <row r="204" spans="1:11" s="16" customFormat="1" ht="30" customHeight="1" x14ac:dyDescent="0.4">
      <c r="A204" s="184" t="s">
        <v>105</v>
      </c>
      <c r="B204" s="185"/>
      <c r="C204" s="185"/>
      <c r="D204" s="149"/>
      <c r="E204" s="149"/>
      <c r="F204" s="24">
        <v>1</v>
      </c>
      <c r="G204" s="150">
        <v>42000</v>
      </c>
      <c r="H204" s="150"/>
      <c r="I204" s="151">
        <f t="shared" si="12"/>
        <v>42000</v>
      </c>
      <c r="J204" s="152"/>
      <c r="K204" s="54">
        <v>0.1</v>
      </c>
    </row>
    <row r="205" spans="1:11" s="16" customFormat="1" ht="30" customHeight="1" x14ac:dyDescent="0.4">
      <c r="A205" s="184" t="s">
        <v>106</v>
      </c>
      <c r="B205" s="185"/>
      <c r="C205" s="185"/>
      <c r="D205" s="149"/>
      <c r="E205" s="149"/>
      <c r="F205" s="24">
        <v>1</v>
      </c>
      <c r="G205" s="150">
        <v>14400</v>
      </c>
      <c r="H205" s="150"/>
      <c r="I205" s="151">
        <f t="shared" si="12"/>
        <v>14400</v>
      </c>
      <c r="J205" s="152"/>
      <c r="K205" s="54">
        <v>0.1</v>
      </c>
    </row>
    <row r="206" spans="1:11" s="16" customFormat="1" ht="30" customHeight="1" x14ac:dyDescent="0.4">
      <c r="A206" s="184" t="s">
        <v>100</v>
      </c>
      <c r="B206" s="185"/>
      <c r="C206" s="185"/>
      <c r="D206" s="149"/>
      <c r="E206" s="149"/>
      <c r="F206" s="24">
        <v>1</v>
      </c>
      <c r="G206" s="150">
        <v>9600</v>
      </c>
      <c r="H206" s="150"/>
      <c r="I206" s="151">
        <f t="shared" si="12"/>
        <v>9600</v>
      </c>
      <c r="J206" s="152"/>
      <c r="K206" s="54">
        <v>0.1</v>
      </c>
    </row>
    <row r="207" spans="1:11" s="16" customFormat="1" ht="30" customHeight="1" x14ac:dyDescent="0.4">
      <c r="A207" s="184" t="s">
        <v>79</v>
      </c>
      <c r="B207" s="185"/>
      <c r="C207" s="185"/>
      <c r="D207" s="149"/>
      <c r="E207" s="149"/>
      <c r="F207" s="24">
        <v>1</v>
      </c>
      <c r="G207" s="150">
        <v>48000</v>
      </c>
      <c r="H207" s="150"/>
      <c r="I207" s="151">
        <f t="shared" si="12"/>
        <v>48000</v>
      </c>
      <c r="J207" s="152"/>
      <c r="K207" s="54">
        <v>0.1</v>
      </c>
    </row>
    <row r="208" spans="1:11" s="16" customFormat="1" ht="30" customHeight="1" x14ac:dyDescent="0.4">
      <c r="A208" s="184" t="s">
        <v>80</v>
      </c>
      <c r="B208" s="185"/>
      <c r="C208" s="185"/>
      <c r="D208" s="149"/>
      <c r="E208" s="149"/>
      <c r="F208" s="24">
        <v>1</v>
      </c>
      <c r="G208" s="150">
        <v>42000</v>
      </c>
      <c r="H208" s="150"/>
      <c r="I208" s="151">
        <f t="shared" si="12"/>
        <v>42000</v>
      </c>
      <c r="J208" s="152"/>
      <c r="K208" s="54">
        <v>0.1</v>
      </c>
    </row>
    <row r="209" spans="1:11" s="16" customFormat="1" ht="30" customHeight="1" x14ac:dyDescent="0.4">
      <c r="A209" s="184" t="s">
        <v>85</v>
      </c>
      <c r="B209" s="185"/>
      <c r="C209" s="185"/>
      <c r="D209" s="149"/>
      <c r="E209" s="149"/>
      <c r="F209" s="21" t="s">
        <v>86</v>
      </c>
      <c r="G209" s="150"/>
      <c r="H209" s="150"/>
      <c r="I209" s="151">
        <v>36000</v>
      </c>
      <c r="J209" s="152"/>
      <c r="K209" s="54">
        <v>0.1</v>
      </c>
    </row>
    <row r="210" spans="1:11" s="16" customFormat="1" ht="30" customHeight="1" x14ac:dyDescent="0.4">
      <c r="A210" s="248" t="s">
        <v>183</v>
      </c>
      <c r="B210" s="249"/>
      <c r="C210" s="250"/>
      <c r="D210" s="164"/>
      <c r="E210" s="165"/>
      <c r="F210" s="22"/>
      <c r="G210" s="168"/>
      <c r="H210" s="169"/>
      <c r="I210" s="151"/>
      <c r="J210" s="152"/>
      <c r="K210" s="72"/>
    </row>
    <row r="211" spans="1:11" s="16" customFormat="1" ht="30" customHeight="1" x14ac:dyDescent="0.4">
      <c r="A211" s="186" t="s">
        <v>107</v>
      </c>
      <c r="B211" s="187"/>
      <c r="C211" s="188"/>
      <c r="D211" s="164"/>
      <c r="E211" s="165"/>
      <c r="F211" s="22">
        <v>8</v>
      </c>
      <c r="G211" s="168">
        <v>9600</v>
      </c>
      <c r="H211" s="169"/>
      <c r="I211" s="151">
        <f t="shared" ref="I211:I220" si="13">F211*G211</f>
        <v>76800</v>
      </c>
      <c r="J211" s="152"/>
      <c r="K211" s="54">
        <v>0.1</v>
      </c>
    </row>
    <row r="212" spans="1:11" s="16" customFormat="1" ht="30" customHeight="1" x14ac:dyDescent="0.4">
      <c r="A212" s="186" t="s">
        <v>91</v>
      </c>
      <c r="B212" s="187"/>
      <c r="C212" s="188"/>
      <c r="D212" s="164"/>
      <c r="E212" s="165"/>
      <c r="F212" s="22">
        <v>2</v>
      </c>
      <c r="G212" s="168">
        <v>18000</v>
      </c>
      <c r="H212" s="169"/>
      <c r="I212" s="151">
        <f t="shared" si="13"/>
        <v>36000</v>
      </c>
      <c r="J212" s="152"/>
      <c r="K212" s="54">
        <v>0.1</v>
      </c>
    </row>
    <row r="213" spans="1:11" s="16" customFormat="1" ht="30" customHeight="1" x14ac:dyDescent="0.4">
      <c r="A213" s="147" t="s">
        <v>108</v>
      </c>
      <c r="B213" s="148"/>
      <c r="C213" s="148"/>
      <c r="D213" s="149"/>
      <c r="E213" s="149"/>
      <c r="F213" s="22">
        <v>2</v>
      </c>
      <c r="G213" s="150">
        <v>7200</v>
      </c>
      <c r="H213" s="150"/>
      <c r="I213" s="151">
        <f t="shared" si="13"/>
        <v>14400</v>
      </c>
      <c r="J213" s="152"/>
      <c r="K213" s="54">
        <v>0.1</v>
      </c>
    </row>
    <row r="214" spans="1:11" s="16" customFormat="1" ht="30" customHeight="1" x14ac:dyDescent="0.4">
      <c r="A214" s="184" t="s">
        <v>91</v>
      </c>
      <c r="B214" s="185"/>
      <c r="C214" s="185"/>
      <c r="D214" s="149"/>
      <c r="E214" s="149"/>
      <c r="F214" s="24">
        <v>1</v>
      </c>
      <c r="G214" s="150">
        <v>8400</v>
      </c>
      <c r="H214" s="150"/>
      <c r="I214" s="151">
        <f t="shared" si="13"/>
        <v>8400</v>
      </c>
      <c r="J214" s="152"/>
      <c r="K214" s="54">
        <v>0.1</v>
      </c>
    </row>
    <row r="215" spans="1:11" s="16" customFormat="1" ht="30" customHeight="1" x14ac:dyDescent="0.4">
      <c r="A215" s="184" t="s">
        <v>92</v>
      </c>
      <c r="B215" s="185"/>
      <c r="C215" s="185"/>
      <c r="D215" s="149"/>
      <c r="E215" s="149"/>
      <c r="F215" s="22">
        <v>1</v>
      </c>
      <c r="G215" s="150">
        <v>30000</v>
      </c>
      <c r="H215" s="150"/>
      <c r="I215" s="151">
        <f t="shared" si="13"/>
        <v>30000</v>
      </c>
      <c r="J215" s="152"/>
      <c r="K215" s="54">
        <v>0.1</v>
      </c>
    </row>
    <row r="216" spans="1:11" s="16" customFormat="1" ht="30" customHeight="1" thickBot="1" x14ac:dyDescent="0.45">
      <c r="A216" s="258" t="s">
        <v>109</v>
      </c>
      <c r="B216" s="259"/>
      <c r="C216" s="259"/>
      <c r="D216" s="240"/>
      <c r="E216" s="240"/>
      <c r="F216" s="91">
        <v>1</v>
      </c>
      <c r="G216" s="241">
        <v>9600</v>
      </c>
      <c r="H216" s="241"/>
      <c r="I216" s="242">
        <f t="shared" si="13"/>
        <v>9600</v>
      </c>
      <c r="J216" s="243"/>
      <c r="K216" s="70">
        <v>0.1</v>
      </c>
    </row>
    <row r="217" spans="1:11" s="16" customFormat="1" ht="30" customHeight="1" x14ac:dyDescent="0.4">
      <c r="A217" s="251" t="s">
        <v>184</v>
      </c>
      <c r="B217" s="252"/>
      <c r="C217" s="253"/>
      <c r="D217" s="192"/>
      <c r="E217" s="193"/>
      <c r="F217" s="46">
        <v>1</v>
      </c>
      <c r="G217" s="254">
        <v>42000</v>
      </c>
      <c r="H217" s="255"/>
      <c r="I217" s="210">
        <f t="shared" si="13"/>
        <v>42000</v>
      </c>
      <c r="J217" s="247"/>
      <c r="K217" s="58">
        <v>0.1</v>
      </c>
    </row>
    <row r="218" spans="1:11" s="16" customFormat="1" ht="30" customHeight="1" x14ac:dyDescent="0.4">
      <c r="A218" s="256" t="s">
        <v>110</v>
      </c>
      <c r="B218" s="257"/>
      <c r="C218" s="257"/>
      <c r="D218" s="149"/>
      <c r="E218" s="149"/>
      <c r="F218" s="22">
        <v>1</v>
      </c>
      <c r="G218" s="150">
        <v>14400</v>
      </c>
      <c r="H218" s="150"/>
      <c r="I218" s="151">
        <f t="shared" si="13"/>
        <v>14400</v>
      </c>
      <c r="J218" s="152"/>
      <c r="K218" s="54">
        <v>0.1</v>
      </c>
    </row>
    <row r="219" spans="1:11" s="16" customFormat="1" ht="30" customHeight="1" x14ac:dyDescent="0.4">
      <c r="A219" s="256" t="s">
        <v>100</v>
      </c>
      <c r="B219" s="257"/>
      <c r="C219" s="257"/>
      <c r="D219" s="149"/>
      <c r="E219" s="149"/>
      <c r="F219" s="22">
        <v>1</v>
      </c>
      <c r="G219" s="150">
        <v>9600</v>
      </c>
      <c r="H219" s="150"/>
      <c r="I219" s="151">
        <f t="shared" si="13"/>
        <v>9600</v>
      </c>
      <c r="J219" s="152"/>
      <c r="K219" s="54">
        <v>0.1</v>
      </c>
    </row>
    <row r="220" spans="1:11" s="16" customFormat="1" ht="30" customHeight="1" x14ac:dyDescent="0.4">
      <c r="A220" s="256" t="s">
        <v>77</v>
      </c>
      <c r="B220" s="257"/>
      <c r="C220" s="257"/>
      <c r="D220" s="149"/>
      <c r="E220" s="149"/>
      <c r="F220" s="22">
        <v>1</v>
      </c>
      <c r="G220" s="150">
        <v>14400</v>
      </c>
      <c r="H220" s="150"/>
      <c r="I220" s="151">
        <f t="shared" si="13"/>
        <v>14400</v>
      </c>
      <c r="J220" s="152"/>
      <c r="K220" s="54">
        <v>0.1</v>
      </c>
    </row>
    <row r="221" spans="1:11" s="16" customFormat="1" ht="30" customHeight="1" x14ac:dyDescent="0.4">
      <c r="A221" s="256" t="s">
        <v>111</v>
      </c>
      <c r="B221" s="257"/>
      <c r="C221" s="257"/>
      <c r="D221" s="149"/>
      <c r="E221" s="149"/>
      <c r="F221" s="21" t="s">
        <v>17</v>
      </c>
      <c r="G221" s="150"/>
      <c r="H221" s="150"/>
      <c r="I221" s="151">
        <v>60000</v>
      </c>
      <c r="J221" s="152"/>
      <c r="K221" s="54">
        <v>0.1</v>
      </c>
    </row>
    <row r="222" spans="1:11" s="16" customFormat="1" ht="30" customHeight="1" x14ac:dyDescent="0.4">
      <c r="A222" s="256" t="s">
        <v>79</v>
      </c>
      <c r="B222" s="257"/>
      <c r="C222" s="257"/>
      <c r="D222" s="149"/>
      <c r="E222" s="149"/>
      <c r="F222" s="22">
        <v>1</v>
      </c>
      <c r="G222" s="150"/>
      <c r="H222" s="150"/>
      <c r="I222" s="151">
        <v>48000</v>
      </c>
      <c r="J222" s="152"/>
      <c r="K222" s="54">
        <v>0.1</v>
      </c>
    </row>
    <row r="223" spans="1:11" s="16" customFormat="1" ht="30" customHeight="1" x14ac:dyDescent="0.4">
      <c r="A223" s="256" t="s">
        <v>80</v>
      </c>
      <c r="B223" s="257"/>
      <c r="C223" s="257"/>
      <c r="D223" s="149"/>
      <c r="E223" s="149"/>
      <c r="F223" s="22">
        <v>1</v>
      </c>
      <c r="G223" s="150"/>
      <c r="H223" s="150"/>
      <c r="I223" s="151">
        <v>42000</v>
      </c>
      <c r="J223" s="152"/>
      <c r="K223" s="54">
        <v>0.1</v>
      </c>
    </row>
    <row r="224" spans="1:11" s="16" customFormat="1" ht="30" customHeight="1" x14ac:dyDescent="0.4">
      <c r="A224" s="260" t="s">
        <v>112</v>
      </c>
      <c r="B224" s="261"/>
      <c r="C224" s="261"/>
      <c r="D224" s="149"/>
      <c r="E224" s="149"/>
      <c r="F224" s="22"/>
      <c r="G224" s="150"/>
      <c r="H224" s="150"/>
      <c r="I224" s="262"/>
      <c r="J224" s="263"/>
      <c r="K224" s="72"/>
    </row>
    <row r="225" spans="1:11" s="16" customFormat="1" ht="30" customHeight="1" x14ac:dyDescent="0.4">
      <c r="A225" s="256" t="s">
        <v>103</v>
      </c>
      <c r="B225" s="257"/>
      <c r="C225" s="257"/>
      <c r="D225" s="149"/>
      <c r="E225" s="149"/>
      <c r="F225" s="22">
        <v>2</v>
      </c>
      <c r="G225" s="150">
        <v>7200</v>
      </c>
      <c r="H225" s="150"/>
      <c r="I225" s="151">
        <f t="shared" ref="I225:I226" si="14">F225*G225</f>
        <v>14400</v>
      </c>
      <c r="J225" s="152"/>
      <c r="K225" s="54">
        <v>0.1</v>
      </c>
    </row>
    <row r="226" spans="1:11" s="16" customFormat="1" ht="30" customHeight="1" x14ac:dyDescent="0.4">
      <c r="A226" s="256" t="s">
        <v>91</v>
      </c>
      <c r="B226" s="257"/>
      <c r="C226" s="257"/>
      <c r="D226" s="149"/>
      <c r="E226" s="149"/>
      <c r="F226" s="22">
        <v>1</v>
      </c>
      <c r="G226" s="150">
        <v>12000</v>
      </c>
      <c r="H226" s="150"/>
      <c r="I226" s="151">
        <f t="shared" si="14"/>
        <v>12000</v>
      </c>
      <c r="J226" s="152"/>
      <c r="K226" s="54">
        <v>0.1</v>
      </c>
    </row>
    <row r="227" spans="1:11" s="16" customFormat="1" ht="30" customHeight="1" x14ac:dyDescent="0.4">
      <c r="A227" s="256" t="s">
        <v>85</v>
      </c>
      <c r="B227" s="257"/>
      <c r="C227" s="257"/>
      <c r="D227" s="149"/>
      <c r="E227" s="149"/>
      <c r="F227" s="21" t="s">
        <v>86</v>
      </c>
      <c r="G227" s="150"/>
      <c r="H227" s="150"/>
      <c r="I227" s="151">
        <v>24000</v>
      </c>
      <c r="J227" s="152"/>
      <c r="K227" s="54">
        <v>0.1</v>
      </c>
    </row>
    <row r="228" spans="1:11" s="16" customFormat="1" ht="30" customHeight="1" x14ac:dyDescent="0.4">
      <c r="A228" s="260" t="s">
        <v>113</v>
      </c>
      <c r="B228" s="261"/>
      <c r="C228" s="261"/>
      <c r="D228" s="149"/>
      <c r="E228" s="149"/>
      <c r="F228" s="22"/>
      <c r="G228" s="150"/>
      <c r="H228" s="150"/>
      <c r="I228" s="262"/>
      <c r="J228" s="263"/>
      <c r="K228" s="72"/>
    </row>
    <row r="229" spans="1:11" s="16" customFormat="1" ht="30" customHeight="1" x14ac:dyDescent="0.4">
      <c r="A229" s="256" t="s">
        <v>114</v>
      </c>
      <c r="B229" s="257"/>
      <c r="C229" s="257"/>
      <c r="D229" s="149"/>
      <c r="E229" s="149"/>
      <c r="F229" s="21" t="s">
        <v>86</v>
      </c>
      <c r="G229" s="150"/>
      <c r="H229" s="150"/>
      <c r="I229" s="262">
        <v>288000</v>
      </c>
      <c r="J229" s="263"/>
      <c r="K229" s="54">
        <v>0.1</v>
      </c>
    </row>
    <row r="230" spans="1:11" ht="30" customHeight="1" x14ac:dyDescent="0.4">
      <c r="A230" s="256" t="s">
        <v>115</v>
      </c>
      <c r="B230" s="257"/>
      <c r="C230" s="257"/>
      <c r="D230" s="149"/>
      <c r="E230" s="149"/>
      <c r="F230" s="21" t="s">
        <v>86</v>
      </c>
      <c r="G230" s="150"/>
      <c r="H230" s="150"/>
      <c r="I230" s="262">
        <v>432000</v>
      </c>
      <c r="J230" s="263"/>
      <c r="K230" s="54">
        <v>0.1</v>
      </c>
    </row>
    <row r="231" spans="1:11" ht="30" customHeight="1" x14ac:dyDescent="0.4">
      <c r="A231" s="256" t="s">
        <v>116</v>
      </c>
      <c r="B231" s="257"/>
      <c r="C231" s="257"/>
      <c r="D231" s="149"/>
      <c r="E231" s="149"/>
      <c r="F231" s="21" t="s">
        <v>86</v>
      </c>
      <c r="G231" s="150"/>
      <c r="H231" s="150"/>
      <c r="I231" s="262">
        <v>324000</v>
      </c>
      <c r="J231" s="263"/>
      <c r="K231" s="54">
        <v>0.1</v>
      </c>
    </row>
    <row r="232" spans="1:11" s="16" customFormat="1" ht="30" customHeight="1" x14ac:dyDescent="0.4">
      <c r="A232" s="256" t="s">
        <v>117</v>
      </c>
      <c r="B232" s="257"/>
      <c r="C232" s="257"/>
      <c r="D232" s="149"/>
      <c r="E232" s="149"/>
      <c r="F232" s="21" t="s">
        <v>86</v>
      </c>
      <c r="G232" s="150"/>
      <c r="H232" s="150"/>
      <c r="I232" s="151">
        <v>360000</v>
      </c>
      <c r="J232" s="152"/>
      <c r="K232" s="54">
        <v>0.1</v>
      </c>
    </row>
    <row r="233" spans="1:11" s="16" customFormat="1" ht="30" customHeight="1" x14ac:dyDescent="0.4">
      <c r="A233" s="264" t="s">
        <v>118</v>
      </c>
      <c r="B233" s="265"/>
      <c r="C233" s="265"/>
      <c r="D233" s="209"/>
      <c r="E233" s="209"/>
      <c r="F233" s="46"/>
      <c r="G233" s="246"/>
      <c r="H233" s="246"/>
      <c r="I233" s="196"/>
      <c r="J233" s="197"/>
      <c r="K233" s="72"/>
    </row>
    <row r="234" spans="1:11" s="16" customFormat="1" ht="30" customHeight="1" x14ac:dyDescent="0.4">
      <c r="A234" s="207" t="s">
        <v>119</v>
      </c>
      <c r="B234" s="208"/>
      <c r="C234" s="208"/>
      <c r="D234" s="209"/>
      <c r="E234" s="209"/>
      <c r="F234" s="46">
        <v>2</v>
      </c>
      <c r="G234" s="246">
        <v>78000</v>
      </c>
      <c r="H234" s="246"/>
      <c r="I234" s="151">
        <f t="shared" ref="I234" si="15">F234*G234</f>
        <v>156000</v>
      </c>
      <c r="J234" s="152"/>
      <c r="K234" s="54">
        <v>0.1</v>
      </c>
    </row>
    <row r="235" spans="1:11" s="16" customFormat="1" ht="30" customHeight="1" x14ac:dyDescent="0.4">
      <c r="A235" s="207" t="s">
        <v>120</v>
      </c>
      <c r="B235" s="208"/>
      <c r="C235" s="208"/>
      <c r="D235" s="209"/>
      <c r="E235" s="209"/>
      <c r="F235" s="46"/>
      <c r="G235" s="246"/>
      <c r="H235" s="246"/>
      <c r="I235" s="151">
        <v>220000</v>
      </c>
      <c r="J235" s="152"/>
      <c r="K235" s="54">
        <v>0.1</v>
      </c>
    </row>
    <row r="236" spans="1:11" s="16" customFormat="1" ht="30" customHeight="1" x14ac:dyDescent="0.4">
      <c r="A236" s="186" t="s">
        <v>121</v>
      </c>
      <c r="B236" s="187"/>
      <c r="C236" s="188"/>
      <c r="D236" s="209"/>
      <c r="E236" s="209"/>
      <c r="F236" s="47" t="s">
        <v>86</v>
      </c>
      <c r="G236" s="246"/>
      <c r="H236" s="246"/>
      <c r="I236" s="166">
        <v>180000</v>
      </c>
      <c r="J236" s="167"/>
      <c r="K236" s="54">
        <v>0.1</v>
      </c>
    </row>
    <row r="237" spans="1:11" s="16" customFormat="1" ht="30" customHeight="1" thickBot="1" x14ac:dyDescent="0.45">
      <c r="A237" s="266" t="s">
        <v>185</v>
      </c>
      <c r="B237" s="267"/>
      <c r="C237" s="267"/>
      <c r="D237" s="268" t="s">
        <v>186</v>
      </c>
      <c r="E237" s="268"/>
      <c r="F237" s="83">
        <v>45</v>
      </c>
      <c r="G237" s="269">
        <v>10000</v>
      </c>
      <c r="H237" s="269"/>
      <c r="I237" s="227">
        <f>F237*G237</f>
        <v>450000</v>
      </c>
      <c r="J237" s="228"/>
      <c r="K237" s="56">
        <v>0.1</v>
      </c>
    </row>
    <row r="238" spans="1:11" s="16" customFormat="1" ht="30" customHeight="1" thickBot="1" x14ac:dyDescent="0.45">
      <c r="A238" s="229" t="s">
        <v>122</v>
      </c>
      <c r="B238" s="230"/>
      <c r="C238" s="230"/>
      <c r="D238" s="230"/>
      <c r="E238" s="230"/>
      <c r="F238" s="84"/>
      <c r="G238" s="270"/>
      <c r="H238" s="270"/>
      <c r="I238" s="232">
        <f>SUM(I151:J237)</f>
        <v>4724270</v>
      </c>
      <c r="J238" s="233"/>
      <c r="K238" s="57">
        <v>0.1</v>
      </c>
    </row>
    <row r="239" spans="1:11" s="16" customFormat="1" ht="30" customHeight="1" x14ac:dyDescent="0.4">
      <c r="A239" s="275"/>
      <c r="B239" s="275"/>
      <c r="C239" s="275"/>
      <c r="D239" s="235"/>
      <c r="E239" s="235"/>
      <c r="F239" s="85"/>
      <c r="G239" s="276"/>
      <c r="H239" s="276"/>
      <c r="I239" s="277"/>
      <c r="J239" s="277"/>
      <c r="K239" s="68"/>
    </row>
    <row r="240" spans="1:11" s="16" customFormat="1" ht="30" customHeight="1" x14ac:dyDescent="0.4">
      <c r="A240" s="278"/>
      <c r="B240" s="278"/>
      <c r="C240" s="278"/>
      <c r="D240" s="279"/>
      <c r="E240" s="279"/>
      <c r="F240" s="87"/>
      <c r="G240" s="280"/>
      <c r="H240" s="280"/>
      <c r="I240" s="281"/>
      <c r="J240" s="281"/>
      <c r="K240" s="51"/>
    </row>
    <row r="241" spans="1:11" s="16" customFormat="1" ht="30" customHeight="1" x14ac:dyDescent="0.4">
      <c r="A241" s="86"/>
      <c r="B241" s="86"/>
      <c r="C241" s="86"/>
      <c r="D241" s="51"/>
      <c r="E241" s="51"/>
      <c r="F241" s="87"/>
      <c r="G241" s="88"/>
      <c r="H241" s="88"/>
      <c r="I241" s="81"/>
      <c r="J241" s="81"/>
      <c r="K241" s="51"/>
    </row>
    <row r="242" spans="1:11" s="16" customFormat="1" ht="30" customHeight="1" x14ac:dyDescent="0.4">
      <c r="A242" s="86"/>
      <c r="B242" s="86"/>
      <c r="C242" s="86"/>
      <c r="D242" s="51"/>
      <c r="E242" s="51"/>
      <c r="F242" s="87"/>
      <c r="G242" s="88"/>
      <c r="H242" s="88"/>
      <c r="I242" s="81"/>
      <c r="J242" s="81"/>
      <c r="K242" s="51"/>
    </row>
    <row r="243" spans="1:11" s="16" customFormat="1" ht="30" customHeight="1" x14ac:dyDescent="0.4">
      <c r="A243" s="86"/>
      <c r="B243" s="86"/>
      <c r="C243" s="86"/>
      <c r="D243" s="51"/>
      <c r="E243" s="51"/>
      <c r="F243" s="87"/>
      <c r="G243" s="88"/>
      <c r="H243" s="88"/>
      <c r="I243" s="81"/>
      <c r="J243" s="81"/>
      <c r="K243" s="51"/>
    </row>
    <row r="244" spans="1:11" s="16" customFormat="1" ht="30" customHeight="1" x14ac:dyDescent="0.4">
      <c r="A244" s="86"/>
      <c r="B244" s="86"/>
      <c r="C244" s="86"/>
      <c r="D244" s="51"/>
      <c r="E244" s="51"/>
      <c r="F244" s="87"/>
      <c r="G244" s="88"/>
      <c r="H244" s="88"/>
      <c r="I244" s="81"/>
      <c r="J244" s="81"/>
      <c r="K244" s="51"/>
    </row>
    <row r="245" spans="1:11" s="16" customFormat="1" ht="30" customHeight="1" x14ac:dyDescent="0.4">
      <c r="A245" s="86"/>
      <c r="B245" s="86"/>
      <c r="C245" s="86"/>
      <c r="D245" s="51"/>
      <c r="E245" s="51"/>
      <c r="F245" s="87"/>
      <c r="G245" s="88"/>
      <c r="H245" s="88"/>
      <c r="I245" s="81"/>
      <c r="J245" s="81"/>
      <c r="K245" s="51"/>
    </row>
    <row r="246" spans="1:11" s="16" customFormat="1" ht="30" customHeight="1" x14ac:dyDescent="0.4">
      <c r="A246" s="86"/>
      <c r="B246" s="86"/>
      <c r="C246" s="86"/>
      <c r="D246" s="51"/>
      <c r="E246" s="51"/>
      <c r="F246" s="87"/>
      <c r="G246" s="88"/>
      <c r="H246" s="88"/>
      <c r="I246" s="81"/>
      <c r="J246" s="81"/>
      <c r="K246" s="51"/>
    </row>
    <row r="247" spans="1:11" s="16" customFormat="1" ht="30" customHeight="1" x14ac:dyDescent="0.4">
      <c r="A247" s="86"/>
      <c r="B247" s="86"/>
      <c r="C247" s="86"/>
      <c r="D247" s="51"/>
      <c r="E247" s="51"/>
      <c r="F247" s="87"/>
      <c r="G247" s="88"/>
      <c r="H247" s="88"/>
      <c r="I247" s="81"/>
      <c r="J247" s="81"/>
      <c r="K247" s="51"/>
    </row>
    <row r="248" spans="1:11" s="16" customFormat="1" ht="30" customHeight="1" x14ac:dyDescent="0.4">
      <c r="A248" s="86"/>
      <c r="B248" s="86"/>
      <c r="C248" s="86"/>
      <c r="D248" s="51"/>
      <c r="E248" s="51"/>
      <c r="F248" s="87"/>
      <c r="G248" s="88"/>
      <c r="H248" s="88"/>
      <c r="I248" s="81"/>
      <c r="J248" s="81"/>
      <c r="K248" s="51"/>
    </row>
    <row r="249" spans="1:11" s="16" customFormat="1" ht="30" customHeight="1" x14ac:dyDescent="0.4">
      <c r="A249" s="86"/>
      <c r="B249" s="86"/>
      <c r="C249" s="86"/>
      <c r="D249" s="51"/>
      <c r="E249" s="51"/>
      <c r="F249" s="87"/>
      <c r="G249" s="88"/>
      <c r="H249" s="88"/>
      <c r="I249" s="81"/>
      <c r="J249" s="81"/>
      <c r="K249" s="51"/>
    </row>
    <row r="250" spans="1:11" s="16" customFormat="1" ht="30" customHeight="1" x14ac:dyDescent="0.4">
      <c r="A250" s="86"/>
      <c r="B250" s="86"/>
      <c r="C250" s="86"/>
      <c r="D250" s="51"/>
      <c r="E250" s="51"/>
      <c r="F250" s="87"/>
      <c r="G250" s="88"/>
      <c r="H250" s="88"/>
      <c r="I250" s="81"/>
      <c r="J250" s="81"/>
      <c r="K250" s="51"/>
    </row>
    <row r="251" spans="1:11" s="16" customFormat="1" ht="30" customHeight="1" thickBot="1" x14ac:dyDescent="0.45">
      <c r="A251" s="271" t="s">
        <v>123</v>
      </c>
      <c r="B251" s="271"/>
      <c r="C251" s="271"/>
      <c r="D251" s="272"/>
      <c r="E251" s="272"/>
      <c r="F251" s="90"/>
      <c r="G251" s="273"/>
      <c r="H251" s="273"/>
      <c r="I251" s="274"/>
      <c r="J251" s="274"/>
      <c r="K251" s="89"/>
    </row>
    <row r="252" spans="1:11" s="16" customFormat="1" ht="30" customHeight="1" thickBot="1" x14ac:dyDescent="0.45">
      <c r="A252" s="159" t="s">
        <v>8</v>
      </c>
      <c r="B252" s="159"/>
      <c r="C252" s="159"/>
      <c r="D252" s="159" t="s">
        <v>9</v>
      </c>
      <c r="E252" s="159"/>
      <c r="F252" s="17" t="s">
        <v>10</v>
      </c>
      <c r="G252" s="159" t="s">
        <v>11</v>
      </c>
      <c r="H252" s="159"/>
      <c r="I252" s="159" t="s">
        <v>12</v>
      </c>
      <c r="J252" s="160"/>
      <c r="K252" s="10"/>
    </row>
    <row r="253" spans="1:11" s="16" customFormat="1" ht="30" customHeight="1" x14ac:dyDescent="0.4">
      <c r="A253" s="282" t="s">
        <v>195</v>
      </c>
      <c r="B253" s="282"/>
      <c r="C253" s="282"/>
      <c r="D253" s="282"/>
      <c r="E253" s="282"/>
      <c r="F253" s="282"/>
      <c r="G253" s="282"/>
      <c r="H253" s="282"/>
      <c r="I253" s="282"/>
      <c r="J253" s="283"/>
      <c r="K253" s="73"/>
    </row>
    <row r="254" spans="1:11" s="16" customFormat="1" ht="30" customHeight="1" x14ac:dyDescent="0.4">
      <c r="A254" s="147" t="s">
        <v>124</v>
      </c>
      <c r="B254" s="148"/>
      <c r="C254" s="148"/>
      <c r="D254" s="149" t="s">
        <v>125</v>
      </c>
      <c r="E254" s="149"/>
      <c r="F254" s="24">
        <v>106</v>
      </c>
      <c r="G254" s="150">
        <v>3600</v>
      </c>
      <c r="H254" s="150"/>
      <c r="I254" s="151">
        <f t="shared" ref="I254:I275" si="16">F254*G254</f>
        <v>381600</v>
      </c>
      <c r="J254" s="152"/>
      <c r="K254" s="54">
        <v>0.1</v>
      </c>
    </row>
    <row r="255" spans="1:11" s="16" customFormat="1" ht="30" customHeight="1" x14ac:dyDescent="0.4">
      <c r="A255" s="147" t="s">
        <v>215</v>
      </c>
      <c r="B255" s="148"/>
      <c r="C255" s="148"/>
      <c r="D255" s="149" t="s">
        <v>126</v>
      </c>
      <c r="E255" s="149"/>
      <c r="F255" s="24">
        <v>79</v>
      </c>
      <c r="G255" s="150">
        <v>7200</v>
      </c>
      <c r="H255" s="150"/>
      <c r="I255" s="151">
        <f t="shared" si="16"/>
        <v>568800</v>
      </c>
      <c r="J255" s="152"/>
      <c r="K255" s="54">
        <v>0.1</v>
      </c>
    </row>
    <row r="256" spans="1:11" s="16" customFormat="1" ht="30" customHeight="1" x14ac:dyDescent="0.4">
      <c r="A256" s="147" t="s">
        <v>189</v>
      </c>
      <c r="B256" s="148"/>
      <c r="C256" s="148"/>
      <c r="D256" s="149" t="s">
        <v>190</v>
      </c>
      <c r="E256" s="149"/>
      <c r="F256" s="24">
        <v>14</v>
      </c>
      <c r="G256" s="150">
        <v>14400</v>
      </c>
      <c r="H256" s="150"/>
      <c r="I256" s="151">
        <f t="shared" si="16"/>
        <v>201600</v>
      </c>
      <c r="J256" s="152"/>
      <c r="K256" s="54">
        <v>0.1</v>
      </c>
    </row>
    <row r="257" spans="1:11" s="16" customFormat="1" ht="30" customHeight="1" x14ac:dyDescent="0.4">
      <c r="A257" s="161" t="s">
        <v>127</v>
      </c>
      <c r="B257" s="162"/>
      <c r="C257" s="163"/>
      <c r="D257" s="149" t="s">
        <v>126</v>
      </c>
      <c r="E257" s="149"/>
      <c r="F257" s="29">
        <v>134</v>
      </c>
      <c r="G257" s="168">
        <v>3000</v>
      </c>
      <c r="H257" s="169"/>
      <c r="I257" s="151">
        <f t="shared" si="16"/>
        <v>402000</v>
      </c>
      <c r="J257" s="152"/>
      <c r="K257" s="54">
        <v>0.1</v>
      </c>
    </row>
    <row r="258" spans="1:11" s="16" customFormat="1" ht="30" customHeight="1" x14ac:dyDescent="0.4">
      <c r="A258" s="161" t="s">
        <v>220</v>
      </c>
      <c r="B258" s="162"/>
      <c r="C258" s="163"/>
      <c r="D258" s="164" t="s">
        <v>221</v>
      </c>
      <c r="E258" s="165"/>
      <c r="F258" s="29">
        <v>134</v>
      </c>
      <c r="G258" s="168">
        <v>8500</v>
      </c>
      <c r="H258" s="169"/>
      <c r="I258" s="166">
        <f t="shared" si="16"/>
        <v>1139000</v>
      </c>
      <c r="J258" s="167"/>
      <c r="K258" s="54">
        <v>0.1</v>
      </c>
    </row>
    <row r="259" spans="1:11" s="16" customFormat="1" ht="30" customHeight="1" x14ac:dyDescent="0.4">
      <c r="A259" s="256" t="s">
        <v>216</v>
      </c>
      <c r="B259" s="257"/>
      <c r="C259" s="257"/>
      <c r="D259" s="149" t="s">
        <v>217</v>
      </c>
      <c r="E259" s="149"/>
      <c r="F259" s="22">
        <v>4</v>
      </c>
      <c r="G259" s="150">
        <v>18000</v>
      </c>
      <c r="H259" s="150"/>
      <c r="I259" s="151">
        <f t="shared" si="16"/>
        <v>72000</v>
      </c>
      <c r="J259" s="152"/>
      <c r="K259" s="54">
        <v>0.1</v>
      </c>
    </row>
    <row r="260" spans="1:11" s="16" customFormat="1" ht="30" customHeight="1" x14ac:dyDescent="0.4">
      <c r="A260" s="256" t="s">
        <v>191</v>
      </c>
      <c r="B260" s="257"/>
      <c r="C260" s="257"/>
      <c r="D260" s="149" t="s">
        <v>128</v>
      </c>
      <c r="E260" s="149"/>
      <c r="F260" s="22">
        <v>1</v>
      </c>
      <c r="G260" s="150">
        <v>750000</v>
      </c>
      <c r="H260" s="150"/>
      <c r="I260" s="151">
        <f t="shared" si="16"/>
        <v>750000</v>
      </c>
      <c r="J260" s="152"/>
      <c r="K260" s="54">
        <v>0.1</v>
      </c>
    </row>
    <row r="261" spans="1:11" ht="30" customHeight="1" x14ac:dyDescent="0.4">
      <c r="A261" s="256" t="s">
        <v>192</v>
      </c>
      <c r="B261" s="257"/>
      <c r="C261" s="257"/>
      <c r="D261" s="149"/>
      <c r="E261" s="149"/>
      <c r="F261" s="21" t="s">
        <v>86</v>
      </c>
      <c r="G261" s="150"/>
      <c r="H261" s="150"/>
      <c r="I261" s="151">
        <v>96000</v>
      </c>
      <c r="J261" s="152"/>
      <c r="K261" s="54">
        <v>0.1</v>
      </c>
    </row>
    <row r="262" spans="1:11" ht="30" customHeight="1" x14ac:dyDescent="0.4">
      <c r="A262" s="256" t="s">
        <v>193</v>
      </c>
      <c r="B262" s="257"/>
      <c r="C262" s="257"/>
      <c r="D262" s="149"/>
      <c r="E262" s="149"/>
      <c r="F262" s="21" t="s">
        <v>86</v>
      </c>
      <c r="G262" s="150"/>
      <c r="H262" s="150"/>
      <c r="I262" s="151">
        <v>340000</v>
      </c>
      <c r="J262" s="152"/>
      <c r="K262" s="54">
        <v>0.1</v>
      </c>
    </row>
    <row r="263" spans="1:11" ht="30" customHeight="1" x14ac:dyDescent="0.4">
      <c r="A263" s="256" t="s">
        <v>194</v>
      </c>
      <c r="B263" s="257"/>
      <c r="C263" s="257"/>
      <c r="D263" s="149"/>
      <c r="E263" s="149"/>
      <c r="F263" s="21" t="s">
        <v>86</v>
      </c>
      <c r="G263" s="150"/>
      <c r="H263" s="150"/>
      <c r="I263" s="151">
        <v>180000</v>
      </c>
      <c r="J263" s="152"/>
      <c r="K263" s="54">
        <v>0.1</v>
      </c>
    </row>
    <row r="264" spans="1:11" ht="30" customHeight="1" x14ac:dyDescent="0.4">
      <c r="A264" s="256"/>
      <c r="B264" s="257"/>
      <c r="C264" s="257"/>
      <c r="D264" s="149"/>
      <c r="E264" s="149"/>
      <c r="F264" s="22"/>
      <c r="G264" s="150"/>
      <c r="H264" s="150"/>
      <c r="I264" s="151"/>
      <c r="J264" s="152"/>
      <c r="K264" s="72"/>
    </row>
    <row r="265" spans="1:11" ht="30" customHeight="1" x14ac:dyDescent="0.4">
      <c r="A265" s="284" t="s">
        <v>196</v>
      </c>
      <c r="B265" s="285"/>
      <c r="C265" s="285"/>
      <c r="D265" s="285"/>
      <c r="E265" s="285"/>
      <c r="F265" s="285"/>
      <c r="G265" s="285"/>
      <c r="H265" s="285"/>
      <c r="I265" s="285"/>
      <c r="J265" s="286"/>
      <c r="K265" s="72"/>
    </row>
    <row r="266" spans="1:11" ht="30" customHeight="1" x14ac:dyDescent="0.4">
      <c r="A266" s="184" t="s">
        <v>189</v>
      </c>
      <c r="B266" s="185"/>
      <c r="C266" s="185"/>
      <c r="D266" s="149" t="s">
        <v>129</v>
      </c>
      <c r="E266" s="149"/>
      <c r="F266" s="22">
        <v>6</v>
      </c>
      <c r="G266" s="150">
        <v>12000</v>
      </c>
      <c r="H266" s="150"/>
      <c r="I266" s="151">
        <f t="shared" si="16"/>
        <v>72000</v>
      </c>
      <c r="J266" s="152"/>
      <c r="K266" s="54">
        <v>0.1</v>
      </c>
    </row>
    <row r="267" spans="1:11" ht="30" customHeight="1" x14ac:dyDescent="0.4">
      <c r="A267" s="147" t="s">
        <v>197</v>
      </c>
      <c r="B267" s="148"/>
      <c r="C267" s="148"/>
      <c r="D267" s="149"/>
      <c r="E267" s="149"/>
      <c r="F267" s="21" t="s">
        <v>86</v>
      </c>
      <c r="G267" s="150"/>
      <c r="H267" s="150"/>
      <c r="I267" s="151">
        <v>240000</v>
      </c>
      <c r="J267" s="152"/>
      <c r="K267" s="54">
        <v>0.1</v>
      </c>
    </row>
    <row r="268" spans="1:11" ht="30" customHeight="1" x14ac:dyDescent="0.4">
      <c r="A268" s="184" t="s">
        <v>130</v>
      </c>
      <c r="B268" s="185"/>
      <c r="C268" s="185"/>
      <c r="D268" s="149" t="s">
        <v>131</v>
      </c>
      <c r="E268" s="149"/>
      <c r="F268" s="24">
        <v>60</v>
      </c>
      <c r="G268" s="150">
        <v>12000</v>
      </c>
      <c r="H268" s="150"/>
      <c r="I268" s="151">
        <f t="shared" si="16"/>
        <v>720000</v>
      </c>
      <c r="J268" s="152"/>
      <c r="K268" s="54">
        <v>0.1</v>
      </c>
    </row>
    <row r="269" spans="1:11" ht="30" customHeight="1" x14ac:dyDescent="0.4">
      <c r="A269" s="184" t="s">
        <v>130</v>
      </c>
      <c r="B269" s="185"/>
      <c r="C269" s="185"/>
      <c r="D269" s="149" t="s">
        <v>132</v>
      </c>
      <c r="E269" s="149"/>
      <c r="F269" s="22">
        <v>1</v>
      </c>
      <c r="G269" s="150">
        <v>36000</v>
      </c>
      <c r="H269" s="150"/>
      <c r="I269" s="151">
        <f t="shared" si="16"/>
        <v>36000</v>
      </c>
      <c r="J269" s="152"/>
      <c r="K269" s="54">
        <v>0.1</v>
      </c>
    </row>
    <row r="270" spans="1:11" ht="30" customHeight="1" x14ac:dyDescent="0.4">
      <c r="A270" s="184" t="s">
        <v>130</v>
      </c>
      <c r="B270" s="185"/>
      <c r="C270" s="185"/>
      <c r="D270" s="149" t="s">
        <v>133</v>
      </c>
      <c r="E270" s="149"/>
      <c r="F270" s="22">
        <v>1</v>
      </c>
      <c r="G270" s="150">
        <v>54000</v>
      </c>
      <c r="H270" s="150"/>
      <c r="I270" s="151">
        <f t="shared" si="16"/>
        <v>54000</v>
      </c>
      <c r="J270" s="152"/>
      <c r="K270" s="54">
        <v>0.1</v>
      </c>
    </row>
    <row r="271" spans="1:11" ht="30" customHeight="1" x14ac:dyDescent="0.4">
      <c r="A271" s="147" t="s">
        <v>134</v>
      </c>
      <c r="B271" s="148"/>
      <c r="C271" s="148"/>
      <c r="D271" s="149"/>
      <c r="E271" s="149"/>
      <c r="F271" s="24">
        <v>62</v>
      </c>
      <c r="G271" s="150">
        <v>1200</v>
      </c>
      <c r="H271" s="150"/>
      <c r="I271" s="151">
        <f t="shared" si="16"/>
        <v>74400</v>
      </c>
      <c r="J271" s="152"/>
      <c r="K271" s="54">
        <v>0.1</v>
      </c>
    </row>
    <row r="272" spans="1:11" ht="30" customHeight="1" x14ac:dyDescent="0.4">
      <c r="A272" s="184" t="s">
        <v>135</v>
      </c>
      <c r="B272" s="185"/>
      <c r="C272" s="185"/>
      <c r="D272" s="149" t="s">
        <v>128</v>
      </c>
      <c r="E272" s="149"/>
      <c r="F272" s="22">
        <v>1</v>
      </c>
      <c r="G272" s="150">
        <v>180000</v>
      </c>
      <c r="H272" s="150"/>
      <c r="I272" s="151">
        <f t="shared" si="16"/>
        <v>180000</v>
      </c>
      <c r="J272" s="152"/>
      <c r="K272" s="54">
        <v>0.1</v>
      </c>
    </row>
    <row r="273" spans="1:11" ht="30" customHeight="1" x14ac:dyDescent="0.4">
      <c r="A273" s="256" t="s">
        <v>136</v>
      </c>
      <c r="B273" s="257"/>
      <c r="C273" s="257"/>
      <c r="D273" s="149" t="s">
        <v>128</v>
      </c>
      <c r="E273" s="149"/>
      <c r="F273" s="22">
        <v>1</v>
      </c>
      <c r="G273" s="150">
        <v>280000</v>
      </c>
      <c r="H273" s="150"/>
      <c r="I273" s="151">
        <f t="shared" si="16"/>
        <v>280000</v>
      </c>
      <c r="J273" s="152"/>
      <c r="K273" s="54">
        <v>0.1</v>
      </c>
    </row>
    <row r="274" spans="1:11" ht="30" customHeight="1" x14ac:dyDescent="0.4">
      <c r="A274" s="161" t="s">
        <v>137</v>
      </c>
      <c r="B274" s="162"/>
      <c r="C274" s="163"/>
      <c r="D274" s="164" t="s">
        <v>128</v>
      </c>
      <c r="E274" s="165"/>
      <c r="F274" s="22">
        <v>1</v>
      </c>
      <c r="G274" s="168">
        <v>180000</v>
      </c>
      <c r="H274" s="169"/>
      <c r="I274" s="151">
        <f t="shared" si="16"/>
        <v>180000</v>
      </c>
      <c r="J274" s="152"/>
      <c r="K274" s="54">
        <v>0.1</v>
      </c>
    </row>
    <row r="275" spans="1:11" ht="30" customHeight="1" x14ac:dyDescent="0.4">
      <c r="A275" s="161" t="s">
        <v>138</v>
      </c>
      <c r="B275" s="162"/>
      <c r="C275" s="163"/>
      <c r="D275" s="164" t="s">
        <v>139</v>
      </c>
      <c r="E275" s="165"/>
      <c r="F275" s="22">
        <v>3</v>
      </c>
      <c r="G275" s="168">
        <v>40000</v>
      </c>
      <c r="H275" s="169"/>
      <c r="I275" s="166">
        <f t="shared" si="16"/>
        <v>120000</v>
      </c>
      <c r="J275" s="167"/>
      <c r="K275" s="54">
        <v>0.1</v>
      </c>
    </row>
    <row r="276" spans="1:11" ht="30" customHeight="1" x14ac:dyDescent="0.4">
      <c r="A276" s="147" t="s">
        <v>33</v>
      </c>
      <c r="B276" s="148"/>
      <c r="C276" s="148"/>
      <c r="D276" s="149"/>
      <c r="E276" s="149"/>
      <c r="F276" s="49"/>
      <c r="G276" s="150"/>
      <c r="H276" s="150"/>
      <c r="I276" s="175">
        <f>SUM(I254:J275)</f>
        <v>6087400</v>
      </c>
      <c r="J276" s="176"/>
      <c r="K276" s="54">
        <v>0.1</v>
      </c>
    </row>
    <row r="277" spans="1:11" ht="30" customHeight="1" thickBot="1" x14ac:dyDescent="0.45">
      <c r="A277" s="147" t="s">
        <v>140</v>
      </c>
      <c r="B277" s="148"/>
      <c r="C277" s="148"/>
      <c r="D277" s="149"/>
      <c r="E277" s="149"/>
      <c r="F277" s="49"/>
      <c r="G277" s="150"/>
      <c r="H277" s="150"/>
      <c r="I277" s="175">
        <f>I239+I276</f>
        <v>6087400</v>
      </c>
      <c r="J277" s="176"/>
      <c r="K277" s="70">
        <v>0.1</v>
      </c>
    </row>
    <row r="278" spans="1:11" ht="30" customHeight="1" thickBot="1" x14ac:dyDescent="0.45">
      <c r="A278" s="199" t="s">
        <v>141</v>
      </c>
      <c r="B278" s="200"/>
      <c r="C278" s="200"/>
      <c r="D278" s="200"/>
      <c r="E278" s="200"/>
      <c r="F278" s="31"/>
      <c r="G278" s="31"/>
      <c r="H278" s="32"/>
      <c r="I278" s="201">
        <f>I277+I233</f>
        <v>6087400</v>
      </c>
      <c r="J278" s="202"/>
      <c r="K278" s="57">
        <v>0.1</v>
      </c>
    </row>
    <row r="279" spans="1:11" ht="30" customHeight="1" x14ac:dyDescent="0.4">
      <c r="F279" s="94"/>
      <c r="G279" s="94"/>
      <c r="H279" s="94"/>
      <c r="I279" s="94"/>
      <c r="J279" s="94"/>
    </row>
    <row r="280" spans="1:11" ht="30" customHeight="1" x14ac:dyDescent="0.4">
      <c r="F280" s="2"/>
      <c r="G280" s="2"/>
      <c r="H280" s="2"/>
      <c r="I280" s="2"/>
      <c r="J280" s="2"/>
    </row>
    <row r="281" spans="1:11" ht="30" customHeight="1" x14ac:dyDescent="0.4">
      <c r="F281" s="2"/>
      <c r="G281" s="2"/>
      <c r="H281" s="2"/>
      <c r="I281" s="2"/>
      <c r="J281" s="2"/>
    </row>
    <row r="282" spans="1:11" ht="30" customHeight="1" x14ac:dyDescent="0.4">
      <c r="F282" s="2"/>
      <c r="G282" s="2"/>
      <c r="H282" s="2"/>
      <c r="I282" s="2"/>
      <c r="J282" s="2"/>
    </row>
    <row r="283" spans="1:11" ht="30" customHeight="1" x14ac:dyDescent="0.4">
      <c r="F283" s="2"/>
      <c r="G283" s="2"/>
      <c r="H283" s="2"/>
      <c r="I283" s="2"/>
      <c r="J283" s="2"/>
    </row>
    <row r="284" spans="1:11" ht="30" customHeight="1" x14ac:dyDescent="0.4">
      <c r="F284" s="2"/>
      <c r="G284" s="2"/>
      <c r="H284" s="2"/>
      <c r="I284" s="2"/>
      <c r="J284" s="2"/>
    </row>
    <row r="285" spans="1:11" ht="30" customHeight="1" thickBot="1" x14ac:dyDescent="0.45">
      <c r="A285" s="35" t="s">
        <v>202</v>
      </c>
      <c r="B285" s="35"/>
      <c r="C285" s="35"/>
      <c r="D285" s="35"/>
      <c r="E285" s="50"/>
      <c r="F285" s="50"/>
      <c r="G285" s="16"/>
      <c r="H285" s="16"/>
      <c r="I285" s="44"/>
      <c r="J285" s="44"/>
    </row>
    <row r="286" spans="1:11" ht="30" customHeight="1" thickBot="1" x14ac:dyDescent="0.45">
      <c r="A286" s="159" t="s">
        <v>8</v>
      </c>
      <c r="B286" s="159"/>
      <c r="C286" s="159"/>
      <c r="D286" s="159" t="s">
        <v>9</v>
      </c>
      <c r="E286" s="159"/>
      <c r="F286" s="17" t="s">
        <v>10</v>
      </c>
      <c r="G286" s="159" t="s">
        <v>11</v>
      </c>
      <c r="H286" s="159"/>
      <c r="I286" s="159" t="s">
        <v>12</v>
      </c>
      <c r="J286" s="160"/>
      <c r="K286" s="74"/>
    </row>
    <row r="287" spans="1:11" ht="30" customHeight="1" x14ac:dyDescent="0.4">
      <c r="A287" s="147" t="s">
        <v>142</v>
      </c>
      <c r="B287" s="148"/>
      <c r="C287" s="148"/>
      <c r="D287" s="149" t="s">
        <v>199</v>
      </c>
      <c r="E287" s="149"/>
      <c r="F287" s="22">
        <v>13</v>
      </c>
      <c r="G287" s="150">
        <v>22000</v>
      </c>
      <c r="H287" s="150"/>
      <c r="I287" s="151">
        <f>F287*G287</f>
        <v>286000</v>
      </c>
      <c r="J287" s="152"/>
      <c r="K287" s="58">
        <v>0.1</v>
      </c>
    </row>
    <row r="288" spans="1:11" ht="30" customHeight="1" x14ac:dyDescent="0.4">
      <c r="A288" s="147" t="s">
        <v>142</v>
      </c>
      <c r="B288" s="148"/>
      <c r="C288" s="148"/>
      <c r="D288" s="149" t="s">
        <v>200</v>
      </c>
      <c r="E288" s="149"/>
      <c r="F288" s="22">
        <v>15</v>
      </c>
      <c r="G288" s="168">
        <v>16000</v>
      </c>
      <c r="H288" s="169"/>
      <c r="I288" s="151">
        <f>F288*G288</f>
        <v>240000</v>
      </c>
      <c r="J288" s="152"/>
      <c r="K288" s="54">
        <v>0.1</v>
      </c>
    </row>
    <row r="289" spans="1:11" s="16" customFormat="1" ht="30" customHeight="1" x14ac:dyDescent="0.4">
      <c r="A289" s="147" t="s">
        <v>247</v>
      </c>
      <c r="B289" s="148"/>
      <c r="C289" s="148"/>
      <c r="D289" s="149" t="s">
        <v>198</v>
      </c>
      <c r="E289" s="149"/>
      <c r="F289" s="22">
        <v>12</v>
      </c>
      <c r="G289" s="168">
        <v>10800</v>
      </c>
      <c r="H289" s="169"/>
      <c r="I289" s="151">
        <f t="shared" ref="I289:I290" si="17">F289*G289</f>
        <v>129600</v>
      </c>
      <c r="J289" s="152"/>
      <c r="K289" s="54">
        <v>0.1</v>
      </c>
    </row>
    <row r="290" spans="1:11" s="16" customFormat="1" ht="30" customHeight="1" x14ac:dyDescent="0.4">
      <c r="A290" s="147" t="s">
        <v>41</v>
      </c>
      <c r="B290" s="148"/>
      <c r="C290" s="148"/>
      <c r="D290" s="149" t="s">
        <v>201</v>
      </c>
      <c r="E290" s="149"/>
      <c r="F290" s="22">
        <v>5</v>
      </c>
      <c r="G290" s="168">
        <v>12000</v>
      </c>
      <c r="H290" s="169"/>
      <c r="I290" s="151">
        <f t="shared" si="17"/>
        <v>60000</v>
      </c>
      <c r="J290" s="152"/>
      <c r="K290" s="54">
        <v>0.1</v>
      </c>
    </row>
    <row r="291" spans="1:11" s="16" customFormat="1" ht="30" customHeight="1" x14ac:dyDescent="0.4">
      <c r="A291" s="186" t="s">
        <v>143</v>
      </c>
      <c r="B291" s="187"/>
      <c r="C291" s="188"/>
      <c r="D291" s="164"/>
      <c r="E291" s="165"/>
      <c r="F291" s="24">
        <v>160</v>
      </c>
      <c r="G291" s="168">
        <v>1200</v>
      </c>
      <c r="H291" s="169"/>
      <c r="I291" s="166">
        <f>F291*G291</f>
        <v>192000</v>
      </c>
      <c r="J291" s="167"/>
      <c r="K291" s="54">
        <v>0.1</v>
      </c>
    </row>
    <row r="292" spans="1:11" s="16" customFormat="1" ht="30" customHeight="1" x14ac:dyDescent="0.4">
      <c r="A292" s="184" t="s">
        <v>144</v>
      </c>
      <c r="B292" s="185"/>
      <c r="C292" s="185"/>
      <c r="D292" s="149"/>
      <c r="E292" s="149"/>
      <c r="F292" s="22">
        <v>280</v>
      </c>
      <c r="G292" s="150">
        <v>300</v>
      </c>
      <c r="H292" s="150"/>
      <c r="I292" s="151">
        <f t="shared" ref="I292:I293" si="18">F292*G292</f>
        <v>84000</v>
      </c>
      <c r="J292" s="152"/>
      <c r="K292" s="54">
        <v>0.1</v>
      </c>
    </row>
    <row r="293" spans="1:11" s="16" customFormat="1" ht="30" customHeight="1" x14ac:dyDescent="0.4">
      <c r="A293" s="186" t="s">
        <v>246</v>
      </c>
      <c r="B293" s="187"/>
      <c r="C293" s="188"/>
      <c r="D293" s="164"/>
      <c r="E293" s="165"/>
      <c r="F293" s="22">
        <v>21</v>
      </c>
      <c r="G293" s="168">
        <v>12000</v>
      </c>
      <c r="H293" s="169"/>
      <c r="I293" s="166">
        <f t="shared" si="18"/>
        <v>252000</v>
      </c>
      <c r="J293" s="167"/>
      <c r="K293" s="54">
        <v>0.1</v>
      </c>
    </row>
    <row r="294" spans="1:11" s="16" customFormat="1" ht="30" customHeight="1" x14ac:dyDescent="0.4">
      <c r="A294" s="161" t="s">
        <v>220</v>
      </c>
      <c r="B294" s="162"/>
      <c r="C294" s="163"/>
      <c r="D294" s="164" t="s">
        <v>249</v>
      </c>
      <c r="E294" s="165"/>
      <c r="F294" s="22"/>
      <c r="G294" s="168"/>
      <c r="H294" s="169"/>
      <c r="I294" s="166"/>
      <c r="J294" s="167"/>
      <c r="K294" s="54"/>
    </row>
    <row r="295" spans="1:11" s="16" customFormat="1" ht="30" customHeight="1" x14ac:dyDescent="0.4">
      <c r="A295" s="161" t="s">
        <v>248</v>
      </c>
      <c r="B295" s="162"/>
      <c r="C295" s="163"/>
      <c r="D295" s="164" t="s">
        <v>249</v>
      </c>
      <c r="E295" s="165"/>
      <c r="F295" s="22"/>
      <c r="G295" s="168"/>
      <c r="H295" s="169"/>
      <c r="I295" s="166"/>
      <c r="J295" s="167"/>
      <c r="K295" s="54"/>
    </row>
    <row r="296" spans="1:11" s="16" customFormat="1" ht="30" customHeight="1" x14ac:dyDescent="0.4">
      <c r="A296" s="184" t="s">
        <v>203</v>
      </c>
      <c r="B296" s="185"/>
      <c r="C296" s="185"/>
      <c r="D296" s="149"/>
      <c r="E296" s="149"/>
      <c r="F296" s="22">
        <v>300</v>
      </c>
      <c r="G296" s="150">
        <v>1620</v>
      </c>
      <c r="H296" s="150"/>
      <c r="I296" s="151">
        <f t="shared" ref="I296:I298" si="19">F296*G296</f>
        <v>486000</v>
      </c>
      <c r="J296" s="152"/>
      <c r="K296" s="54">
        <v>0.1</v>
      </c>
    </row>
    <row r="297" spans="1:11" s="16" customFormat="1" ht="30" customHeight="1" x14ac:dyDescent="0.4">
      <c r="A297" s="184" t="s">
        <v>204</v>
      </c>
      <c r="B297" s="185"/>
      <c r="C297" s="185"/>
      <c r="D297" s="149"/>
      <c r="E297" s="149"/>
      <c r="F297" s="22">
        <v>12</v>
      </c>
      <c r="G297" s="150">
        <v>1500</v>
      </c>
      <c r="H297" s="150"/>
      <c r="I297" s="151">
        <f t="shared" si="19"/>
        <v>18000</v>
      </c>
      <c r="J297" s="152"/>
      <c r="K297" s="54">
        <v>0.1</v>
      </c>
    </row>
    <row r="298" spans="1:11" s="16" customFormat="1" ht="30" customHeight="1" x14ac:dyDescent="0.4">
      <c r="A298" s="184" t="s">
        <v>32</v>
      </c>
      <c r="B298" s="185"/>
      <c r="C298" s="185"/>
      <c r="D298" s="149"/>
      <c r="E298" s="149"/>
      <c r="F298" s="22">
        <v>6</v>
      </c>
      <c r="G298" s="150">
        <v>46000</v>
      </c>
      <c r="H298" s="150"/>
      <c r="I298" s="151">
        <f t="shared" si="19"/>
        <v>276000</v>
      </c>
      <c r="J298" s="152"/>
      <c r="K298" s="54">
        <v>0.1</v>
      </c>
    </row>
    <row r="299" spans="1:11" s="16" customFormat="1" ht="30" customHeight="1" x14ac:dyDescent="0.4">
      <c r="A299" s="184" t="s">
        <v>23</v>
      </c>
      <c r="B299" s="185"/>
      <c r="C299" s="185"/>
      <c r="D299" s="149" t="s">
        <v>128</v>
      </c>
      <c r="E299" s="149"/>
      <c r="F299" s="22">
        <v>1</v>
      </c>
      <c r="G299" s="150"/>
      <c r="H299" s="150"/>
      <c r="I299" s="151">
        <v>420000</v>
      </c>
      <c r="J299" s="152"/>
      <c r="K299" s="54">
        <v>0.1</v>
      </c>
    </row>
    <row r="300" spans="1:11" s="16" customFormat="1" ht="30" customHeight="1" thickBot="1" x14ac:dyDescent="0.45">
      <c r="A300" s="184" t="s">
        <v>223</v>
      </c>
      <c r="B300" s="185"/>
      <c r="C300" s="185"/>
      <c r="D300" s="149" t="s">
        <v>128</v>
      </c>
      <c r="E300" s="149"/>
      <c r="F300" s="22" t="s">
        <v>17</v>
      </c>
      <c r="G300" s="150"/>
      <c r="H300" s="150"/>
      <c r="I300" s="151">
        <v>320000</v>
      </c>
      <c r="J300" s="152"/>
      <c r="K300" s="56">
        <v>0.1</v>
      </c>
    </row>
    <row r="301" spans="1:11" s="16" customFormat="1" ht="30" customHeight="1" thickBot="1" x14ac:dyDescent="0.45">
      <c r="A301" s="199" t="s">
        <v>145</v>
      </c>
      <c r="B301" s="200"/>
      <c r="C301" s="200"/>
      <c r="D301" s="200"/>
      <c r="E301" s="200"/>
      <c r="F301" s="31"/>
      <c r="G301" s="31"/>
      <c r="H301" s="32"/>
      <c r="I301" s="201">
        <f>SUM(I287:J300)</f>
        <v>2763600</v>
      </c>
      <c r="J301" s="202"/>
      <c r="K301" s="57">
        <v>0.1</v>
      </c>
    </row>
    <row r="302" spans="1:11" s="16" customFormat="1" ht="30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"/>
    </row>
    <row r="303" spans="1:11" s="16" customFormat="1" ht="30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"/>
    </row>
    <row r="304" spans="1:11" s="16" customFormat="1" ht="30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"/>
    </row>
    <row r="305" spans="1:11" s="16" customFormat="1" ht="30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"/>
    </row>
    <row r="306" spans="1:11" s="16" customFormat="1" ht="30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"/>
    </row>
    <row r="307" spans="1:11" s="16" customFormat="1" ht="30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"/>
    </row>
    <row r="308" spans="1:11" s="16" customFormat="1" ht="30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"/>
    </row>
    <row r="309" spans="1:11" s="16" customFormat="1" ht="30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"/>
    </row>
    <row r="310" spans="1:11" s="16" customFormat="1" ht="30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"/>
    </row>
    <row r="311" spans="1:11" s="16" customFormat="1" ht="30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"/>
    </row>
    <row r="312" spans="1:11" s="16" customFormat="1" ht="30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"/>
    </row>
    <row r="313" spans="1:11" s="16" customFormat="1" ht="30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"/>
    </row>
    <row r="314" spans="1:11" s="16" customFormat="1" ht="30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"/>
    </row>
    <row r="315" spans="1:11" s="16" customFormat="1" ht="30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"/>
    </row>
    <row r="316" spans="1:11" s="16" customFormat="1" ht="30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"/>
    </row>
    <row r="317" spans="1:11" s="16" customFormat="1" ht="30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"/>
    </row>
    <row r="318" spans="1:11" s="16" customFormat="1" ht="30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"/>
    </row>
    <row r="319" spans="1:11" s="16" customFormat="1" ht="30" customHeight="1" thickBot="1" x14ac:dyDescent="0.45">
      <c r="A319" s="44" t="s">
        <v>219</v>
      </c>
      <c r="B319" s="44" t="s">
        <v>146</v>
      </c>
      <c r="C319" s="36"/>
      <c r="D319" s="36"/>
      <c r="E319" s="36"/>
      <c r="F319" s="36"/>
      <c r="I319" s="158"/>
      <c r="J319" s="158"/>
      <c r="K319" s="51"/>
    </row>
    <row r="320" spans="1:11" s="16" customFormat="1" ht="30" customHeight="1" thickBot="1" x14ac:dyDescent="0.45">
      <c r="A320" s="159" t="s">
        <v>8</v>
      </c>
      <c r="B320" s="159"/>
      <c r="C320" s="159"/>
      <c r="D320" s="159" t="s">
        <v>9</v>
      </c>
      <c r="E320" s="159"/>
      <c r="F320" s="17" t="s">
        <v>10</v>
      </c>
      <c r="G320" s="159" t="s">
        <v>11</v>
      </c>
      <c r="H320" s="159"/>
      <c r="I320" s="159" t="s">
        <v>12</v>
      </c>
      <c r="J320" s="160"/>
      <c r="K320" s="52"/>
    </row>
    <row r="321" spans="1:11" s="16" customFormat="1" ht="30" customHeight="1" x14ac:dyDescent="0.4">
      <c r="A321" s="204" t="s">
        <v>147</v>
      </c>
      <c r="B321" s="205"/>
      <c r="C321" s="205"/>
      <c r="D321" s="144"/>
      <c r="E321" s="144"/>
      <c r="F321" s="18"/>
      <c r="G321" s="145"/>
      <c r="H321" s="145"/>
      <c r="I321" s="145"/>
      <c r="J321" s="146"/>
      <c r="K321" s="51"/>
    </row>
    <row r="322" spans="1:11" s="16" customFormat="1" ht="30" customHeight="1" x14ac:dyDescent="0.4">
      <c r="A322" s="147" t="s">
        <v>148</v>
      </c>
      <c r="B322" s="148"/>
      <c r="C322" s="148"/>
      <c r="D322" s="149" t="s">
        <v>149</v>
      </c>
      <c r="E322" s="149"/>
      <c r="F322" s="22">
        <v>4290</v>
      </c>
      <c r="G322" s="151">
        <v>300</v>
      </c>
      <c r="H322" s="151"/>
      <c r="I322" s="151">
        <f>F322*G322</f>
        <v>1287000</v>
      </c>
      <c r="J322" s="152"/>
      <c r="K322" s="54">
        <v>0.1</v>
      </c>
    </row>
    <row r="323" spans="1:11" s="16" customFormat="1" ht="30" customHeight="1" x14ac:dyDescent="0.4">
      <c r="A323" s="161" t="s">
        <v>150</v>
      </c>
      <c r="B323" s="162"/>
      <c r="C323" s="163"/>
      <c r="D323" s="164" t="s">
        <v>151</v>
      </c>
      <c r="E323" s="165"/>
      <c r="F323" s="22">
        <v>66</v>
      </c>
      <c r="G323" s="166">
        <v>1450</v>
      </c>
      <c r="H323" s="203"/>
      <c r="I323" s="151">
        <f>F323*G323</f>
        <v>95700</v>
      </c>
      <c r="J323" s="152"/>
      <c r="K323" s="54">
        <v>0.1</v>
      </c>
    </row>
    <row r="324" spans="1:11" s="16" customFormat="1" ht="30" customHeight="1" x14ac:dyDescent="0.4">
      <c r="A324" s="184" t="s">
        <v>152</v>
      </c>
      <c r="B324" s="185"/>
      <c r="C324" s="185"/>
      <c r="D324" s="149" t="s">
        <v>153</v>
      </c>
      <c r="E324" s="149"/>
      <c r="F324" s="22">
        <v>33</v>
      </c>
      <c r="G324" s="151">
        <v>3000</v>
      </c>
      <c r="H324" s="151"/>
      <c r="I324" s="151">
        <f t="shared" ref="I324:I332" si="20">F324*G324</f>
        <v>99000</v>
      </c>
      <c r="J324" s="152"/>
      <c r="K324" s="54">
        <v>0.1</v>
      </c>
    </row>
    <row r="325" spans="1:11" s="16" customFormat="1" ht="30" customHeight="1" x14ac:dyDescent="0.4">
      <c r="A325" s="147" t="s">
        <v>235</v>
      </c>
      <c r="B325" s="148"/>
      <c r="C325" s="148"/>
      <c r="D325" s="149"/>
      <c r="E325" s="149"/>
      <c r="F325" s="22">
        <v>45</v>
      </c>
      <c r="G325" s="151">
        <v>2000</v>
      </c>
      <c r="H325" s="151"/>
      <c r="I325" s="151">
        <f t="shared" si="20"/>
        <v>90000</v>
      </c>
      <c r="J325" s="152"/>
      <c r="K325" s="54">
        <v>0.1</v>
      </c>
    </row>
    <row r="326" spans="1:11" s="16" customFormat="1" ht="30" customHeight="1" x14ac:dyDescent="0.4">
      <c r="A326" s="147" t="s">
        <v>236</v>
      </c>
      <c r="B326" s="148"/>
      <c r="C326" s="148"/>
      <c r="D326" s="149"/>
      <c r="E326" s="149"/>
      <c r="F326" s="22">
        <v>8</v>
      </c>
      <c r="G326" s="151">
        <v>1250</v>
      </c>
      <c r="H326" s="151"/>
      <c r="I326" s="151">
        <f t="shared" si="20"/>
        <v>10000</v>
      </c>
      <c r="J326" s="152"/>
      <c r="K326" s="54">
        <v>0.1</v>
      </c>
    </row>
    <row r="327" spans="1:11" ht="30" customHeight="1" x14ac:dyDescent="0.4">
      <c r="A327" s="27" t="s">
        <v>154</v>
      </c>
      <c r="B327" s="28"/>
      <c r="C327" s="28"/>
      <c r="D327" s="164" t="s">
        <v>153</v>
      </c>
      <c r="E327" s="165"/>
      <c r="F327" s="24">
        <v>45</v>
      </c>
      <c r="G327" s="166">
        <v>2200</v>
      </c>
      <c r="H327" s="203"/>
      <c r="I327" s="166">
        <f t="shared" si="20"/>
        <v>99000</v>
      </c>
      <c r="J327" s="167"/>
      <c r="K327" s="54">
        <v>0.1</v>
      </c>
    </row>
    <row r="328" spans="1:11" ht="30" customHeight="1" x14ac:dyDescent="0.4">
      <c r="A328" s="186" t="s">
        <v>155</v>
      </c>
      <c r="B328" s="187"/>
      <c r="C328" s="188"/>
      <c r="D328" s="164" t="s">
        <v>156</v>
      </c>
      <c r="E328" s="165"/>
      <c r="F328" s="22">
        <v>24</v>
      </c>
      <c r="G328" s="166">
        <v>1620</v>
      </c>
      <c r="H328" s="203"/>
      <c r="I328" s="166">
        <f t="shared" si="20"/>
        <v>38880</v>
      </c>
      <c r="J328" s="167"/>
      <c r="K328" s="54">
        <v>0.1</v>
      </c>
    </row>
    <row r="329" spans="1:11" ht="30" customHeight="1" x14ac:dyDescent="0.4">
      <c r="A329" s="186" t="s">
        <v>187</v>
      </c>
      <c r="B329" s="187"/>
      <c r="C329" s="188"/>
      <c r="D329" s="164" t="s">
        <v>151</v>
      </c>
      <c r="E329" s="165"/>
      <c r="F329" s="22">
        <v>1</v>
      </c>
      <c r="G329" s="166">
        <v>18000</v>
      </c>
      <c r="H329" s="203"/>
      <c r="I329" s="166">
        <f t="shared" si="20"/>
        <v>18000</v>
      </c>
      <c r="J329" s="167"/>
      <c r="K329" s="54">
        <v>0.1</v>
      </c>
    </row>
    <row r="330" spans="1:11" ht="30" customHeight="1" x14ac:dyDescent="0.4">
      <c r="A330" s="186" t="s">
        <v>188</v>
      </c>
      <c r="B330" s="187"/>
      <c r="C330" s="188"/>
      <c r="D330" s="164"/>
      <c r="E330" s="165"/>
      <c r="F330" s="22">
        <v>4</v>
      </c>
      <c r="G330" s="166">
        <v>3000</v>
      </c>
      <c r="H330" s="203"/>
      <c r="I330" s="166">
        <f t="shared" si="20"/>
        <v>12000</v>
      </c>
      <c r="J330" s="167"/>
      <c r="K330" s="54">
        <v>0.1</v>
      </c>
    </row>
    <row r="331" spans="1:11" ht="30" customHeight="1" x14ac:dyDescent="0.4">
      <c r="A331" s="147" t="s">
        <v>157</v>
      </c>
      <c r="B331" s="148"/>
      <c r="C331" s="148"/>
      <c r="D331" s="149"/>
      <c r="E331" s="149"/>
      <c r="F331" s="22">
        <v>5</v>
      </c>
      <c r="G331" s="151">
        <v>1500</v>
      </c>
      <c r="H331" s="151"/>
      <c r="I331" s="151">
        <f t="shared" si="20"/>
        <v>7500</v>
      </c>
      <c r="J331" s="152"/>
      <c r="K331" s="54">
        <v>0.1</v>
      </c>
    </row>
    <row r="332" spans="1:11" ht="30" customHeight="1" x14ac:dyDescent="0.4">
      <c r="A332" s="147" t="s">
        <v>158</v>
      </c>
      <c r="B332" s="148"/>
      <c r="C332" s="148"/>
      <c r="D332" s="149"/>
      <c r="E332" s="149"/>
      <c r="F332" s="24">
        <v>1</v>
      </c>
      <c r="G332" s="151">
        <v>4000</v>
      </c>
      <c r="H332" s="151"/>
      <c r="I332" s="151">
        <f t="shared" si="20"/>
        <v>4000</v>
      </c>
      <c r="J332" s="152"/>
      <c r="K332" s="54">
        <v>0.1</v>
      </c>
    </row>
    <row r="333" spans="1:11" ht="30" customHeight="1" x14ac:dyDescent="0.4">
      <c r="A333" s="147" t="s">
        <v>160</v>
      </c>
      <c r="B333" s="148"/>
      <c r="C333" s="148"/>
      <c r="D333" s="149" t="s">
        <v>161</v>
      </c>
      <c r="E333" s="149"/>
      <c r="F333" s="22"/>
      <c r="G333" s="151"/>
      <c r="H333" s="151"/>
      <c r="I333" s="151">
        <v>950000</v>
      </c>
      <c r="J333" s="152"/>
      <c r="K333" s="54">
        <v>0.1</v>
      </c>
    </row>
    <row r="334" spans="1:11" ht="30" customHeight="1" x14ac:dyDescent="0.4">
      <c r="A334" s="147" t="s">
        <v>162</v>
      </c>
      <c r="B334" s="148"/>
      <c r="C334" s="148"/>
      <c r="D334" s="149"/>
      <c r="E334" s="149"/>
      <c r="F334" s="22">
        <v>15</v>
      </c>
      <c r="G334" s="151">
        <v>27000</v>
      </c>
      <c r="H334" s="151"/>
      <c r="I334" s="151">
        <f>F334*G334</f>
        <v>405000</v>
      </c>
      <c r="J334" s="152"/>
      <c r="K334" s="54">
        <v>0.1</v>
      </c>
    </row>
    <row r="335" spans="1:11" ht="30" customHeight="1" x14ac:dyDescent="0.4">
      <c r="A335" s="147" t="s">
        <v>220</v>
      </c>
      <c r="B335" s="148"/>
      <c r="C335" s="148"/>
      <c r="D335" s="149" t="s">
        <v>131</v>
      </c>
      <c r="E335" s="149"/>
      <c r="F335" s="22">
        <v>1</v>
      </c>
      <c r="G335" s="151">
        <v>6000</v>
      </c>
      <c r="H335" s="151"/>
      <c r="I335" s="151">
        <f t="shared" ref="I335:I336" si="21">F335*G335</f>
        <v>6000</v>
      </c>
      <c r="J335" s="152"/>
      <c r="K335" s="54">
        <v>0.1</v>
      </c>
    </row>
    <row r="336" spans="1:11" ht="30" customHeight="1" x14ac:dyDescent="0.4">
      <c r="A336" s="147" t="s">
        <v>237</v>
      </c>
      <c r="B336" s="148"/>
      <c r="C336" s="148"/>
      <c r="D336" s="149" t="s">
        <v>238</v>
      </c>
      <c r="E336" s="149"/>
      <c r="F336" s="22">
        <v>1</v>
      </c>
      <c r="G336" s="151">
        <v>8500</v>
      </c>
      <c r="H336" s="151"/>
      <c r="I336" s="151">
        <f t="shared" si="21"/>
        <v>8500</v>
      </c>
      <c r="J336" s="152"/>
      <c r="K336" s="54">
        <v>0.1</v>
      </c>
    </row>
    <row r="337" spans="1:11" ht="30" customHeight="1" x14ac:dyDescent="0.4">
      <c r="A337" s="147" t="s">
        <v>244</v>
      </c>
      <c r="B337" s="148"/>
      <c r="C337" s="148"/>
      <c r="D337" s="149" t="s">
        <v>245</v>
      </c>
      <c r="E337" s="149"/>
      <c r="F337" s="21" t="s">
        <v>17</v>
      </c>
      <c r="G337" s="151"/>
      <c r="H337" s="151"/>
      <c r="I337" s="151">
        <v>120000</v>
      </c>
      <c r="J337" s="152"/>
      <c r="K337" s="54">
        <v>0.1</v>
      </c>
    </row>
    <row r="338" spans="1:11" ht="30" customHeight="1" x14ac:dyDescent="0.4">
      <c r="A338" s="147" t="s">
        <v>159</v>
      </c>
      <c r="B338" s="148"/>
      <c r="C338" s="148"/>
      <c r="D338" s="149"/>
      <c r="E338" s="149"/>
      <c r="F338" s="22">
        <v>6</v>
      </c>
      <c r="G338" s="151">
        <v>120000</v>
      </c>
      <c r="H338" s="151"/>
      <c r="I338" s="151">
        <f>F338*G338</f>
        <v>720000</v>
      </c>
      <c r="J338" s="152"/>
      <c r="K338" s="54">
        <v>0.1</v>
      </c>
    </row>
    <row r="339" spans="1:11" ht="30" customHeight="1" thickBot="1" x14ac:dyDescent="0.45">
      <c r="A339" s="170" t="s">
        <v>163</v>
      </c>
      <c r="B339" s="171"/>
      <c r="C339" s="172"/>
      <c r="D339" s="149"/>
      <c r="E339" s="149"/>
      <c r="F339" s="66" t="s">
        <v>17</v>
      </c>
      <c r="G339" s="289"/>
      <c r="H339" s="289"/>
      <c r="I339" s="175">
        <v>200000</v>
      </c>
      <c r="J339" s="176"/>
      <c r="K339" s="70">
        <v>0.1</v>
      </c>
    </row>
    <row r="340" spans="1:11" ht="30" customHeight="1" thickBot="1" x14ac:dyDescent="0.45">
      <c r="A340" s="199" t="s">
        <v>218</v>
      </c>
      <c r="B340" s="200"/>
      <c r="C340" s="200"/>
      <c r="D340" s="200"/>
      <c r="E340" s="200"/>
      <c r="F340" s="31"/>
      <c r="G340" s="31"/>
      <c r="H340" s="32"/>
      <c r="I340" s="287">
        <f>SUM(I322:J339)</f>
        <v>4170580</v>
      </c>
      <c r="J340" s="288"/>
      <c r="K340" s="75">
        <v>0.1</v>
      </c>
    </row>
    <row r="341" spans="1:11" ht="30" customHeight="1" x14ac:dyDescent="0.4">
      <c r="A341" s="279"/>
      <c r="B341" s="279"/>
      <c r="C341" s="279"/>
      <c r="D341" s="279"/>
      <c r="E341" s="279"/>
      <c r="F341" s="279"/>
      <c r="G341" s="279"/>
      <c r="H341" s="279"/>
      <c r="I341" s="279"/>
      <c r="J341" s="279"/>
    </row>
    <row r="343" spans="1:11" ht="30" customHeight="1" x14ac:dyDescent="0.4">
      <c r="A343" s="11"/>
      <c r="B343" s="11"/>
      <c r="C343" s="11"/>
      <c r="D343" s="11"/>
      <c r="E343" s="11"/>
      <c r="F343" s="11"/>
      <c r="G343" s="11"/>
      <c r="H343" s="11"/>
      <c r="I343" s="11"/>
      <c r="J343" s="34"/>
    </row>
    <row r="344" spans="1:11" ht="30" customHeight="1" x14ac:dyDescent="0.4">
      <c r="A344" s="11"/>
      <c r="B344" s="11"/>
      <c r="C344" s="11"/>
      <c r="D344" s="11"/>
      <c r="E344" s="11"/>
      <c r="F344" s="11"/>
      <c r="G344" s="11"/>
      <c r="H344" s="11"/>
      <c r="I344" s="11"/>
      <c r="J344" s="34"/>
    </row>
  </sheetData>
  <mergeCells count="977">
    <mergeCell ref="A340:E340"/>
    <mergeCell ref="I340:J340"/>
    <mergeCell ref="A341:J341"/>
    <mergeCell ref="A338:C338"/>
    <mergeCell ref="D338:E338"/>
    <mergeCell ref="G338:H338"/>
    <mergeCell ref="I338:J338"/>
    <mergeCell ref="A339:C339"/>
    <mergeCell ref="D339:E339"/>
    <mergeCell ref="G339:H339"/>
    <mergeCell ref="I339:J339"/>
    <mergeCell ref="A336:C336"/>
    <mergeCell ref="D336:E336"/>
    <mergeCell ref="G336:H336"/>
    <mergeCell ref="I336:J336"/>
    <mergeCell ref="A337:C337"/>
    <mergeCell ref="D337:E337"/>
    <mergeCell ref="G337:H337"/>
    <mergeCell ref="I337:J337"/>
    <mergeCell ref="A334:C334"/>
    <mergeCell ref="D334:E334"/>
    <mergeCell ref="G334:H334"/>
    <mergeCell ref="I334:J334"/>
    <mergeCell ref="A335:C335"/>
    <mergeCell ref="D335:E335"/>
    <mergeCell ref="G335:H335"/>
    <mergeCell ref="I335:J335"/>
    <mergeCell ref="A332:C332"/>
    <mergeCell ref="D332:E332"/>
    <mergeCell ref="G332:H332"/>
    <mergeCell ref="I332:J332"/>
    <mergeCell ref="A333:C333"/>
    <mergeCell ref="D333:E333"/>
    <mergeCell ref="G333:H333"/>
    <mergeCell ref="I333:J333"/>
    <mergeCell ref="A330:C330"/>
    <mergeCell ref="D330:E330"/>
    <mergeCell ref="G330:H330"/>
    <mergeCell ref="I330:J330"/>
    <mergeCell ref="A331:C331"/>
    <mergeCell ref="D331:E331"/>
    <mergeCell ref="G331:H331"/>
    <mergeCell ref="I331:J331"/>
    <mergeCell ref="A328:C328"/>
    <mergeCell ref="D328:E328"/>
    <mergeCell ref="G328:H328"/>
    <mergeCell ref="I328:J328"/>
    <mergeCell ref="A329:C329"/>
    <mergeCell ref="D329:E329"/>
    <mergeCell ref="G329:H329"/>
    <mergeCell ref="I329:J329"/>
    <mergeCell ref="A326:C326"/>
    <mergeCell ref="D326:E326"/>
    <mergeCell ref="G326:H326"/>
    <mergeCell ref="I326:J326"/>
    <mergeCell ref="D327:E327"/>
    <mergeCell ref="G327:H327"/>
    <mergeCell ref="I327:J327"/>
    <mergeCell ref="A324:C324"/>
    <mergeCell ref="D324:E324"/>
    <mergeCell ref="G324:H324"/>
    <mergeCell ref="I324:J324"/>
    <mergeCell ref="A325:C325"/>
    <mergeCell ref="D325:E325"/>
    <mergeCell ref="G325:H325"/>
    <mergeCell ref="I325:J325"/>
    <mergeCell ref="A322:C322"/>
    <mergeCell ref="D322:E322"/>
    <mergeCell ref="G322:H322"/>
    <mergeCell ref="I322:J322"/>
    <mergeCell ref="A323:C323"/>
    <mergeCell ref="D323:E323"/>
    <mergeCell ref="G323:H323"/>
    <mergeCell ref="I323:J323"/>
    <mergeCell ref="I319:J319"/>
    <mergeCell ref="A320:C320"/>
    <mergeCell ref="D320:E320"/>
    <mergeCell ref="G320:H320"/>
    <mergeCell ref="I320:J320"/>
    <mergeCell ref="A321:C321"/>
    <mergeCell ref="D321:E321"/>
    <mergeCell ref="G321:H321"/>
    <mergeCell ref="I321:J321"/>
    <mergeCell ref="A300:C300"/>
    <mergeCell ref="D300:E300"/>
    <mergeCell ref="G300:H300"/>
    <mergeCell ref="I300:J300"/>
    <mergeCell ref="A301:E301"/>
    <mergeCell ref="I301:J301"/>
    <mergeCell ref="A298:C298"/>
    <mergeCell ref="D298:E298"/>
    <mergeCell ref="G298:H298"/>
    <mergeCell ref="I298:J298"/>
    <mergeCell ref="A299:C299"/>
    <mergeCell ref="D299:E299"/>
    <mergeCell ref="G299:H299"/>
    <mergeCell ref="I299:J299"/>
    <mergeCell ref="A296:C296"/>
    <mergeCell ref="D296:E296"/>
    <mergeCell ref="G296:H296"/>
    <mergeCell ref="I296:J296"/>
    <mergeCell ref="A297:C297"/>
    <mergeCell ref="D297:E297"/>
    <mergeCell ref="G297:H297"/>
    <mergeCell ref="I297:J297"/>
    <mergeCell ref="A294:C294"/>
    <mergeCell ref="D294:E294"/>
    <mergeCell ref="G294:H294"/>
    <mergeCell ref="I294:J294"/>
    <mergeCell ref="A295:C295"/>
    <mergeCell ref="D295:E295"/>
    <mergeCell ref="G295:H295"/>
    <mergeCell ref="I295:J295"/>
    <mergeCell ref="A292:C292"/>
    <mergeCell ref="D292:E292"/>
    <mergeCell ref="G292:H292"/>
    <mergeCell ref="I292:J292"/>
    <mergeCell ref="A293:C293"/>
    <mergeCell ref="D293:E293"/>
    <mergeCell ref="G293:H293"/>
    <mergeCell ref="I293:J293"/>
    <mergeCell ref="A290:C290"/>
    <mergeCell ref="D290:E290"/>
    <mergeCell ref="G290:H290"/>
    <mergeCell ref="I290:J290"/>
    <mergeCell ref="A291:C291"/>
    <mergeCell ref="D291:E291"/>
    <mergeCell ref="G291:H291"/>
    <mergeCell ref="I291:J291"/>
    <mergeCell ref="A288:C288"/>
    <mergeCell ref="D288:E288"/>
    <mergeCell ref="G288:H288"/>
    <mergeCell ref="I288:J288"/>
    <mergeCell ref="A289:C289"/>
    <mergeCell ref="D289:E289"/>
    <mergeCell ref="G289:H289"/>
    <mergeCell ref="I289:J289"/>
    <mergeCell ref="F279:J279"/>
    <mergeCell ref="A286:C286"/>
    <mergeCell ref="D286:E286"/>
    <mergeCell ref="G286:H286"/>
    <mergeCell ref="I286:J286"/>
    <mergeCell ref="A287:C287"/>
    <mergeCell ref="D287:E287"/>
    <mergeCell ref="G287:H287"/>
    <mergeCell ref="I287:J287"/>
    <mergeCell ref="A277:C277"/>
    <mergeCell ref="D277:E277"/>
    <mergeCell ref="G277:H277"/>
    <mergeCell ref="I277:J277"/>
    <mergeCell ref="A278:E278"/>
    <mergeCell ref="I278:J278"/>
    <mergeCell ref="A275:C275"/>
    <mergeCell ref="D275:E275"/>
    <mergeCell ref="G275:H275"/>
    <mergeCell ref="I275:J275"/>
    <mergeCell ref="A276:C276"/>
    <mergeCell ref="D276:E276"/>
    <mergeCell ref="G276:H276"/>
    <mergeCell ref="I276:J276"/>
    <mergeCell ref="A273:C273"/>
    <mergeCell ref="D273:E273"/>
    <mergeCell ref="G273:H273"/>
    <mergeCell ref="I273:J273"/>
    <mergeCell ref="A274:C274"/>
    <mergeCell ref="D274:E274"/>
    <mergeCell ref="G274:H274"/>
    <mergeCell ref="I274:J274"/>
    <mergeCell ref="A271:C271"/>
    <mergeCell ref="D271:E271"/>
    <mergeCell ref="G271:H271"/>
    <mergeCell ref="I271:J271"/>
    <mergeCell ref="A272:C272"/>
    <mergeCell ref="D272:E272"/>
    <mergeCell ref="G272:H272"/>
    <mergeCell ref="I272:J272"/>
    <mergeCell ref="A269:C269"/>
    <mergeCell ref="D269:E269"/>
    <mergeCell ref="G269:H269"/>
    <mergeCell ref="I269:J269"/>
    <mergeCell ref="A270:C270"/>
    <mergeCell ref="D270:E270"/>
    <mergeCell ref="G270:H270"/>
    <mergeCell ref="I270:J270"/>
    <mergeCell ref="A267:C267"/>
    <mergeCell ref="D267:E267"/>
    <mergeCell ref="G267:H267"/>
    <mergeCell ref="I267:J267"/>
    <mergeCell ref="A268:C268"/>
    <mergeCell ref="D268:E268"/>
    <mergeCell ref="G268:H268"/>
    <mergeCell ref="I268:J268"/>
    <mergeCell ref="A264:C264"/>
    <mergeCell ref="D264:E264"/>
    <mergeCell ref="G264:H264"/>
    <mergeCell ref="I264:J264"/>
    <mergeCell ref="A265:J265"/>
    <mergeCell ref="A266:C266"/>
    <mergeCell ref="D266:E266"/>
    <mergeCell ref="G266:H266"/>
    <mergeCell ref="I266:J266"/>
    <mergeCell ref="A262:C262"/>
    <mergeCell ref="D262:E262"/>
    <mergeCell ref="G262:H262"/>
    <mergeCell ref="I262:J262"/>
    <mergeCell ref="A263:C263"/>
    <mergeCell ref="D263:E263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3:J253"/>
    <mergeCell ref="A254:C254"/>
    <mergeCell ref="D254:E254"/>
    <mergeCell ref="G254:H254"/>
    <mergeCell ref="I254:J254"/>
    <mergeCell ref="A255:C255"/>
    <mergeCell ref="D255:E255"/>
    <mergeCell ref="G255:H255"/>
    <mergeCell ref="I255:J255"/>
    <mergeCell ref="A251:C251"/>
    <mergeCell ref="D251:E251"/>
    <mergeCell ref="G251:H251"/>
    <mergeCell ref="I251:J251"/>
    <mergeCell ref="A252:C252"/>
    <mergeCell ref="D252:E252"/>
    <mergeCell ref="G252:H252"/>
    <mergeCell ref="I252:J25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1:C221"/>
    <mergeCell ref="D221:E221"/>
    <mergeCell ref="G221:H221"/>
    <mergeCell ref="I221:J221"/>
    <mergeCell ref="A222:C222"/>
    <mergeCell ref="D222:E222"/>
    <mergeCell ref="G222:H222"/>
    <mergeCell ref="I222:J222"/>
    <mergeCell ref="A219:C219"/>
    <mergeCell ref="D219:E219"/>
    <mergeCell ref="G219:H219"/>
    <mergeCell ref="I219:J219"/>
    <mergeCell ref="A220:C220"/>
    <mergeCell ref="D220:E220"/>
    <mergeCell ref="G220:H220"/>
    <mergeCell ref="I220:J220"/>
    <mergeCell ref="A217:C217"/>
    <mergeCell ref="D217:E217"/>
    <mergeCell ref="G217:H217"/>
    <mergeCell ref="I217:J217"/>
    <mergeCell ref="A218:C218"/>
    <mergeCell ref="D218:E218"/>
    <mergeCell ref="G218:H218"/>
    <mergeCell ref="I218:J218"/>
    <mergeCell ref="A215:C215"/>
    <mergeCell ref="D215:E215"/>
    <mergeCell ref="G215:H215"/>
    <mergeCell ref="I215:J215"/>
    <mergeCell ref="A216:C216"/>
    <mergeCell ref="D216:E216"/>
    <mergeCell ref="G216:H216"/>
    <mergeCell ref="I216:J216"/>
    <mergeCell ref="A213:C213"/>
    <mergeCell ref="D213:E213"/>
    <mergeCell ref="G213:H213"/>
    <mergeCell ref="I213:J213"/>
    <mergeCell ref="A214:C214"/>
    <mergeCell ref="D214:E214"/>
    <mergeCell ref="G214:H214"/>
    <mergeCell ref="I214:J214"/>
    <mergeCell ref="A211:C211"/>
    <mergeCell ref="D211:E211"/>
    <mergeCell ref="G211:H211"/>
    <mergeCell ref="I211:J211"/>
    <mergeCell ref="A212:C212"/>
    <mergeCell ref="D212:E212"/>
    <mergeCell ref="G212:H212"/>
    <mergeCell ref="I212:J212"/>
    <mergeCell ref="A209:C209"/>
    <mergeCell ref="D209:E209"/>
    <mergeCell ref="G209:H209"/>
    <mergeCell ref="I209:J209"/>
    <mergeCell ref="A210:C210"/>
    <mergeCell ref="D210:E210"/>
    <mergeCell ref="G210:H210"/>
    <mergeCell ref="I210:J210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28:C128"/>
    <mergeCell ref="D128:E128"/>
    <mergeCell ref="G128:H128"/>
    <mergeCell ref="I128:J128"/>
    <mergeCell ref="A149:E149"/>
    <mergeCell ref="A150:C150"/>
    <mergeCell ref="D150:E150"/>
    <mergeCell ref="G150:H150"/>
    <mergeCell ref="I150:J150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22:C122"/>
    <mergeCell ref="D122:E122"/>
    <mergeCell ref="G122:H122"/>
    <mergeCell ref="I122:J122"/>
    <mergeCell ref="A123:C123"/>
    <mergeCell ref="D123:E123"/>
    <mergeCell ref="G123:H123"/>
    <mergeCell ref="I123:J123"/>
    <mergeCell ref="A120:C120"/>
    <mergeCell ref="D120:E120"/>
    <mergeCell ref="G120:H120"/>
    <mergeCell ref="I120:J120"/>
    <mergeCell ref="A121:C121"/>
    <mergeCell ref="D121:E121"/>
    <mergeCell ref="G121:H121"/>
    <mergeCell ref="I121:J121"/>
    <mergeCell ref="A118:C118"/>
    <mergeCell ref="D118:E118"/>
    <mergeCell ref="G118:H118"/>
    <mergeCell ref="I118:J118"/>
    <mergeCell ref="A119:C119"/>
    <mergeCell ref="D119:E119"/>
    <mergeCell ref="G119:H119"/>
    <mergeCell ref="I119:J119"/>
    <mergeCell ref="A115:C115"/>
    <mergeCell ref="A116:C116"/>
    <mergeCell ref="D116:E116"/>
    <mergeCell ref="G116:H116"/>
    <mergeCell ref="I116:J116"/>
    <mergeCell ref="A117:C117"/>
    <mergeCell ref="D117:E117"/>
    <mergeCell ref="G117:H117"/>
    <mergeCell ref="I117:J117"/>
    <mergeCell ref="A105:C105"/>
    <mergeCell ref="D105:E105"/>
    <mergeCell ref="G105:H105"/>
    <mergeCell ref="I105:J105"/>
    <mergeCell ref="A106:E106"/>
    <mergeCell ref="I106:J106"/>
    <mergeCell ref="A103:C103"/>
    <mergeCell ref="D103:E103"/>
    <mergeCell ref="G103:H103"/>
    <mergeCell ref="I103:J103"/>
    <mergeCell ref="A104:C104"/>
    <mergeCell ref="D104:E104"/>
    <mergeCell ref="G104:H104"/>
    <mergeCell ref="I104:J104"/>
    <mergeCell ref="A101:C101"/>
    <mergeCell ref="D101:E101"/>
    <mergeCell ref="G101:H101"/>
    <mergeCell ref="I101:J101"/>
    <mergeCell ref="A102:C102"/>
    <mergeCell ref="D102:E102"/>
    <mergeCell ref="G102:H102"/>
    <mergeCell ref="I102:J102"/>
    <mergeCell ref="A99:C99"/>
    <mergeCell ref="D99:E99"/>
    <mergeCell ref="G99:H99"/>
    <mergeCell ref="I99:J99"/>
    <mergeCell ref="A100:C100"/>
    <mergeCell ref="D100:E100"/>
    <mergeCell ref="G100:H100"/>
    <mergeCell ref="I100:J100"/>
    <mergeCell ref="A97:C97"/>
    <mergeCell ref="D97:E97"/>
    <mergeCell ref="G97:H97"/>
    <mergeCell ref="I97:J97"/>
    <mergeCell ref="A98:C98"/>
    <mergeCell ref="D98:E98"/>
    <mergeCell ref="G98:H98"/>
    <mergeCell ref="I98:J98"/>
    <mergeCell ref="A95:C95"/>
    <mergeCell ref="D95:E95"/>
    <mergeCell ref="G95:H95"/>
    <mergeCell ref="I95:J95"/>
    <mergeCell ref="A96:C96"/>
    <mergeCell ref="D96:E96"/>
    <mergeCell ref="G96:H96"/>
    <mergeCell ref="I96:J96"/>
    <mergeCell ref="A93:C93"/>
    <mergeCell ref="D93:E93"/>
    <mergeCell ref="G93:H93"/>
    <mergeCell ref="I93:J93"/>
    <mergeCell ref="A94:C94"/>
    <mergeCell ref="D94:E94"/>
    <mergeCell ref="G94:H94"/>
    <mergeCell ref="I94:J94"/>
    <mergeCell ref="A91:C91"/>
    <mergeCell ref="D91:E91"/>
    <mergeCell ref="G91:H91"/>
    <mergeCell ref="I91:J91"/>
    <mergeCell ref="A92:C92"/>
    <mergeCell ref="D92:E92"/>
    <mergeCell ref="G92:H92"/>
    <mergeCell ref="I92:J92"/>
    <mergeCell ref="A89:C89"/>
    <mergeCell ref="D89:E89"/>
    <mergeCell ref="G89:H89"/>
    <mergeCell ref="I89:J89"/>
    <mergeCell ref="A90:C90"/>
    <mergeCell ref="D90:E90"/>
    <mergeCell ref="G90:H90"/>
    <mergeCell ref="I90:J90"/>
    <mergeCell ref="A87:C87"/>
    <mergeCell ref="D87:E87"/>
    <mergeCell ref="G87:H87"/>
    <mergeCell ref="I87:J87"/>
    <mergeCell ref="A88:C88"/>
    <mergeCell ref="D88:E88"/>
    <mergeCell ref="G88:H88"/>
    <mergeCell ref="I88:J88"/>
    <mergeCell ref="A85:C85"/>
    <mergeCell ref="D85:E85"/>
    <mergeCell ref="G85:H85"/>
    <mergeCell ref="I85:J85"/>
    <mergeCell ref="A86:C86"/>
    <mergeCell ref="D86:E86"/>
    <mergeCell ref="G86:H86"/>
    <mergeCell ref="I86:J86"/>
    <mergeCell ref="A83:C83"/>
    <mergeCell ref="D83:E83"/>
    <mergeCell ref="G83:H83"/>
    <mergeCell ref="I83:J83"/>
    <mergeCell ref="A84:C84"/>
    <mergeCell ref="D84:E84"/>
    <mergeCell ref="G84:H84"/>
    <mergeCell ref="I84:J84"/>
    <mergeCell ref="A81:E81"/>
    <mergeCell ref="I81:J81"/>
    <mergeCell ref="A82:C82"/>
    <mergeCell ref="D82:E82"/>
    <mergeCell ref="G82:H82"/>
    <mergeCell ref="I82:J82"/>
    <mergeCell ref="A77:C77"/>
    <mergeCell ref="D77:E77"/>
    <mergeCell ref="G77:H77"/>
    <mergeCell ref="I77:J77"/>
    <mergeCell ref="A78:E78"/>
    <mergeCell ref="I78:J78"/>
    <mergeCell ref="A75:C75"/>
    <mergeCell ref="D75:E75"/>
    <mergeCell ref="G75:H75"/>
    <mergeCell ref="I75:J75"/>
    <mergeCell ref="A76:C76"/>
    <mergeCell ref="D76:E76"/>
    <mergeCell ref="G76:H76"/>
    <mergeCell ref="I76:J76"/>
    <mergeCell ref="A73:C73"/>
    <mergeCell ref="D73:E73"/>
    <mergeCell ref="G73:H73"/>
    <mergeCell ref="I73:J73"/>
    <mergeCell ref="A74:C74"/>
    <mergeCell ref="D74:E74"/>
    <mergeCell ref="G74:H74"/>
    <mergeCell ref="I74:J74"/>
    <mergeCell ref="A71:C71"/>
    <mergeCell ref="D71:E71"/>
    <mergeCell ref="G71:H71"/>
    <mergeCell ref="I71:J71"/>
    <mergeCell ref="A72:C72"/>
    <mergeCell ref="D72:E72"/>
    <mergeCell ref="G72:H72"/>
    <mergeCell ref="I72:J72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59:C59"/>
    <mergeCell ref="D59:E59"/>
    <mergeCell ref="G59:H59"/>
    <mergeCell ref="I59:J59"/>
    <mergeCell ref="A60:C60"/>
    <mergeCell ref="D60:E60"/>
    <mergeCell ref="G60:H60"/>
    <mergeCell ref="I60:J60"/>
    <mergeCell ref="A57:C57"/>
    <mergeCell ref="D57:E57"/>
    <mergeCell ref="G57:H57"/>
    <mergeCell ref="I57:J57"/>
    <mergeCell ref="A58:C58"/>
    <mergeCell ref="D58:E58"/>
    <mergeCell ref="G58:H58"/>
    <mergeCell ref="I58:J58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47:C47"/>
    <mergeCell ref="D47:E47"/>
    <mergeCell ref="G47:H47"/>
    <mergeCell ref="I47:J47"/>
    <mergeCell ref="A48:C48"/>
    <mergeCell ref="D48:E48"/>
    <mergeCell ref="G48:H48"/>
    <mergeCell ref="I48:J48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A41:C41"/>
    <mergeCell ref="D41:E41"/>
    <mergeCell ref="G41:H41"/>
    <mergeCell ref="I41:J41"/>
    <mergeCell ref="A42:C42"/>
    <mergeCell ref="D42:E42"/>
    <mergeCell ref="G42:H42"/>
    <mergeCell ref="I42:J42"/>
    <mergeCell ref="A39:C39"/>
    <mergeCell ref="D39:E39"/>
    <mergeCell ref="G39:H39"/>
    <mergeCell ref="I39:J39"/>
    <mergeCell ref="A40:C40"/>
    <mergeCell ref="D40:E40"/>
    <mergeCell ref="G40:H40"/>
    <mergeCell ref="I40:J40"/>
    <mergeCell ref="F28:H28"/>
    <mergeCell ref="I28:J28"/>
    <mergeCell ref="A37:E37"/>
    <mergeCell ref="I37:J37"/>
    <mergeCell ref="A38:C38"/>
    <mergeCell ref="D38:E38"/>
    <mergeCell ref="G38:H38"/>
    <mergeCell ref="I38:J38"/>
    <mergeCell ref="F25:H25"/>
    <mergeCell ref="I25:J25"/>
    <mergeCell ref="F26:H26"/>
    <mergeCell ref="I26:J26"/>
    <mergeCell ref="F27:H27"/>
    <mergeCell ref="I27:J27"/>
    <mergeCell ref="A23:E23"/>
    <mergeCell ref="F23:H23"/>
    <mergeCell ref="I23:J23"/>
    <mergeCell ref="A24:E24"/>
    <mergeCell ref="F24:H24"/>
    <mergeCell ref="I24:J24"/>
    <mergeCell ref="A21:E21"/>
    <mergeCell ref="F21:H21"/>
    <mergeCell ref="I21:J21"/>
    <mergeCell ref="A22:E22"/>
    <mergeCell ref="F22:H22"/>
    <mergeCell ref="I22:J22"/>
    <mergeCell ref="A19:E19"/>
    <mergeCell ref="F19:H19"/>
    <mergeCell ref="I19:J19"/>
    <mergeCell ref="A20:E20"/>
    <mergeCell ref="F20:H20"/>
    <mergeCell ref="I20:J20"/>
    <mergeCell ref="A18:E18"/>
    <mergeCell ref="F18:H18"/>
    <mergeCell ref="I18:J18"/>
    <mergeCell ref="G12:J12"/>
    <mergeCell ref="C13:E13"/>
    <mergeCell ref="G13:J13"/>
    <mergeCell ref="A14:B14"/>
    <mergeCell ref="C14:E14"/>
    <mergeCell ref="A16:E16"/>
    <mergeCell ref="G1:K1"/>
    <mergeCell ref="A3:K3"/>
    <mergeCell ref="A5:D5"/>
    <mergeCell ref="G9:J9"/>
    <mergeCell ref="G10:J10"/>
    <mergeCell ref="G11:J11"/>
    <mergeCell ref="A13:B13"/>
    <mergeCell ref="A17:E17"/>
    <mergeCell ref="F17:H17"/>
    <mergeCell ref="I17:J17"/>
  </mergeCells>
  <phoneticPr fontId="3"/>
  <pageMargins left="0.7" right="0.54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344"/>
  <sheetViews>
    <sheetView tabSelected="1" view="pageBreakPreview" zoomScaleNormal="100" zoomScaleSheetLayoutView="100" workbookViewId="0">
      <selection activeCell="D9" sqref="D9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94" t="s">
        <v>0</v>
      </c>
      <c r="H1" s="94"/>
      <c r="I1" s="94"/>
      <c r="J1" s="94"/>
      <c r="K1" s="94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295" t="s">
        <v>210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A5" s="96" t="s">
        <v>1</v>
      </c>
      <c r="B5" s="96"/>
      <c r="C5" s="96"/>
      <c r="D5" s="96"/>
      <c r="K5" s="1"/>
    </row>
    <row r="6" spans="1:11" ht="24" customHeight="1" x14ac:dyDescent="0.4">
      <c r="H6" s="65"/>
      <c r="I6" s="65"/>
      <c r="J6" s="65"/>
      <c r="K6" s="1"/>
    </row>
    <row r="7" spans="1:11" ht="24" customHeight="1" x14ac:dyDescent="0.4">
      <c r="K7" s="1"/>
    </row>
    <row r="8" spans="1:11" ht="19.350000000000001" customHeight="1" x14ac:dyDescent="0.4">
      <c r="G8" s="79"/>
      <c r="H8" s="79"/>
      <c r="I8" s="79"/>
      <c r="J8" s="79"/>
      <c r="K8" s="1"/>
    </row>
    <row r="9" spans="1:11" ht="19.350000000000001" customHeight="1" x14ac:dyDescent="0.4">
      <c r="G9" s="97" t="s">
        <v>224</v>
      </c>
      <c r="H9" s="97"/>
      <c r="I9" s="97"/>
      <c r="J9" s="97"/>
      <c r="K9" s="1"/>
    </row>
    <row r="10" spans="1:11" ht="19.350000000000001" customHeight="1" x14ac:dyDescent="0.4">
      <c r="A10" s="5"/>
      <c r="B10" s="6"/>
      <c r="G10" s="98" t="s">
        <v>225</v>
      </c>
      <c r="H10" s="98"/>
      <c r="I10" s="98"/>
      <c r="J10" s="98"/>
      <c r="K10" s="1"/>
    </row>
    <row r="11" spans="1:11" ht="19.350000000000001" customHeight="1" x14ac:dyDescent="0.4">
      <c r="C11" s="63"/>
      <c r="D11" s="63"/>
      <c r="E11" s="64"/>
      <c r="F11" s="64"/>
      <c r="G11" s="99" t="s">
        <v>226</v>
      </c>
      <c r="H11" s="99"/>
      <c r="I11" s="99"/>
      <c r="J11" s="99"/>
      <c r="K11" s="1"/>
    </row>
    <row r="12" spans="1:11" ht="19.350000000000001" customHeight="1" thickBot="1" x14ac:dyDescent="0.45">
      <c r="D12" s="7"/>
      <c r="E12" s="7"/>
      <c r="F12" s="7"/>
      <c r="G12" s="98" t="s">
        <v>227</v>
      </c>
      <c r="H12" s="98"/>
      <c r="I12" s="98"/>
      <c r="J12" s="98"/>
    </row>
    <row r="13" spans="1:11" ht="30" customHeight="1" thickBot="1" x14ac:dyDescent="0.45">
      <c r="A13" s="8" t="s">
        <v>2</v>
      </c>
      <c r="B13" s="9"/>
      <c r="C13" s="290">
        <f>I28</f>
        <v>54719459.960000001</v>
      </c>
      <c r="D13" s="290"/>
      <c r="E13" s="291"/>
      <c r="F13" s="7"/>
      <c r="G13" s="115" t="s">
        <v>228</v>
      </c>
      <c r="H13" s="115"/>
      <c r="I13" s="115"/>
      <c r="J13" s="115"/>
    </row>
    <row r="14" spans="1:11" ht="30" customHeight="1" thickBot="1" x14ac:dyDescent="0.45">
      <c r="A14" s="292" t="s">
        <v>3</v>
      </c>
      <c r="B14" s="293"/>
      <c r="C14" s="294">
        <f>SUM(C13:E13)</f>
        <v>54719459.960000001</v>
      </c>
      <c r="D14" s="116"/>
      <c r="E14" s="117"/>
    </row>
    <row r="15" spans="1:11" ht="30" customHeight="1" x14ac:dyDescent="0.4">
      <c r="A15" s="10"/>
      <c r="B15" s="10"/>
      <c r="C15" s="10"/>
      <c r="D15" s="10"/>
      <c r="E15" s="10"/>
    </row>
    <row r="16" spans="1:11" ht="30" customHeight="1" thickBot="1" x14ac:dyDescent="0.45">
      <c r="A16" s="118" t="s">
        <v>4</v>
      </c>
      <c r="B16" s="118"/>
      <c r="C16" s="118"/>
      <c r="D16" s="118"/>
      <c r="E16" s="118"/>
    </row>
    <row r="17" spans="1:11" ht="30" customHeight="1" x14ac:dyDescent="0.4">
      <c r="A17" s="102" t="str">
        <f>A37</f>
        <v>内訳１　Ｇ・Ｈ・椅子席、桟敷席、エグゼクティブ・カップル　　</v>
      </c>
      <c r="B17" s="103"/>
      <c r="C17" s="103"/>
      <c r="D17" s="103"/>
      <c r="E17" s="103"/>
      <c r="F17" s="104" t="str">
        <f>A78</f>
        <v>合計１</v>
      </c>
      <c r="G17" s="104"/>
      <c r="H17" s="104"/>
      <c r="I17" s="105">
        <f>I78</f>
        <v>26368997.600000001</v>
      </c>
      <c r="J17" s="106"/>
    </row>
    <row r="18" spans="1:11" s="16" customFormat="1" ht="30" customHeight="1" x14ac:dyDescent="0.4">
      <c r="A18" s="107" t="str">
        <f>A81</f>
        <v>内訳２　浜大津アーカス有料観覧席関係</v>
      </c>
      <c r="B18" s="108"/>
      <c r="C18" s="108"/>
      <c r="D18" s="108"/>
      <c r="E18" s="108"/>
      <c r="F18" s="109" t="str">
        <f>A106</f>
        <v>合計２</v>
      </c>
      <c r="G18" s="109"/>
      <c r="H18" s="109"/>
      <c r="I18" s="110">
        <f>I106</f>
        <v>4598880</v>
      </c>
      <c r="J18" s="111"/>
      <c r="K18" s="10"/>
    </row>
    <row r="19" spans="1:11" s="16" customFormat="1" ht="30" customHeight="1" x14ac:dyDescent="0.4">
      <c r="A19" s="119" t="str">
        <f>A115</f>
        <v>内訳３　駅チカシート</v>
      </c>
      <c r="B19" s="120"/>
      <c r="C19" s="120"/>
      <c r="D19" s="120"/>
      <c r="E19" s="121"/>
      <c r="F19" s="122" t="str">
        <f>A127</f>
        <v>合計３</v>
      </c>
      <c r="G19" s="123"/>
      <c r="H19" s="124"/>
      <c r="I19" s="125">
        <f>I127</f>
        <v>1550890</v>
      </c>
      <c r="J19" s="126"/>
      <c r="K19" s="10"/>
    </row>
    <row r="20" spans="1:11" s="16" customFormat="1" ht="30" customHeight="1" x14ac:dyDescent="0.4">
      <c r="A20" s="107" t="str">
        <f>A149</f>
        <v>内訳４　全体放送設備</v>
      </c>
      <c r="B20" s="108"/>
      <c r="C20" s="108"/>
      <c r="D20" s="108"/>
      <c r="E20" s="108"/>
      <c r="F20" s="109" t="str">
        <f>A238</f>
        <v>合計４</v>
      </c>
      <c r="G20" s="109"/>
      <c r="H20" s="109"/>
      <c r="I20" s="110">
        <f>I238</f>
        <v>4724270</v>
      </c>
      <c r="J20" s="111"/>
      <c r="K20" s="10"/>
    </row>
    <row r="21" spans="1:11" s="16" customFormat="1" ht="30" customHeight="1" x14ac:dyDescent="0.4">
      <c r="A21" s="119" t="str">
        <f>A251</f>
        <v>内訳５　電気工事</v>
      </c>
      <c r="B21" s="120"/>
      <c r="C21" s="120"/>
      <c r="D21" s="120"/>
      <c r="E21" s="121"/>
      <c r="F21" s="122" t="str">
        <f>A278</f>
        <v>合計５</v>
      </c>
      <c r="G21" s="123"/>
      <c r="H21" s="124"/>
      <c r="I21" s="125">
        <f>I278</f>
        <v>6087400</v>
      </c>
      <c r="J21" s="126"/>
      <c r="K21" s="10"/>
    </row>
    <row r="22" spans="1:11" s="16" customFormat="1" ht="30" customHeight="1" x14ac:dyDescent="0.4">
      <c r="A22" s="107" t="str">
        <f>A285</f>
        <v>内訳６　売店・物産関係・喫煙所・その他機材</v>
      </c>
      <c r="B22" s="108"/>
      <c r="C22" s="108"/>
      <c r="D22" s="108"/>
      <c r="E22" s="108"/>
      <c r="F22" s="109" t="str">
        <f>A301</f>
        <v>合計６</v>
      </c>
      <c r="G22" s="109"/>
      <c r="H22" s="109"/>
      <c r="I22" s="110">
        <f>I301</f>
        <v>2763600</v>
      </c>
      <c r="J22" s="111"/>
      <c r="K22" s="10"/>
    </row>
    <row r="23" spans="1:11" s="16" customFormat="1" ht="30" customHeight="1" x14ac:dyDescent="0.4">
      <c r="A23" s="135" t="str">
        <f>B319</f>
        <v>びわこボート団体専用席関係</v>
      </c>
      <c r="B23" s="108"/>
      <c r="C23" s="108"/>
      <c r="D23" s="108"/>
      <c r="E23" s="108"/>
      <c r="F23" s="109" t="str">
        <f>A340</f>
        <v>合計７</v>
      </c>
      <c r="G23" s="109"/>
      <c r="H23" s="109"/>
      <c r="I23" s="110">
        <v>3672280</v>
      </c>
      <c r="J23" s="111"/>
      <c r="K23" s="10"/>
    </row>
    <row r="24" spans="1:11" s="16" customFormat="1" ht="30" customHeight="1" thickBot="1" x14ac:dyDescent="0.45">
      <c r="A24" s="136"/>
      <c r="B24" s="137"/>
      <c r="C24" s="137"/>
      <c r="D24" s="137"/>
      <c r="E24" s="138"/>
      <c r="F24" s="139"/>
      <c r="G24" s="137"/>
      <c r="H24" s="138"/>
      <c r="I24" s="140">
        <f>SUM(I17:J23)</f>
        <v>49766317.600000001</v>
      </c>
      <c r="J24" s="141"/>
      <c r="K24" s="10"/>
    </row>
    <row r="25" spans="1:11" s="16" customFormat="1" ht="30" customHeight="1" x14ac:dyDescent="0.4">
      <c r="A25" s="67"/>
      <c r="B25" s="67"/>
      <c r="C25" s="67"/>
      <c r="D25" s="67"/>
      <c r="E25" s="67"/>
      <c r="F25" s="127" t="s">
        <v>5</v>
      </c>
      <c r="G25" s="104"/>
      <c r="H25" s="104"/>
      <c r="I25" s="128">
        <v>-21354</v>
      </c>
      <c r="J25" s="129"/>
      <c r="K25" s="10"/>
    </row>
    <row r="26" spans="1:11" s="16" customFormat="1" ht="30" customHeight="1" x14ac:dyDescent="0.4">
      <c r="A26" s="67"/>
      <c r="B26" s="67"/>
      <c r="C26" s="67"/>
      <c r="D26" s="67"/>
      <c r="E26" s="67"/>
      <c r="F26" s="130" t="s">
        <v>222</v>
      </c>
      <c r="G26" s="109"/>
      <c r="H26" s="109"/>
      <c r="I26" s="110">
        <f>SUM(I24:J25)</f>
        <v>49744963.600000001</v>
      </c>
      <c r="J26" s="111"/>
      <c r="K26" s="10"/>
    </row>
    <row r="27" spans="1:11" s="16" customFormat="1" ht="30" customHeight="1" thickBot="1" x14ac:dyDescent="0.45">
      <c r="A27" s="67"/>
      <c r="B27" s="67"/>
      <c r="C27" s="67"/>
      <c r="D27" s="67"/>
      <c r="E27" s="67"/>
      <c r="F27" s="131" t="s">
        <v>6</v>
      </c>
      <c r="G27" s="132"/>
      <c r="H27" s="132"/>
      <c r="I27" s="133">
        <f>I26*0.1</f>
        <v>4974496.3600000003</v>
      </c>
      <c r="J27" s="134"/>
      <c r="K27" s="10"/>
    </row>
    <row r="28" spans="1:11" s="16" customFormat="1" ht="30" customHeight="1" thickBot="1" x14ac:dyDescent="0.45">
      <c r="A28" s="67"/>
      <c r="B28" s="67"/>
      <c r="C28" s="67"/>
      <c r="D28" s="67"/>
      <c r="E28" s="67"/>
      <c r="F28" s="153" t="s">
        <v>7</v>
      </c>
      <c r="G28" s="154"/>
      <c r="H28" s="154"/>
      <c r="I28" s="155">
        <f>SUM(I26:J27)</f>
        <v>54719459.960000001</v>
      </c>
      <c r="J28" s="156"/>
      <c r="K28" s="10"/>
    </row>
    <row r="29" spans="1:11" s="16" customFormat="1" ht="30" customHeight="1" x14ac:dyDescent="0.4">
      <c r="A29" s="11"/>
      <c r="B29" s="11"/>
      <c r="C29" s="11"/>
      <c r="D29" s="11"/>
      <c r="E29" s="11"/>
      <c r="F29" s="33"/>
      <c r="G29" s="33"/>
      <c r="H29" s="33"/>
      <c r="I29" s="34"/>
      <c r="J29" s="34"/>
      <c r="K29" s="10"/>
    </row>
    <row r="30" spans="1:11" s="16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</row>
    <row r="32" spans="1:11" s="16" customFormat="1" ht="30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</row>
    <row r="33" spans="1:11" s="16" customFormat="1" ht="30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</row>
    <row r="34" spans="1:11" s="16" customFormat="1" ht="30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</row>
    <row r="35" spans="1:11" s="16" customFormat="1" ht="30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</row>
    <row r="36" spans="1:11" s="16" customFormat="1" ht="30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</row>
    <row r="37" spans="1:11" s="16" customFormat="1" ht="30" customHeight="1" thickBot="1" x14ac:dyDescent="0.45">
      <c r="A37" s="157" t="s">
        <v>205</v>
      </c>
      <c r="B37" s="157"/>
      <c r="C37" s="157"/>
      <c r="D37" s="157"/>
      <c r="E37" s="157"/>
      <c r="F37" s="15"/>
      <c r="I37" s="158"/>
      <c r="J37" s="158"/>
      <c r="K37" s="51"/>
    </row>
    <row r="38" spans="1:11" s="16" customFormat="1" ht="23.25" customHeight="1" thickBot="1" x14ac:dyDescent="0.45">
      <c r="A38" s="159" t="s">
        <v>8</v>
      </c>
      <c r="B38" s="159"/>
      <c r="C38" s="159"/>
      <c r="D38" s="159" t="s">
        <v>9</v>
      </c>
      <c r="E38" s="159"/>
      <c r="F38" s="17" t="s">
        <v>10</v>
      </c>
      <c r="G38" s="159" t="s">
        <v>11</v>
      </c>
      <c r="H38" s="159"/>
      <c r="I38" s="159" t="s">
        <v>12</v>
      </c>
      <c r="J38" s="160"/>
      <c r="K38" s="52" t="s">
        <v>172</v>
      </c>
    </row>
    <row r="39" spans="1:11" s="16" customFormat="1" ht="23.25" customHeight="1" x14ac:dyDescent="0.4">
      <c r="A39" s="142" t="s">
        <v>13</v>
      </c>
      <c r="B39" s="143"/>
      <c r="C39" s="143"/>
      <c r="D39" s="144"/>
      <c r="E39" s="144"/>
      <c r="F39" s="18"/>
      <c r="G39" s="145"/>
      <c r="H39" s="145"/>
      <c r="I39" s="145"/>
      <c r="J39" s="146"/>
      <c r="K39" s="69"/>
    </row>
    <row r="40" spans="1:11" s="16" customFormat="1" ht="23.25" customHeight="1" x14ac:dyDescent="0.4">
      <c r="A40" s="147" t="s">
        <v>14</v>
      </c>
      <c r="B40" s="148"/>
      <c r="C40" s="148"/>
      <c r="D40" s="149"/>
      <c r="E40" s="149"/>
      <c r="F40" s="20">
        <v>3120</v>
      </c>
      <c r="G40" s="150">
        <v>300</v>
      </c>
      <c r="H40" s="150"/>
      <c r="I40" s="151">
        <f>F40*G40</f>
        <v>936000</v>
      </c>
      <c r="J40" s="152"/>
      <c r="K40" s="54">
        <v>0.1</v>
      </c>
    </row>
    <row r="41" spans="1:11" s="16" customFormat="1" ht="23.25" customHeight="1" x14ac:dyDescent="0.4">
      <c r="A41" s="161" t="s">
        <v>15</v>
      </c>
      <c r="B41" s="162"/>
      <c r="C41" s="163"/>
      <c r="D41" s="164"/>
      <c r="E41" s="165"/>
      <c r="F41" s="20">
        <v>2692</v>
      </c>
      <c r="G41" s="150">
        <v>300</v>
      </c>
      <c r="H41" s="150"/>
      <c r="I41" s="151">
        <f t="shared" ref="I41" si="0">F41*G41</f>
        <v>807600</v>
      </c>
      <c r="J41" s="152"/>
      <c r="K41" s="54">
        <v>0.1</v>
      </c>
    </row>
    <row r="42" spans="1:11" s="16" customFormat="1" ht="23.25" customHeight="1" x14ac:dyDescent="0.4">
      <c r="A42" s="161" t="s">
        <v>16</v>
      </c>
      <c r="B42" s="162"/>
      <c r="C42" s="163"/>
      <c r="D42" s="164"/>
      <c r="E42" s="165"/>
      <c r="F42" s="20" t="s">
        <v>17</v>
      </c>
      <c r="G42" s="150"/>
      <c r="H42" s="150"/>
      <c r="I42" s="151">
        <v>120000</v>
      </c>
      <c r="J42" s="152"/>
      <c r="K42" s="54">
        <v>0.1</v>
      </c>
    </row>
    <row r="43" spans="1:11" s="16" customFormat="1" ht="23.25" customHeight="1" x14ac:dyDescent="0.4">
      <c r="A43" s="161" t="s">
        <v>18</v>
      </c>
      <c r="B43" s="162"/>
      <c r="C43" s="163"/>
      <c r="D43" s="164"/>
      <c r="E43" s="165"/>
      <c r="F43" s="20">
        <v>50</v>
      </c>
      <c r="G43" s="150">
        <v>300</v>
      </c>
      <c r="H43" s="150"/>
      <c r="I43" s="166">
        <f t="shared" ref="I43:I46" si="1">F43*G43</f>
        <v>15000</v>
      </c>
      <c r="J43" s="167"/>
      <c r="K43" s="54">
        <v>0.1</v>
      </c>
    </row>
    <row r="44" spans="1:11" s="16" customFormat="1" ht="23.25" customHeight="1" x14ac:dyDescent="0.4">
      <c r="A44" s="161" t="s">
        <v>19</v>
      </c>
      <c r="B44" s="162"/>
      <c r="C44" s="163"/>
      <c r="D44" s="164"/>
      <c r="E44" s="165"/>
      <c r="F44" s="20">
        <v>400</v>
      </c>
      <c r="G44" s="150">
        <v>2650</v>
      </c>
      <c r="H44" s="150"/>
      <c r="I44" s="166">
        <f t="shared" si="1"/>
        <v>1060000</v>
      </c>
      <c r="J44" s="167"/>
      <c r="K44" s="54">
        <v>0.1</v>
      </c>
    </row>
    <row r="45" spans="1:11" s="16" customFormat="1" ht="23.25" customHeight="1" x14ac:dyDescent="0.4">
      <c r="A45" s="161" t="s">
        <v>20</v>
      </c>
      <c r="B45" s="162"/>
      <c r="C45" s="163"/>
      <c r="D45" s="164"/>
      <c r="E45" s="165"/>
      <c r="F45" s="20">
        <v>132</v>
      </c>
      <c r="G45" s="150">
        <v>1150</v>
      </c>
      <c r="H45" s="150"/>
      <c r="I45" s="166">
        <f t="shared" si="1"/>
        <v>151800</v>
      </c>
      <c r="J45" s="167"/>
      <c r="K45" s="54">
        <v>0.1</v>
      </c>
    </row>
    <row r="46" spans="1:11" s="16" customFormat="1" ht="23.25" customHeight="1" x14ac:dyDescent="0.4">
      <c r="A46" s="161" t="s">
        <v>21</v>
      </c>
      <c r="B46" s="162"/>
      <c r="C46" s="163"/>
      <c r="D46" s="164" t="s">
        <v>164</v>
      </c>
      <c r="E46" s="165"/>
      <c r="F46" s="29">
        <v>100</v>
      </c>
      <c r="G46" s="168">
        <v>3200</v>
      </c>
      <c r="H46" s="169"/>
      <c r="I46" s="166">
        <f t="shared" si="1"/>
        <v>320000</v>
      </c>
      <c r="J46" s="167"/>
      <c r="K46" s="54">
        <v>0.1</v>
      </c>
    </row>
    <row r="47" spans="1:11" s="16" customFormat="1" ht="23.25" customHeight="1" x14ac:dyDescent="0.4">
      <c r="A47" s="161" t="s">
        <v>165</v>
      </c>
      <c r="B47" s="162"/>
      <c r="C47" s="163"/>
      <c r="D47" s="164" t="s">
        <v>164</v>
      </c>
      <c r="E47" s="165"/>
      <c r="F47" s="29">
        <v>50</v>
      </c>
      <c r="G47" s="168">
        <v>3200</v>
      </c>
      <c r="H47" s="169"/>
      <c r="I47" s="166">
        <f t="shared" ref="I47" si="2">F47*G47</f>
        <v>160000</v>
      </c>
      <c r="J47" s="167"/>
      <c r="K47" s="54">
        <v>0.1</v>
      </c>
    </row>
    <row r="48" spans="1:11" s="16" customFormat="1" ht="23.25" customHeight="1" x14ac:dyDescent="0.4">
      <c r="A48" s="161" t="s">
        <v>22</v>
      </c>
      <c r="B48" s="162"/>
      <c r="C48" s="163"/>
      <c r="D48" s="164"/>
      <c r="E48" s="165"/>
      <c r="F48" s="29">
        <v>300</v>
      </c>
      <c r="G48" s="168">
        <v>1600</v>
      </c>
      <c r="H48" s="169"/>
      <c r="I48" s="166">
        <f>F48*G48</f>
        <v>480000</v>
      </c>
      <c r="J48" s="167"/>
      <c r="K48" s="54">
        <v>0.1</v>
      </c>
    </row>
    <row r="49" spans="1:11" s="16" customFormat="1" ht="23.25" customHeight="1" x14ac:dyDescent="0.4">
      <c r="A49" s="161" t="s">
        <v>166</v>
      </c>
      <c r="B49" s="162"/>
      <c r="C49" s="163"/>
      <c r="D49" s="164"/>
      <c r="E49" s="165"/>
      <c r="F49" s="22">
        <v>28</v>
      </c>
      <c r="G49" s="150">
        <v>120000</v>
      </c>
      <c r="H49" s="150"/>
      <c r="I49" s="166">
        <f>F49*G49</f>
        <v>3360000</v>
      </c>
      <c r="J49" s="167"/>
      <c r="K49" s="54">
        <v>0.1</v>
      </c>
    </row>
    <row r="50" spans="1:11" s="16" customFormat="1" ht="23.25" customHeight="1" x14ac:dyDescent="0.4">
      <c r="A50" s="161" t="s">
        <v>214</v>
      </c>
      <c r="B50" s="162"/>
      <c r="C50" s="163"/>
      <c r="D50" s="164"/>
      <c r="E50" s="165"/>
      <c r="F50" s="21" t="s">
        <v>17</v>
      </c>
      <c r="G50" s="150"/>
      <c r="H50" s="150"/>
      <c r="I50" s="151">
        <v>250000</v>
      </c>
      <c r="J50" s="152"/>
      <c r="K50" s="54">
        <v>0.1</v>
      </c>
    </row>
    <row r="51" spans="1:11" s="16" customFormat="1" ht="23.25" customHeight="1" x14ac:dyDescent="0.4">
      <c r="A51" s="161" t="s">
        <v>23</v>
      </c>
      <c r="B51" s="162"/>
      <c r="C51" s="163"/>
      <c r="D51" s="164"/>
      <c r="E51" s="165"/>
      <c r="F51" s="21" t="s">
        <v>17</v>
      </c>
      <c r="G51" s="150"/>
      <c r="H51" s="150"/>
      <c r="I51" s="151">
        <v>2820000</v>
      </c>
      <c r="J51" s="152"/>
      <c r="K51" s="54">
        <v>0.1</v>
      </c>
    </row>
    <row r="52" spans="1:11" s="16" customFormat="1" ht="23.25" customHeight="1" x14ac:dyDescent="0.4">
      <c r="A52" s="161" t="s">
        <v>24</v>
      </c>
      <c r="B52" s="162"/>
      <c r="C52" s="163"/>
      <c r="D52" s="164"/>
      <c r="E52" s="165"/>
      <c r="F52" s="21" t="s">
        <v>17</v>
      </c>
      <c r="G52" s="150"/>
      <c r="H52" s="150"/>
      <c r="I52" s="166">
        <v>650000</v>
      </c>
      <c r="J52" s="167"/>
      <c r="K52" s="54">
        <v>0.1</v>
      </c>
    </row>
    <row r="53" spans="1:11" s="16" customFormat="1" ht="23.25" customHeight="1" x14ac:dyDescent="0.4">
      <c r="A53" s="173" t="s">
        <v>25</v>
      </c>
      <c r="B53" s="174"/>
      <c r="C53" s="174"/>
      <c r="D53" s="149"/>
      <c r="E53" s="149"/>
      <c r="F53" s="24"/>
      <c r="G53" s="150"/>
      <c r="H53" s="150"/>
      <c r="I53" s="175">
        <f>SUM(I40:J52)</f>
        <v>11130400</v>
      </c>
      <c r="J53" s="176"/>
      <c r="K53" s="54">
        <v>0.1</v>
      </c>
    </row>
    <row r="54" spans="1:11" s="16" customFormat="1" ht="23.25" customHeight="1" x14ac:dyDescent="0.4">
      <c r="A54" s="177"/>
      <c r="B54" s="178"/>
      <c r="C54" s="179"/>
      <c r="D54" s="164"/>
      <c r="E54" s="165"/>
      <c r="F54" s="24"/>
      <c r="G54" s="180"/>
      <c r="H54" s="181"/>
      <c r="I54" s="182"/>
      <c r="J54" s="183"/>
      <c r="K54" s="55"/>
    </row>
    <row r="55" spans="1:11" s="16" customFormat="1" ht="23.25" customHeight="1" x14ac:dyDescent="0.4">
      <c r="A55" s="170" t="s">
        <v>26</v>
      </c>
      <c r="B55" s="171"/>
      <c r="C55" s="172"/>
      <c r="D55" s="164"/>
      <c r="E55" s="165"/>
      <c r="F55" s="22"/>
      <c r="G55" s="150"/>
      <c r="H55" s="150"/>
      <c r="I55" s="166"/>
      <c r="J55" s="167"/>
      <c r="K55" s="55"/>
    </row>
    <row r="56" spans="1:11" s="16" customFormat="1" ht="23.25" customHeight="1" x14ac:dyDescent="0.4">
      <c r="A56" s="161" t="s">
        <v>206</v>
      </c>
      <c r="B56" s="162"/>
      <c r="C56" s="163"/>
      <c r="D56" s="164" t="s">
        <v>27</v>
      </c>
      <c r="E56" s="165"/>
      <c r="F56" s="25">
        <v>537.84</v>
      </c>
      <c r="G56" s="150">
        <v>6600</v>
      </c>
      <c r="H56" s="150"/>
      <c r="I56" s="166">
        <f t="shared" ref="I56:I59" si="3">F56*G56</f>
        <v>3549744</v>
      </c>
      <c r="J56" s="167"/>
      <c r="K56" s="54">
        <v>0.1</v>
      </c>
    </row>
    <row r="57" spans="1:11" s="16" customFormat="1" ht="23.25" customHeight="1" x14ac:dyDescent="0.4">
      <c r="A57" s="161" t="s">
        <v>207</v>
      </c>
      <c r="B57" s="162"/>
      <c r="C57" s="163"/>
      <c r="D57" s="164" t="s">
        <v>28</v>
      </c>
      <c r="E57" s="165"/>
      <c r="F57" s="26">
        <v>447.12</v>
      </c>
      <c r="G57" s="150">
        <v>6600</v>
      </c>
      <c r="H57" s="150"/>
      <c r="I57" s="166">
        <f t="shared" si="3"/>
        <v>2950992</v>
      </c>
      <c r="J57" s="167"/>
      <c r="K57" s="54">
        <v>0.1</v>
      </c>
    </row>
    <row r="58" spans="1:11" s="16" customFormat="1" ht="23.25" customHeight="1" x14ac:dyDescent="0.4">
      <c r="A58" s="161" t="s">
        <v>208</v>
      </c>
      <c r="B58" s="162"/>
      <c r="C58" s="163"/>
      <c r="D58" s="164" t="s">
        <v>209</v>
      </c>
      <c r="E58" s="165"/>
      <c r="F58" s="20">
        <v>608</v>
      </c>
      <c r="G58" s="150">
        <v>1200</v>
      </c>
      <c r="H58" s="150"/>
      <c r="I58" s="166">
        <f t="shared" ref="I58" si="4">F58*G58</f>
        <v>729600</v>
      </c>
      <c r="J58" s="167"/>
      <c r="K58" s="54">
        <v>0.1</v>
      </c>
    </row>
    <row r="59" spans="1:11" s="16" customFormat="1" ht="23.25" customHeight="1" x14ac:dyDescent="0.4">
      <c r="A59" s="184" t="s">
        <v>29</v>
      </c>
      <c r="B59" s="185"/>
      <c r="C59" s="185"/>
      <c r="D59" s="149" t="s">
        <v>30</v>
      </c>
      <c r="E59" s="149"/>
      <c r="F59" s="29">
        <v>273.60000000000002</v>
      </c>
      <c r="G59" s="150">
        <v>300</v>
      </c>
      <c r="H59" s="150"/>
      <c r="I59" s="166">
        <f t="shared" si="3"/>
        <v>82080</v>
      </c>
      <c r="J59" s="167"/>
      <c r="K59" s="54">
        <v>0.1</v>
      </c>
    </row>
    <row r="60" spans="1:11" s="16" customFormat="1" ht="23.25" customHeight="1" x14ac:dyDescent="0.4">
      <c r="A60" s="147" t="s">
        <v>31</v>
      </c>
      <c r="B60" s="148"/>
      <c r="C60" s="148"/>
      <c r="D60" s="149"/>
      <c r="E60" s="149"/>
      <c r="F60" s="21" t="s">
        <v>17</v>
      </c>
      <c r="G60" s="150"/>
      <c r="H60" s="150"/>
      <c r="I60" s="151">
        <v>160000</v>
      </c>
      <c r="J60" s="152"/>
      <c r="K60" s="54">
        <v>0.1</v>
      </c>
    </row>
    <row r="61" spans="1:11" s="16" customFormat="1" ht="23.25" customHeight="1" x14ac:dyDescent="0.4">
      <c r="A61" s="147" t="s">
        <v>211</v>
      </c>
      <c r="B61" s="148"/>
      <c r="C61" s="148"/>
      <c r="D61" s="149" t="s">
        <v>212</v>
      </c>
      <c r="E61" s="149"/>
      <c r="F61" s="21">
        <v>200</v>
      </c>
      <c r="G61" s="150">
        <v>450</v>
      </c>
      <c r="H61" s="150"/>
      <c r="I61" s="166">
        <f t="shared" ref="I61:I63" si="5">F61*G61</f>
        <v>90000</v>
      </c>
      <c r="J61" s="167"/>
      <c r="K61" s="54">
        <v>0.1</v>
      </c>
    </row>
    <row r="62" spans="1:11" s="16" customFormat="1" ht="23.25" customHeight="1" x14ac:dyDescent="0.4">
      <c r="A62" s="147" t="s">
        <v>211</v>
      </c>
      <c r="B62" s="148"/>
      <c r="C62" s="148"/>
      <c r="D62" s="149" t="s">
        <v>213</v>
      </c>
      <c r="E62" s="149"/>
      <c r="F62" s="21">
        <v>200</v>
      </c>
      <c r="G62" s="150">
        <v>300</v>
      </c>
      <c r="H62" s="150"/>
      <c r="I62" s="166">
        <f t="shared" si="5"/>
        <v>60000</v>
      </c>
      <c r="J62" s="167"/>
      <c r="K62" s="54">
        <v>0.1</v>
      </c>
    </row>
    <row r="63" spans="1:11" s="16" customFormat="1" ht="23.25" customHeight="1" x14ac:dyDescent="0.4">
      <c r="A63" s="147" t="s">
        <v>211</v>
      </c>
      <c r="B63" s="148"/>
      <c r="C63" s="148"/>
      <c r="D63" s="149" t="s">
        <v>243</v>
      </c>
      <c r="E63" s="149"/>
      <c r="F63" s="21">
        <v>20</v>
      </c>
      <c r="G63" s="150">
        <v>2000</v>
      </c>
      <c r="H63" s="150"/>
      <c r="I63" s="166">
        <f t="shared" si="5"/>
        <v>40000</v>
      </c>
      <c r="J63" s="167"/>
      <c r="K63" s="54">
        <v>0.1</v>
      </c>
    </row>
    <row r="64" spans="1:11" s="16" customFormat="1" ht="23.25" customHeight="1" x14ac:dyDescent="0.4">
      <c r="A64" s="147" t="s">
        <v>32</v>
      </c>
      <c r="B64" s="148"/>
      <c r="C64" s="148"/>
      <c r="D64" s="149"/>
      <c r="E64" s="149"/>
      <c r="F64" s="24">
        <v>8</v>
      </c>
      <c r="G64" s="150">
        <v>132000</v>
      </c>
      <c r="H64" s="150"/>
      <c r="I64" s="166">
        <f t="shared" ref="I64" si="6">F64*G64</f>
        <v>1056000</v>
      </c>
      <c r="J64" s="167"/>
      <c r="K64" s="54">
        <v>0.1</v>
      </c>
    </row>
    <row r="65" spans="1:11" s="16" customFormat="1" ht="23.25" customHeight="1" x14ac:dyDescent="0.4">
      <c r="A65" s="147" t="s">
        <v>24</v>
      </c>
      <c r="B65" s="148"/>
      <c r="C65" s="148"/>
      <c r="D65" s="149"/>
      <c r="E65" s="149"/>
      <c r="F65" s="23" t="s">
        <v>17</v>
      </c>
      <c r="G65" s="150">
        <v>60000</v>
      </c>
      <c r="H65" s="150"/>
      <c r="I65" s="151">
        <f>G65</f>
        <v>60000</v>
      </c>
      <c r="J65" s="152"/>
      <c r="K65" s="54">
        <v>0.1</v>
      </c>
    </row>
    <row r="66" spans="1:11" s="16" customFormat="1" ht="23.25" customHeight="1" x14ac:dyDescent="0.4">
      <c r="A66" s="173" t="s">
        <v>33</v>
      </c>
      <c r="B66" s="174"/>
      <c r="C66" s="174"/>
      <c r="D66" s="149"/>
      <c r="E66" s="149"/>
      <c r="F66" s="24"/>
      <c r="G66" s="150"/>
      <c r="H66" s="150"/>
      <c r="I66" s="175">
        <f>SUM(I56:J65)</f>
        <v>8778416</v>
      </c>
      <c r="J66" s="176"/>
      <c r="K66" s="54">
        <v>0.1</v>
      </c>
    </row>
    <row r="67" spans="1:11" ht="23.25" customHeight="1" x14ac:dyDescent="0.4">
      <c r="A67" s="147"/>
      <c r="B67" s="148"/>
      <c r="C67" s="148"/>
      <c r="D67" s="149"/>
      <c r="E67" s="149"/>
      <c r="F67" s="24"/>
      <c r="G67" s="150"/>
      <c r="H67" s="150"/>
      <c r="I67" s="151"/>
      <c r="J67" s="152"/>
      <c r="K67" s="55"/>
    </row>
    <row r="68" spans="1:11" ht="23.25" customHeight="1" x14ac:dyDescent="0.4">
      <c r="A68" s="147"/>
      <c r="B68" s="148"/>
      <c r="C68" s="148"/>
      <c r="D68" s="149"/>
      <c r="E68" s="149"/>
      <c r="F68" s="24"/>
      <c r="G68" s="150"/>
      <c r="H68" s="150"/>
      <c r="I68" s="151"/>
      <c r="J68" s="152"/>
      <c r="K68" s="55"/>
    </row>
    <row r="69" spans="1:11" ht="23.25" customHeight="1" x14ac:dyDescent="0.4">
      <c r="A69" s="170" t="s">
        <v>34</v>
      </c>
      <c r="B69" s="171"/>
      <c r="C69" s="172"/>
      <c r="D69" s="164"/>
      <c r="E69" s="165"/>
      <c r="F69" s="24"/>
      <c r="G69" s="168"/>
      <c r="H69" s="169"/>
      <c r="I69" s="166"/>
      <c r="J69" s="167"/>
      <c r="K69" s="55"/>
    </row>
    <row r="70" spans="1:11" ht="23.25" customHeight="1" x14ac:dyDescent="0.4">
      <c r="A70" s="186" t="s">
        <v>239</v>
      </c>
      <c r="B70" s="187"/>
      <c r="C70" s="188"/>
      <c r="D70" s="164"/>
      <c r="E70" s="165"/>
      <c r="F70" s="22">
        <v>5</v>
      </c>
      <c r="G70" s="168">
        <v>35000</v>
      </c>
      <c r="H70" s="169"/>
      <c r="I70" s="166">
        <f t="shared" ref="I70:I71" si="7">F70*G70</f>
        <v>175000</v>
      </c>
      <c r="J70" s="167"/>
      <c r="K70" s="54">
        <v>0.1</v>
      </c>
    </row>
    <row r="71" spans="1:11" ht="23.25" customHeight="1" x14ac:dyDescent="0.4">
      <c r="A71" s="186" t="s">
        <v>240</v>
      </c>
      <c r="B71" s="187"/>
      <c r="C71" s="188"/>
      <c r="D71" s="164"/>
      <c r="E71" s="165"/>
      <c r="F71" s="22">
        <v>10</v>
      </c>
      <c r="G71" s="168">
        <v>27000</v>
      </c>
      <c r="H71" s="169"/>
      <c r="I71" s="166">
        <f t="shared" si="7"/>
        <v>270000</v>
      </c>
      <c r="J71" s="167"/>
      <c r="K71" s="54">
        <v>0.1</v>
      </c>
    </row>
    <row r="72" spans="1:11" ht="23.25" customHeight="1" x14ac:dyDescent="0.4">
      <c r="A72" s="161" t="s">
        <v>241</v>
      </c>
      <c r="B72" s="162"/>
      <c r="C72" s="163"/>
      <c r="D72" s="164"/>
      <c r="E72" s="165"/>
      <c r="F72" s="22">
        <v>130</v>
      </c>
      <c r="G72" s="168">
        <v>27000</v>
      </c>
      <c r="H72" s="169"/>
      <c r="I72" s="166">
        <f t="shared" ref="I72:I73" si="8">F72*G72</f>
        <v>3510000</v>
      </c>
      <c r="J72" s="167"/>
      <c r="K72" s="54">
        <v>0.1</v>
      </c>
    </row>
    <row r="73" spans="1:11" ht="23.25" customHeight="1" x14ac:dyDescent="0.4">
      <c r="A73" s="161" t="s">
        <v>242</v>
      </c>
      <c r="B73" s="162"/>
      <c r="C73" s="163"/>
      <c r="D73" s="164"/>
      <c r="E73" s="165"/>
      <c r="F73" s="22">
        <v>4</v>
      </c>
      <c r="G73" s="168">
        <v>27000</v>
      </c>
      <c r="H73" s="169"/>
      <c r="I73" s="166">
        <f t="shared" si="8"/>
        <v>108000</v>
      </c>
      <c r="J73" s="167"/>
      <c r="K73" s="54">
        <v>0.1</v>
      </c>
    </row>
    <row r="74" spans="1:11" ht="23.25" customHeight="1" x14ac:dyDescent="0.4">
      <c r="A74" s="173" t="s">
        <v>35</v>
      </c>
      <c r="B74" s="174"/>
      <c r="C74" s="174"/>
      <c r="D74" s="149"/>
      <c r="E74" s="149"/>
      <c r="F74" s="24"/>
      <c r="G74" s="150"/>
      <c r="H74" s="150"/>
      <c r="I74" s="175">
        <f>SUM(I70:J73)</f>
        <v>4063000</v>
      </c>
      <c r="J74" s="176"/>
      <c r="K74" s="54">
        <v>0.1</v>
      </c>
    </row>
    <row r="75" spans="1:11" ht="23.25" customHeight="1" x14ac:dyDescent="0.4">
      <c r="A75" s="173" t="s">
        <v>36</v>
      </c>
      <c r="B75" s="174"/>
      <c r="C75" s="174"/>
      <c r="D75" s="149"/>
      <c r="E75" s="149"/>
      <c r="F75" s="24"/>
      <c r="G75" s="150"/>
      <c r="H75" s="150"/>
      <c r="I75" s="175">
        <f>I53+I66+I74</f>
        <v>23971816</v>
      </c>
      <c r="J75" s="176"/>
      <c r="K75" s="54">
        <v>0.1</v>
      </c>
    </row>
    <row r="76" spans="1:11" ht="23.25" customHeight="1" x14ac:dyDescent="0.4">
      <c r="A76" s="189" t="s">
        <v>37</v>
      </c>
      <c r="B76" s="190"/>
      <c r="C76" s="191"/>
      <c r="D76" s="192"/>
      <c r="E76" s="193"/>
      <c r="F76" s="30">
        <v>0.1</v>
      </c>
      <c r="G76" s="194"/>
      <c r="H76" s="195"/>
      <c r="I76" s="196">
        <f>I75*F76</f>
        <v>2397181.6</v>
      </c>
      <c r="J76" s="197"/>
      <c r="K76" s="54">
        <v>0.1</v>
      </c>
    </row>
    <row r="77" spans="1:11" ht="23.25" customHeight="1" thickBot="1" x14ac:dyDescent="0.45">
      <c r="A77" s="147"/>
      <c r="B77" s="148"/>
      <c r="C77" s="148"/>
      <c r="D77" s="149"/>
      <c r="E77" s="149"/>
      <c r="F77" s="24"/>
      <c r="G77" s="150"/>
      <c r="H77" s="150"/>
      <c r="I77" s="175">
        <f>SUM(I75:J76)</f>
        <v>26368997.600000001</v>
      </c>
      <c r="J77" s="176"/>
      <c r="K77" s="70">
        <v>0.1</v>
      </c>
    </row>
    <row r="78" spans="1:11" ht="23.25" customHeight="1" thickBot="1" x14ac:dyDescent="0.45">
      <c r="A78" s="199" t="s">
        <v>38</v>
      </c>
      <c r="B78" s="200"/>
      <c r="C78" s="200"/>
      <c r="D78" s="200"/>
      <c r="E78" s="200"/>
      <c r="F78" s="31"/>
      <c r="G78" s="31"/>
      <c r="H78" s="32"/>
      <c r="I78" s="201">
        <f>SUM(I77:J77)</f>
        <v>26368997.600000001</v>
      </c>
      <c r="J78" s="202"/>
      <c r="K78" s="57">
        <v>0.1</v>
      </c>
    </row>
    <row r="79" spans="1:11" ht="30" customHeight="1" x14ac:dyDescent="0.4">
      <c r="A79" s="11"/>
      <c r="B79" s="11"/>
      <c r="C79" s="11"/>
      <c r="D79" s="11"/>
      <c r="E79" s="11"/>
      <c r="F79" s="33"/>
      <c r="G79" s="33"/>
      <c r="H79" s="33"/>
      <c r="I79" s="34"/>
      <c r="J79" s="34"/>
      <c r="K79" s="51"/>
    </row>
    <row r="80" spans="1:11" ht="30" customHeight="1" x14ac:dyDescent="0.4">
      <c r="A80" s="11"/>
      <c r="B80" s="11"/>
      <c r="C80" s="11"/>
      <c r="D80" s="11"/>
      <c r="E80" s="11"/>
      <c r="F80" s="33"/>
      <c r="G80" s="33"/>
      <c r="H80" s="33"/>
      <c r="I80" s="34"/>
      <c r="J80" s="34"/>
      <c r="K80" s="51"/>
    </row>
    <row r="81" spans="1:11" ht="30" customHeight="1" thickBot="1" x14ac:dyDescent="0.45">
      <c r="A81" s="198" t="s">
        <v>39</v>
      </c>
      <c r="B81" s="198"/>
      <c r="C81" s="198"/>
      <c r="D81" s="198"/>
      <c r="E81" s="198"/>
      <c r="F81" s="36"/>
      <c r="G81" s="16"/>
      <c r="H81" s="16"/>
      <c r="I81" s="158"/>
      <c r="J81" s="158"/>
      <c r="K81" s="51"/>
    </row>
    <row r="82" spans="1:11" ht="30" customHeight="1" thickBot="1" x14ac:dyDescent="0.45">
      <c r="A82" s="159" t="s">
        <v>8</v>
      </c>
      <c r="B82" s="159"/>
      <c r="C82" s="159"/>
      <c r="D82" s="159" t="s">
        <v>9</v>
      </c>
      <c r="E82" s="159"/>
      <c r="F82" s="17" t="s">
        <v>10</v>
      </c>
      <c r="G82" s="159" t="s">
        <v>11</v>
      </c>
      <c r="H82" s="159"/>
      <c r="I82" s="159" t="s">
        <v>12</v>
      </c>
      <c r="J82" s="160"/>
      <c r="K82" s="52" t="s">
        <v>172</v>
      </c>
    </row>
    <row r="83" spans="1:11" ht="30" customHeight="1" x14ac:dyDescent="0.4">
      <c r="A83" s="204" t="s">
        <v>40</v>
      </c>
      <c r="B83" s="205"/>
      <c r="C83" s="205"/>
      <c r="D83" s="144"/>
      <c r="E83" s="144"/>
      <c r="F83" s="18">
        <v>1429</v>
      </c>
      <c r="G83" s="145">
        <v>300</v>
      </c>
      <c r="H83" s="145"/>
      <c r="I83" s="145">
        <f>F83*G83</f>
        <v>428700</v>
      </c>
      <c r="J83" s="146"/>
      <c r="K83" s="58">
        <v>0.1</v>
      </c>
    </row>
    <row r="84" spans="1:11" ht="30" customHeight="1" x14ac:dyDescent="0.4">
      <c r="A84" s="184" t="s">
        <v>229</v>
      </c>
      <c r="B84" s="185"/>
      <c r="C84" s="185"/>
      <c r="D84" s="149" t="s">
        <v>232</v>
      </c>
      <c r="E84" s="149"/>
      <c r="F84" s="37">
        <v>1</v>
      </c>
      <c r="G84" s="151">
        <v>9000</v>
      </c>
      <c r="H84" s="151"/>
      <c r="I84" s="151">
        <f>F84*G84</f>
        <v>9000</v>
      </c>
      <c r="J84" s="152"/>
      <c r="K84" s="54">
        <v>0.1</v>
      </c>
    </row>
    <row r="85" spans="1:11" ht="30" customHeight="1" x14ac:dyDescent="0.4">
      <c r="A85" s="184" t="s">
        <v>230</v>
      </c>
      <c r="B85" s="185"/>
      <c r="C85" s="185"/>
      <c r="D85" s="149" t="s">
        <v>231</v>
      </c>
      <c r="E85" s="149"/>
      <c r="F85" s="40">
        <v>1</v>
      </c>
      <c r="G85" s="166">
        <v>7500</v>
      </c>
      <c r="H85" s="203"/>
      <c r="I85" s="151">
        <f t="shared" ref="I85:I87" si="9">F85*G85</f>
        <v>7500</v>
      </c>
      <c r="J85" s="152"/>
      <c r="K85" s="54">
        <v>0.1</v>
      </c>
    </row>
    <row r="86" spans="1:11" ht="30" customHeight="1" x14ac:dyDescent="0.4">
      <c r="A86" s="186" t="s">
        <v>233</v>
      </c>
      <c r="B86" s="187"/>
      <c r="C86" s="188"/>
      <c r="D86" s="149" t="s">
        <v>231</v>
      </c>
      <c r="E86" s="149"/>
      <c r="F86" s="40">
        <v>2</v>
      </c>
      <c r="G86" s="166">
        <v>7500</v>
      </c>
      <c r="H86" s="203"/>
      <c r="I86" s="151">
        <f t="shared" si="9"/>
        <v>15000</v>
      </c>
      <c r="J86" s="152"/>
      <c r="K86" s="54">
        <v>0.1</v>
      </c>
    </row>
    <row r="87" spans="1:11" ht="30" customHeight="1" x14ac:dyDescent="0.4">
      <c r="A87" s="186" t="s">
        <v>233</v>
      </c>
      <c r="B87" s="187"/>
      <c r="C87" s="188"/>
      <c r="D87" s="164" t="s">
        <v>234</v>
      </c>
      <c r="E87" s="165"/>
      <c r="F87" s="40">
        <v>2</v>
      </c>
      <c r="G87" s="166">
        <v>4500</v>
      </c>
      <c r="H87" s="203"/>
      <c r="I87" s="151">
        <f t="shared" si="9"/>
        <v>9000</v>
      </c>
      <c r="J87" s="152"/>
      <c r="K87" s="54">
        <v>0.1</v>
      </c>
    </row>
    <row r="88" spans="1:11" ht="30" customHeight="1" x14ac:dyDescent="0.4">
      <c r="A88" s="184" t="s">
        <v>42</v>
      </c>
      <c r="B88" s="185"/>
      <c r="C88" s="185"/>
      <c r="D88" s="149"/>
      <c r="E88" s="149"/>
      <c r="F88" s="37">
        <v>2</v>
      </c>
      <c r="G88" s="151">
        <v>3000</v>
      </c>
      <c r="H88" s="151"/>
      <c r="I88" s="151">
        <f t="shared" ref="I88:I95" si="10">F88*G88</f>
        <v>6000</v>
      </c>
      <c r="J88" s="152"/>
      <c r="K88" s="54">
        <v>0.1</v>
      </c>
    </row>
    <row r="89" spans="1:11" ht="30" customHeight="1" x14ac:dyDescent="0.4">
      <c r="A89" s="184" t="s">
        <v>43</v>
      </c>
      <c r="B89" s="185"/>
      <c r="C89" s="185"/>
      <c r="D89" s="149"/>
      <c r="E89" s="149"/>
      <c r="F89" s="37">
        <v>1</v>
      </c>
      <c r="G89" s="151">
        <v>1200</v>
      </c>
      <c r="H89" s="151"/>
      <c r="I89" s="151">
        <f t="shared" si="10"/>
        <v>1200</v>
      </c>
      <c r="J89" s="152"/>
      <c r="K89" s="54">
        <v>0.1</v>
      </c>
    </row>
    <row r="90" spans="1:11" ht="30" customHeight="1" x14ac:dyDescent="0.4">
      <c r="A90" s="184" t="s">
        <v>44</v>
      </c>
      <c r="B90" s="185"/>
      <c r="C90" s="185"/>
      <c r="D90" s="149"/>
      <c r="E90" s="149"/>
      <c r="F90" s="37">
        <v>4</v>
      </c>
      <c r="G90" s="151">
        <v>3500</v>
      </c>
      <c r="H90" s="151"/>
      <c r="I90" s="151">
        <f t="shared" si="10"/>
        <v>14000</v>
      </c>
      <c r="J90" s="152"/>
      <c r="K90" s="54">
        <v>0.1</v>
      </c>
    </row>
    <row r="91" spans="1:11" ht="30" customHeight="1" x14ac:dyDescent="0.4">
      <c r="A91" s="184" t="s">
        <v>45</v>
      </c>
      <c r="B91" s="185"/>
      <c r="C91" s="185"/>
      <c r="D91" s="149"/>
      <c r="E91" s="149"/>
      <c r="F91" s="37">
        <v>8</v>
      </c>
      <c r="G91" s="151">
        <v>1200</v>
      </c>
      <c r="H91" s="151"/>
      <c r="I91" s="151">
        <f t="shared" si="10"/>
        <v>9600</v>
      </c>
      <c r="J91" s="152"/>
      <c r="K91" s="54">
        <v>0.1</v>
      </c>
    </row>
    <row r="92" spans="1:11" ht="30" customHeight="1" x14ac:dyDescent="0.4">
      <c r="A92" s="184" t="s">
        <v>168</v>
      </c>
      <c r="B92" s="185"/>
      <c r="C92" s="185"/>
      <c r="D92" s="206" t="s">
        <v>169</v>
      </c>
      <c r="E92" s="206"/>
      <c r="F92" s="19" t="s">
        <v>46</v>
      </c>
      <c r="G92" s="151"/>
      <c r="H92" s="151"/>
      <c r="I92" s="151">
        <v>620000</v>
      </c>
      <c r="J92" s="152"/>
      <c r="K92" s="54">
        <v>0.1</v>
      </c>
    </row>
    <row r="93" spans="1:11" ht="30" customHeight="1" x14ac:dyDescent="0.4">
      <c r="A93" s="184" t="s">
        <v>47</v>
      </c>
      <c r="B93" s="185"/>
      <c r="C93" s="185"/>
      <c r="D93" s="149"/>
      <c r="E93" s="149"/>
      <c r="F93" s="37">
        <v>8</v>
      </c>
      <c r="G93" s="151">
        <v>3600</v>
      </c>
      <c r="H93" s="151"/>
      <c r="I93" s="151">
        <f t="shared" si="10"/>
        <v>28800</v>
      </c>
      <c r="J93" s="152"/>
      <c r="K93" s="54">
        <v>0.1</v>
      </c>
    </row>
    <row r="94" spans="1:11" ht="30" customHeight="1" x14ac:dyDescent="0.4">
      <c r="A94" s="184" t="s">
        <v>48</v>
      </c>
      <c r="B94" s="185"/>
      <c r="C94" s="185"/>
      <c r="D94" s="149"/>
      <c r="E94" s="149"/>
      <c r="F94" s="37">
        <v>8</v>
      </c>
      <c r="G94" s="151">
        <v>3000</v>
      </c>
      <c r="H94" s="151"/>
      <c r="I94" s="151">
        <f t="shared" si="10"/>
        <v>24000</v>
      </c>
      <c r="J94" s="152"/>
      <c r="K94" s="54">
        <v>0.1</v>
      </c>
    </row>
    <row r="95" spans="1:11" s="16" customFormat="1" ht="30" customHeight="1" x14ac:dyDescent="0.4">
      <c r="A95" s="184" t="s">
        <v>49</v>
      </c>
      <c r="B95" s="185"/>
      <c r="C95" s="185"/>
      <c r="D95" s="149"/>
      <c r="E95" s="149"/>
      <c r="F95" s="37">
        <v>8</v>
      </c>
      <c r="G95" s="151">
        <v>1000</v>
      </c>
      <c r="H95" s="151"/>
      <c r="I95" s="151">
        <f t="shared" si="10"/>
        <v>8000</v>
      </c>
      <c r="J95" s="152"/>
      <c r="K95" s="54">
        <v>0.1</v>
      </c>
    </row>
    <row r="96" spans="1:11" s="16" customFormat="1" ht="30" customHeight="1" x14ac:dyDescent="0.4">
      <c r="A96" s="184" t="s">
        <v>50</v>
      </c>
      <c r="B96" s="185"/>
      <c r="C96" s="185"/>
      <c r="D96" s="206" t="s">
        <v>170</v>
      </c>
      <c r="E96" s="206"/>
      <c r="F96" s="19" t="s">
        <v>46</v>
      </c>
      <c r="G96" s="151"/>
      <c r="H96" s="151"/>
      <c r="I96" s="151">
        <v>600000</v>
      </c>
      <c r="J96" s="152"/>
      <c r="K96" s="54">
        <v>0.1</v>
      </c>
    </row>
    <row r="97" spans="1:11" s="16" customFormat="1" ht="30" customHeight="1" x14ac:dyDescent="0.4">
      <c r="A97" s="184" t="s">
        <v>51</v>
      </c>
      <c r="B97" s="185"/>
      <c r="C97" s="185"/>
      <c r="D97" s="149"/>
      <c r="E97" s="149"/>
      <c r="F97" s="19" t="s">
        <v>46</v>
      </c>
      <c r="G97" s="151"/>
      <c r="H97" s="151"/>
      <c r="I97" s="151">
        <v>420000</v>
      </c>
      <c r="J97" s="152"/>
      <c r="K97" s="54">
        <v>0.1</v>
      </c>
    </row>
    <row r="98" spans="1:11" s="16" customFormat="1" ht="30" customHeight="1" x14ac:dyDescent="0.4">
      <c r="A98" s="184" t="s">
        <v>52</v>
      </c>
      <c r="B98" s="185"/>
      <c r="C98" s="185"/>
      <c r="D98" s="149"/>
      <c r="E98" s="149"/>
      <c r="F98" s="19" t="s">
        <v>46</v>
      </c>
      <c r="G98" s="151"/>
      <c r="H98" s="151"/>
      <c r="I98" s="151">
        <v>280000</v>
      </c>
      <c r="J98" s="152"/>
      <c r="K98" s="54">
        <v>0.1</v>
      </c>
    </row>
    <row r="99" spans="1:11" s="16" customFormat="1" ht="30" customHeight="1" x14ac:dyDescent="0.4">
      <c r="A99" s="184" t="s">
        <v>53</v>
      </c>
      <c r="B99" s="185"/>
      <c r="C99" s="185"/>
      <c r="D99" s="149"/>
      <c r="E99" s="149"/>
      <c r="F99" s="19" t="s">
        <v>46</v>
      </c>
      <c r="G99" s="151"/>
      <c r="H99" s="151"/>
      <c r="I99" s="151">
        <v>420000</v>
      </c>
      <c r="J99" s="152"/>
      <c r="K99" s="54">
        <v>0.1</v>
      </c>
    </row>
    <row r="100" spans="1:11" s="16" customFormat="1" ht="30" customHeight="1" x14ac:dyDescent="0.4">
      <c r="A100" s="184" t="s">
        <v>50</v>
      </c>
      <c r="B100" s="185"/>
      <c r="C100" s="185"/>
      <c r="D100" s="149"/>
      <c r="E100" s="149"/>
      <c r="F100" s="19" t="s">
        <v>46</v>
      </c>
      <c r="G100" s="151"/>
      <c r="H100" s="151"/>
      <c r="I100" s="151">
        <v>860000</v>
      </c>
      <c r="J100" s="152"/>
      <c r="K100" s="54">
        <v>0.1</v>
      </c>
    </row>
    <row r="101" spans="1:11" s="16" customFormat="1" ht="30" customHeight="1" x14ac:dyDescent="0.4">
      <c r="A101" s="207" t="s">
        <v>51</v>
      </c>
      <c r="B101" s="208"/>
      <c r="C101" s="208"/>
      <c r="D101" s="209"/>
      <c r="E101" s="209"/>
      <c r="F101" s="19" t="s">
        <v>46</v>
      </c>
      <c r="G101" s="210"/>
      <c r="H101" s="210"/>
      <c r="I101" s="151">
        <v>220000</v>
      </c>
      <c r="J101" s="152"/>
      <c r="K101" s="54">
        <v>0.1</v>
      </c>
    </row>
    <row r="102" spans="1:11" s="16" customFormat="1" ht="30" customHeight="1" x14ac:dyDescent="0.4">
      <c r="A102" s="147" t="s">
        <v>54</v>
      </c>
      <c r="B102" s="148"/>
      <c r="C102" s="148"/>
      <c r="D102" s="149"/>
      <c r="E102" s="149"/>
      <c r="F102" s="21" t="s">
        <v>17</v>
      </c>
      <c r="G102" s="150"/>
      <c r="H102" s="150"/>
      <c r="I102" s="151">
        <v>200000</v>
      </c>
      <c r="J102" s="152"/>
      <c r="K102" s="54">
        <v>0.1</v>
      </c>
    </row>
    <row r="103" spans="1:11" s="16" customFormat="1" ht="30" customHeight="1" x14ac:dyDescent="0.4">
      <c r="A103" s="218" t="s">
        <v>55</v>
      </c>
      <c r="B103" s="219"/>
      <c r="C103" s="219"/>
      <c r="D103" s="211"/>
      <c r="E103" s="211"/>
      <c r="F103" s="38"/>
      <c r="G103" s="220"/>
      <c r="H103" s="220"/>
      <c r="I103" s="175">
        <f>SUM(I83:J102)</f>
        <v>4180800</v>
      </c>
      <c r="J103" s="176"/>
      <c r="K103" s="54">
        <v>0.1</v>
      </c>
    </row>
    <row r="104" spans="1:11" s="16" customFormat="1" ht="30" customHeight="1" x14ac:dyDescent="0.4">
      <c r="A104" s="170" t="s">
        <v>56</v>
      </c>
      <c r="B104" s="171"/>
      <c r="C104" s="172"/>
      <c r="D104" s="211"/>
      <c r="E104" s="211"/>
      <c r="F104" s="39">
        <v>0.1</v>
      </c>
      <c r="G104" s="212"/>
      <c r="H104" s="213"/>
      <c r="I104" s="214">
        <f>I103*F104</f>
        <v>418080</v>
      </c>
      <c r="J104" s="215"/>
      <c r="K104" s="54">
        <v>0.1</v>
      </c>
    </row>
    <row r="105" spans="1:11" s="16" customFormat="1" ht="30" customHeight="1" thickBot="1" x14ac:dyDescent="0.45">
      <c r="A105" s="170" t="s">
        <v>57</v>
      </c>
      <c r="B105" s="171"/>
      <c r="C105" s="172"/>
      <c r="D105" s="211"/>
      <c r="E105" s="211"/>
      <c r="F105" s="38"/>
      <c r="G105" s="212"/>
      <c r="H105" s="213"/>
      <c r="I105" s="214">
        <f>SUM(I103:J104)</f>
        <v>4598880</v>
      </c>
      <c r="J105" s="215"/>
      <c r="K105" s="54">
        <v>0.1</v>
      </c>
    </row>
    <row r="106" spans="1:11" s="16" customFormat="1" ht="30" customHeight="1" thickBot="1" x14ac:dyDescent="0.45">
      <c r="A106" s="199" t="s">
        <v>58</v>
      </c>
      <c r="B106" s="200"/>
      <c r="C106" s="200"/>
      <c r="D106" s="200"/>
      <c r="E106" s="200"/>
      <c r="F106" s="31"/>
      <c r="G106" s="31"/>
      <c r="H106" s="32"/>
      <c r="I106" s="216">
        <f>I105</f>
        <v>4598880</v>
      </c>
      <c r="J106" s="217"/>
      <c r="K106" s="57">
        <v>0.1</v>
      </c>
    </row>
    <row r="107" spans="1:11" s="16" customFormat="1" ht="30" customHeight="1" x14ac:dyDescent="0.4">
      <c r="A107" s="11"/>
      <c r="B107" s="11"/>
      <c r="C107" s="11"/>
      <c r="D107" s="11"/>
      <c r="E107" s="11"/>
      <c r="F107" s="33"/>
      <c r="G107" s="33"/>
      <c r="H107" s="33"/>
      <c r="I107" s="34"/>
      <c r="J107" s="34"/>
      <c r="K107" s="51"/>
    </row>
    <row r="108" spans="1:11" s="16" customFormat="1" ht="30" customHeight="1" x14ac:dyDescent="0.4">
      <c r="A108" s="11"/>
      <c r="B108" s="11"/>
      <c r="C108" s="11"/>
      <c r="D108" s="11"/>
      <c r="E108" s="11"/>
      <c r="F108" s="33"/>
      <c r="G108" s="33"/>
      <c r="H108" s="33"/>
      <c r="I108" s="34"/>
      <c r="J108" s="34"/>
      <c r="K108" s="51"/>
    </row>
    <row r="109" spans="1:11" s="16" customFormat="1" ht="30" customHeight="1" x14ac:dyDescent="0.4">
      <c r="A109" s="11"/>
      <c r="B109" s="11"/>
      <c r="C109" s="11"/>
      <c r="D109" s="11"/>
      <c r="E109" s="11"/>
      <c r="F109" s="33"/>
      <c r="G109" s="33"/>
      <c r="H109" s="33"/>
      <c r="I109" s="34"/>
      <c r="J109" s="34"/>
      <c r="K109" s="51"/>
    </row>
    <row r="110" spans="1:11" s="16" customFormat="1" ht="30" customHeight="1" x14ac:dyDescent="0.4">
      <c r="A110" s="11"/>
      <c r="B110" s="11"/>
      <c r="C110" s="11"/>
      <c r="D110" s="11"/>
      <c r="E110" s="11"/>
      <c r="F110" s="33"/>
      <c r="G110" s="33"/>
      <c r="H110" s="33"/>
      <c r="I110" s="34"/>
      <c r="J110" s="34"/>
      <c r="K110" s="51"/>
    </row>
    <row r="111" spans="1:11" s="16" customFormat="1" ht="30" customHeight="1" x14ac:dyDescent="0.4">
      <c r="A111" s="11"/>
      <c r="B111" s="11"/>
      <c r="C111" s="11"/>
      <c r="D111" s="11"/>
      <c r="E111" s="11"/>
      <c r="F111" s="33"/>
      <c r="G111" s="33"/>
      <c r="H111" s="33"/>
      <c r="I111" s="34"/>
      <c r="J111" s="34"/>
      <c r="K111" s="51"/>
    </row>
    <row r="112" spans="1:11" s="16" customFormat="1" ht="30" customHeight="1" x14ac:dyDescent="0.4">
      <c r="A112" s="11"/>
      <c r="B112" s="11"/>
      <c r="C112" s="11"/>
      <c r="D112" s="11"/>
      <c r="E112" s="11"/>
      <c r="F112" s="33"/>
      <c r="G112" s="33"/>
      <c r="H112" s="33"/>
      <c r="I112" s="34"/>
      <c r="J112" s="34"/>
      <c r="K112" s="51"/>
    </row>
    <row r="113" spans="1:11" s="16" customFormat="1" ht="30" customHeight="1" x14ac:dyDescent="0.4">
      <c r="A113" s="11"/>
      <c r="B113" s="11"/>
      <c r="C113" s="11"/>
      <c r="D113" s="11"/>
      <c r="E113" s="11"/>
      <c r="F113" s="33"/>
      <c r="G113" s="33"/>
      <c r="H113" s="33"/>
      <c r="I113" s="34"/>
      <c r="J113" s="34"/>
      <c r="K113" s="51"/>
    </row>
    <row r="114" spans="1:11" s="16" customFormat="1" ht="30" customHeight="1" x14ac:dyDescent="0.4">
      <c r="A114" s="11"/>
      <c r="B114" s="11"/>
      <c r="C114" s="11"/>
      <c r="D114" s="11"/>
      <c r="E114" s="11"/>
      <c r="F114" s="33"/>
      <c r="G114" s="33"/>
      <c r="H114" s="33"/>
      <c r="I114" s="34"/>
      <c r="J114" s="34"/>
      <c r="K114" s="51"/>
    </row>
    <row r="115" spans="1:11" s="16" customFormat="1" ht="30" customHeight="1" thickBot="1" x14ac:dyDescent="0.45">
      <c r="A115" s="221" t="s">
        <v>59</v>
      </c>
      <c r="B115" s="221"/>
      <c r="C115" s="221"/>
      <c r="D115" s="11"/>
      <c r="E115" s="11"/>
      <c r="F115" s="33"/>
      <c r="G115" s="33"/>
      <c r="H115" s="33"/>
      <c r="I115" s="34"/>
      <c r="J115" s="34"/>
      <c r="K115" s="51"/>
    </row>
    <row r="116" spans="1:11" s="16" customFormat="1" ht="30" customHeight="1" thickBot="1" x14ac:dyDescent="0.45">
      <c r="A116" s="222" t="s">
        <v>8</v>
      </c>
      <c r="B116" s="159"/>
      <c r="C116" s="159"/>
      <c r="D116" s="159" t="s">
        <v>9</v>
      </c>
      <c r="E116" s="159"/>
      <c r="F116" s="17" t="s">
        <v>10</v>
      </c>
      <c r="G116" s="159" t="s">
        <v>11</v>
      </c>
      <c r="H116" s="159"/>
      <c r="I116" s="159" t="s">
        <v>12</v>
      </c>
      <c r="J116" s="160"/>
      <c r="K116" s="52" t="s">
        <v>172</v>
      </c>
    </row>
    <row r="117" spans="1:11" s="16" customFormat="1" ht="30" customHeight="1" x14ac:dyDescent="0.4">
      <c r="A117" s="184" t="s">
        <v>40</v>
      </c>
      <c r="B117" s="185"/>
      <c r="C117" s="185"/>
      <c r="D117" s="149"/>
      <c r="E117" s="149"/>
      <c r="F117" s="40">
        <v>600</v>
      </c>
      <c r="G117" s="151">
        <v>300</v>
      </c>
      <c r="H117" s="151"/>
      <c r="I117" s="151">
        <f>F117*G117</f>
        <v>180000</v>
      </c>
      <c r="J117" s="152"/>
      <c r="K117" s="58">
        <v>0.1</v>
      </c>
    </row>
    <row r="118" spans="1:11" s="16" customFormat="1" ht="30" customHeight="1" x14ac:dyDescent="0.4">
      <c r="A118" s="161" t="s">
        <v>167</v>
      </c>
      <c r="B118" s="162"/>
      <c r="C118" s="163"/>
      <c r="D118" s="164"/>
      <c r="E118" s="165"/>
      <c r="F118" s="20">
        <v>102</v>
      </c>
      <c r="G118" s="151">
        <v>2650</v>
      </c>
      <c r="H118" s="151"/>
      <c r="I118" s="151">
        <f t="shared" ref="I118" si="11">F118*G118</f>
        <v>270300</v>
      </c>
      <c r="J118" s="152"/>
      <c r="K118" s="54">
        <v>0.1</v>
      </c>
    </row>
    <row r="119" spans="1:11" s="16" customFormat="1" ht="30" customHeight="1" x14ac:dyDescent="0.4">
      <c r="A119" s="184" t="s">
        <v>20</v>
      </c>
      <c r="B119" s="185"/>
      <c r="C119" s="185"/>
      <c r="D119" s="149"/>
      <c r="E119" s="149"/>
      <c r="F119" s="40">
        <v>4</v>
      </c>
      <c r="G119" s="151">
        <v>1200</v>
      </c>
      <c r="H119" s="151"/>
      <c r="I119" s="151">
        <f t="shared" ref="I119:I121" si="12">F119*G119</f>
        <v>4800</v>
      </c>
      <c r="J119" s="152"/>
      <c r="K119" s="54">
        <v>0.1</v>
      </c>
    </row>
    <row r="120" spans="1:11" s="16" customFormat="1" ht="30" customHeight="1" x14ac:dyDescent="0.4">
      <c r="A120" s="184" t="s">
        <v>60</v>
      </c>
      <c r="B120" s="185"/>
      <c r="C120" s="185"/>
      <c r="D120" s="149"/>
      <c r="E120" s="149"/>
      <c r="F120" s="40">
        <v>12</v>
      </c>
      <c r="G120" s="151">
        <v>1400</v>
      </c>
      <c r="H120" s="151"/>
      <c r="I120" s="151">
        <f t="shared" si="12"/>
        <v>16800</v>
      </c>
      <c r="J120" s="152"/>
      <c r="K120" s="54">
        <v>0.1</v>
      </c>
    </row>
    <row r="121" spans="1:11" s="16" customFormat="1" ht="30" customHeight="1" x14ac:dyDescent="0.4">
      <c r="A121" s="184" t="s">
        <v>61</v>
      </c>
      <c r="B121" s="185"/>
      <c r="C121" s="185"/>
      <c r="D121" s="149"/>
      <c r="E121" s="149"/>
      <c r="F121" s="40">
        <v>160</v>
      </c>
      <c r="G121" s="151">
        <v>300</v>
      </c>
      <c r="H121" s="151"/>
      <c r="I121" s="151">
        <f t="shared" si="12"/>
        <v>48000</v>
      </c>
      <c r="J121" s="152"/>
      <c r="K121" s="54">
        <v>0.1</v>
      </c>
    </row>
    <row r="122" spans="1:11" s="16" customFormat="1" ht="30" customHeight="1" x14ac:dyDescent="0.4">
      <c r="A122" s="184" t="s">
        <v>62</v>
      </c>
      <c r="B122" s="185"/>
      <c r="C122" s="185"/>
      <c r="D122" s="149"/>
      <c r="E122" s="149"/>
      <c r="F122" s="40" t="s">
        <v>17</v>
      </c>
      <c r="G122" s="151"/>
      <c r="H122" s="151"/>
      <c r="I122" s="151">
        <v>450000</v>
      </c>
      <c r="J122" s="152"/>
      <c r="K122" s="54">
        <v>0.1</v>
      </c>
    </row>
    <row r="123" spans="1:11" s="16" customFormat="1" ht="30" customHeight="1" x14ac:dyDescent="0.4">
      <c r="A123" s="184" t="s">
        <v>51</v>
      </c>
      <c r="B123" s="185"/>
      <c r="C123" s="185"/>
      <c r="D123" s="149"/>
      <c r="E123" s="149"/>
      <c r="F123" s="40">
        <v>2</v>
      </c>
      <c r="G123" s="151">
        <v>120000</v>
      </c>
      <c r="H123" s="151"/>
      <c r="I123" s="151">
        <f t="shared" ref="I123" si="13">F123*G123</f>
        <v>240000</v>
      </c>
      <c r="J123" s="152"/>
      <c r="K123" s="54">
        <v>0.1</v>
      </c>
    </row>
    <row r="124" spans="1:11" s="16" customFormat="1" ht="30" customHeight="1" x14ac:dyDescent="0.4">
      <c r="A124" s="186" t="s">
        <v>63</v>
      </c>
      <c r="B124" s="187"/>
      <c r="C124" s="188"/>
      <c r="D124" s="164"/>
      <c r="E124" s="165"/>
      <c r="F124" s="40" t="s">
        <v>17</v>
      </c>
      <c r="G124" s="166"/>
      <c r="H124" s="203"/>
      <c r="I124" s="166">
        <v>200000</v>
      </c>
      <c r="J124" s="167"/>
      <c r="K124" s="54">
        <v>0.1</v>
      </c>
    </row>
    <row r="125" spans="1:11" s="16" customFormat="1" ht="30" customHeight="1" x14ac:dyDescent="0.4">
      <c r="A125" s="184" t="s">
        <v>57</v>
      </c>
      <c r="B125" s="185"/>
      <c r="C125" s="185"/>
      <c r="D125" s="149"/>
      <c r="E125" s="149"/>
      <c r="F125" s="40"/>
      <c r="G125" s="234"/>
      <c r="H125" s="234"/>
      <c r="I125" s="151">
        <f>SUM(I117:J124)</f>
        <v>1409900</v>
      </c>
      <c r="J125" s="152"/>
      <c r="K125" s="54">
        <v>0.1</v>
      </c>
    </row>
    <row r="126" spans="1:11" s="16" customFormat="1" ht="30" customHeight="1" thickBot="1" x14ac:dyDescent="0.45">
      <c r="A126" s="223" t="s">
        <v>64</v>
      </c>
      <c r="B126" s="224"/>
      <c r="C126" s="224"/>
      <c r="D126" s="225"/>
      <c r="E126" s="225"/>
      <c r="F126" s="41">
        <v>0.1</v>
      </c>
      <c r="G126" s="226"/>
      <c r="H126" s="226"/>
      <c r="I126" s="227">
        <f>I125*F126</f>
        <v>140990</v>
      </c>
      <c r="J126" s="228"/>
      <c r="K126" s="56">
        <v>0.1</v>
      </c>
    </row>
    <row r="127" spans="1:11" s="16" customFormat="1" ht="30" customHeight="1" thickBot="1" x14ac:dyDescent="0.45">
      <c r="A127" s="229" t="s">
        <v>65</v>
      </c>
      <c r="B127" s="230"/>
      <c r="C127" s="230"/>
      <c r="D127" s="230"/>
      <c r="E127" s="230"/>
      <c r="F127" s="42"/>
      <c r="G127" s="231"/>
      <c r="H127" s="231"/>
      <c r="I127" s="232">
        <f>SUM(I125:J126)</f>
        <v>1550890</v>
      </c>
      <c r="J127" s="233"/>
      <c r="K127" s="57">
        <v>0.1</v>
      </c>
    </row>
    <row r="128" spans="1:11" s="16" customFormat="1" ht="30" customHeight="1" x14ac:dyDescent="0.4">
      <c r="A128" s="235"/>
      <c r="B128" s="235"/>
      <c r="C128" s="235"/>
      <c r="D128" s="235"/>
      <c r="E128" s="235"/>
      <c r="F128" s="43"/>
      <c r="G128" s="236"/>
      <c r="H128" s="236"/>
      <c r="I128" s="237"/>
      <c r="J128" s="237"/>
      <c r="K128" s="59"/>
    </row>
    <row r="129" spans="1:11" s="16" customFormat="1" ht="30" customHeight="1" x14ac:dyDescent="0.4">
      <c r="A129" s="51"/>
      <c r="B129" s="51"/>
      <c r="C129" s="51"/>
      <c r="D129" s="51"/>
      <c r="E129" s="51"/>
      <c r="F129" s="80"/>
      <c r="G129" s="80"/>
      <c r="H129" s="80"/>
      <c r="I129" s="81"/>
      <c r="J129" s="81"/>
      <c r="K129" s="82"/>
    </row>
    <row r="130" spans="1:11" s="16" customFormat="1" ht="30" customHeight="1" x14ac:dyDescent="0.4">
      <c r="A130" s="51"/>
      <c r="B130" s="51"/>
      <c r="C130" s="51"/>
      <c r="D130" s="51"/>
      <c r="E130" s="51"/>
      <c r="F130" s="80"/>
      <c r="G130" s="80"/>
      <c r="H130" s="80"/>
      <c r="I130" s="81"/>
      <c r="J130" s="81"/>
      <c r="K130" s="82"/>
    </row>
    <row r="131" spans="1:11" s="16" customFormat="1" ht="30" customHeight="1" x14ac:dyDescent="0.4">
      <c r="A131" s="51"/>
      <c r="B131" s="51"/>
      <c r="C131" s="51"/>
      <c r="D131" s="51"/>
      <c r="E131" s="51"/>
      <c r="F131" s="80"/>
      <c r="G131" s="80"/>
      <c r="H131" s="80"/>
      <c r="I131" s="81"/>
      <c r="J131" s="81"/>
      <c r="K131" s="82"/>
    </row>
    <row r="132" spans="1:11" s="16" customFormat="1" ht="30" customHeight="1" x14ac:dyDescent="0.4">
      <c r="A132" s="51"/>
      <c r="B132" s="51"/>
      <c r="C132" s="51"/>
      <c r="D132" s="51"/>
      <c r="E132" s="51"/>
      <c r="F132" s="80"/>
      <c r="G132" s="80"/>
      <c r="H132" s="80"/>
      <c r="I132" s="81"/>
      <c r="J132" s="81"/>
      <c r="K132" s="82"/>
    </row>
    <row r="133" spans="1:11" s="16" customFormat="1" ht="30" customHeight="1" x14ac:dyDescent="0.4">
      <c r="A133" s="51"/>
      <c r="B133" s="51"/>
      <c r="C133" s="51"/>
      <c r="D133" s="51"/>
      <c r="E133" s="51"/>
      <c r="F133" s="80"/>
      <c r="G133" s="80"/>
      <c r="H133" s="80"/>
      <c r="I133" s="81"/>
      <c r="J133" s="81"/>
      <c r="K133" s="82"/>
    </row>
    <row r="134" spans="1:11" s="16" customFormat="1" ht="30" customHeight="1" x14ac:dyDescent="0.4">
      <c r="A134" s="51"/>
      <c r="B134" s="51"/>
      <c r="C134" s="51"/>
      <c r="D134" s="51"/>
      <c r="E134" s="51"/>
      <c r="F134" s="80"/>
      <c r="G134" s="80"/>
      <c r="H134" s="80"/>
      <c r="I134" s="81"/>
      <c r="J134" s="81"/>
      <c r="K134" s="82"/>
    </row>
    <row r="135" spans="1:11" s="16" customFormat="1" ht="30" customHeight="1" x14ac:dyDescent="0.4">
      <c r="A135" s="51"/>
      <c r="B135" s="51"/>
      <c r="C135" s="51"/>
      <c r="D135" s="51"/>
      <c r="E135" s="51"/>
      <c r="F135" s="80"/>
      <c r="G135" s="80"/>
      <c r="H135" s="80"/>
      <c r="I135" s="81"/>
      <c r="J135" s="81"/>
      <c r="K135" s="82"/>
    </row>
    <row r="136" spans="1:11" s="16" customFormat="1" ht="30" customHeight="1" x14ac:dyDescent="0.4">
      <c r="A136" s="51"/>
      <c r="B136" s="51"/>
      <c r="C136" s="51"/>
      <c r="D136" s="51"/>
      <c r="E136" s="51"/>
      <c r="F136" s="80"/>
      <c r="G136" s="80"/>
      <c r="H136" s="80"/>
      <c r="I136" s="81"/>
      <c r="J136" s="81"/>
      <c r="K136" s="82"/>
    </row>
    <row r="137" spans="1:11" s="16" customFormat="1" ht="30" customHeight="1" x14ac:dyDescent="0.4">
      <c r="A137" s="51"/>
      <c r="B137" s="51"/>
      <c r="C137" s="51"/>
      <c r="D137" s="51"/>
      <c r="E137" s="51"/>
      <c r="F137" s="80"/>
      <c r="G137" s="80"/>
      <c r="H137" s="80"/>
      <c r="I137" s="81"/>
      <c r="J137" s="81"/>
      <c r="K137" s="82"/>
    </row>
    <row r="138" spans="1:11" s="16" customFormat="1" ht="30" customHeight="1" x14ac:dyDescent="0.4">
      <c r="A138" s="51"/>
      <c r="B138" s="51"/>
      <c r="C138" s="51"/>
      <c r="D138" s="51"/>
      <c r="E138" s="51"/>
      <c r="F138" s="80"/>
      <c r="G138" s="80"/>
      <c r="H138" s="80"/>
      <c r="I138" s="81"/>
      <c r="J138" s="81"/>
      <c r="K138" s="82"/>
    </row>
    <row r="139" spans="1:11" s="16" customFormat="1" ht="30" customHeight="1" x14ac:dyDescent="0.4">
      <c r="A139" s="51"/>
      <c r="B139" s="51"/>
      <c r="C139" s="51"/>
      <c r="D139" s="51"/>
      <c r="E139" s="51"/>
      <c r="F139" s="80"/>
      <c r="G139" s="80"/>
      <c r="H139" s="80"/>
      <c r="I139" s="81"/>
      <c r="J139" s="81"/>
      <c r="K139" s="82"/>
    </row>
    <row r="140" spans="1:11" s="16" customFormat="1" ht="30" customHeight="1" x14ac:dyDescent="0.4">
      <c r="A140" s="51"/>
      <c r="B140" s="51"/>
      <c r="C140" s="51"/>
      <c r="D140" s="51"/>
      <c r="E140" s="51"/>
      <c r="F140" s="80"/>
      <c r="G140" s="80"/>
      <c r="H140" s="80"/>
      <c r="I140" s="81"/>
      <c r="J140" s="81"/>
      <c r="K140" s="82"/>
    </row>
    <row r="141" spans="1:11" s="16" customFormat="1" ht="30" customHeight="1" x14ac:dyDescent="0.4">
      <c r="A141" s="51"/>
      <c r="B141" s="51"/>
      <c r="C141" s="51"/>
      <c r="D141" s="51"/>
      <c r="E141" s="51"/>
      <c r="F141" s="80"/>
      <c r="G141" s="80"/>
      <c r="H141" s="80"/>
      <c r="I141" s="81"/>
      <c r="J141" s="81"/>
      <c r="K141" s="82"/>
    </row>
    <row r="142" spans="1:11" s="16" customFormat="1" ht="30" customHeight="1" x14ac:dyDescent="0.4">
      <c r="A142" s="51"/>
      <c r="B142" s="51"/>
      <c r="C142" s="51"/>
      <c r="D142" s="51"/>
      <c r="E142" s="51"/>
      <c r="F142" s="80"/>
      <c r="G142" s="80"/>
      <c r="H142" s="80"/>
      <c r="I142" s="81"/>
      <c r="J142" s="81"/>
      <c r="K142" s="82"/>
    </row>
    <row r="143" spans="1:11" s="16" customFormat="1" ht="30" customHeight="1" x14ac:dyDescent="0.4">
      <c r="A143" s="51"/>
      <c r="B143" s="51"/>
      <c r="C143" s="51"/>
      <c r="D143" s="51"/>
      <c r="E143" s="51"/>
      <c r="F143" s="80"/>
      <c r="G143" s="80"/>
      <c r="H143" s="80"/>
      <c r="I143" s="81"/>
      <c r="J143" s="81"/>
      <c r="K143" s="82"/>
    </row>
    <row r="144" spans="1:11" s="16" customFormat="1" ht="30" customHeight="1" x14ac:dyDescent="0.4">
      <c r="A144" s="51"/>
      <c r="B144" s="51"/>
      <c r="C144" s="51"/>
      <c r="D144" s="51"/>
      <c r="E144" s="51"/>
      <c r="F144" s="80"/>
      <c r="G144" s="80"/>
      <c r="H144" s="80"/>
      <c r="I144" s="81"/>
      <c r="J144" s="81"/>
      <c r="K144" s="82"/>
    </row>
    <row r="145" spans="1:11" s="16" customFormat="1" ht="30" customHeight="1" x14ac:dyDescent="0.4">
      <c r="A145" s="51"/>
      <c r="B145" s="51"/>
      <c r="C145" s="51"/>
      <c r="D145" s="51"/>
      <c r="E145" s="51"/>
      <c r="F145" s="80"/>
      <c r="G145" s="80"/>
      <c r="H145" s="80"/>
      <c r="I145" s="81"/>
      <c r="J145" s="81"/>
      <c r="K145" s="82"/>
    </row>
    <row r="146" spans="1:11" s="16" customFormat="1" ht="30" customHeight="1" x14ac:dyDescent="0.4">
      <c r="A146" s="51"/>
      <c r="B146" s="51"/>
      <c r="C146" s="51"/>
      <c r="D146" s="51"/>
      <c r="E146" s="51"/>
      <c r="F146" s="80"/>
      <c r="G146" s="80"/>
      <c r="H146" s="80"/>
      <c r="I146" s="81"/>
      <c r="J146" s="81"/>
      <c r="K146" s="82"/>
    </row>
    <row r="147" spans="1:11" s="16" customFormat="1" ht="30" customHeight="1" x14ac:dyDescent="0.4">
      <c r="A147" s="51"/>
      <c r="B147" s="51"/>
      <c r="C147" s="51"/>
      <c r="D147" s="51"/>
      <c r="E147" s="51"/>
      <c r="F147" s="80"/>
      <c r="G147" s="80"/>
      <c r="H147" s="80"/>
      <c r="I147" s="81"/>
      <c r="J147" s="81"/>
      <c r="K147" s="82"/>
    </row>
    <row r="148" spans="1:11" s="16" customFormat="1" ht="30" customHeight="1" x14ac:dyDescent="0.4">
      <c r="A148" s="51"/>
      <c r="B148" s="51"/>
      <c r="C148" s="51"/>
      <c r="D148" s="51"/>
      <c r="E148" s="51"/>
      <c r="F148" s="80"/>
      <c r="G148" s="80"/>
      <c r="H148" s="80"/>
      <c r="I148" s="81"/>
      <c r="J148" s="81"/>
      <c r="K148" s="82"/>
    </row>
    <row r="149" spans="1:11" s="16" customFormat="1" ht="30" customHeight="1" thickBot="1" x14ac:dyDescent="0.45">
      <c r="A149" s="198" t="s">
        <v>66</v>
      </c>
      <c r="B149" s="198"/>
      <c r="C149" s="198"/>
      <c r="D149" s="198"/>
      <c r="E149" s="198"/>
      <c r="F149" s="15"/>
      <c r="I149" s="44"/>
      <c r="J149" s="44"/>
      <c r="K149" s="51"/>
    </row>
    <row r="150" spans="1:11" s="16" customFormat="1" ht="30" customHeight="1" thickBot="1" x14ac:dyDescent="0.45">
      <c r="A150" s="159" t="s">
        <v>8</v>
      </c>
      <c r="B150" s="159"/>
      <c r="C150" s="159"/>
      <c r="D150" s="159" t="s">
        <v>9</v>
      </c>
      <c r="E150" s="159"/>
      <c r="F150" s="17" t="s">
        <v>10</v>
      </c>
      <c r="G150" s="159" t="s">
        <v>11</v>
      </c>
      <c r="H150" s="159"/>
      <c r="I150" s="159" t="s">
        <v>12</v>
      </c>
      <c r="J150" s="160"/>
      <c r="K150" s="52" t="s">
        <v>172</v>
      </c>
    </row>
    <row r="151" spans="1:11" s="16" customFormat="1" ht="30" customHeight="1" x14ac:dyDescent="0.4">
      <c r="A151" s="204" t="s">
        <v>67</v>
      </c>
      <c r="B151" s="205"/>
      <c r="C151" s="205"/>
      <c r="D151" s="144"/>
      <c r="E151" s="144"/>
      <c r="F151" s="45"/>
      <c r="G151" s="145"/>
      <c r="H151" s="145"/>
      <c r="I151" s="145"/>
      <c r="J151" s="146"/>
      <c r="K151" s="71">
        <v>0.1</v>
      </c>
    </row>
    <row r="152" spans="1:11" s="16" customFormat="1" ht="30" customHeight="1" x14ac:dyDescent="0.4">
      <c r="A152" s="147" t="s">
        <v>68</v>
      </c>
      <c r="B152" s="148"/>
      <c r="C152" s="148"/>
      <c r="D152" s="149"/>
      <c r="E152" s="149"/>
      <c r="F152" s="22">
        <v>4</v>
      </c>
      <c r="G152" s="150">
        <v>10000</v>
      </c>
      <c r="H152" s="150"/>
      <c r="I152" s="151">
        <f>F152*G152</f>
        <v>40000</v>
      </c>
      <c r="J152" s="152"/>
      <c r="K152" s="54">
        <v>0.1</v>
      </c>
    </row>
    <row r="153" spans="1:11" s="16" customFormat="1" ht="30" customHeight="1" x14ac:dyDescent="0.4">
      <c r="A153" s="147" t="s">
        <v>69</v>
      </c>
      <c r="B153" s="148"/>
      <c r="C153" s="148"/>
      <c r="D153" s="149"/>
      <c r="E153" s="149"/>
      <c r="F153" s="22">
        <v>1</v>
      </c>
      <c r="G153" s="150">
        <v>18000</v>
      </c>
      <c r="H153" s="150"/>
      <c r="I153" s="151">
        <f>F153*G153</f>
        <v>18000</v>
      </c>
      <c r="J153" s="152"/>
      <c r="K153" s="54">
        <v>0.1</v>
      </c>
    </row>
    <row r="154" spans="1:11" s="16" customFormat="1" ht="30" customHeight="1" x14ac:dyDescent="0.4">
      <c r="A154" s="147" t="s">
        <v>70</v>
      </c>
      <c r="B154" s="148"/>
      <c r="C154" s="148"/>
      <c r="D154" s="149"/>
      <c r="E154" s="149"/>
      <c r="F154" s="22">
        <v>2</v>
      </c>
      <c r="G154" s="168">
        <v>3600</v>
      </c>
      <c r="H154" s="169"/>
      <c r="I154" s="166">
        <f t="shared" ref="I154:I170" si="14">F154*G154</f>
        <v>7200</v>
      </c>
      <c r="J154" s="167"/>
      <c r="K154" s="54">
        <v>0.1</v>
      </c>
    </row>
    <row r="155" spans="1:11" s="16" customFormat="1" ht="30" customHeight="1" x14ac:dyDescent="0.4">
      <c r="A155" s="161" t="s">
        <v>171</v>
      </c>
      <c r="B155" s="162"/>
      <c r="C155" s="163"/>
      <c r="D155" s="164"/>
      <c r="E155" s="165"/>
      <c r="F155" s="22">
        <v>2</v>
      </c>
      <c r="G155" s="168">
        <v>5600</v>
      </c>
      <c r="H155" s="169"/>
      <c r="I155" s="166">
        <f t="shared" ref="I155" si="15">F155*G155</f>
        <v>11200</v>
      </c>
      <c r="J155" s="167"/>
      <c r="K155" s="54">
        <v>0.1</v>
      </c>
    </row>
    <row r="156" spans="1:11" s="16" customFormat="1" ht="30" customHeight="1" x14ac:dyDescent="0.4">
      <c r="A156" s="161" t="s">
        <v>91</v>
      </c>
      <c r="B156" s="162"/>
      <c r="C156" s="163"/>
      <c r="D156" s="164"/>
      <c r="E156" s="165"/>
      <c r="F156" s="22">
        <v>1</v>
      </c>
      <c r="G156" s="168">
        <v>8750</v>
      </c>
      <c r="H156" s="169"/>
      <c r="I156" s="166">
        <f t="shared" ref="I156" si="16">F156*G156</f>
        <v>8750</v>
      </c>
      <c r="J156" s="167"/>
      <c r="K156" s="54">
        <v>0.1</v>
      </c>
    </row>
    <row r="157" spans="1:11" s="16" customFormat="1" ht="30" customHeight="1" x14ac:dyDescent="0.4">
      <c r="A157" s="147" t="s">
        <v>71</v>
      </c>
      <c r="B157" s="148"/>
      <c r="C157" s="148"/>
      <c r="D157" s="149"/>
      <c r="E157" s="149"/>
      <c r="F157" s="22">
        <v>1</v>
      </c>
      <c r="G157" s="150">
        <v>42000</v>
      </c>
      <c r="H157" s="150"/>
      <c r="I157" s="151">
        <f t="shared" si="14"/>
        <v>42000</v>
      </c>
      <c r="J157" s="152"/>
      <c r="K157" s="54">
        <v>0.1</v>
      </c>
    </row>
    <row r="158" spans="1:11" s="16" customFormat="1" ht="30" customHeight="1" x14ac:dyDescent="0.4">
      <c r="A158" s="147" t="s">
        <v>72</v>
      </c>
      <c r="B158" s="148"/>
      <c r="C158" s="148"/>
      <c r="D158" s="149"/>
      <c r="E158" s="149"/>
      <c r="F158" s="22">
        <v>2</v>
      </c>
      <c r="G158" s="150">
        <v>2400</v>
      </c>
      <c r="H158" s="150"/>
      <c r="I158" s="151">
        <f t="shared" si="14"/>
        <v>4800</v>
      </c>
      <c r="J158" s="152"/>
      <c r="K158" s="54">
        <v>0.1</v>
      </c>
    </row>
    <row r="159" spans="1:11" s="16" customFormat="1" ht="30" customHeight="1" x14ac:dyDescent="0.4">
      <c r="A159" s="147" t="s">
        <v>73</v>
      </c>
      <c r="B159" s="148"/>
      <c r="C159" s="148"/>
      <c r="D159" s="149"/>
      <c r="E159" s="149"/>
      <c r="F159" s="22">
        <v>2</v>
      </c>
      <c r="G159" s="150">
        <v>5760</v>
      </c>
      <c r="H159" s="150"/>
      <c r="I159" s="151">
        <f t="shared" si="14"/>
        <v>11520</v>
      </c>
      <c r="J159" s="152"/>
      <c r="K159" s="54">
        <v>0.1</v>
      </c>
    </row>
    <row r="160" spans="1:11" s="16" customFormat="1" ht="30" customHeight="1" x14ac:dyDescent="0.4">
      <c r="A160" s="147" t="s">
        <v>74</v>
      </c>
      <c r="B160" s="148"/>
      <c r="C160" s="148"/>
      <c r="D160" s="149" t="s">
        <v>173</v>
      </c>
      <c r="E160" s="149"/>
      <c r="F160" s="22">
        <v>2</v>
      </c>
      <c r="G160" s="150">
        <v>60000</v>
      </c>
      <c r="H160" s="150"/>
      <c r="I160" s="151">
        <f t="shared" si="14"/>
        <v>120000</v>
      </c>
      <c r="J160" s="152"/>
      <c r="K160" s="54">
        <v>0.1</v>
      </c>
    </row>
    <row r="161" spans="1:11" s="16" customFormat="1" ht="30" customHeight="1" x14ac:dyDescent="0.4">
      <c r="A161" s="147" t="s">
        <v>75</v>
      </c>
      <c r="B161" s="148"/>
      <c r="C161" s="148"/>
      <c r="D161" s="149"/>
      <c r="E161" s="149"/>
      <c r="F161" s="22">
        <v>1</v>
      </c>
      <c r="G161" s="150">
        <v>14400</v>
      </c>
      <c r="H161" s="150"/>
      <c r="I161" s="151">
        <f t="shared" si="14"/>
        <v>14400</v>
      </c>
      <c r="J161" s="152"/>
      <c r="K161" s="54">
        <v>0.1</v>
      </c>
    </row>
    <row r="162" spans="1:11" s="16" customFormat="1" ht="30" customHeight="1" x14ac:dyDescent="0.4">
      <c r="A162" s="147" t="s">
        <v>76</v>
      </c>
      <c r="B162" s="148"/>
      <c r="C162" s="148"/>
      <c r="D162" s="149"/>
      <c r="E162" s="149"/>
      <c r="F162" s="22">
        <v>2</v>
      </c>
      <c r="G162" s="150">
        <v>14400</v>
      </c>
      <c r="H162" s="150"/>
      <c r="I162" s="151">
        <f t="shared" si="14"/>
        <v>28800</v>
      </c>
      <c r="J162" s="152"/>
      <c r="K162" s="54">
        <v>0.1</v>
      </c>
    </row>
    <row r="163" spans="1:11" s="16" customFormat="1" ht="30" customHeight="1" x14ac:dyDescent="0.4">
      <c r="A163" s="147" t="s">
        <v>77</v>
      </c>
      <c r="B163" s="148"/>
      <c r="C163" s="148"/>
      <c r="D163" s="149"/>
      <c r="E163" s="149"/>
      <c r="F163" s="22">
        <v>1</v>
      </c>
      <c r="G163" s="150">
        <v>14400</v>
      </c>
      <c r="H163" s="150"/>
      <c r="I163" s="151">
        <f t="shared" si="14"/>
        <v>14400</v>
      </c>
      <c r="J163" s="152"/>
      <c r="K163" s="54">
        <v>0.1</v>
      </c>
    </row>
    <row r="164" spans="1:11" s="16" customFormat="1" ht="30" customHeight="1" x14ac:dyDescent="0.4">
      <c r="A164" s="147" t="s">
        <v>78</v>
      </c>
      <c r="B164" s="148"/>
      <c r="C164" s="148"/>
      <c r="D164" s="149"/>
      <c r="E164" s="149"/>
      <c r="F164" s="21" t="s">
        <v>46</v>
      </c>
      <c r="G164" s="150">
        <v>50000</v>
      </c>
      <c r="H164" s="150"/>
      <c r="I164" s="151">
        <v>50000</v>
      </c>
      <c r="J164" s="152"/>
      <c r="K164" s="54">
        <v>0.1</v>
      </c>
    </row>
    <row r="165" spans="1:11" s="16" customFormat="1" ht="30" customHeight="1" x14ac:dyDescent="0.4">
      <c r="A165" s="147" t="s">
        <v>79</v>
      </c>
      <c r="B165" s="148"/>
      <c r="C165" s="148"/>
      <c r="D165" s="149"/>
      <c r="E165" s="149"/>
      <c r="F165" s="22">
        <v>1</v>
      </c>
      <c r="G165" s="150">
        <v>48000</v>
      </c>
      <c r="H165" s="150"/>
      <c r="I165" s="151">
        <f t="shared" si="14"/>
        <v>48000</v>
      </c>
      <c r="J165" s="152"/>
      <c r="K165" s="54">
        <v>0.1</v>
      </c>
    </row>
    <row r="166" spans="1:11" s="16" customFormat="1" ht="30" customHeight="1" x14ac:dyDescent="0.4">
      <c r="A166" s="147" t="s">
        <v>80</v>
      </c>
      <c r="B166" s="148"/>
      <c r="C166" s="148"/>
      <c r="D166" s="149"/>
      <c r="E166" s="149"/>
      <c r="F166" s="22">
        <v>2</v>
      </c>
      <c r="G166" s="150">
        <v>42000</v>
      </c>
      <c r="H166" s="150"/>
      <c r="I166" s="151">
        <f t="shared" si="14"/>
        <v>84000</v>
      </c>
      <c r="J166" s="152"/>
      <c r="K166" s="54">
        <v>0.1</v>
      </c>
    </row>
    <row r="167" spans="1:11" s="16" customFormat="1" ht="30" customHeight="1" x14ac:dyDescent="0.4">
      <c r="A167" s="147" t="s">
        <v>81</v>
      </c>
      <c r="B167" s="148"/>
      <c r="C167" s="148"/>
      <c r="D167" s="149"/>
      <c r="E167" s="149"/>
      <c r="F167" s="22">
        <v>2</v>
      </c>
      <c r="G167" s="150">
        <v>48000</v>
      </c>
      <c r="H167" s="150"/>
      <c r="I167" s="151">
        <f t="shared" si="14"/>
        <v>96000</v>
      </c>
      <c r="J167" s="152"/>
      <c r="K167" s="54">
        <v>0.1</v>
      </c>
    </row>
    <row r="168" spans="1:11" s="16" customFormat="1" ht="30" customHeight="1" x14ac:dyDescent="0.4">
      <c r="A168" s="173" t="s">
        <v>82</v>
      </c>
      <c r="B168" s="174"/>
      <c r="C168" s="174"/>
      <c r="D168" s="149"/>
      <c r="E168" s="149"/>
      <c r="F168" s="22"/>
      <c r="G168" s="150"/>
      <c r="H168" s="150"/>
      <c r="I168" s="151"/>
      <c r="J168" s="152"/>
      <c r="K168" s="72"/>
    </row>
    <row r="169" spans="1:11" s="16" customFormat="1" ht="30" customHeight="1" x14ac:dyDescent="0.4">
      <c r="A169" s="147" t="s">
        <v>83</v>
      </c>
      <c r="B169" s="148"/>
      <c r="C169" s="148"/>
      <c r="D169" s="149"/>
      <c r="E169" s="149"/>
      <c r="F169" s="22">
        <v>8</v>
      </c>
      <c r="G169" s="150">
        <v>5400</v>
      </c>
      <c r="H169" s="150"/>
      <c r="I169" s="151">
        <f t="shared" si="14"/>
        <v>43200</v>
      </c>
      <c r="J169" s="152"/>
      <c r="K169" s="54">
        <v>0.1</v>
      </c>
    </row>
    <row r="170" spans="1:11" s="16" customFormat="1" ht="30" customHeight="1" x14ac:dyDescent="0.4">
      <c r="A170" s="147" t="s">
        <v>84</v>
      </c>
      <c r="B170" s="148"/>
      <c r="C170" s="148"/>
      <c r="D170" s="149"/>
      <c r="E170" s="149"/>
      <c r="F170" s="22">
        <v>1</v>
      </c>
      <c r="G170" s="150">
        <v>14400</v>
      </c>
      <c r="H170" s="150"/>
      <c r="I170" s="151">
        <f t="shared" si="14"/>
        <v>14400</v>
      </c>
      <c r="J170" s="152"/>
      <c r="K170" s="54">
        <v>0.1</v>
      </c>
    </row>
    <row r="171" spans="1:11" s="16" customFormat="1" ht="30" customHeight="1" x14ac:dyDescent="0.4">
      <c r="A171" s="147" t="s">
        <v>85</v>
      </c>
      <c r="B171" s="148"/>
      <c r="C171" s="148"/>
      <c r="D171" s="149"/>
      <c r="E171" s="149"/>
      <c r="F171" s="21" t="s">
        <v>86</v>
      </c>
      <c r="G171" s="150"/>
      <c r="H171" s="150"/>
      <c r="I171" s="151">
        <v>60000</v>
      </c>
      <c r="J171" s="152"/>
      <c r="K171" s="54">
        <v>0.1</v>
      </c>
    </row>
    <row r="172" spans="1:11" s="16" customFormat="1" ht="30" customHeight="1" x14ac:dyDescent="0.4">
      <c r="A172" s="173" t="s">
        <v>89</v>
      </c>
      <c r="B172" s="174"/>
      <c r="C172" s="174"/>
      <c r="D172" s="149"/>
      <c r="E172" s="149"/>
      <c r="F172" s="22"/>
      <c r="G172" s="150"/>
      <c r="H172" s="150"/>
      <c r="I172" s="151"/>
      <c r="J172" s="152"/>
      <c r="K172" s="72"/>
    </row>
    <row r="173" spans="1:11" s="16" customFormat="1" ht="30" customHeight="1" x14ac:dyDescent="0.4">
      <c r="A173" s="147" t="s">
        <v>90</v>
      </c>
      <c r="B173" s="148"/>
      <c r="C173" s="148"/>
      <c r="D173" s="149"/>
      <c r="E173" s="149"/>
      <c r="F173" s="22">
        <v>2</v>
      </c>
      <c r="G173" s="150">
        <v>4800</v>
      </c>
      <c r="H173" s="150"/>
      <c r="I173" s="151">
        <f t="shared" ref="I173:I175" si="17">F173*G173</f>
        <v>9600</v>
      </c>
      <c r="J173" s="152"/>
      <c r="K173" s="54">
        <v>0.1</v>
      </c>
    </row>
    <row r="174" spans="1:11" s="16" customFormat="1" ht="30" customHeight="1" x14ac:dyDescent="0.4">
      <c r="A174" s="147" t="s">
        <v>92</v>
      </c>
      <c r="B174" s="148"/>
      <c r="C174" s="148"/>
      <c r="D174" s="149"/>
      <c r="E174" s="149"/>
      <c r="F174" s="22">
        <v>1</v>
      </c>
      <c r="G174" s="150">
        <v>30000</v>
      </c>
      <c r="H174" s="150"/>
      <c r="I174" s="151">
        <f t="shared" si="17"/>
        <v>30000</v>
      </c>
      <c r="J174" s="152"/>
      <c r="K174" s="54">
        <v>0.1</v>
      </c>
    </row>
    <row r="175" spans="1:11" s="16" customFormat="1" ht="30" customHeight="1" x14ac:dyDescent="0.4">
      <c r="A175" s="147" t="s">
        <v>93</v>
      </c>
      <c r="B175" s="148"/>
      <c r="C175" s="148"/>
      <c r="D175" s="149"/>
      <c r="E175" s="149"/>
      <c r="F175" s="22">
        <v>1</v>
      </c>
      <c r="G175" s="150">
        <v>2400</v>
      </c>
      <c r="H175" s="150"/>
      <c r="I175" s="151">
        <f t="shared" si="17"/>
        <v>2400</v>
      </c>
      <c r="J175" s="152"/>
      <c r="K175" s="54">
        <v>0.1</v>
      </c>
    </row>
    <row r="176" spans="1:11" s="16" customFormat="1" ht="30" customHeight="1" x14ac:dyDescent="0.4">
      <c r="A176" s="147" t="s">
        <v>74</v>
      </c>
      <c r="B176" s="148"/>
      <c r="C176" s="148"/>
      <c r="D176" s="149" t="s">
        <v>174</v>
      </c>
      <c r="E176" s="149"/>
      <c r="F176" s="21" t="s">
        <v>86</v>
      </c>
      <c r="G176" s="150"/>
      <c r="H176" s="150"/>
      <c r="I176" s="151">
        <v>60000</v>
      </c>
      <c r="J176" s="152"/>
      <c r="K176" s="54">
        <v>0.1</v>
      </c>
    </row>
    <row r="177" spans="1:11" s="16" customFormat="1" ht="30" customHeight="1" x14ac:dyDescent="0.4">
      <c r="A177" s="147" t="s">
        <v>87</v>
      </c>
      <c r="B177" s="148"/>
      <c r="C177" s="148"/>
      <c r="D177" s="149" t="s">
        <v>177</v>
      </c>
      <c r="E177" s="149"/>
      <c r="F177" s="21" t="s">
        <v>86</v>
      </c>
      <c r="G177" s="150"/>
      <c r="H177" s="150"/>
      <c r="I177" s="151">
        <v>18000</v>
      </c>
      <c r="J177" s="152"/>
      <c r="K177" s="54">
        <v>0.1</v>
      </c>
    </row>
    <row r="178" spans="1:11" s="16" customFormat="1" ht="30" customHeight="1" x14ac:dyDescent="0.4">
      <c r="A178" s="147" t="s">
        <v>176</v>
      </c>
      <c r="B178" s="148"/>
      <c r="C178" s="148"/>
      <c r="D178" s="149" t="s">
        <v>178</v>
      </c>
      <c r="E178" s="149"/>
      <c r="F178" s="21" t="s">
        <v>86</v>
      </c>
      <c r="G178" s="150"/>
      <c r="H178" s="150"/>
      <c r="I178" s="151">
        <v>25000</v>
      </c>
      <c r="J178" s="152"/>
      <c r="K178" s="54">
        <v>0.1</v>
      </c>
    </row>
    <row r="179" spans="1:11" s="16" customFormat="1" ht="30" customHeight="1" x14ac:dyDescent="0.4">
      <c r="A179" s="147" t="s">
        <v>179</v>
      </c>
      <c r="B179" s="148"/>
      <c r="C179" s="148"/>
      <c r="D179" s="149"/>
      <c r="E179" s="149"/>
      <c r="F179" s="21" t="s">
        <v>86</v>
      </c>
      <c r="G179" s="150"/>
      <c r="H179" s="150"/>
      <c r="I179" s="151">
        <v>15000</v>
      </c>
      <c r="J179" s="152"/>
      <c r="K179" s="54">
        <v>0.1</v>
      </c>
    </row>
    <row r="180" spans="1:11" s="16" customFormat="1" ht="30" customHeight="1" x14ac:dyDescent="0.4">
      <c r="A180" s="147" t="s">
        <v>88</v>
      </c>
      <c r="B180" s="148"/>
      <c r="C180" s="148"/>
      <c r="D180" s="149"/>
      <c r="E180" s="149"/>
      <c r="F180" s="21" t="s">
        <v>175</v>
      </c>
      <c r="G180" s="150"/>
      <c r="H180" s="150"/>
      <c r="I180" s="151">
        <v>30000</v>
      </c>
      <c r="J180" s="152"/>
      <c r="K180" s="54">
        <v>0.1</v>
      </c>
    </row>
    <row r="181" spans="1:11" s="16" customFormat="1" ht="30" customHeight="1" x14ac:dyDescent="0.4">
      <c r="A181" s="147" t="s">
        <v>100</v>
      </c>
      <c r="B181" s="148"/>
      <c r="C181" s="148"/>
      <c r="D181" s="149"/>
      <c r="E181" s="149"/>
      <c r="F181" s="22">
        <v>1</v>
      </c>
      <c r="G181" s="150">
        <v>9600</v>
      </c>
      <c r="H181" s="150"/>
      <c r="I181" s="151">
        <f t="shared" ref="I181:I183" si="18">F181*G181</f>
        <v>9600</v>
      </c>
      <c r="J181" s="152"/>
      <c r="K181" s="54">
        <v>0.1</v>
      </c>
    </row>
    <row r="182" spans="1:11" s="16" customFormat="1" ht="30" customHeight="1" thickBot="1" x14ac:dyDescent="0.45">
      <c r="A182" s="238" t="s">
        <v>94</v>
      </c>
      <c r="B182" s="239"/>
      <c r="C182" s="239"/>
      <c r="D182" s="240"/>
      <c r="E182" s="240"/>
      <c r="F182" s="91">
        <v>1</v>
      </c>
      <c r="G182" s="241">
        <v>45000</v>
      </c>
      <c r="H182" s="241"/>
      <c r="I182" s="242">
        <f t="shared" si="18"/>
        <v>45000</v>
      </c>
      <c r="J182" s="243"/>
      <c r="K182" s="70">
        <v>0.1</v>
      </c>
    </row>
    <row r="183" spans="1:11" s="16" customFormat="1" ht="30" customHeight="1" x14ac:dyDescent="0.4">
      <c r="A183" s="244" t="s">
        <v>80</v>
      </c>
      <c r="B183" s="245"/>
      <c r="C183" s="245"/>
      <c r="D183" s="209"/>
      <c r="E183" s="209"/>
      <c r="F183" s="46">
        <v>1</v>
      </c>
      <c r="G183" s="246">
        <v>42000</v>
      </c>
      <c r="H183" s="246"/>
      <c r="I183" s="210">
        <f t="shared" si="18"/>
        <v>42000</v>
      </c>
      <c r="J183" s="247"/>
      <c r="K183" s="58">
        <v>0.1</v>
      </c>
    </row>
    <row r="184" spans="1:11" s="16" customFormat="1" ht="30" customHeight="1" x14ac:dyDescent="0.4">
      <c r="A184" s="173" t="s">
        <v>180</v>
      </c>
      <c r="B184" s="174"/>
      <c r="C184" s="174"/>
      <c r="D184" s="149"/>
      <c r="E184" s="149"/>
      <c r="F184" s="22"/>
      <c r="G184" s="150"/>
      <c r="H184" s="150"/>
      <c r="I184" s="151"/>
      <c r="J184" s="152"/>
      <c r="K184" s="72"/>
    </row>
    <row r="185" spans="1:11" s="16" customFormat="1" ht="30" customHeight="1" x14ac:dyDescent="0.4">
      <c r="A185" s="147" t="s">
        <v>95</v>
      </c>
      <c r="B185" s="148"/>
      <c r="C185" s="148"/>
      <c r="D185" s="149"/>
      <c r="E185" s="149"/>
      <c r="F185" s="22">
        <v>8</v>
      </c>
      <c r="G185" s="150">
        <v>21600</v>
      </c>
      <c r="H185" s="150"/>
      <c r="I185" s="151">
        <f t="shared" ref="I185:I198" si="19">F185*G185</f>
        <v>172800</v>
      </c>
      <c r="J185" s="152"/>
      <c r="K185" s="54">
        <v>0.1</v>
      </c>
    </row>
    <row r="186" spans="1:11" s="16" customFormat="1" ht="30" customHeight="1" x14ac:dyDescent="0.4">
      <c r="A186" s="147" t="s">
        <v>96</v>
      </c>
      <c r="B186" s="148"/>
      <c r="C186" s="148"/>
      <c r="D186" s="149"/>
      <c r="E186" s="149"/>
      <c r="F186" s="22">
        <v>8</v>
      </c>
      <c r="G186" s="150">
        <v>6000</v>
      </c>
      <c r="H186" s="150"/>
      <c r="I186" s="151">
        <f t="shared" si="19"/>
        <v>48000</v>
      </c>
      <c r="J186" s="152"/>
      <c r="K186" s="54">
        <v>0.1</v>
      </c>
    </row>
    <row r="187" spans="1:11" s="16" customFormat="1" ht="30" customHeight="1" x14ac:dyDescent="0.4">
      <c r="A187" s="147" t="s">
        <v>97</v>
      </c>
      <c r="B187" s="148"/>
      <c r="C187" s="148"/>
      <c r="D187" s="149"/>
      <c r="E187" s="149"/>
      <c r="F187" s="22">
        <v>2</v>
      </c>
      <c r="G187" s="150">
        <v>21600</v>
      </c>
      <c r="H187" s="150"/>
      <c r="I187" s="151">
        <f t="shared" si="19"/>
        <v>43200</v>
      </c>
      <c r="J187" s="152"/>
      <c r="K187" s="54">
        <v>0.1</v>
      </c>
    </row>
    <row r="188" spans="1:11" s="16" customFormat="1" ht="30" customHeight="1" x14ac:dyDescent="0.4">
      <c r="A188" s="147" t="s">
        <v>98</v>
      </c>
      <c r="B188" s="148"/>
      <c r="C188" s="148"/>
      <c r="D188" s="149"/>
      <c r="E188" s="149"/>
      <c r="F188" s="22">
        <v>2</v>
      </c>
      <c r="G188" s="150">
        <v>9600</v>
      </c>
      <c r="H188" s="150"/>
      <c r="I188" s="151">
        <f t="shared" si="19"/>
        <v>19200</v>
      </c>
      <c r="J188" s="152"/>
      <c r="K188" s="54">
        <v>0.1</v>
      </c>
    </row>
    <row r="189" spans="1:11" s="16" customFormat="1" ht="30" customHeight="1" x14ac:dyDescent="0.4">
      <c r="A189" s="147" t="s">
        <v>181</v>
      </c>
      <c r="B189" s="148"/>
      <c r="C189" s="148"/>
      <c r="D189" s="149"/>
      <c r="E189" s="149"/>
      <c r="F189" s="22">
        <v>1</v>
      </c>
      <c r="G189" s="150">
        <v>9600</v>
      </c>
      <c r="H189" s="150"/>
      <c r="I189" s="151">
        <f t="shared" si="19"/>
        <v>9600</v>
      </c>
      <c r="J189" s="152"/>
      <c r="K189" s="54">
        <v>0.1</v>
      </c>
    </row>
    <row r="190" spans="1:11" s="16" customFormat="1" ht="30" customHeight="1" x14ac:dyDescent="0.4">
      <c r="A190" s="147" t="s">
        <v>99</v>
      </c>
      <c r="B190" s="148"/>
      <c r="C190" s="148"/>
      <c r="D190" s="149"/>
      <c r="E190" s="149"/>
      <c r="F190" s="22">
        <v>1</v>
      </c>
      <c r="G190" s="150">
        <v>18000</v>
      </c>
      <c r="H190" s="150"/>
      <c r="I190" s="151">
        <f t="shared" si="19"/>
        <v>18000</v>
      </c>
      <c r="J190" s="152"/>
      <c r="K190" s="54">
        <v>0.1</v>
      </c>
    </row>
    <row r="191" spans="1:11" s="16" customFormat="1" ht="30" customHeight="1" x14ac:dyDescent="0.4">
      <c r="A191" s="147" t="s">
        <v>106</v>
      </c>
      <c r="B191" s="148"/>
      <c r="C191" s="148"/>
      <c r="D191" s="149"/>
      <c r="E191" s="149"/>
      <c r="F191" s="22">
        <v>1</v>
      </c>
      <c r="G191" s="150">
        <v>14400</v>
      </c>
      <c r="H191" s="150"/>
      <c r="I191" s="151">
        <f t="shared" si="19"/>
        <v>14400</v>
      </c>
      <c r="J191" s="152"/>
      <c r="K191" s="54">
        <v>0.1</v>
      </c>
    </row>
    <row r="192" spans="1:11" s="16" customFormat="1" ht="30" customHeight="1" x14ac:dyDescent="0.4">
      <c r="A192" s="147" t="s">
        <v>100</v>
      </c>
      <c r="B192" s="148"/>
      <c r="C192" s="148"/>
      <c r="D192" s="149"/>
      <c r="E192" s="149"/>
      <c r="F192" s="22">
        <v>1</v>
      </c>
      <c r="G192" s="150">
        <v>9600</v>
      </c>
      <c r="H192" s="150"/>
      <c r="I192" s="151">
        <f t="shared" si="19"/>
        <v>9600</v>
      </c>
      <c r="J192" s="152"/>
      <c r="K192" s="54">
        <v>0.1</v>
      </c>
    </row>
    <row r="193" spans="1:11" s="16" customFormat="1" ht="30" customHeight="1" x14ac:dyDescent="0.4">
      <c r="A193" s="147" t="s">
        <v>91</v>
      </c>
      <c r="B193" s="148"/>
      <c r="C193" s="148"/>
      <c r="D193" s="149"/>
      <c r="E193" s="149"/>
      <c r="F193" s="22">
        <v>1</v>
      </c>
      <c r="G193" s="150">
        <v>9600</v>
      </c>
      <c r="H193" s="150"/>
      <c r="I193" s="151">
        <f t="shared" ref="I193" si="20">F193*G193</f>
        <v>9600</v>
      </c>
      <c r="J193" s="152"/>
      <c r="K193" s="54">
        <v>0.1</v>
      </c>
    </row>
    <row r="194" spans="1:11" s="16" customFormat="1" ht="30" customHeight="1" x14ac:dyDescent="0.4">
      <c r="A194" s="147" t="s">
        <v>101</v>
      </c>
      <c r="B194" s="148"/>
      <c r="C194" s="148"/>
      <c r="D194" s="149"/>
      <c r="E194" s="149"/>
      <c r="F194" s="22">
        <v>1</v>
      </c>
      <c r="G194" s="150">
        <v>60000</v>
      </c>
      <c r="H194" s="150"/>
      <c r="I194" s="151">
        <f t="shared" si="19"/>
        <v>60000</v>
      </c>
      <c r="J194" s="152"/>
      <c r="K194" s="54">
        <v>0.1</v>
      </c>
    </row>
    <row r="195" spans="1:11" s="16" customFormat="1" ht="30" customHeight="1" x14ac:dyDescent="0.4">
      <c r="A195" s="173" t="s">
        <v>102</v>
      </c>
      <c r="B195" s="174"/>
      <c r="C195" s="174"/>
      <c r="D195" s="149"/>
      <c r="E195" s="149"/>
      <c r="F195" s="22"/>
      <c r="G195" s="150"/>
      <c r="H195" s="150"/>
      <c r="I195" s="151"/>
      <c r="J195" s="152"/>
      <c r="K195" s="54"/>
    </row>
    <row r="196" spans="1:11" s="16" customFormat="1" ht="30" customHeight="1" x14ac:dyDescent="0.4">
      <c r="A196" s="184" t="s">
        <v>103</v>
      </c>
      <c r="B196" s="185"/>
      <c r="C196" s="185"/>
      <c r="D196" s="149"/>
      <c r="E196" s="149"/>
      <c r="F196" s="24">
        <v>4</v>
      </c>
      <c r="G196" s="150">
        <v>7200</v>
      </c>
      <c r="H196" s="150"/>
      <c r="I196" s="151">
        <f t="shared" si="19"/>
        <v>28800</v>
      </c>
      <c r="J196" s="152"/>
      <c r="K196" s="54">
        <v>0.1</v>
      </c>
    </row>
    <row r="197" spans="1:11" s="16" customFormat="1" ht="30" customHeight="1" x14ac:dyDescent="0.4">
      <c r="A197" s="184" t="s">
        <v>91</v>
      </c>
      <c r="B197" s="185"/>
      <c r="C197" s="185"/>
      <c r="D197" s="149"/>
      <c r="E197" s="149"/>
      <c r="F197" s="24">
        <v>1</v>
      </c>
      <c r="G197" s="150">
        <v>30000</v>
      </c>
      <c r="H197" s="150"/>
      <c r="I197" s="151">
        <f t="shared" si="19"/>
        <v>30000</v>
      </c>
      <c r="J197" s="152"/>
      <c r="K197" s="54">
        <v>0.1</v>
      </c>
    </row>
    <row r="198" spans="1:11" s="16" customFormat="1" ht="30" customHeight="1" x14ac:dyDescent="0.4">
      <c r="A198" s="184" t="s">
        <v>85</v>
      </c>
      <c r="B198" s="185"/>
      <c r="C198" s="185"/>
      <c r="D198" s="149"/>
      <c r="E198" s="149"/>
      <c r="F198" s="24">
        <v>1</v>
      </c>
      <c r="G198" s="150">
        <v>36000</v>
      </c>
      <c r="H198" s="150"/>
      <c r="I198" s="151">
        <f t="shared" si="19"/>
        <v>36000</v>
      </c>
      <c r="J198" s="152"/>
      <c r="K198" s="54">
        <v>0.1</v>
      </c>
    </row>
    <row r="199" spans="1:11" s="16" customFormat="1" ht="30" customHeight="1" x14ac:dyDescent="0.4">
      <c r="A199" s="218" t="s">
        <v>182</v>
      </c>
      <c r="B199" s="219"/>
      <c r="C199" s="219"/>
      <c r="D199" s="149"/>
      <c r="E199" s="149"/>
      <c r="F199" s="24"/>
      <c r="G199" s="150"/>
      <c r="H199" s="150"/>
      <c r="I199" s="151"/>
      <c r="J199" s="152"/>
      <c r="K199" s="72"/>
    </row>
    <row r="200" spans="1:11" s="16" customFormat="1" ht="30" customHeight="1" x14ac:dyDescent="0.4">
      <c r="A200" s="184" t="s">
        <v>103</v>
      </c>
      <c r="B200" s="185"/>
      <c r="C200" s="185"/>
      <c r="D200" s="149"/>
      <c r="E200" s="149"/>
      <c r="F200" s="24">
        <v>12</v>
      </c>
      <c r="G200" s="150">
        <v>7200</v>
      </c>
      <c r="H200" s="150"/>
      <c r="I200" s="151">
        <f t="shared" ref="I200:I208" si="21">F200*G200</f>
        <v>86400</v>
      </c>
      <c r="J200" s="152"/>
      <c r="K200" s="54">
        <v>0.1</v>
      </c>
    </row>
    <row r="201" spans="1:11" s="16" customFormat="1" ht="30" customHeight="1" x14ac:dyDescent="0.4">
      <c r="A201" s="184" t="s">
        <v>91</v>
      </c>
      <c r="B201" s="185"/>
      <c r="C201" s="185"/>
      <c r="D201" s="149"/>
      <c r="E201" s="149"/>
      <c r="F201" s="24">
        <v>2</v>
      </c>
      <c r="G201" s="150">
        <v>22500</v>
      </c>
      <c r="H201" s="150"/>
      <c r="I201" s="151">
        <f t="shared" si="21"/>
        <v>45000</v>
      </c>
      <c r="J201" s="152"/>
      <c r="K201" s="54">
        <v>0.1</v>
      </c>
    </row>
    <row r="202" spans="1:11" s="16" customFormat="1" ht="30" customHeight="1" x14ac:dyDescent="0.4">
      <c r="A202" s="184" t="s">
        <v>92</v>
      </c>
      <c r="B202" s="185"/>
      <c r="C202" s="185"/>
      <c r="D202" s="149"/>
      <c r="E202" s="149"/>
      <c r="F202" s="24">
        <v>1</v>
      </c>
      <c r="G202" s="150">
        <v>30000</v>
      </c>
      <c r="H202" s="150"/>
      <c r="I202" s="151">
        <f t="shared" si="21"/>
        <v>30000</v>
      </c>
      <c r="J202" s="152"/>
      <c r="K202" s="54">
        <v>0.1</v>
      </c>
    </row>
    <row r="203" spans="1:11" s="16" customFormat="1" ht="30" customHeight="1" x14ac:dyDescent="0.4">
      <c r="A203" s="184" t="s">
        <v>104</v>
      </c>
      <c r="B203" s="185"/>
      <c r="C203" s="185"/>
      <c r="D203" s="149"/>
      <c r="E203" s="149"/>
      <c r="F203" s="24">
        <v>1</v>
      </c>
      <c r="G203" s="150">
        <v>2400</v>
      </c>
      <c r="H203" s="150"/>
      <c r="I203" s="151">
        <f t="shared" si="21"/>
        <v>2400</v>
      </c>
      <c r="J203" s="152"/>
      <c r="K203" s="54">
        <v>0.1</v>
      </c>
    </row>
    <row r="204" spans="1:11" s="16" customFormat="1" ht="30" customHeight="1" x14ac:dyDescent="0.4">
      <c r="A204" s="184" t="s">
        <v>105</v>
      </c>
      <c r="B204" s="185"/>
      <c r="C204" s="185"/>
      <c r="D204" s="149"/>
      <c r="E204" s="149"/>
      <c r="F204" s="24">
        <v>1</v>
      </c>
      <c r="G204" s="150">
        <v>42000</v>
      </c>
      <c r="H204" s="150"/>
      <c r="I204" s="151">
        <f t="shared" si="21"/>
        <v>42000</v>
      </c>
      <c r="J204" s="152"/>
      <c r="K204" s="54">
        <v>0.1</v>
      </c>
    </row>
    <row r="205" spans="1:11" s="16" customFormat="1" ht="30" customHeight="1" x14ac:dyDescent="0.4">
      <c r="A205" s="184" t="s">
        <v>106</v>
      </c>
      <c r="B205" s="185"/>
      <c r="C205" s="185"/>
      <c r="D205" s="149"/>
      <c r="E205" s="149"/>
      <c r="F205" s="24">
        <v>1</v>
      </c>
      <c r="G205" s="150">
        <v>14400</v>
      </c>
      <c r="H205" s="150"/>
      <c r="I205" s="151">
        <f t="shared" si="21"/>
        <v>14400</v>
      </c>
      <c r="J205" s="152"/>
      <c r="K205" s="54">
        <v>0.1</v>
      </c>
    </row>
    <row r="206" spans="1:11" s="16" customFormat="1" ht="30" customHeight="1" x14ac:dyDescent="0.4">
      <c r="A206" s="184" t="s">
        <v>100</v>
      </c>
      <c r="B206" s="185"/>
      <c r="C206" s="185"/>
      <c r="D206" s="149"/>
      <c r="E206" s="149"/>
      <c r="F206" s="24">
        <v>1</v>
      </c>
      <c r="G206" s="150">
        <v>9600</v>
      </c>
      <c r="H206" s="150"/>
      <c r="I206" s="151">
        <f t="shared" si="21"/>
        <v>9600</v>
      </c>
      <c r="J206" s="152"/>
      <c r="K206" s="54">
        <v>0.1</v>
      </c>
    </row>
    <row r="207" spans="1:11" s="16" customFormat="1" ht="30" customHeight="1" x14ac:dyDescent="0.4">
      <c r="A207" s="184" t="s">
        <v>79</v>
      </c>
      <c r="B207" s="185"/>
      <c r="C207" s="185"/>
      <c r="D207" s="149"/>
      <c r="E207" s="149"/>
      <c r="F207" s="24">
        <v>1</v>
      </c>
      <c r="G207" s="150">
        <v>48000</v>
      </c>
      <c r="H207" s="150"/>
      <c r="I207" s="151">
        <f t="shared" si="21"/>
        <v>48000</v>
      </c>
      <c r="J207" s="152"/>
      <c r="K207" s="54">
        <v>0.1</v>
      </c>
    </row>
    <row r="208" spans="1:11" s="16" customFormat="1" ht="30" customHeight="1" x14ac:dyDescent="0.4">
      <c r="A208" s="184" t="s">
        <v>80</v>
      </c>
      <c r="B208" s="185"/>
      <c r="C208" s="185"/>
      <c r="D208" s="149"/>
      <c r="E208" s="149"/>
      <c r="F208" s="24">
        <v>1</v>
      </c>
      <c r="G208" s="150">
        <v>42000</v>
      </c>
      <c r="H208" s="150"/>
      <c r="I208" s="151">
        <f t="shared" si="21"/>
        <v>42000</v>
      </c>
      <c r="J208" s="152"/>
      <c r="K208" s="54">
        <v>0.1</v>
      </c>
    </row>
    <row r="209" spans="1:11" s="16" customFormat="1" ht="30" customHeight="1" x14ac:dyDescent="0.4">
      <c r="A209" s="184" t="s">
        <v>85</v>
      </c>
      <c r="B209" s="185"/>
      <c r="C209" s="185"/>
      <c r="D209" s="149"/>
      <c r="E209" s="149"/>
      <c r="F209" s="21" t="s">
        <v>86</v>
      </c>
      <c r="G209" s="150"/>
      <c r="H209" s="150"/>
      <c r="I209" s="151">
        <v>36000</v>
      </c>
      <c r="J209" s="152"/>
      <c r="K209" s="54">
        <v>0.1</v>
      </c>
    </row>
    <row r="210" spans="1:11" s="16" customFormat="1" ht="30" customHeight="1" x14ac:dyDescent="0.4">
      <c r="A210" s="248" t="s">
        <v>183</v>
      </c>
      <c r="B210" s="249"/>
      <c r="C210" s="250"/>
      <c r="D210" s="164"/>
      <c r="E210" s="165"/>
      <c r="F210" s="22"/>
      <c r="G210" s="168"/>
      <c r="H210" s="169"/>
      <c r="I210" s="151"/>
      <c r="J210" s="152"/>
      <c r="K210" s="72"/>
    </row>
    <row r="211" spans="1:11" s="16" customFormat="1" ht="30" customHeight="1" x14ac:dyDescent="0.4">
      <c r="A211" s="186" t="s">
        <v>107</v>
      </c>
      <c r="B211" s="187"/>
      <c r="C211" s="188"/>
      <c r="D211" s="164"/>
      <c r="E211" s="165"/>
      <c r="F211" s="22">
        <v>8</v>
      </c>
      <c r="G211" s="168">
        <v>9600</v>
      </c>
      <c r="H211" s="169"/>
      <c r="I211" s="151">
        <f t="shared" ref="I211:I220" si="22">F211*G211</f>
        <v>76800</v>
      </c>
      <c r="J211" s="152"/>
      <c r="K211" s="54">
        <v>0.1</v>
      </c>
    </row>
    <row r="212" spans="1:11" s="16" customFormat="1" ht="30" customHeight="1" x14ac:dyDescent="0.4">
      <c r="A212" s="186" t="s">
        <v>91</v>
      </c>
      <c r="B212" s="187"/>
      <c r="C212" s="188"/>
      <c r="D212" s="164"/>
      <c r="E212" s="165"/>
      <c r="F212" s="22">
        <v>2</v>
      </c>
      <c r="G212" s="168">
        <v>18000</v>
      </c>
      <c r="H212" s="169"/>
      <c r="I212" s="151">
        <f t="shared" si="22"/>
        <v>36000</v>
      </c>
      <c r="J212" s="152"/>
      <c r="K212" s="54">
        <v>0.1</v>
      </c>
    </row>
    <row r="213" spans="1:11" s="16" customFormat="1" ht="30" customHeight="1" x14ac:dyDescent="0.4">
      <c r="A213" s="147" t="s">
        <v>108</v>
      </c>
      <c r="B213" s="148"/>
      <c r="C213" s="148"/>
      <c r="D213" s="149"/>
      <c r="E213" s="149"/>
      <c r="F213" s="22">
        <v>2</v>
      </c>
      <c r="G213" s="150">
        <v>7200</v>
      </c>
      <c r="H213" s="150"/>
      <c r="I213" s="151">
        <f t="shared" si="22"/>
        <v>14400</v>
      </c>
      <c r="J213" s="152"/>
      <c r="K213" s="54">
        <v>0.1</v>
      </c>
    </row>
    <row r="214" spans="1:11" s="16" customFormat="1" ht="30" customHeight="1" x14ac:dyDescent="0.4">
      <c r="A214" s="184" t="s">
        <v>91</v>
      </c>
      <c r="B214" s="185"/>
      <c r="C214" s="185"/>
      <c r="D214" s="149"/>
      <c r="E214" s="149"/>
      <c r="F214" s="24">
        <v>1</v>
      </c>
      <c r="G214" s="150">
        <v>8400</v>
      </c>
      <c r="H214" s="150"/>
      <c r="I214" s="151">
        <f t="shared" si="22"/>
        <v>8400</v>
      </c>
      <c r="J214" s="152"/>
      <c r="K214" s="54">
        <v>0.1</v>
      </c>
    </row>
    <row r="215" spans="1:11" s="16" customFormat="1" ht="30" customHeight="1" x14ac:dyDescent="0.4">
      <c r="A215" s="184" t="s">
        <v>92</v>
      </c>
      <c r="B215" s="185"/>
      <c r="C215" s="185"/>
      <c r="D215" s="149"/>
      <c r="E215" s="149"/>
      <c r="F215" s="22">
        <v>1</v>
      </c>
      <c r="G215" s="150">
        <v>30000</v>
      </c>
      <c r="H215" s="150"/>
      <c r="I215" s="151">
        <f t="shared" si="22"/>
        <v>30000</v>
      </c>
      <c r="J215" s="152"/>
      <c r="K215" s="54">
        <v>0.1</v>
      </c>
    </row>
    <row r="216" spans="1:11" s="16" customFormat="1" ht="30" customHeight="1" thickBot="1" x14ac:dyDescent="0.45">
      <c r="A216" s="258" t="s">
        <v>109</v>
      </c>
      <c r="B216" s="259"/>
      <c r="C216" s="259"/>
      <c r="D216" s="240"/>
      <c r="E216" s="240"/>
      <c r="F216" s="91">
        <v>1</v>
      </c>
      <c r="G216" s="241">
        <v>9600</v>
      </c>
      <c r="H216" s="241"/>
      <c r="I216" s="242">
        <f t="shared" si="22"/>
        <v>9600</v>
      </c>
      <c r="J216" s="243"/>
      <c r="K216" s="70">
        <v>0.1</v>
      </c>
    </row>
    <row r="217" spans="1:11" s="16" customFormat="1" ht="30" customHeight="1" x14ac:dyDescent="0.4">
      <c r="A217" s="251" t="s">
        <v>184</v>
      </c>
      <c r="B217" s="252"/>
      <c r="C217" s="253"/>
      <c r="D217" s="192"/>
      <c r="E217" s="193"/>
      <c r="F217" s="46">
        <v>1</v>
      </c>
      <c r="G217" s="254">
        <v>42000</v>
      </c>
      <c r="H217" s="255"/>
      <c r="I217" s="210">
        <f t="shared" si="22"/>
        <v>42000</v>
      </c>
      <c r="J217" s="247"/>
      <c r="K217" s="58">
        <v>0.1</v>
      </c>
    </row>
    <row r="218" spans="1:11" s="16" customFormat="1" ht="30" customHeight="1" x14ac:dyDescent="0.4">
      <c r="A218" s="256" t="s">
        <v>110</v>
      </c>
      <c r="B218" s="257"/>
      <c r="C218" s="257"/>
      <c r="D218" s="149"/>
      <c r="E218" s="149"/>
      <c r="F218" s="22">
        <v>1</v>
      </c>
      <c r="G218" s="150">
        <v>14400</v>
      </c>
      <c r="H218" s="150"/>
      <c r="I218" s="151">
        <f t="shared" si="22"/>
        <v>14400</v>
      </c>
      <c r="J218" s="152"/>
      <c r="K218" s="54">
        <v>0.1</v>
      </c>
    </row>
    <row r="219" spans="1:11" s="16" customFormat="1" ht="30" customHeight="1" x14ac:dyDescent="0.4">
      <c r="A219" s="256" t="s">
        <v>100</v>
      </c>
      <c r="B219" s="257"/>
      <c r="C219" s="257"/>
      <c r="D219" s="149"/>
      <c r="E219" s="149"/>
      <c r="F219" s="22">
        <v>1</v>
      </c>
      <c r="G219" s="150">
        <v>9600</v>
      </c>
      <c r="H219" s="150"/>
      <c r="I219" s="151">
        <f t="shared" si="22"/>
        <v>9600</v>
      </c>
      <c r="J219" s="152"/>
      <c r="K219" s="54">
        <v>0.1</v>
      </c>
    </row>
    <row r="220" spans="1:11" s="16" customFormat="1" ht="30" customHeight="1" x14ac:dyDescent="0.4">
      <c r="A220" s="256" t="s">
        <v>77</v>
      </c>
      <c r="B220" s="257"/>
      <c r="C220" s="257"/>
      <c r="D220" s="149"/>
      <c r="E220" s="149"/>
      <c r="F220" s="22">
        <v>1</v>
      </c>
      <c r="G220" s="150">
        <v>14400</v>
      </c>
      <c r="H220" s="150"/>
      <c r="I220" s="151">
        <f t="shared" si="22"/>
        <v>14400</v>
      </c>
      <c r="J220" s="152"/>
      <c r="K220" s="54">
        <v>0.1</v>
      </c>
    </row>
    <row r="221" spans="1:11" s="16" customFormat="1" ht="30" customHeight="1" x14ac:dyDescent="0.4">
      <c r="A221" s="256" t="s">
        <v>111</v>
      </c>
      <c r="B221" s="257"/>
      <c r="C221" s="257"/>
      <c r="D221" s="149"/>
      <c r="E221" s="149"/>
      <c r="F221" s="21" t="s">
        <v>17</v>
      </c>
      <c r="G221" s="150"/>
      <c r="H221" s="150"/>
      <c r="I221" s="151">
        <v>60000</v>
      </c>
      <c r="J221" s="152"/>
      <c r="K221" s="54">
        <v>0.1</v>
      </c>
    </row>
    <row r="222" spans="1:11" s="16" customFormat="1" ht="30" customHeight="1" x14ac:dyDescent="0.4">
      <c r="A222" s="256" t="s">
        <v>79</v>
      </c>
      <c r="B222" s="257"/>
      <c r="C222" s="257"/>
      <c r="D222" s="149"/>
      <c r="E222" s="149"/>
      <c r="F222" s="22">
        <v>1</v>
      </c>
      <c r="G222" s="150"/>
      <c r="H222" s="150"/>
      <c r="I222" s="151">
        <v>48000</v>
      </c>
      <c r="J222" s="152"/>
      <c r="K222" s="54">
        <v>0.1</v>
      </c>
    </row>
    <row r="223" spans="1:11" s="16" customFormat="1" ht="30" customHeight="1" x14ac:dyDescent="0.4">
      <c r="A223" s="256" t="s">
        <v>80</v>
      </c>
      <c r="B223" s="257"/>
      <c r="C223" s="257"/>
      <c r="D223" s="149"/>
      <c r="E223" s="149"/>
      <c r="F223" s="22">
        <v>1</v>
      </c>
      <c r="G223" s="150"/>
      <c r="H223" s="150"/>
      <c r="I223" s="151">
        <v>42000</v>
      </c>
      <c r="J223" s="152"/>
      <c r="K223" s="54">
        <v>0.1</v>
      </c>
    </row>
    <row r="224" spans="1:11" s="16" customFormat="1" ht="30" customHeight="1" x14ac:dyDescent="0.4">
      <c r="A224" s="260" t="s">
        <v>112</v>
      </c>
      <c r="B224" s="261"/>
      <c r="C224" s="261"/>
      <c r="D224" s="149"/>
      <c r="E224" s="149"/>
      <c r="F224" s="22"/>
      <c r="G224" s="150"/>
      <c r="H224" s="150"/>
      <c r="I224" s="262"/>
      <c r="J224" s="263"/>
      <c r="K224" s="72"/>
    </row>
    <row r="225" spans="1:11" s="16" customFormat="1" ht="30" customHeight="1" x14ac:dyDescent="0.4">
      <c r="A225" s="256" t="s">
        <v>103</v>
      </c>
      <c r="B225" s="257"/>
      <c r="C225" s="257"/>
      <c r="D225" s="149"/>
      <c r="E225" s="149"/>
      <c r="F225" s="22">
        <v>2</v>
      </c>
      <c r="G225" s="150">
        <v>7200</v>
      </c>
      <c r="H225" s="150"/>
      <c r="I225" s="151">
        <f t="shared" ref="I225:I226" si="23">F225*G225</f>
        <v>14400</v>
      </c>
      <c r="J225" s="152"/>
      <c r="K225" s="54">
        <v>0.1</v>
      </c>
    </row>
    <row r="226" spans="1:11" s="16" customFormat="1" ht="30" customHeight="1" x14ac:dyDescent="0.4">
      <c r="A226" s="256" t="s">
        <v>91</v>
      </c>
      <c r="B226" s="257"/>
      <c r="C226" s="257"/>
      <c r="D226" s="149"/>
      <c r="E226" s="149"/>
      <c r="F226" s="22">
        <v>1</v>
      </c>
      <c r="G226" s="150">
        <v>12000</v>
      </c>
      <c r="H226" s="150"/>
      <c r="I226" s="151">
        <f t="shared" si="23"/>
        <v>12000</v>
      </c>
      <c r="J226" s="152"/>
      <c r="K226" s="54">
        <v>0.1</v>
      </c>
    </row>
    <row r="227" spans="1:11" s="16" customFormat="1" ht="30" customHeight="1" x14ac:dyDescent="0.4">
      <c r="A227" s="256" t="s">
        <v>85</v>
      </c>
      <c r="B227" s="257"/>
      <c r="C227" s="257"/>
      <c r="D227" s="149"/>
      <c r="E227" s="149"/>
      <c r="F227" s="21" t="s">
        <v>86</v>
      </c>
      <c r="G227" s="150"/>
      <c r="H227" s="150"/>
      <c r="I227" s="151">
        <v>24000</v>
      </c>
      <c r="J227" s="152"/>
      <c r="K227" s="54">
        <v>0.1</v>
      </c>
    </row>
    <row r="228" spans="1:11" s="16" customFormat="1" ht="30" customHeight="1" x14ac:dyDescent="0.4">
      <c r="A228" s="260" t="s">
        <v>113</v>
      </c>
      <c r="B228" s="261"/>
      <c r="C228" s="261"/>
      <c r="D228" s="149"/>
      <c r="E228" s="149"/>
      <c r="F228" s="22"/>
      <c r="G228" s="150"/>
      <c r="H228" s="150"/>
      <c r="I228" s="262"/>
      <c r="J228" s="263"/>
      <c r="K228" s="72"/>
    </row>
    <row r="229" spans="1:11" s="16" customFormat="1" ht="30" customHeight="1" x14ac:dyDescent="0.4">
      <c r="A229" s="256" t="s">
        <v>114</v>
      </c>
      <c r="B229" s="257"/>
      <c r="C229" s="257"/>
      <c r="D229" s="149"/>
      <c r="E229" s="149"/>
      <c r="F229" s="21" t="s">
        <v>86</v>
      </c>
      <c r="G229" s="150"/>
      <c r="H229" s="150"/>
      <c r="I229" s="262">
        <v>288000</v>
      </c>
      <c r="J229" s="263"/>
      <c r="K229" s="54">
        <v>0.1</v>
      </c>
    </row>
    <row r="230" spans="1:11" ht="30" customHeight="1" x14ac:dyDescent="0.4">
      <c r="A230" s="256" t="s">
        <v>115</v>
      </c>
      <c r="B230" s="257"/>
      <c r="C230" s="257"/>
      <c r="D230" s="149"/>
      <c r="E230" s="149"/>
      <c r="F230" s="21" t="s">
        <v>86</v>
      </c>
      <c r="G230" s="150"/>
      <c r="H230" s="150"/>
      <c r="I230" s="262">
        <v>432000</v>
      </c>
      <c r="J230" s="263"/>
      <c r="K230" s="54">
        <v>0.1</v>
      </c>
    </row>
    <row r="231" spans="1:11" ht="30" customHeight="1" x14ac:dyDescent="0.4">
      <c r="A231" s="256" t="s">
        <v>116</v>
      </c>
      <c r="B231" s="257"/>
      <c r="C231" s="257"/>
      <c r="D231" s="149"/>
      <c r="E231" s="149"/>
      <c r="F231" s="21" t="s">
        <v>86</v>
      </c>
      <c r="G231" s="150"/>
      <c r="H231" s="150"/>
      <c r="I231" s="262">
        <v>324000</v>
      </c>
      <c r="J231" s="263"/>
      <c r="K231" s="54">
        <v>0.1</v>
      </c>
    </row>
    <row r="232" spans="1:11" s="16" customFormat="1" ht="30" customHeight="1" x14ac:dyDescent="0.4">
      <c r="A232" s="256" t="s">
        <v>117</v>
      </c>
      <c r="B232" s="257"/>
      <c r="C232" s="257"/>
      <c r="D232" s="149"/>
      <c r="E232" s="149"/>
      <c r="F232" s="21" t="s">
        <v>86</v>
      </c>
      <c r="G232" s="150"/>
      <c r="H232" s="150"/>
      <c r="I232" s="151">
        <v>360000</v>
      </c>
      <c r="J232" s="152"/>
      <c r="K232" s="54">
        <v>0.1</v>
      </c>
    </row>
    <row r="233" spans="1:11" s="16" customFormat="1" ht="30" customHeight="1" x14ac:dyDescent="0.4">
      <c r="A233" s="264" t="s">
        <v>118</v>
      </c>
      <c r="B233" s="265"/>
      <c r="C233" s="265"/>
      <c r="D233" s="209"/>
      <c r="E233" s="209"/>
      <c r="F233" s="46"/>
      <c r="G233" s="246"/>
      <c r="H233" s="246"/>
      <c r="I233" s="196"/>
      <c r="J233" s="197"/>
      <c r="K233" s="72"/>
    </row>
    <row r="234" spans="1:11" s="16" customFormat="1" ht="30" customHeight="1" x14ac:dyDescent="0.4">
      <c r="A234" s="207" t="s">
        <v>119</v>
      </c>
      <c r="B234" s="208"/>
      <c r="C234" s="208"/>
      <c r="D234" s="209"/>
      <c r="E234" s="209"/>
      <c r="F234" s="46">
        <v>2</v>
      </c>
      <c r="G234" s="246">
        <v>78000</v>
      </c>
      <c r="H234" s="246"/>
      <c r="I234" s="151">
        <f t="shared" ref="I234" si="24">F234*G234</f>
        <v>156000</v>
      </c>
      <c r="J234" s="152"/>
      <c r="K234" s="54">
        <v>0.1</v>
      </c>
    </row>
    <row r="235" spans="1:11" s="16" customFormat="1" ht="30" customHeight="1" x14ac:dyDescent="0.4">
      <c r="A235" s="207" t="s">
        <v>120</v>
      </c>
      <c r="B235" s="208"/>
      <c r="C235" s="208"/>
      <c r="D235" s="209"/>
      <c r="E235" s="209"/>
      <c r="F235" s="46"/>
      <c r="G235" s="246"/>
      <c r="H235" s="246"/>
      <c r="I235" s="151">
        <v>220000</v>
      </c>
      <c r="J235" s="152"/>
      <c r="K235" s="54">
        <v>0.1</v>
      </c>
    </row>
    <row r="236" spans="1:11" s="16" customFormat="1" ht="30" customHeight="1" x14ac:dyDescent="0.4">
      <c r="A236" s="186" t="s">
        <v>121</v>
      </c>
      <c r="B236" s="187"/>
      <c r="C236" s="188"/>
      <c r="D236" s="209"/>
      <c r="E236" s="209"/>
      <c r="F236" s="47" t="s">
        <v>86</v>
      </c>
      <c r="G236" s="246"/>
      <c r="H236" s="246"/>
      <c r="I236" s="166">
        <v>180000</v>
      </c>
      <c r="J236" s="167"/>
      <c r="K236" s="54">
        <v>0.1</v>
      </c>
    </row>
    <row r="237" spans="1:11" s="16" customFormat="1" ht="30" customHeight="1" thickBot="1" x14ac:dyDescent="0.45">
      <c r="A237" s="266" t="s">
        <v>185</v>
      </c>
      <c r="B237" s="267"/>
      <c r="C237" s="267"/>
      <c r="D237" s="268" t="s">
        <v>186</v>
      </c>
      <c r="E237" s="268"/>
      <c r="F237" s="83">
        <v>45</v>
      </c>
      <c r="G237" s="269">
        <v>10000</v>
      </c>
      <c r="H237" s="269"/>
      <c r="I237" s="227">
        <f>F237*G237</f>
        <v>450000</v>
      </c>
      <c r="J237" s="228"/>
      <c r="K237" s="56">
        <v>0.1</v>
      </c>
    </row>
    <row r="238" spans="1:11" s="16" customFormat="1" ht="30" customHeight="1" thickBot="1" x14ac:dyDescent="0.45">
      <c r="A238" s="229" t="s">
        <v>122</v>
      </c>
      <c r="B238" s="230"/>
      <c r="C238" s="230"/>
      <c r="D238" s="230"/>
      <c r="E238" s="230"/>
      <c r="F238" s="84"/>
      <c r="G238" s="270"/>
      <c r="H238" s="270"/>
      <c r="I238" s="232">
        <f>SUM(I151:J237)</f>
        <v>4724270</v>
      </c>
      <c r="J238" s="233"/>
      <c r="K238" s="57">
        <v>0.1</v>
      </c>
    </row>
    <row r="239" spans="1:11" s="16" customFormat="1" ht="30" customHeight="1" x14ac:dyDescent="0.4">
      <c r="A239" s="275"/>
      <c r="B239" s="275"/>
      <c r="C239" s="275"/>
      <c r="D239" s="235"/>
      <c r="E239" s="235"/>
      <c r="F239" s="85"/>
      <c r="G239" s="276"/>
      <c r="H239" s="276"/>
      <c r="I239" s="277"/>
      <c r="J239" s="277"/>
      <c r="K239" s="68"/>
    </row>
    <row r="240" spans="1:11" s="16" customFormat="1" ht="30" customHeight="1" x14ac:dyDescent="0.4">
      <c r="A240" s="278"/>
      <c r="B240" s="278"/>
      <c r="C240" s="278"/>
      <c r="D240" s="279"/>
      <c r="E240" s="279"/>
      <c r="F240" s="87"/>
      <c r="G240" s="280"/>
      <c r="H240" s="280"/>
      <c r="I240" s="281"/>
      <c r="J240" s="281"/>
      <c r="K240" s="51"/>
    </row>
    <row r="241" spans="1:11" s="16" customFormat="1" ht="30" customHeight="1" x14ac:dyDescent="0.4">
      <c r="A241" s="86"/>
      <c r="B241" s="86"/>
      <c r="C241" s="86"/>
      <c r="D241" s="51"/>
      <c r="E241" s="51"/>
      <c r="F241" s="87"/>
      <c r="G241" s="88"/>
      <c r="H241" s="88"/>
      <c r="I241" s="81"/>
      <c r="J241" s="81"/>
      <c r="K241" s="51"/>
    </row>
    <row r="242" spans="1:11" s="16" customFormat="1" ht="30" customHeight="1" x14ac:dyDescent="0.4">
      <c r="A242" s="86"/>
      <c r="B242" s="86"/>
      <c r="C242" s="86"/>
      <c r="D242" s="51"/>
      <c r="E242" s="51"/>
      <c r="F242" s="87"/>
      <c r="G242" s="88"/>
      <c r="H242" s="88"/>
      <c r="I242" s="81"/>
      <c r="J242" s="81"/>
      <c r="K242" s="51"/>
    </row>
    <row r="243" spans="1:11" s="16" customFormat="1" ht="30" customHeight="1" x14ac:dyDescent="0.4">
      <c r="A243" s="86"/>
      <c r="B243" s="86"/>
      <c r="C243" s="86"/>
      <c r="D243" s="51"/>
      <c r="E243" s="51"/>
      <c r="F243" s="87"/>
      <c r="G243" s="88"/>
      <c r="H243" s="88"/>
      <c r="I243" s="81"/>
      <c r="J243" s="81"/>
      <c r="K243" s="51"/>
    </row>
    <row r="244" spans="1:11" s="16" customFormat="1" ht="30" customHeight="1" x14ac:dyDescent="0.4">
      <c r="A244" s="86"/>
      <c r="B244" s="86"/>
      <c r="C244" s="86"/>
      <c r="D244" s="51"/>
      <c r="E244" s="51"/>
      <c r="F244" s="87"/>
      <c r="G244" s="88"/>
      <c r="H244" s="88"/>
      <c r="I244" s="81"/>
      <c r="J244" s="81"/>
      <c r="K244" s="51"/>
    </row>
    <row r="245" spans="1:11" s="16" customFormat="1" ht="30" customHeight="1" x14ac:dyDescent="0.4">
      <c r="A245" s="86"/>
      <c r="B245" s="86"/>
      <c r="C245" s="86"/>
      <c r="D245" s="51"/>
      <c r="E245" s="51"/>
      <c r="F245" s="87"/>
      <c r="G245" s="88"/>
      <c r="H245" s="88"/>
      <c r="I245" s="81"/>
      <c r="J245" s="81"/>
      <c r="K245" s="51"/>
    </row>
    <row r="246" spans="1:11" s="16" customFormat="1" ht="30" customHeight="1" x14ac:dyDescent="0.4">
      <c r="A246" s="86"/>
      <c r="B246" s="86"/>
      <c r="C246" s="86"/>
      <c r="D246" s="51"/>
      <c r="E246" s="51"/>
      <c r="F246" s="87"/>
      <c r="G246" s="88"/>
      <c r="H246" s="88"/>
      <c r="I246" s="81"/>
      <c r="J246" s="81"/>
      <c r="K246" s="51"/>
    </row>
    <row r="247" spans="1:11" s="16" customFormat="1" ht="30" customHeight="1" x14ac:dyDescent="0.4">
      <c r="A247" s="86"/>
      <c r="B247" s="86"/>
      <c r="C247" s="86"/>
      <c r="D247" s="51"/>
      <c r="E247" s="51"/>
      <c r="F247" s="87"/>
      <c r="G247" s="88"/>
      <c r="H247" s="88"/>
      <c r="I247" s="81"/>
      <c r="J247" s="81"/>
      <c r="K247" s="51"/>
    </row>
    <row r="248" spans="1:11" s="16" customFormat="1" ht="30" customHeight="1" x14ac:dyDescent="0.4">
      <c r="A248" s="86"/>
      <c r="B248" s="86"/>
      <c r="C248" s="86"/>
      <c r="D248" s="51"/>
      <c r="E248" s="51"/>
      <c r="F248" s="87"/>
      <c r="G248" s="88"/>
      <c r="H248" s="88"/>
      <c r="I248" s="81"/>
      <c r="J248" s="81"/>
      <c r="K248" s="51"/>
    </row>
    <row r="249" spans="1:11" s="16" customFormat="1" ht="30" customHeight="1" x14ac:dyDescent="0.4">
      <c r="A249" s="86"/>
      <c r="B249" s="86"/>
      <c r="C249" s="86"/>
      <c r="D249" s="51"/>
      <c r="E249" s="51"/>
      <c r="F249" s="87"/>
      <c r="G249" s="88"/>
      <c r="H249" s="88"/>
      <c r="I249" s="81"/>
      <c r="J249" s="81"/>
      <c r="K249" s="51"/>
    </row>
    <row r="250" spans="1:11" s="16" customFormat="1" ht="30" customHeight="1" x14ac:dyDescent="0.4">
      <c r="A250" s="86"/>
      <c r="B250" s="86"/>
      <c r="C250" s="86"/>
      <c r="D250" s="51"/>
      <c r="E250" s="51"/>
      <c r="F250" s="87"/>
      <c r="G250" s="88"/>
      <c r="H250" s="88"/>
      <c r="I250" s="81"/>
      <c r="J250" s="81"/>
      <c r="K250" s="51"/>
    </row>
    <row r="251" spans="1:11" s="16" customFormat="1" ht="30" customHeight="1" thickBot="1" x14ac:dyDescent="0.45">
      <c r="A251" s="271" t="s">
        <v>123</v>
      </c>
      <c r="B251" s="271"/>
      <c r="C251" s="271"/>
      <c r="D251" s="272"/>
      <c r="E251" s="272"/>
      <c r="F251" s="90"/>
      <c r="G251" s="273"/>
      <c r="H251" s="273"/>
      <c r="I251" s="274"/>
      <c r="J251" s="274"/>
      <c r="K251" s="89"/>
    </row>
    <row r="252" spans="1:11" s="16" customFormat="1" ht="30" customHeight="1" thickBot="1" x14ac:dyDescent="0.45">
      <c r="A252" s="159" t="s">
        <v>8</v>
      </c>
      <c r="B252" s="159"/>
      <c r="C252" s="159"/>
      <c r="D252" s="159" t="s">
        <v>9</v>
      </c>
      <c r="E252" s="159"/>
      <c r="F252" s="17" t="s">
        <v>10</v>
      </c>
      <c r="G252" s="159" t="s">
        <v>11</v>
      </c>
      <c r="H252" s="159"/>
      <c r="I252" s="159" t="s">
        <v>12</v>
      </c>
      <c r="J252" s="160"/>
      <c r="K252" s="10"/>
    </row>
    <row r="253" spans="1:11" s="16" customFormat="1" ht="30" customHeight="1" x14ac:dyDescent="0.4">
      <c r="A253" s="282" t="s">
        <v>195</v>
      </c>
      <c r="B253" s="282"/>
      <c r="C253" s="282"/>
      <c r="D253" s="282"/>
      <c r="E253" s="282"/>
      <c r="F253" s="282"/>
      <c r="G253" s="282"/>
      <c r="H253" s="282"/>
      <c r="I253" s="282"/>
      <c r="J253" s="283"/>
      <c r="K253" s="73"/>
    </row>
    <row r="254" spans="1:11" s="16" customFormat="1" ht="30" customHeight="1" x14ac:dyDescent="0.4">
      <c r="A254" s="147" t="s">
        <v>124</v>
      </c>
      <c r="B254" s="148"/>
      <c r="C254" s="148"/>
      <c r="D254" s="149" t="s">
        <v>125</v>
      </c>
      <c r="E254" s="149"/>
      <c r="F254" s="24">
        <v>106</v>
      </c>
      <c r="G254" s="150">
        <v>3600</v>
      </c>
      <c r="H254" s="150"/>
      <c r="I254" s="151">
        <f t="shared" ref="I254:I275" si="25">F254*G254</f>
        <v>381600</v>
      </c>
      <c r="J254" s="152"/>
      <c r="K254" s="54">
        <v>0.1</v>
      </c>
    </row>
    <row r="255" spans="1:11" s="16" customFormat="1" ht="30" customHeight="1" x14ac:dyDescent="0.4">
      <c r="A255" s="147" t="s">
        <v>215</v>
      </c>
      <c r="B255" s="148"/>
      <c r="C255" s="148"/>
      <c r="D255" s="149" t="s">
        <v>126</v>
      </c>
      <c r="E255" s="149"/>
      <c r="F255" s="24">
        <v>79</v>
      </c>
      <c r="G255" s="150">
        <v>7200</v>
      </c>
      <c r="H255" s="150"/>
      <c r="I255" s="151">
        <f t="shared" si="25"/>
        <v>568800</v>
      </c>
      <c r="J255" s="152"/>
      <c r="K255" s="54">
        <v>0.1</v>
      </c>
    </row>
    <row r="256" spans="1:11" s="16" customFormat="1" ht="30" customHeight="1" x14ac:dyDescent="0.4">
      <c r="A256" s="147" t="s">
        <v>189</v>
      </c>
      <c r="B256" s="148"/>
      <c r="C256" s="148"/>
      <c r="D256" s="149" t="s">
        <v>190</v>
      </c>
      <c r="E256" s="149"/>
      <c r="F256" s="24">
        <v>14</v>
      </c>
      <c r="G256" s="150">
        <v>14400</v>
      </c>
      <c r="H256" s="150"/>
      <c r="I256" s="151">
        <f t="shared" ref="I256" si="26">F256*G256</f>
        <v>201600</v>
      </c>
      <c r="J256" s="152"/>
      <c r="K256" s="54">
        <v>0.1</v>
      </c>
    </row>
    <row r="257" spans="1:11" s="16" customFormat="1" ht="30" customHeight="1" x14ac:dyDescent="0.4">
      <c r="A257" s="161" t="s">
        <v>127</v>
      </c>
      <c r="B257" s="162"/>
      <c r="C257" s="163"/>
      <c r="D257" s="149" t="s">
        <v>126</v>
      </c>
      <c r="E257" s="149"/>
      <c r="F257" s="29">
        <v>134</v>
      </c>
      <c r="G257" s="168">
        <v>3000</v>
      </c>
      <c r="H257" s="169"/>
      <c r="I257" s="151">
        <f t="shared" si="25"/>
        <v>402000</v>
      </c>
      <c r="J257" s="152"/>
      <c r="K257" s="54">
        <v>0.1</v>
      </c>
    </row>
    <row r="258" spans="1:11" s="16" customFormat="1" ht="30" customHeight="1" x14ac:dyDescent="0.4">
      <c r="A258" s="161" t="s">
        <v>220</v>
      </c>
      <c r="B258" s="162"/>
      <c r="C258" s="163"/>
      <c r="D258" s="164" t="s">
        <v>221</v>
      </c>
      <c r="E258" s="165"/>
      <c r="F258" s="29">
        <v>134</v>
      </c>
      <c r="G258" s="168">
        <v>8500</v>
      </c>
      <c r="H258" s="169"/>
      <c r="I258" s="166">
        <f t="shared" ref="I258" si="27">F258*G258</f>
        <v>1139000</v>
      </c>
      <c r="J258" s="167"/>
      <c r="K258" s="54">
        <v>0.1</v>
      </c>
    </row>
    <row r="259" spans="1:11" s="16" customFormat="1" ht="30" customHeight="1" x14ac:dyDescent="0.4">
      <c r="A259" s="256" t="s">
        <v>216</v>
      </c>
      <c r="B259" s="257"/>
      <c r="C259" s="257"/>
      <c r="D259" s="149" t="s">
        <v>217</v>
      </c>
      <c r="E259" s="149"/>
      <c r="F259" s="22">
        <v>4</v>
      </c>
      <c r="G259" s="150">
        <v>18000</v>
      </c>
      <c r="H259" s="150"/>
      <c r="I259" s="151">
        <f t="shared" ref="I259" si="28">F259*G259</f>
        <v>72000</v>
      </c>
      <c r="J259" s="152"/>
      <c r="K259" s="54">
        <v>0.1</v>
      </c>
    </row>
    <row r="260" spans="1:11" s="16" customFormat="1" ht="30" customHeight="1" x14ac:dyDescent="0.4">
      <c r="A260" s="256" t="s">
        <v>191</v>
      </c>
      <c r="B260" s="257"/>
      <c r="C260" s="257"/>
      <c r="D260" s="149" t="s">
        <v>128</v>
      </c>
      <c r="E260" s="149"/>
      <c r="F260" s="22">
        <v>1</v>
      </c>
      <c r="G260" s="150">
        <v>750000</v>
      </c>
      <c r="H260" s="150"/>
      <c r="I260" s="151">
        <f t="shared" si="25"/>
        <v>750000</v>
      </c>
      <c r="J260" s="152"/>
      <c r="K260" s="54">
        <v>0.1</v>
      </c>
    </row>
    <row r="261" spans="1:11" ht="30" customHeight="1" x14ac:dyDescent="0.4">
      <c r="A261" s="256" t="s">
        <v>192</v>
      </c>
      <c r="B261" s="257"/>
      <c r="C261" s="257"/>
      <c r="D261" s="149"/>
      <c r="E261" s="149"/>
      <c r="F261" s="21" t="s">
        <v>86</v>
      </c>
      <c r="G261" s="150"/>
      <c r="H261" s="150"/>
      <c r="I261" s="151">
        <v>96000</v>
      </c>
      <c r="J261" s="152"/>
      <c r="K261" s="54">
        <v>0.1</v>
      </c>
    </row>
    <row r="262" spans="1:11" ht="30" customHeight="1" x14ac:dyDescent="0.4">
      <c r="A262" s="256" t="s">
        <v>193</v>
      </c>
      <c r="B262" s="257"/>
      <c r="C262" s="257"/>
      <c r="D262" s="149"/>
      <c r="E262" s="149"/>
      <c r="F262" s="21" t="s">
        <v>86</v>
      </c>
      <c r="G262" s="150"/>
      <c r="H262" s="150"/>
      <c r="I262" s="151">
        <v>340000</v>
      </c>
      <c r="J262" s="152"/>
      <c r="K262" s="54">
        <v>0.1</v>
      </c>
    </row>
    <row r="263" spans="1:11" ht="30" customHeight="1" x14ac:dyDescent="0.4">
      <c r="A263" s="256" t="s">
        <v>194</v>
      </c>
      <c r="B263" s="257"/>
      <c r="C263" s="257"/>
      <c r="D263" s="149"/>
      <c r="E263" s="149"/>
      <c r="F263" s="21" t="s">
        <v>86</v>
      </c>
      <c r="G263" s="150"/>
      <c r="H263" s="150"/>
      <c r="I263" s="151">
        <v>180000</v>
      </c>
      <c r="J263" s="152"/>
      <c r="K263" s="54">
        <v>0.1</v>
      </c>
    </row>
    <row r="264" spans="1:11" ht="30" customHeight="1" x14ac:dyDescent="0.4">
      <c r="A264" s="256"/>
      <c r="B264" s="257"/>
      <c r="C264" s="257"/>
      <c r="D264" s="149"/>
      <c r="E264" s="149"/>
      <c r="F264" s="22"/>
      <c r="G264" s="150"/>
      <c r="H264" s="150"/>
      <c r="I264" s="151"/>
      <c r="J264" s="152"/>
      <c r="K264" s="72"/>
    </row>
    <row r="265" spans="1:11" ht="30" customHeight="1" x14ac:dyDescent="0.4">
      <c r="A265" s="284" t="s">
        <v>196</v>
      </c>
      <c r="B265" s="285"/>
      <c r="C265" s="285"/>
      <c r="D265" s="285"/>
      <c r="E265" s="285"/>
      <c r="F265" s="285"/>
      <c r="G265" s="285"/>
      <c r="H265" s="285"/>
      <c r="I265" s="285"/>
      <c r="J265" s="286"/>
      <c r="K265" s="72"/>
    </row>
    <row r="266" spans="1:11" ht="30" customHeight="1" x14ac:dyDescent="0.4">
      <c r="A266" s="184" t="s">
        <v>189</v>
      </c>
      <c r="B266" s="185"/>
      <c r="C266" s="185"/>
      <c r="D266" s="149" t="s">
        <v>129</v>
      </c>
      <c r="E266" s="149"/>
      <c r="F266" s="22">
        <v>6</v>
      </c>
      <c r="G266" s="150">
        <v>12000</v>
      </c>
      <c r="H266" s="150"/>
      <c r="I266" s="151">
        <f t="shared" si="25"/>
        <v>72000</v>
      </c>
      <c r="J266" s="152"/>
      <c r="K266" s="54">
        <v>0.1</v>
      </c>
    </row>
    <row r="267" spans="1:11" ht="30" customHeight="1" x14ac:dyDescent="0.4">
      <c r="A267" s="147" t="s">
        <v>197</v>
      </c>
      <c r="B267" s="148"/>
      <c r="C267" s="148"/>
      <c r="D267" s="149"/>
      <c r="E267" s="149"/>
      <c r="F267" s="21" t="s">
        <v>86</v>
      </c>
      <c r="G267" s="150"/>
      <c r="H267" s="150"/>
      <c r="I267" s="151">
        <v>240000</v>
      </c>
      <c r="J267" s="152"/>
      <c r="K267" s="54">
        <v>0.1</v>
      </c>
    </row>
    <row r="268" spans="1:11" ht="30" customHeight="1" x14ac:dyDescent="0.4">
      <c r="A268" s="184" t="s">
        <v>130</v>
      </c>
      <c r="B268" s="185"/>
      <c r="C268" s="185"/>
      <c r="D268" s="149" t="s">
        <v>131</v>
      </c>
      <c r="E268" s="149"/>
      <c r="F268" s="24">
        <v>60</v>
      </c>
      <c r="G268" s="150">
        <v>12000</v>
      </c>
      <c r="H268" s="150"/>
      <c r="I268" s="151">
        <f t="shared" si="25"/>
        <v>720000</v>
      </c>
      <c r="J268" s="152"/>
      <c r="K268" s="54">
        <v>0.1</v>
      </c>
    </row>
    <row r="269" spans="1:11" ht="30" customHeight="1" x14ac:dyDescent="0.4">
      <c r="A269" s="184" t="s">
        <v>130</v>
      </c>
      <c r="B269" s="185"/>
      <c r="C269" s="185"/>
      <c r="D269" s="149" t="s">
        <v>132</v>
      </c>
      <c r="E269" s="149"/>
      <c r="F269" s="22">
        <v>1</v>
      </c>
      <c r="G269" s="150">
        <v>36000</v>
      </c>
      <c r="H269" s="150"/>
      <c r="I269" s="151">
        <f t="shared" si="25"/>
        <v>36000</v>
      </c>
      <c r="J269" s="152"/>
      <c r="K269" s="54">
        <v>0.1</v>
      </c>
    </row>
    <row r="270" spans="1:11" ht="30" customHeight="1" x14ac:dyDescent="0.4">
      <c r="A270" s="184" t="s">
        <v>130</v>
      </c>
      <c r="B270" s="185"/>
      <c r="C270" s="185"/>
      <c r="D270" s="149" t="s">
        <v>133</v>
      </c>
      <c r="E270" s="149"/>
      <c r="F270" s="22">
        <v>1</v>
      </c>
      <c r="G270" s="150">
        <v>54000</v>
      </c>
      <c r="H270" s="150"/>
      <c r="I270" s="151">
        <f t="shared" si="25"/>
        <v>54000</v>
      </c>
      <c r="J270" s="152"/>
      <c r="K270" s="54">
        <v>0.1</v>
      </c>
    </row>
    <row r="271" spans="1:11" ht="30" customHeight="1" x14ac:dyDescent="0.4">
      <c r="A271" s="147" t="s">
        <v>134</v>
      </c>
      <c r="B271" s="148"/>
      <c r="C271" s="148"/>
      <c r="D271" s="149"/>
      <c r="E271" s="149"/>
      <c r="F271" s="24">
        <v>62</v>
      </c>
      <c r="G271" s="150">
        <v>1200</v>
      </c>
      <c r="H271" s="150"/>
      <c r="I271" s="151">
        <f t="shared" si="25"/>
        <v>74400</v>
      </c>
      <c r="J271" s="152"/>
      <c r="K271" s="54">
        <v>0.1</v>
      </c>
    </row>
    <row r="272" spans="1:11" ht="30" customHeight="1" x14ac:dyDescent="0.4">
      <c r="A272" s="184" t="s">
        <v>135</v>
      </c>
      <c r="B272" s="185"/>
      <c r="C272" s="185"/>
      <c r="D272" s="149" t="s">
        <v>128</v>
      </c>
      <c r="E272" s="149"/>
      <c r="F272" s="22">
        <v>1</v>
      </c>
      <c r="G272" s="150">
        <v>180000</v>
      </c>
      <c r="H272" s="150"/>
      <c r="I272" s="151">
        <f t="shared" si="25"/>
        <v>180000</v>
      </c>
      <c r="J272" s="152"/>
      <c r="K272" s="54">
        <v>0.1</v>
      </c>
    </row>
    <row r="273" spans="1:11" ht="30" customHeight="1" x14ac:dyDescent="0.4">
      <c r="A273" s="256" t="s">
        <v>136</v>
      </c>
      <c r="B273" s="257"/>
      <c r="C273" s="257"/>
      <c r="D273" s="149" t="s">
        <v>128</v>
      </c>
      <c r="E273" s="149"/>
      <c r="F273" s="22">
        <v>1</v>
      </c>
      <c r="G273" s="150">
        <v>280000</v>
      </c>
      <c r="H273" s="150"/>
      <c r="I273" s="151">
        <f t="shared" si="25"/>
        <v>280000</v>
      </c>
      <c r="J273" s="152"/>
      <c r="K273" s="54">
        <v>0.1</v>
      </c>
    </row>
    <row r="274" spans="1:11" ht="30" customHeight="1" x14ac:dyDescent="0.4">
      <c r="A274" s="161" t="s">
        <v>137</v>
      </c>
      <c r="B274" s="162"/>
      <c r="C274" s="163"/>
      <c r="D274" s="164" t="s">
        <v>128</v>
      </c>
      <c r="E274" s="165"/>
      <c r="F274" s="22">
        <v>1</v>
      </c>
      <c r="G274" s="168">
        <v>180000</v>
      </c>
      <c r="H274" s="169"/>
      <c r="I274" s="151">
        <f t="shared" si="25"/>
        <v>180000</v>
      </c>
      <c r="J274" s="152"/>
      <c r="K274" s="54">
        <v>0.1</v>
      </c>
    </row>
    <row r="275" spans="1:11" ht="30" customHeight="1" x14ac:dyDescent="0.4">
      <c r="A275" s="161" t="s">
        <v>138</v>
      </c>
      <c r="B275" s="162"/>
      <c r="C275" s="163"/>
      <c r="D275" s="164" t="s">
        <v>139</v>
      </c>
      <c r="E275" s="165"/>
      <c r="F275" s="22">
        <v>3</v>
      </c>
      <c r="G275" s="168">
        <v>40000</v>
      </c>
      <c r="H275" s="169"/>
      <c r="I275" s="166">
        <f t="shared" si="25"/>
        <v>120000</v>
      </c>
      <c r="J275" s="167"/>
      <c r="K275" s="54">
        <v>0.1</v>
      </c>
    </row>
    <row r="276" spans="1:11" ht="30" customHeight="1" x14ac:dyDescent="0.4">
      <c r="A276" s="147" t="s">
        <v>33</v>
      </c>
      <c r="B276" s="148"/>
      <c r="C276" s="148"/>
      <c r="D276" s="149"/>
      <c r="E276" s="149"/>
      <c r="F276" s="49"/>
      <c r="G276" s="150"/>
      <c r="H276" s="150"/>
      <c r="I276" s="175">
        <f>SUM(I254:J275)</f>
        <v>6087400</v>
      </c>
      <c r="J276" s="176"/>
      <c r="K276" s="54">
        <v>0.1</v>
      </c>
    </row>
    <row r="277" spans="1:11" ht="30" customHeight="1" thickBot="1" x14ac:dyDescent="0.45">
      <c r="A277" s="147" t="s">
        <v>140</v>
      </c>
      <c r="B277" s="148"/>
      <c r="C277" s="148"/>
      <c r="D277" s="149"/>
      <c r="E277" s="149"/>
      <c r="F277" s="49"/>
      <c r="G277" s="150"/>
      <c r="H277" s="150"/>
      <c r="I277" s="175">
        <f>I239+I276</f>
        <v>6087400</v>
      </c>
      <c r="J277" s="176"/>
      <c r="K277" s="70">
        <v>0.1</v>
      </c>
    </row>
    <row r="278" spans="1:11" ht="30" customHeight="1" thickBot="1" x14ac:dyDescent="0.45">
      <c r="A278" s="199" t="s">
        <v>141</v>
      </c>
      <c r="B278" s="200"/>
      <c r="C278" s="200"/>
      <c r="D278" s="200"/>
      <c r="E278" s="200"/>
      <c r="F278" s="31"/>
      <c r="G278" s="31"/>
      <c r="H278" s="32"/>
      <c r="I278" s="201">
        <f>I277+I233</f>
        <v>6087400</v>
      </c>
      <c r="J278" s="202"/>
      <c r="K278" s="57">
        <v>0.1</v>
      </c>
    </row>
    <row r="279" spans="1:11" ht="30" customHeight="1" x14ac:dyDescent="0.4">
      <c r="F279" s="94"/>
      <c r="G279" s="94"/>
      <c r="H279" s="94"/>
      <c r="I279" s="94"/>
      <c r="J279" s="94"/>
    </row>
    <row r="280" spans="1:11" ht="30" customHeight="1" x14ac:dyDescent="0.4">
      <c r="F280" s="2"/>
      <c r="G280" s="2"/>
      <c r="H280" s="2"/>
      <c r="I280" s="2"/>
      <c r="J280" s="2"/>
    </row>
    <row r="281" spans="1:11" ht="30" customHeight="1" x14ac:dyDescent="0.4">
      <c r="F281" s="2"/>
      <c r="G281" s="2"/>
      <c r="H281" s="2"/>
      <c r="I281" s="2"/>
      <c r="J281" s="2"/>
    </row>
    <row r="282" spans="1:11" ht="30" customHeight="1" x14ac:dyDescent="0.4">
      <c r="F282" s="2"/>
      <c r="G282" s="2"/>
      <c r="H282" s="2"/>
      <c r="I282" s="2"/>
      <c r="J282" s="2"/>
    </row>
    <row r="283" spans="1:11" ht="30" customHeight="1" x14ac:dyDescent="0.4">
      <c r="F283" s="2"/>
      <c r="G283" s="2"/>
      <c r="H283" s="2"/>
      <c r="I283" s="2"/>
      <c r="J283" s="2"/>
    </row>
    <row r="284" spans="1:11" ht="30" customHeight="1" x14ac:dyDescent="0.4">
      <c r="F284" s="2"/>
      <c r="G284" s="2"/>
      <c r="H284" s="2"/>
      <c r="I284" s="2"/>
      <c r="J284" s="2"/>
    </row>
    <row r="285" spans="1:11" ht="30" customHeight="1" thickBot="1" x14ac:dyDescent="0.45">
      <c r="A285" s="35" t="s">
        <v>202</v>
      </c>
      <c r="B285" s="35"/>
      <c r="C285" s="35"/>
      <c r="D285" s="35"/>
      <c r="E285" s="50"/>
      <c r="F285" s="50"/>
      <c r="G285" s="16"/>
      <c r="H285" s="16"/>
      <c r="I285" s="44"/>
      <c r="J285" s="44"/>
    </row>
    <row r="286" spans="1:11" ht="30" customHeight="1" thickBot="1" x14ac:dyDescent="0.45">
      <c r="A286" s="159" t="s">
        <v>8</v>
      </c>
      <c r="B286" s="159"/>
      <c r="C286" s="159"/>
      <c r="D286" s="159" t="s">
        <v>9</v>
      </c>
      <c r="E286" s="159"/>
      <c r="F286" s="17" t="s">
        <v>10</v>
      </c>
      <c r="G286" s="159" t="s">
        <v>11</v>
      </c>
      <c r="H286" s="159"/>
      <c r="I286" s="159" t="s">
        <v>12</v>
      </c>
      <c r="J286" s="160"/>
      <c r="K286" s="74"/>
    </row>
    <row r="287" spans="1:11" ht="30" customHeight="1" x14ac:dyDescent="0.4">
      <c r="A287" s="147" t="s">
        <v>142</v>
      </c>
      <c r="B287" s="148"/>
      <c r="C287" s="148"/>
      <c r="D287" s="149" t="s">
        <v>199</v>
      </c>
      <c r="E287" s="149"/>
      <c r="F287" s="22">
        <v>13</v>
      </c>
      <c r="G287" s="150">
        <v>22000</v>
      </c>
      <c r="H287" s="150"/>
      <c r="I287" s="151">
        <f>F287*G287</f>
        <v>286000</v>
      </c>
      <c r="J287" s="152"/>
      <c r="K287" s="58">
        <v>0.1</v>
      </c>
    </row>
    <row r="288" spans="1:11" ht="30" customHeight="1" x14ac:dyDescent="0.4">
      <c r="A288" s="147" t="s">
        <v>142</v>
      </c>
      <c r="B288" s="148"/>
      <c r="C288" s="148"/>
      <c r="D288" s="149" t="s">
        <v>200</v>
      </c>
      <c r="E288" s="149"/>
      <c r="F288" s="22">
        <v>15</v>
      </c>
      <c r="G288" s="168">
        <v>16000</v>
      </c>
      <c r="H288" s="169"/>
      <c r="I288" s="151">
        <f>F288*G288</f>
        <v>240000</v>
      </c>
      <c r="J288" s="152"/>
      <c r="K288" s="54">
        <v>0.1</v>
      </c>
    </row>
    <row r="289" spans="1:11" s="16" customFormat="1" ht="30" customHeight="1" x14ac:dyDescent="0.4">
      <c r="A289" s="147" t="s">
        <v>247</v>
      </c>
      <c r="B289" s="148"/>
      <c r="C289" s="148"/>
      <c r="D289" s="149" t="s">
        <v>198</v>
      </c>
      <c r="E289" s="149"/>
      <c r="F289" s="22">
        <v>12</v>
      </c>
      <c r="G289" s="168">
        <v>10800</v>
      </c>
      <c r="H289" s="169"/>
      <c r="I289" s="151">
        <f t="shared" ref="I289:I290" si="29">F289*G289</f>
        <v>129600</v>
      </c>
      <c r="J289" s="152"/>
      <c r="K289" s="54">
        <v>0.1</v>
      </c>
    </row>
    <row r="290" spans="1:11" s="16" customFormat="1" ht="30" customHeight="1" x14ac:dyDescent="0.4">
      <c r="A290" s="147" t="s">
        <v>41</v>
      </c>
      <c r="B290" s="148"/>
      <c r="C290" s="148"/>
      <c r="D290" s="149" t="s">
        <v>201</v>
      </c>
      <c r="E290" s="149"/>
      <c r="F290" s="22">
        <v>5</v>
      </c>
      <c r="G290" s="168">
        <v>12000</v>
      </c>
      <c r="H290" s="169"/>
      <c r="I290" s="151">
        <f t="shared" si="29"/>
        <v>60000</v>
      </c>
      <c r="J290" s="152"/>
      <c r="K290" s="54">
        <v>0.1</v>
      </c>
    </row>
    <row r="291" spans="1:11" s="16" customFormat="1" ht="30" customHeight="1" x14ac:dyDescent="0.4">
      <c r="A291" s="186" t="s">
        <v>143</v>
      </c>
      <c r="B291" s="187"/>
      <c r="C291" s="188"/>
      <c r="D291" s="164"/>
      <c r="E291" s="165"/>
      <c r="F291" s="24">
        <v>160</v>
      </c>
      <c r="G291" s="168">
        <v>1200</v>
      </c>
      <c r="H291" s="169"/>
      <c r="I291" s="166">
        <f>F291*G291</f>
        <v>192000</v>
      </c>
      <c r="J291" s="167"/>
      <c r="K291" s="54">
        <v>0.1</v>
      </c>
    </row>
    <row r="292" spans="1:11" s="16" customFormat="1" ht="30" customHeight="1" x14ac:dyDescent="0.4">
      <c r="A292" s="184" t="s">
        <v>144</v>
      </c>
      <c r="B292" s="185"/>
      <c r="C292" s="185"/>
      <c r="D292" s="149"/>
      <c r="E292" s="149"/>
      <c r="F292" s="22">
        <v>280</v>
      </c>
      <c r="G292" s="150">
        <v>300</v>
      </c>
      <c r="H292" s="150"/>
      <c r="I292" s="151">
        <f t="shared" ref="I292" si="30">F292*G292</f>
        <v>84000</v>
      </c>
      <c r="J292" s="152"/>
      <c r="K292" s="54">
        <v>0.1</v>
      </c>
    </row>
    <row r="293" spans="1:11" s="16" customFormat="1" ht="30" customHeight="1" x14ac:dyDescent="0.4">
      <c r="A293" s="186" t="s">
        <v>246</v>
      </c>
      <c r="B293" s="187"/>
      <c r="C293" s="188"/>
      <c r="D293" s="164"/>
      <c r="E293" s="165"/>
      <c r="F293" s="22">
        <v>21</v>
      </c>
      <c r="G293" s="168">
        <v>12000</v>
      </c>
      <c r="H293" s="169"/>
      <c r="I293" s="166">
        <f t="shared" ref="I293" si="31">F293*G293</f>
        <v>252000</v>
      </c>
      <c r="J293" s="167"/>
      <c r="K293" s="54">
        <v>0.1</v>
      </c>
    </row>
    <row r="294" spans="1:11" s="16" customFormat="1" ht="30" customHeight="1" x14ac:dyDescent="0.4">
      <c r="A294" s="161" t="s">
        <v>220</v>
      </c>
      <c r="B294" s="162"/>
      <c r="C294" s="163"/>
      <c r="D294" s="164" t="s">
        <v>249</v>
      </c>
      <c r="E294" s="165"/>
      <c r="F294" s="22"/>
      <c r="G294" s="168"/>
      <c r="H294" s="169"/>
      <c r="I294" s="166"/>
      <c r="J294" s="167"/>
      <c r="K294" s="54"/>
    </row>
    <row r="295" spans="1:11" s="16" customFormat="1" ht="30" customHeight="1" x14ac:dyDescent="0.4">
      <c r="A295" s="161" t="s">
        <v>248</v>
      </c>
      <c r="B295" s="162"/>
      <c r="C295" s="163"/>
      <c r="D295" s="164" t="s">
        <v>249</v>
      </c>
      <c r="E295" s="165"/>
      <c r="F295" s="22"/>
      <c r="G295" s="168"/>
      <c r="H295" s="169"/>
      <c r="I295" s="166"/>
      <c r="J295" s="167"/>
      <c r="K295" s="54"/>
    </row>
    <row r="296" spans="1:11" s="16" customFormat="1" ht="30" customHeight="1" x14ac:dyDescent="0.4">
      <c r="A296" s="184" t="s">
        <v>203</v>
      </c>
      <c r="B296" s="185"/>
      <c r="C296" s="185"/>
      <c r="D296" s="149"/>
      <c r="E296" s="149"/>
      <c r="F296" s="22">
        <v>300</v>
      </c>
      <c r="G296" s="150">
        <v>1620</v>
      </c>
      <c r="H296" s="150"/>
      <c r="I296" s="151">
        <f t="shared" ref="I296:I297" si="32">F296*G296</f>
        <v>486000</v>
      </c>
      <c r="J296" s="152"/>
      <c r="K296" s="54">
        <v>0.1</v>
      </c>
    </row>
    <row r="297" spans="1:11" s="16" customFormat="1" ht="30" customHeight="1" x14ac:dyDescent="0.4">
      <c r="A297" s="184" t="s">
        <v>204</v>
      </c>
      <c r="B297" s="185"/>
      <c r="C297" s="185"/>
      <c r="D297" s="149"/>
      <c r="E297" s="149"/>
      <c r="F297" s="22">
        <v>12</v>
      </c>
      <c r="G297" s="150">
        <v>1500</v>
      </c>
      <c r="H297" s="150"/>
      <c r="I297" s="151">
        <f t="shared" si="32"/>
        <v>18000</v>
      </c>
      <c r="J297" s="152"/>
      <c r="K297" s="54">
        <v>0.1</v>
      </c>
    </row>
    <row r="298" spans="1:11" s="16" customFormat="1" ht="30" customHeight="1" x14ac:dyDescent="0.4">
      <c r="A298" s="184" t="s">
        <v>32</v>
      </c>
      <c r="B298" s="185"/>
      <c r="C298" s="185"/>
      <c r="D298" s="149"/>
      <c r="E298" s="149"/>
      <c r="F298" s="22">
        <v>6</v>
      </c>
      <c r="G298" s="150">
        <v>46000</v>
      </c>
      <c r="H298" s="150"/>
      <c r="I298" s="151">
        <f t="shared" ref="I298" si="33">F298*G298</f>
        <v>276000</v>
      </c>
      <c r="J298" s="152"/>
      <c r="K298" s="54">
        <v>0.1</v>
      </c>
    </row>
    <row r="299" spans="1:11" s="16" customFormat="1" ht="30" customHeight="1" x14ac:dyDescent="0.4">
      <c r="A299" s="184" t="s">
        <v>23</v>
      </c>
      <c r="B299" s="185"/>
      <c r="C299" s="185"/>
      <c r="D299" s="149" t="s">
        <v>128</v>
      </c>
      <c r="E299" s="149"/>
      <c r="F299" s="22">
        <v>1</v>
      </c>
      <c r="G299" s="150"/>
      <c r="H299" s="150"/>
      <c r="I299" s="151">
        <v>420000</v>
      </c>
      <c r="J299" s="152"/>
      <c r="K299" s="54">
        <v>0.1</v>
      </c>
    </row>
    <row r="300" spans="1:11" s="16" customFormat="1" ht="30" customHeight="1" thickBot="1" x14ac:dyDescent="0.45">
      <c r="A300" s="184" t="s">
        <v>223</v>
      </c>
      <c r="B300" s="185"/>
      <c r="C300" s="185"/>
      <c r="D300" s="149" t="s">
        <v>128</v>
      </c>
      <c r="E300" s="149"/>
      <c r="F300" s="22" t="s">
        <v>17</v>
      </c>
      <c r="G300" s="150"/>
      <c r="H300" s="150"/>
      <c r="I300" s="151">
        <v>320000</v>
      </c>
      <c r="J300" s="152"/>
      <c r="K300" s="56">
        <v>0.1</v>
      </c>
    </row>
    <row r="301" spans="1:11" s="16" customFormat="1" ht="30" customHeight="1" thickBot="1" x14ac:dyDescent="0.45">
      <c r="A301" s="199" t="s">
        <v>145</v>
      </c>
      <c r="B301" s="200"/>
      <c r="C301" s="200"/>
      <c r="D301" s="200"/>
      <c r="E301" s="200"/>
      <c r="F301" s="31"/>
      <c r="G301" s="31"/>
      <c r="H301" s="32"/>
      <c r="I301" s="201">
        <f>SUM(I287:J300)</f>
        <v>2763600</v>
      </c>
      <c r="J301" s="202"/>
      <c r="K301" s="57">
        <v>0.1</v>
      </c>
    </row>
    <row r="302" spans="1:11" s="16" customFormat="1" ht="30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0"/>
    </row>
    <row r="303" spans="1:11" s="16" customFormat="1" ht="30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0"/>
    </row>
    <row r="304" spans="1:11" s="16" customFormat="1" ht="30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0"/>
    </row>
    <row r="305" spans="1:11" s="16" customFormat="1" ht="30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0"/>
    </row>
    <row r="306" spans="1:11" s="16" customFormat="1" ht="30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0"/>
    </row>
    <row r="307" spans="1:11" s="16" customFormat="1" ht="30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0"/>
    </row>
    <row r="308" spans="1:11" s="16" customFormat="1" ht="30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0"/>
    </row>
    <row r="309" spans="1:11" s="16" customFormat="1" ht="30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0"/>
    </row>
    <row r="310" spans="1:11" s="16" customFormat="1" ht="30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0"/>
    </row>
    <row r="311" spans="1:11" s="16" customFormat="1" ht="30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0"/>
    </row>
    <row r="312" spans="1:11" s="16" customFormat="1" ht="30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0"/>
    </row>
    <row r="313" spans="1:11" s="16" customFormat="1" ht="30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0"/>
    </row>
    <row r="314" spans="1:11" s="16" customFormat="1" ht="30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0"/>
    </row>
    <row r="315" spans="1:11" s="16" customFormat="1" ht="30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0"/>
    </row>
    <row r="316" spans="1:11" s="16" customFormat="1" ht="30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0"/>
    </row>
    <row r="317" spans="1:11" s="16" customFormat="1" ht="30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0"/>
    </row>
    <row r="318" spans="1:11" s="16" customFormat="1" ht="30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0"/>
    </row>
    <row r="319" spans="1:11" s="16" customFormat="1" ht="30" customHeight="1" thickBot="1" x14ac:dyDescent="0.45">
      <c r="A319" s="44" t="s">
        <v>219</v>
      </c>
      <c r="B319" s="44" t="s">
        <v>146</v>
      </c>
      <c r="C319" s="36"/>
      <c r="D319" s="36"/>
      <c r="E319" s="36"/>
      <c r="F319" s="36"/>
      <c r="I319" s="158"/>
      <c r="J319" s="158"/>
      <c r="K319" s="51"/>
    </row>
    <row r="320" spans="1:11" s="16" customFormat="1" ht="30" customHeight="1" thickBot="1" x14ac:dyDescent="0.45">
      <c r="A320" s="159" t="s">
        <v>8</v>
      </c>
      <c r="B320" s="159"/>
      <c r="C320" s="159"/>
      <c r="D320" s="159" t="s">
        <v>9</v>
      </c>
      <c r="E320" s="159"/>
      <c r="F320" s="17" t="s">
        <v>10</v>
      </c>
      <c r="G320" s="159" t="s">
        <v>11</v>
      </c>
      <c r="H320" s="159"/>
      <c r="I320" s="159" t="s">
        <v>12</v>
      </c>
      <c r="J320" s="160"/>
      <c r="K320" s="52"/>
    </row>
    <row r="321" spans="1:11" s="16" customFormat="1" ht="30" customHeight="1" x14ac:dyDescent="0.4">
      <c r="A321" s="204" t="s">
        <v>147</v>
      </c>
      <c r="B321" s="205"/>
      <c r="C321" s="205"/>
      <c r="D321" s="144"/>
      <c r="E321" s="144"/>
      <c r="F321" s="18"/>
      <c r="G321" s="145"/>
      <c r="H321" s="145"/>
      <c r="I321" s="145"/>
      <c r="J321" s="146"/>
      <c r="K321" s="51"/>
    </row>
    <row r="322" spans="1:11" s="16" customFormat="1" ht="30" customHeight="1" x14ac:dyDescent="0.4">
      <c r="A322" s="147" t="s">
        <v>148</v>
      </c>
      <c r="B322" s="148"/>
      <c r="C322" s="148"/>
      <c r="D322" s="149" t="s">
        <v>149</v>
      </c>
      <c r="E322" s="149"/>
      <c r="F322" s="22">
        <v>4290</v>
      </c>
      <c r="G322" s="151">
        <v>300</v>
      </c>
      <c r="H322" s="151"/>
      <c r="I322" s="151">
        <f>F322*G322</f>
        <v>1287000</v>
      </c>
      <c r="J322" s="152"/>
      <c r="K322" s="54">
        <v>0.1</v>
      </c>
    </row>
    <row r="323" spans="1:11" s="16" customFormat="1" ht="30" customHeight="1" x14ac:dyDescent="0.4">
      <c r="A323" s="161" t="s">
        <v>150</v>
      </c>
      <c r="B323" s="162"/>
      <c r="C323" s="163"/>
      <c r="D323" s="164" t="s">
        <v>151</v>
      </c>
      <c r="E323" s="165"/>
      <c r="F323" s="22">
        <v>66</v>
      </c>
      <c r="G323" s="166">
        <v>1450</v>
      </c>
      <c r="H323" s="203"/>
      <c r="I323" s="151">
        <f>F323*G323</f>
        <v>95700</v>
      </c>
      <c r="J323" s="152"/>
      <c r="K323" s="54">
        <v>0.1</v>
      </c>
    </row>
    <row r="324" spans="1:11" s="16" customFormat="1" ht="30" customHeight="1" x14ac:dyDescent="0.4">
      <c r="A324" s="184" t="s">
        <v>152</v>
      </c>
      <c r="B324" s="185"/>
      <c r="C324" s="185"/>
      <c r="D324" s="149" t="s">
        <v>153</v>
      </c>
      <c r="E324" s="149"/>
      <c r="F324" s="22">
        <v>33</v>
      </c>
      <c r="G324" s="151">
        <v>3000</v>
      </c>
      <c r="H324" s="151"/>
      <c r="I324" s="151">
        <f t="shared" ref="I324:I332" si="34">F324*G324</f>
        <v>99000</v>
      </c>
      <c r="J324" s="152"/>
      <c r="K324" s="54">
        <v>0.1</v>
      </c>
    </row>
    <row r="325" spans="1:11" s="16" customFormat="1" ht="30" customHeight="1" x14ac:dyDescent="0.4">
      <c r="A325" s="147" t="s">
        <v>235</v>
      </c>
      <c r="B325" s="148"/>
      <c r="C325" s="148"/>
      <c r="D325" s="149"/>
      <c r="E325" s="149"/>
      <c r="F325" s="22">
        <v>45</v>
      </c>
      <c r="G325" s="151">
        <v>2000</v>
      </c>
      <c r="H325" s="151"/>
      <c r="I325" s="151">
        <f t="shared" si="34"/>
        <v>90000</v>
      </c>
      <c r="J325" s="152"/>
      <c r="K325" s="54">
        <v>0.1</v>
      </c>
    </row>
    <row r="326" spans="1:11" s="16" customFormat="1" ht="30" customHeight="1" x14ac:dyDescent="0.4">
      <c r="A326" s="147" t="s">
        <v>236</v>
      </c>
      <c r="B326" s="148"/>
      <c r="C326" s="148"/>
      <c r="D326" s="149"/>
      <c r="E326" s="149"/>
      <c r="F326" s="22">
        <v>8</v>
      </c>
      <c r="G326" s="151">
        <v>1250</v>
      </c>
      <c r="H326" s="151"/>
      <c r="I326" s="151">
        <f t="shared" ref="I326" si="35">F326*G326</f>
        <v>10000</v>
      </c>
      <c r="J326" s="152"/>
      <c r="K326" s="54">
        <v>0.1</v>
      </c>
    </row>
    <row r="327" spans="1:11" ht="30" customHeight="1" x14ac:dyDescent="0.4">
      <c r="A327" s="27" t="s">
        <v>154</v>
      </c>
      <c r="B327" s="28"/>
      <c r="C327" s="28"/>
      <c r="D327" s="164" t="s">
        <v>153</v>
      </c>
      <c r="E327" s="165"/>
      <c r="F327" s="24">
        <v>45</v>
      </c>
      <c r="G327" s="166">
        <v>2200</v>
      </c>
      <c r="H327" s="203"/>
      <c r="I327" s="166">
        <f t="shared" si="34"/>
        <v>99000</v>
      </c>
      <c r="J327" s="167"/>
      <c r="K327" s="54">
        <v>0.1</v>
      </c>
    </row>
    <row r="328" spans="1:11" ht="30" customHeight="1" x14ac:dyDescent="0.4">
      <c r="A328" s="186" t="s">
        <v>155</v>
      </c>
      <c r="B328" s="187"/>
      <c r="C328" s="188"/>
      <c r="D328" s="164" t="s">
        <v>156</v>
      </c>
      <c r="E328" s="165"/>
      <c r="F328" s="22">
        <v>24</v>
      </c>
      <c r="G328" s="166">
        <v>1620</v>
      </c>
      <c r="H328" s="203"/>
      <c r="I328" s="166">
        <f t="shared" si="34"/>
        <v>38880</v>
      </c>
      <c r="J328" s="167"/>
      <c r="K328" s="54">
        <v>0.1</v>
      </c>
    </row>
    <row r="329" spans="1:11" ht="30" customHeight="1" x14ac:dyDescent="0.4">
      <c r="A329" s="186" t="s">
        <v>187</v>
      </c>
      <c r="B329" s="187"/>
      <c r="C329" s="188"/>
      <c r="D329" s="164" t="s">
        <v>151</v>
      </c>
      <c r="E329" s="165"/>
      <c r="F329" s="22">
        <v>1</v>
      </c>
      <c r="G329" s="166">
        <v>18000</v>
      </c>
      <c r="H329" s="203"/>
      <c r="I329" s="166">
        <f t="shared" ref="I329" si="36">F329*G329</f>
        <v>18000</v>
      </c>
      <c r="J329" s="167"/>
      <c r="K329" s="54">
        <v>0.1</v>
      </c>
    </row>
    <row r="330" spans="1:11" ht="30" customHeight="1" x14ac:dyDescent="0.4">
      <c r="A330" s="186" t="s">
        <v>188</v>
      </c>
      <c r="B330" s="187"/>
      <c r="C330" s="188"/>
      <c r="D330" s="164"/>
      <c r="E330" s="165"/>
      <c r="F330" s="22">
        <v>4</v>
      </c>
      <c r="G330" s="166">
        <v>3000</v>
      </c>
      <c r="H330" s="203"/>
      <c r="I330" s="166">
        <f t="shared" ref="I330" si="37">F330*G330</f>
        <v>12000</v>
      </c>
      <c r="J330" s="167"/>
      <c r="K330" s="54">
        <v>0.1</v>
      </c>
    </row>
    <row r="331" spans="1:11" ht="30" customHeight="1" x14ac:dyDescent="0.4">
      <c r="A331" s="147" t="s">
        <v>157</v>
      </c>
      <c r="B331" s="148"/>
      <c r="C331" s="148"/>
      <c r="D331" s="149"/>
      <c r="E331" s="149"/>
      <c r="F331" s="22">
        <v>5</v>
      </c>
      <c r="G331" s="151">
        <v>1500</v>
      </c>
      <c r="H331" s="151"/>
      <c r="I331" s="151">
        <f t="shared" si="34"/>
        <v>7500</v>
      </c>
      <c r="J331" s="152"/>
      <c r="K331" s="54">
        <v>0.1</v>
      </c>
    </row>
    <row r="332" spans="1:11" ht="30" customHeight="1" x14ac:dyDescent="0.4">
      <c r="A332" s="147" t="s">
        <v>158</v>
      </c>
      <c r="B332" s="148"/>
      <c r="C332" s="148"/>
      <c r="D332" s="149"/>
      <c r="E332" s="149"/>
      <c r="F332" s="24">
        <v>1</v>
      </c>
      <c r="G332" s="151">
        <v>4000</v>
      </c>
      <c r="H332" s="151"/>
      <c r="I332" s="151">
        <f t="shared" si="34"/>
        <v>4000</v>
      </c>
      <c r="J332" s="152"/>
      <c r="K332" s="54">
        <v>0.1</v>
      </c>
    </row>
    <row r="333" spans="1:11" ht="30" customHeight="1" x14ac:dyDescent="0.4">
      <c r="A333" s="147" t="s">
        <v>160</v>
      </c>
      <c r="B333" s="148"/>
      <c r="C333" s="148"/>
      <c r="D333" s="149" t="s">
        <v>161</v>
      </c>
      <c r="E333" s="149"/>
      <c r="F333" s="22"/>
      <c r="G333" s="151"/>
      <c r="H333" s="151"/>
      <c r="I333" s="151">
        <v>950000</v>
      </c>
      <c r="J333" s="152"/>
      <c r="K333" s="54">
        <v>0.1</v>
      </c>
    </row>
    <row r="334" spans="1:11" ht="30" customHeight="1" x14ac:dyDescent="0.4">
      <c r="A334" s="147" t="s">
        <v>162</v>
      </c>
      <c r="B334" s="148"/>
      <c r="C334" s="148"/>
      <c r="D334" s="149"/>
      <c r="E334" s="149"/>
      <c r="F334" s="22">
        <v>15</v>
      </c>
      <c r="G334" s="151">
        <v>27000</v>
      </c>
      <c r="H334" s="151"/>
      <c r="I334" s="151">
        <f>F334*G334</f>
        <v>405000</v>
      </c>
      <c r="J334" s="152"/>
      <c r="K334" s="54">
        <v>0.1</v>
      </c>
    </row>
    <row r="335" spans="1:11" ht="30" customHeight="1" x14ac:dyDescent="0.4">
      <c r="A335" s="147" t="s">
        <v>220</v>
      </c>
      <c r="B335" s="148"/>
      <c r="C335" s="148"/>
      <c r="D335" s="149" t="s">
        <v>131</v>
      </c>
      <c r="E335" s="149"/>
      <c r="F335" s="22">
        <v>1</v>
      </c>
      <c r="G335" s="151">
        <v>6000</v>
      </c>
      <c r="H335" s="151"/>
      <c r="I335" s="151">
        <f t="shared" ref="I335:I336" si="38">F335*G335</f>
        <v>6000</v>
      </c>
      <c r="J335" s="152"/>
      <c r="K335" s="54">
        <v>0.1</v>
      </c>
    </row>
    <row r="336" spans="1:11" ht="30" customHeight="1" x14ac:dyDescent="0.4">
      <c r="A336" s="147" t="s">
        <v>237</v>
      </c>
      <c r="B336" s="148"/>
      <c r="C336" s="148"/>
      <c r="D336" s="149" t="s">
        <v>238</v>
      </c>
      <c r="E336" s="149"/>
      <c r="F336" s="22">
        <v>1</v>
      </c>
      <c r="G336" s="151">
        <v>8500</v>
      </c>
      <c r="H336" s="151"/>
      <c r="I336" s="151">
        <f t="shared" si="38"/>
        <v>8500</v>
      </c>
      <c r="J336" s="152"/>
      <c r="K336" s="54">
        <v>0.1</v>
      </c>
    </row>
    <row r="337" spans="1:11" ht="30" customHeight="1" x14ac:dyDescent="0.4">
      <c r="A337" s="147" t="s">
        <v>244</v>
      </c>
      <c r="B337" s="148"/>
      <c r="C337" s="148"/>
      <c r="D337" s="149" t="s">
        <v>245</v>
      </c>
      <c r="E337" s="149"/>
      <c r="F337" s="21" t="s">
        <v>17</v>
      </c>
      <c r="G337" s="151"/>
      <c r="H337" s="151"/>
      <c r="I337" s="151">
        <v>120000</v>
      </c>
      <c r="J337" s="152"/>
      <c r="K337" s="54">
        <v>0.1</v>
      </c>
    </row>
    <row r="338" spans="1:11" ht="30" customHeight="1" x14ac:dyDescent="0.4">
      <c r="A338" s="147" t="s">
        <v>159</v>
      </c>
      <c r="B338" s="148"/>
      <c r="C338" s="148"/>
      <c r="D338" s="149"/>
      <c r="E338" s="149"/>
      <c r="F338" s="22">
        <v>6</v>
      </c>
      <c r="G338" s="151">
        <v>120000</v>
      </c>
      <c r="H338" s="151"/>
      <c r="I338" s="151">
        <f>F338*G338</f>
        <v>720000</v>
      </c>
      <c r="J338" s="152"/>
      <c r="K338" s="54">
        <v>0.1</v>
      </c>
    </row>
    <row r="339" spans="1:11" ht="30" customHeight="1" thickBot="1" x14ac:dyDescent="0.45">
      <c r="A339" s="170" t="s">
        <v>163</v>
      </c>
      <c r="B339" s="171"/>
      <c r="C339" s="172"/>
      <c r="D339" s="149"/>
      <c r="E339" s="149"/>
      <c r="F339" s="66" t="s">
        <v>17</v>
      </c>
      <c r="G339" s="289"/>
      <c r="H339" s="289"/>
      <c r="I339" s="175">
        <v>200000</v>
      </c>
      <c r="J339" s="176"/>
      <c r="K339" s="70">
        <v>0.1</v>
      </c>
    </row>
    <row r="340" spans="1:11" ht="30" customHeight="1" thickBot="1" x14ac:dyDescent="0.45">
      <c r="A340" s="199" t="s">
        <v>218</v>
      </c>
      <c r="B340" s="200"/>
      <c r="C340" s="200"/>
      <c r="D340" s="200"/>
      <c r="E340" s="200"/>
      <c r="F340" s="31"/>
      <c r="G340" s="31"/>
      <c r="H340" s="32"/>
      <c r="I340" s="287">
        <f>SUM(I322:J339)</f>
        <v>4170580</v>
      </c>
      <c r="J340" s="288"/>
      <c r="K340" s="75">
        <v>0.1</v>
      </c>
    </row>
    <row r="341" spans="1:11" ht="30" customHeight="1" x14ac:dyDescent="0.4">
      <c r="A341" s="279"/>
      <c r="B341" s="279"/>
      <c r="C341" s="279"/>
      <c r="D341" s="279"/>
      <c r="E341" s="279"/>
      <c r="F341" s="279"/>
      <c r="G341" s="279"/>
      <c r="H341" s="279"/>
      <c r="I341" s="279"/>
      <c r="J341" s="279"/>
    </row>
    <row r="343" spans="1:11" ht="30" customHeight="1" x14ac:dyDescent="0.4">
      <c r="A343" s="11"/>
      <c r="B343" s="11"/>
      <c r="C343" s="11"/>
      <c r="D343" s="11"/>
      <c r="E343" s="11"/>
      <c r="F343" s="11"/>
      <c r="G343" s="11"/>
      <c r="H343" s="11"/>
      <c r="I343" s="11"/>
      <c r="J343" s="34"/>
    </row>
    <row r="344" spans="1:11" ht="30" customHeight="1" x14ac:dyDescent="0.4">
      <c r="A344" s="11"/>
      <c r="B344" s="11"/>
      <c r="C344" s="11"/>
      <c r="D344" s="11"/>
      <c r="E344" s="11"/>
      <c r="F344" s="11"/>
      <c r="G344" s="11"/>
      <c r="H344" s="11"/>
      <c r="I344" s="11"/>
      <c r="J344" s="34"/>
    </row>
  </sheetData>
  <mergeCells count="976">
    <mergeCell ref="G9:J9"/>
    <mergeCell ref="G10:J10"/>
    <mergeCell ref="G11:J11"/>
    <mergeCell ref="G12:J12"/>
    <mergeCell ref="G13:J13"/>
    <mergeCell ref="A5:D5"/>
    <mergeCell ref="I336:J336"/>
    <mergeCell ref="G1:K1"/>
    <mergeCell ref="A3:K3"/>
    <mergeCell ref="A61:C61"/>
    <mergeCell ref="D61:E61"/>
    <mergeCell ref="G61:H61"/>
    <mergeCell ref="I61:J61"/>
    <mergeCell ref="A63:C63"/>
    <mergeCell ref="D63:E63"/>
    <mergeCell ref="G63:H63"/>
    <mergeCell ref="A290:C290"/>
    <mergeCell ref="D290:E290"/>
    <mergeCell ref="G290:H290"/>
    <mergeCell ref="I290:J290"/>
    <mergeCell ref="A264:C264"/>
    <mergeCell ref="D264:E264"/>
    <mergeCell ref="G264:H264"/>
    <mergeCell ref="I264:J264"/>
    <mergeCell ref="D323:E323"/>
    <mergeCell ref="G323:H323"/>
    <mergeCell ref="A301:E301"/>
    <mergeCell ref="I323:J323"/>
    <mergeCell ref="D324:E324"/>
    <mergeCell ref="G324:H324"/>
    <mergeCell ref="I324:J324"/>
    <mergeCell ref="A325:C325"/>
    <mergeCell ref="A326:C326"/>
    <mergeCell ref="D326:E326"/>
    <mergeCell ref="G326:H326"/>
    <mergeCell ref="G276:H276"/>
    <mergeCell ref="I276:J276"/>
    <mergeCell ref="I299:J299"/>
    <mergeCell ref="I300:J300"/>
    <mergeCell ref="A300:C300"/>
    <mergeCell ref="D300:E300"/>
    <mergeCell ref="G300:H300"/>
    <mergeCell ref="I292:J292"/>
    <mergeCell ref="A297:C297"/>
    <mergeCell ref="D297:E297"/>
    <mergeCell ref="G297:H297"/>
    <mergeCell ref="I297:J297"/>
    <mergeCell ref="A296:C296"/>
    <mergeCell ref="D296:E296"/>
    <mergeCell ref="G296:H296"/>
    <mergeCell ref="I296:J296"/>
    <mergeCell ref="I291:J291"/>
    <mergeCell ref="A289:C289"/>
    <mergeCell ref="D291:E291"/>
    <mergeCell ref="G291:H291"/>
    <mergeCell ref="A292:C292"/>
    <mergeCell ref="D292:E292"/>
    <mergeCell ref="G292:H292"/>
    <mergeCell ref="I174:J174"/>
    <mergeCell ref="A330:C330"/>
    <mergeCell ref="D330:E330"/>
    <mergeCell ref="G330:H330"/>
    <mergeCell ref="I330:J330"/>
    <mergeCell ref="A178:C178"/>
    <mergeCell ref="D178:E178"/>
    <mergeCell ref="G178:H178"/>
    <mergeCell ref="I178:J178"/>
    <mergeCell ref="A193:C193"/>
    <mergeCell ref="D193:E193"/>
    <mergeCell ref="G193:H193"/>
    <mergeCell ref="I193:J193"/>
    <mergeCell ref="D327:E327"/>
    <mergeCell ref="G327:H327"/>
    <mergeCell ref="I327:J327"/>
    <mergeCell ref="A328:C328"/>
    <mergeCell ref="I326:J326"/>
    <mergeCell ref="A275:C275"/>
    <mergeCell ref="D275:E275"/>
    <mergeCell ref="G275:H275"/>
    <mergeCell ref="I275:J275"/>
    <mergeCell ref="A276:C276"/>
    <mergeCell ref="D276:E276"/>
    <mergeCell ref="A172:C172"/>
    <mergeCell ref="D172:E172"/>
    <mergeCell ref="G172:H172"/>
    <mergeCell ref="I172:J172"/>
    <mergeCell ref="I319:J319"/>
    <mergeCell ref="A320:C320"/>
    <mergeCell ref="D320:E320"/>
    <mergeCell ref="G320:H320"/>
    <mergeCell ref="I320:J320"/>
    <mergeCell ref="I301:J301"/>
    <mergeCell ref="A298:C298"/>
    <mergeCell ref="D298:E298"/>
    <mergeCell ref="G298:H298"/>
    <mergeCell ref="I298:J298"/>
    <mergeCell ref="A299:C299"/>
    <mergeCell ref="D299:E299"/>
    <mergeCell ref="G299:H299"/>
    <mergeCell ref="A274:C274"/>
    <mergeCell ref="D274:E274"/>
    <mergeCell ref="G274:H274"/>
    <mergeCell ref="I274:J274"/>
    <mergeCell ref="A174:C174"/>
    <mergeCell ref="D174:E174"/>
    <mergeCell ref="G174:H174"/>
    <mergeCell ref="A171:C171"/>
    <mergeCell ref="D171:E171"/>
    <mergeCell ref="G171:H171"/>
    <mergeCell ref="I171:J171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47:C47"/>
    <mergeCell ref="D47:E47"/>
    <mergeCell ref="G47:H47"/>
    <mergeCell ref="I47:J47"/>
    <mergeCell ref="A118:C118"/>
    <mergeCell ref="D118:E118"/>
    <mergeCell ref="A341:J341"/>
    <mergeCell ref="A340:E340"/>
    <mergeCell ref="I340:J340"/>
    <mergeCell ref="A339:C339"/>
    <mergeCell ref="D339:E339"/>
    <mergeCell ref="G339:H339"/>
    <mergeCell ref="I339:J339"/>
    <mergeCell ref="A334:C334"/>
    <mergeCell ref="D334:E334"/>
    <mergeCell ref="G334:H334"/>
    <mergeCell ref="I334:J334"/>
    <mergeCell ref="A338:C338"/>
    <mergeCell ref="D338:E338"/>
    <mergeCell ref="G338:H338"/>
    <mergeCell ref="I338:J338"/>
    <mergeCell ref="A333:C333"/>
    <mergeCell ref="D333:E333"/>
    <mergeCell ref="A156:C156"/>
    <mergeCell ref="G333:H333"/>
    <mergeCell ref="I333:J333"/>
    <mergeCell ref="A331:C331"/>
    <mergeCell ref="D331:E331"/>
    <mergeCell ref="G331:H331"/>
    <mergeCell ref="I331:J331"/>
    <mergeCell ref="A332:C332"/>
    <mergeCell ref="D332:E332"/>
    <mergeCell ref="G332:H332"/>
    <mergeCell ref="I332:J332"/>
    <mergeCell ref="A278:E278"/>
    <mergeCell ref="I278:J278"/>
    <mergeCell ref="D287:E287"/>
    <mergeCell ref="G287:H287"/>
    <mergeCell ref="I287:J287"/>
    <mergeCell ref="I329:J329"/>
    <mergeCell ref="D325:E325"/>
    <mergeCell ref="G325:H325"/>
    <mergeCell ref="I325:J325"/>
    <mergeCell ref="A322:C322"/>
    <mergeCell ref="D322:E322"/>
    <mergeCell ref="G322:H322"/>
    <mergeCell ref="I322:J322"/>
    <mergeCell ref="A323:C323"/>
    <mergeCell ref="D328:E328"/>
    <mergeCell ref="G328:H328"/>
    <mergeCell ref="I328:J328"/>
    <mergeCell ref="A324:C324"/>
    <mergeCell ref="A329:C329"/>
    <mergeCell ref="D329:E329"/>
    <mergeCell ref="G329:H329"/>
    <mergeCell ref="A321:C321"/>
    <mergeCell ref="D321:E321"/>
    <mergeCell ref="G321:H321"/>
    <mergeCell ref="G289:H289"/>
    <mergeCell ref="I289:J289"/>
    <mergeCell ref="A287:C287"/>
    <mergeCell ref="D289:E289"/>
    <mergeCell ref="A291:C291"/>
    <mergeCell ref="G272:H272"/>
    <mergeCell ref="I272:J272"/>
    <mergeCell ref="A273:C273"/>
    <mergeCell ref="D273:E273"/>
    <mergeCell ref="G273:H273"/>
    <mergeCell ref="I273:J273"/>
    <mergeCell ref="A288:C288"/>
    <mergeCell ref="D288:E288"/>
    <mergeCell ref="G288:H288"/>
    <mergeCell ref="I288:J288"/>
    <mergeCell ref="F279:J279"/>
    <mergeCell ref="A286:C286"/>
    <mergeCell ref="D286:E286"/>
    <mergeCell ref="G286:H286"/>
    <mergeCell ref="I286:J286"/>
    <mergeCell ref="A277:C277"/>
    <mergeCell ref="D277:E277"/>
    <mergeCell ref="G277:H277"/>
    <mergeCell ref="I277:J277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72:C272"/>
    <mergeCell ref="D272:E272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7:C267"/>
    <mergeCell ref="D267:E267"/>
    <mergeCell ref="G267:H267"/>
    <mergeCell ref="I267:J267"/>
    <mergeCell ref="A260:C260"/>
    <mergeCell ref="D260:E260"/>
    <mergeCell ref="G260:H260"/>
    <mergeCell ref="I260:J260"/>
    <mergeCell ref="A266:C266"/>
    <mergeCell ref="D266:E266"/>
    <mergeCell ref="G266:H266"/>
    <mergeCell ref="I266:J266"/>
    <mergeCell ref="A262:C262"/>
    <mergeCell ref="D262:E262"/>
    <mergeCell ref="A261:C261"/>
    <mergeCell ref="D261:E261"/>
    <mergeCell ref="G261:H261"/>
    <mergeCell ref="I261:J261"/>
    <mergeCell ref="G262:H262"/>
    <mergeCell ref="I262:J262"/>
    <mergeCell ref="A263:C263"/>
    <mergeCell ref="D263:E263"/>
    <mergeCell ref="G263:H263"/>
    <mergeCell ref="I263:J263"/>
    <mergeCell ref="A265:J265"/>
    <mergeCell ref="A255:C255"/>
    <mergeCell ref="D255:E255"/>
    <mergeCell ref="G255:H255"/>
    <mergeCell ref="I255:J255"/>
    <mergeCell ref="A257:C257"/>
    <mergeCell ref="D257:E257"/>
    <mergeCell ref="G257:H257"/>
    <mergeCell ref="I257:J257"/>
    <mergeCell ref="A256:C256"/>
    <mergeCell ref="D256:E256"/>
    <mergeCell ref="G256:H256"/>
    <mergeCell ref="I256:J256"/>
    <mergeCell ref="A252:C252"/>
    <mergeCell ref="D252:E252"/>
    <mergeCell ref="G252:H252"/>
    <mergeCell ref="I252:J252"/>
    <mergeCell ref="A254:C254"/>
    <mergeCell ref="D254:E254"/>
    <mergeCell ref="G254:H254"/>
    <mergeCell ref="I254:J254"/>
    <mergeCell ref="A240:C240"/>
    <mergeCell ref="D240:E240"/>
    <mergeCell ref="G240:H240"/>
    <mergeCell ref="I240:J240"/>
    <mergeCell ref="A251:C251"/>
    <mergeCell ref="D251:E251"/>
    <mergeCell ref="G251:H251"/>
    <mergeCell ref="I251:J251"/>
    <mergeCell ref="A253:J253"/>
    <mergeCell ref="A238:C238"/>
    <mergeCell ref="D238:E238"/>
    <mergeCell ref="G238:H238"/>
    <mergeCell ref="I238:J238"/>
    <mergeCell ref="A239:C239"/>
    <mergeCell ref="D239:E239"/>
    <mergeCell ref="G239:H239"/>
    <mergeCell ref="I239:J239"/>
    <mergeCell ref="A237:C237"/>
    <mergeCell ref="D237:E237"/>
    <mergeCell ref="G237:H237"/>
    <mergeCell ref="I237:J237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33:C233"/>
    <mergeCell ref="D233:E233"/>
    <mergeCell ref="G233:H233"/>
    <mergeCell ref="I233:J233"/>
    <mergeCell ref="A234:C234"/>
    <mergeCell ref="D234:E234"/>
    <mergeCell ref="G234:H234"/>
    <mergeCell ref="I234:J234"/>
    <mergeCell ref="A232:C232"/>
    <mergeCell ref="D232:E232"/>
    <mergeCell ref="G232:H232"/>
    <mergeCell ref="I232:J232"/>
    <mergeCell ref="A230:C230"/>
    <mergeCell ref="D230:E230"/>
    <mergeCell ref="G230:H230"/>
    <mergeCell ref="I230:J230"/>
    <mergeCell ref="A231:C231"/>
    <mergeCell ref="D231:E231"/>
    <mergeCell ref="G231:H231"/>
    <mergeCell ref="I231:J231"/>
    <mergeCell ref="A228:C228"/>
    <mergeCell ref="D228:E228"/>
    <mergeCell ref="G228:H228"/>
    <mergeCell ref="I228:J228"/>
    <mergeCell ref="A229:C229"/>
    <mergeCell ref="D229:E229"/>
    <mergeCell ref="G229:H229"/>
    <mergeCell ref="I229:J229"/>
    <mergeCell ref="A226:C226"/>
    <mergeCell ref="D226:E226"/>
    <mergeCell ref="G226:H226"/>
    <mergeCell ref="I226:J226"/>
    <mergeCell ref="A227:C227"/>
    <mergeCell ref="D227:E227"/>
    <mergeCell ref="G227:H227"/>
    <mergeCell ref="I227:J227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A220:C220"/>
    <mergeCell ref="D220:E220"/>
    <mergeCell ref="G220:H220"/>
    <mergeCell ref="I220:J220"/>
    <mergeCell ref="A221:C221"/>
    <mergeCell ref="D221:E221"/>
    <mergeCell ref="G221:H221"/>
    <mergeCell ref="I221:J221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06:C206"/>
    <mergeCell ref="D206:E206"/>
    <mergeCell ref="G206:H206"/>
    <mergeCell ref="I206:J206"/>
    <mergeCell ref="A207:C207"/>
    <mergeCell ref="D207:E207"/>
    <mergeCell ref="G207:H207"/>
    <mergeCell ref="I207:J207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0:C200"/>
    <mergeCell ref="D200:E200"/>
    <mergeCell ref="G200:H200"/>
    <mergeCell ref="I200:J200"/>
    <mergeCell ref="A201:C201"/>
    <mergeCell ref="D201:E201"/>
    <mergeCell ref="G201:H201"/>
    <mergeCell ref="I201:J201"/>
    <mergeCell ref="A198:C198"/>
    <mergeCell ref="D198:E198"/>
    <mergeCell ref="G198:H198"/>
    <mergeCell ref="I198:J198"/>
    <mergeCell ref="A199:C199"/>
    <mergeCell ref="D199:E199"/>
    <mergeCell ref="G199:H199"/>
    <mergeCell ref="I199:J199"/>
    <mergeCell ref="A196:C196"/>
    <mergeCell ref="D196:E196"/>
    <mergeCell ref="G196:H196"/>
    <mergeCell ref="I196:J196"/>
    <mergeCell ref="A197:C197"/>
    <mergeCell ref="D197:E197"/>
    <mergeCell ref="G197:H197"/>
    <mergeCell ref="I197:J197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4:C184"/>
    <mergeCell ref="D184:E184"/>
    <mergeCell ref="G184:H184"/>
    <mergeCell ref="I184:J184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9:C179"/>
    <mergeCell ref="D179:E179"/>
    <mergeCell ref="G179:H179"/>
    <mergeCell ref="I179:J179"/>
    <mergeCell ref="A177:C177"/>
    <mergeCell ref="D177:E177"/>
    <mergeCell ref="G177:H177"/>
    <mergeCell ref="I177:J177"/>
    <mergeCell ref="A173:C173"/>
    <mergeCell ref="D173:E173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G173:H173"/>
    <mergeCell ref="I173:J173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6:C166"/>
    <mergeCell ref="D166:E166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5:C155"/>
    <mergeCell ref="D155:E155"/>
    <mergeCell ref="G155:H155"/>
    <mergeCell ref="I155:J155"/>
    <mergeCell ref="D156:E156"/>
    <mergeCell ref="G156:H156"/>
    <mergeCell ref="I156:J156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28:C128"/>
    <mergeCell ref="D128:E128"/>
    <mergeCell ref="G128:H128"/>
    <mergeCell ref="I128:J128"/>
    <mergeCell ref="A149:E149"/>
    <mergeCell ref="A150:C150"/>
    <mergeCell ref="D150:E150"/>
    <mergeCell ref="G150:H150"/>
    <mergeCell ref="I150:J150"/>
    <mergeCell ref="A126:C126"/>
    <mergeCell ref="D126:E126"/>
    <mergeCell ref="G126:H126"/>
    <mergeCell ref="I126:J126"/>
    <mergeCell ref="A127:C127"/>
    <mergeCell ref="D127:E127"/>
    <mergeCell ref="G127:H127"/>
    <mergeCell ref="I127:J127"/>
    <mergeCell ref="A124:C124"/>
    <mergeCell ref="D124:E124"/>
    <mergeCell ref="G124:H124"/>
    <mergeCell ref="I124:J124"/>
    <mergeCell ref="A125:C125"/>
    <mergeCell ref="D125:E125"/>
    <mergeCell ref="G125:H125"/>
    <mergeCell ref="I125:J125"/>
    <mergeCell ref="A122:C122"/>
    <mergeCell ref="D122:E122"/>
    <mergeCell ref="G122:H122"/>
    <mergeCell ref="I122:J122"/>
    <mergeCell ref="A123:C123"/>
    <mergeCell ref="D123:E123"/>
    <mergeCell ref="G123:H123"/>
    <mergeCell ref="I123:J123"/>
    <mergeCell ref="A120:C120"/>
    <mergeCell ref="D120:E120"/>
    <mergeCell ref="G120:H120"/>
    <mergeCell ref="I120:J120"/>
    <mergeCell ref="A121:C121"/>
    <mergeCell ref="D121:E121"/>
    <mergeCell ref="G121:H121"/>
    <mergeCell ref="I121:J121"/>
    <mergeCell ref="A119:C119"/>
    <mergeCell ref="D119:E119"/>
    <mergeCell ref="G119:H119"/>
    <mergeCell ref="I119:J119"/>
    <mergeCell ref="A115:C115"/>
    <mergeCell ref="A116:C116"/>
    <mergeCell ref="D116:E116"/>
    <mergeCell ref="G116:H116"/>
    <mergeCell ref="I116:J116"/>
    <mergeCell ref="A117:C117"/>
    <mergeCell ref="D117:E117"/>
    <mergeCell ref="G117:H117"/>
    <mergeCell ref="I117:J117"/>
    <mergeCell ref="G118:H118"/>
    <mergeCell ref="I118:J118"/>
    <mergeCell ref="A106:E106"/>
    <mergeCell ref="I106:J106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8:C98"/>
    <mergeCell ref="D98:E98"/>
    <mergeCell ref="G98:H98"/>
    <mergeCell ref="I98:J98"/>
    <mergeCell ref="A99:C99"/>
    <mergeCell ref="D99:E99"/>
    <mergeCell ref="G99:H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1:C91"/>
    <mergeCell ref="D91:E91"/>
    <mergeCell ref="G91:H91"/>
    <mergeCell ref="I91:J91"/>
    <mergeCell ref="A89:C89"/>
    <mergeCell ref="D89:E89"/>
    <mergeCell ref="G89:H89"/>
    <mergeCell ref="I89:J89"/>
    <mergeCell ref="A90:C90"/>
    <mergeCell ref="D90:E90"/>
    <mergeCell ref="G90:H90"/>
    <mergeCell ref="I90:J90"/>
    <mergeCell ref="A88:C88"/>
    <mergeCell ref="D88:E88"/>
    <mergeCell ref="G88:H88"/>
    <mergeCell ref="I88:J88"/>
    <mergeCell ref="A83:C83"/>
    <mergeCell ref="D83:E83"/>
    <mergeCell ref="G83:H83"/>
    <mergeCell ref="I83:J83"/>
    <mergeCell ref="A84:C84"/>
    <mergeCell ref="D84:E84"/>
    <mergeCell ref="G84:H84"/>
    <mergeCell ref="I84:J84"/>
    <mergeCell ref="A85:C85"/>
    <mergeCell ref="D85:E85"/>
    <mergeCell ref="G85:H85"/>
    <mergeCell ref="I85:J85"/>
    <mergeCell ref="A86:C86"/>
    <mergeCell ref="D86:E86"/>
    <mergeCell ref="G86:H86"/>
    <mergeCell ref="I86:J86"/>
    <mergeCell ref="A87:C87"/>
    <mergeCell ref="D87:E87"/>
    <mergeCell ref="G87:H87"/>
    <mergeCell ref="I87:J87"/>
    <mergeCell ref="A81:E81"/>
    <mergeCell ref="I81:J81"/>
    <mergeCell ref="A82:C82"/>
    <mergeCell ref="D82:E82"/>
    <mergeCell ref="G82:H82"/>
    <mergeCell ref="I82:J82"/>
    <mergeCell ref="A77:C77"/>
    <mergeCell ref="D77:E77"/>
    <mergeCell ref="G77:H77"/>
    <mergeCell ref="I77:J77"/>
    <mergeCell ref="A78:E78"/>
    <mergeCell ref="I78:J78"/>
    <mergeCell ref="A75:C75"/>
    <mergeCell ref="D75:E75"/>
    <mergeCell ref="G75:H75"/>
    <mergeCell ref="I75:J75"/>
    <mergeCell ref="A76:C76"/>
    <mergeCell ref="D76:E76"/>
    <mergeCell ref="G76:H76"/>
    <mergeCell ref="I76:J76"/>
    <mergeCell ref="A71:C71"/>
    <mergeCell ref="D71:E71"/>
    <mergeCell ref="G71:H71"/>
    <mergeCell ref="I71:J71"/>
    <mergeCell ref="A74:C74"/>
    <mergeCell ref="D74:E74"/>
    <mergeCell ref="G74:H74"/>
    <mergeCell ref="I74:J74"/>
    <mergeCell ref="A72:C72"/>
    <mergeCell ref="D72:E72"/>
    <mergeCell ref="G72:H72"/>
    <mergeCell ref="I72:J72"/>
    <mergeCell ref="A73:C73"/>
    <mergeCell ref="D73:E73"/>
    <mergeCell ref="G73:H73"/>
    <mergeCell ref="I73:J73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0:C60"/>
    <mergeCell ref="D60:E60"/>
    <mergeCell ref="G60:H60"/>
    <mergeCell ref="I60:J60"/>
    <mergeCell ref="A64:C64"/>
    <mergeCell ref="D64:E64"/>
    <mergeCell ref="G64:H64"/>
    <mergeCell ref="I64:J64"/>
    <mergeCell ref="I63:J63"/>
    <mergeCell ref="A62:C62"/>
    <mergeCell ref="D62:E62"/>
    <mergeCell ref="G62:H62"/>
    <mergeCell ref="I62:J62"/>
    <mergeCell ref="A58:C58"/>
    <mergeCell ref="D58:E58"/>
    <mergeCell ref="G58:H58"/>
    <mergeCell ref="I58:J58"/>
    <mergeCell ref="A59:C59"/>
    <mergeCell ref="D59:E59"/>
    <mergeCell ref="G59:H59"/>
    <mergeCell ref="I59:J59"/>
    <mergeCell ref="A57:C57"/>
    <mergeCell ref="D57:E57"/>
    <mergeCell ref="G57:H57"/>
    <mergeCell ref="I57:J57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1:C51"/>
    <mergeCell ref="D51:E51"/>
    <mergeCell ref="G51:H51"/>
    <mergeCell ref="I51:J51"/>
    <mergeCell ref="A52:C52"/>
    <mergeCell ref="D52:E52"/>
    <mergeCell ref="G52:H52"/>
    <mergeCell ref="I52:J52"/>
    <mergeCell ref="A48:C48"/>
    <mergeCell ref="D48:E48"/>
    <mergeCell ref="G48:H48"/>
    <mergeCell ref="I48:J48"/>
    <mergeCell ref="A49:C49"/>
    <mergeCell ref="D49:E49"/>
    <mergeCell ref="G49:H49"/>
    <mergeCell ref="I49:J49"/>
    <mergeCell ref="A45:C45"/>
    <mergeCell ref="D45:E45"/>
    <mergeCell ref="G45:H45"/>
    <mergeCell ref="I45:J45"/>
    <mergeCell ref="A46:C46"/>
    <mergeCell ref="D46:E46"/>
    <mergeCell ref="G46:H46"/>
    <mergeCell ref="I46:J46"/>
    <mergeCell ref="A43:C43"/>
    <mergeCell ref="D43:E43"/>
    <mergeCell ref="G43:H43"/>
    <mergeCell ref="I43:J43"/>
    <mergeCell ref="A44:C44"/>
    <mergeCell ref="D44:E44"/>
    <mergeCell ref="G44:H44"/>
    <mergeCell ref="I44:J44"/>
    <mergeCell ref="F20:H20"/>
    <mergeCell ref="I20:J20"/>
    <mergeCell ref="A21:E21"/>
    <mergeCell ref="F21:H21"/>
    <mergeCell ref="I21:J21"/>
    <mergeCell ref="I27:J27"/>
    <mergeCell ref="A42:C42"/>
    <mergeCell ref="D42:E42"/>
    <mergeCell ref="G42:H42"/>
    <mergeCell ref="I42:J42"/>
    <mergeCell ref="A41:C41"/>
    <mergeCell ref="D41:E41"/>
    <mergeCell ref="G41:H41"/>
    <mergeCell ref="I41:J41"/>
    <mergeCell ref="A39:C39"/>
    <mergeCell ref="D39:E39"/>
    <mergeCell ref="G39:H39"/>
    <mergeCell ref="I39:J39"/>
    <mergeCell ref="A40:C40"/>
    <mergeCell ref="D40:E40"/>
    <mergeCell ref="G40:H40"/>
    <mergeCell ref="I40:J40"/>
    <mergeCell ref="A259:C259"/>
    <mergeCell ref="D259:E259"/>
    <mergeCell ref="G259:H259"/>
    <mergeCell ref="I259:J259"/>
    <mergeCell ref="A23:E23"/>
    <mergeCell ref="F23:H23"/>
    <mergeCell ref="I23:J23"/>
    <mergeCell ref="A258:C258"/>
    <mergeCell ref="D258:E258"/>
    <mergeCell ref="G258:H258"/>
    <mergeCell ref="I258:J258"/>
    <mergeCell ref="F28:H28"/>
    <mergeCell ref="I28:J28"/>
    <mergeCell ref="A37:E37"/>
    <mergeCell ref="I37:J37"/>
    <mergeCell ref="A38:C38"/>
    <mergeCell ref="D38:E38"/>
    <mergeCell ref="G38:H38"/>
    <mergeCell ref="I38:J38"/>
    <mergeCell ref="F25:H25"/>
    <mergeCell ref="I25:J25"/>
    <mergeCell ref="F26:H26"/>
    <mergeCell ref="I26:J26"/>
    <mergeCell ref="F27:H27"/>
    <mergeCell ref="C13:E13"/>
    <mergeCell ref="A50:C50"/>
    <mergeCell ref="D50:E50"/>
    <mergeCell ref="G50:H50"/>
    <mergeCell ref="I50:J50"/>
    <mergeCell ref="A18:E18"/>
    <mergeCell ref="F18:H18"/>
    <mergeCell ref="I18:J18"/>
    <mergeCell ref="A19:E19"/>
    <mergeCell ref="F19:H19"/>
    <mergeCell ref="I19:J19"/>
    <mergeCell ref="A14:B14"/>
    <mergeCell ref="C14:E14"/>
    <mergeCell ref="A16:E16"/>
    <mergeCell ref="A17:E17"/>
    <mergeCell ref="F17:H17"/>
    <mergeCell ref="I17:J17"/>
    <mergeCell ref="A22:E22"/>
    <mergeCell ref="F22:H22"/>
    <mergeCell ref="I22:J22"/>
    <mergeCell ref="A24:E24"/>
    <mergeCell ref="F24:H24"/>
    <mergeCell ref="I24:J24"/>
    <mergeCell ref="A20:E20"/>
    <mergeCell ref="A337:C337"/>
    <mergeCell ref="D337:E337"/>
    <mergeCell ref="G337:H337"/>
    <mergeCell ref="I337:J337"/>
    <mergeCell ref="A294:C294"/>
    <mergeCell ref="D294:E294"/>
    <mergeCell ref="G294:H294"/>
    <mergeCell ref="I294:J294"/>
    <mergeCell ref="A293:C293"/>
    <mergeCell ref="D293:E293"/>
    <mergeCell ref="G293:H293"/>
    <mergeCell ref="I293:J293"/>
    <mergeCell ref="A295:C295"/>
    <mergeCell ref="D295:E295"/>
    <mergeCell ref="G295:H295"/>
    <mergeCell ref="I295:J295"/>
    <mergeCell ref="I335:J335"/>
    <mergeCell ref="A335:C335"/>
    <mergeCell ref="A336:C336"/>
    <mergeCell ref="D335:E335"/>
    <mergeCell ref="D336:E336"/>
    <mergeCell ref="G335:H335"/>
    <mergeCell ref="G336:H336"/>
    <mergeCell ref="I321:J321"/>
  </mergeCells>
  <phoneticPr fontId="3"/>
  <pageMargins left="0.7" right="0.54" top="0.75" bottom="0.75" header="0.3" footer="0.3"/>
  <pageSetup paperSize="9" scale="7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41F3-736C-4AD1-AF7C-637189CD7253}">
  <dimension ref="A1:R280"/>
  <sheetViews>
    <sheetView topLeftCell="A22" workbookViewId="0">
      <selection activeCell="A3" sqref="A3:K3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37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375" style="1" customWidth="1"/>
    <col min="15" max="16" width="6.375" style="1" customWidth="1"/>
    <col min="17" max="27" width="2.8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37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375" style="1" customWidth="1"/>
    <col min="271" max="272" width="6.375" style="1" customWidth="1"/>
    <col min="273" max="273" width="7.375" style="1" customWidth="1"/>
    <col min="274" max="275" width="6.37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37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375" style="1" customWidth="1"/>
    <col min="527" max="528" width="6.375" style="1" customWidth="1"/>
    <col min="529" max="529" width="7.375" style="1" customWidth="1"/>
    <col min="530" max="531" width="6.37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37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375" style="1" customWidth="1"/>
    <col min="783" max="784" width="6.375" style="1" customWidth="1"/>
    <col min="785" max="785" width="7.375" style="1" customWidth="1"/>
    <col min="786" max="787" width="6.37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37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375" style="1" customWidth="1"/>
    <col min="1039" max="1040" width="6.375" style="1" customWidth="1"/>
    <col min="1041" max="1041" width="7.375" style="1" customWidth="1"/>
    <col min="1042" max="1043" width="6.37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37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375" style="1" customWidth="1"/>
    <col min="1295" max="1296" width="6.375" style="1" customWidth="1"/>
    <col min="1297" max="1297" width="7.375" style="1" customWidth="1"/>
    <col min="1298" max="1299" width="6.37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37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375" style="1" customWidth="1"/>
    <col min="1551" max="1552" width="6.375" style="1" customWidth="1"/>
    <col min="1553" max="1553" width="7.375" style="1" customWidth="1"/>
    <col min="1554" max="1555" width="6.37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37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375" style="1" customWidth="1"/>
    <col min="1807" max="1808" width="6.375" style="1" customWidth="1"/>
    <col min="1809" max="1809" width="7.375" style="1" customWidth="1"/>
    <col min="1810" max="1811" width="6.37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37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375" style="1" customWidth="1"/>
    <col min="2063" max="2064" width="6.375" style="1" customWidth="1"/>
    <col min="2065" max="2065" width="7.375" style="1" customWidth="1"/>
    <col min="2066" max="2067" width="6.37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37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375" style="1" customWidth="1"/>
    <col min="2319" max="2320" width="6.375" style="1" customWidth="1"/>
    <col min="2321" max="2321" width="7.375" style="1" customWidth="1"/>
    <col min="2322" max="2323" width="6.37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37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375" style="1" customWidth="1"/>
    <col min="2575" max="2576" width="6.375" style="1" customWidth="1"/>
    <col min="2577" max="2577" width="7.375" style="1" customWidth="1"/>
    <col min="2578" max="2579" width="6.37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37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375" style="1" customWidth="1"/>
    <col min="2831" max="2832" width="6.375" style="1" customWidth="1"/>
    <col min="2833" max="2833" width="7.375" style="1" customWidth="1"/>
    <col min="2834" max="2835" width="6.37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37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375" style="1" customWidth="1"/>
    <col min="3087" max="3088" width="6.375" style="1" customWidth="1"/>
    <col min="3089" max="3089" width="7.375" style="1" customWidth="1"/>
    <col min="3090" max="3091" width="6.37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37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375" style="1" customWidth="1"/>
    <col min="3343" max="3344" width="6.375" style="1" customWidth="1"/>
    <col min="3345" max="3345" width="7.375" style="1" customWidth="1"/>
    <col min="3346" max="3347" width="6.37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37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375" style="1" customWidth="1"/>
    <col min="3599" max="3600" width="6.375" style="1" customWidth="1"/>
    <col min="3601" max="3601" width="7.375" style="1" customWidth="1"/>
    <col min="3602" max="3603" width="6.37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37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375" style="1" customWidth="1"/>
    <col min="3855" max="3856" width="6.375" style="1" customWidth="1"/>
    <col min="3857" max="3857" width="7.375" style="1" customWidth="1"/>
    <col min="3858" max="3859" width="6.37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37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375" style="1" customWidth="1"/>
    <col min="4111" max="4112" width="6.375" style="1" customWidth="1"/>
    <col min="4113" max="4113" width="7.375" style="1" customWidth="1"/>
    <col min="4114" max="4115" width="6.37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37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375" style="1" customWidth="1"/>
    <col min="4367" max="4368" width="6.375" style="1" customWidth="1"/>
    <col min="4369" max="4369" width="7.375" style="1" customWidth="1"/>
    <col min="4370" max="4371" width="6.37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37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375" style="1" customWidth="1"/>
    <col min="4623" max="4624" width="6.375" style="1" customWidth="1"/>
    <col min="4625" max="4625" width="7.375" style="1" customWidth="1"/>
    <col min="4626" max="4627" width="6.37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37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375" style="1" customWidth="1"/>
    <col min="4879" max="4880" width="6.375" style="1" customWidth="1"/>
    <col min="4881" max="4881" width="7.375" style="1" customWidth="1"/>
    <col min="4882" max="4883" width="6.37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37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375" style="1" customWidth="1"/>
    <col min="5135" max="5136" width="6.375" style="1" customWidth="1"/>
    <col min="5137" max="5137" width="7.375" style="1" customWidth="1"/>
    <col min="5138" max="5139" width="6.37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37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375" style="1" customWidth="1"/>
    <col min="5391" max="5392" width="6.375" style="1" customWidth="1"/>
    <col min="5393" max="5393" width="7.375" style="1" customWidth="1"/>
    <col min="5394" max="5395" width="6.37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37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375" style="1" customWidth="1"/>
    <col min="5647" max="5648" width="6.375" style="1" customWidth="1"/>
    <col min="5649" max="5649" width="7.375" style="1" customWidth="1"/>
    <col min="5650" max="5651" width="6.37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37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375" style="1" customWidth="1"/>
    <col min="5903" max="5904" width="6.375" style="1" customWidth="1"/>
    <col min="5905" max="5905" width="7.375" style="1" customWidth="1"/>
    <col min="5906" max="5907" width="6.37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37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375" style="1" customWidth="1"/>
    <col min="6159" max="6160" width="6.375" style="1" customWidth="1"/>
    <col min="6161" max="6161" width="7.375" style="1" customWidth="1"/>
    <col min="6162" max="6163" width="6.37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37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375" style="1" customWidth="1"/>
    <col min="6415" max="6416" width="6.375" style="1" customWidth="1"/>
    <col min="6417" max="6417" width="7.375" style="1" customWidth="1"/>
    <col min="6418" max="6419" width="6.37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37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375" style="1" customWidth="1"/>
    <col min="6671" max="6672" width="6.375" style="1" customWidth="1"/>
    <col min="6673" max="6673" width="7.375" style="1" customWidth="1"/>
    <col min="6674" max="6675" width="6.37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37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375" style="1" customWidth="1"/>
    <col min="6927" max="6928" width="6.375" style="1" customWidth="1"/>
    <col min="6929" max="6929" width="7.375" style="1" customWidth="1"/>
    <col min="6930" max="6931" width="6.37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37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375" style="1" customWidth="1"/>
    <col min="7183" max="7184" width="6.375" style="1" customWidth="1"/>
    <col min="7185" max="7185" width="7.375" style="1" customWidth="1"/>
    <col min="7186" max="7187" width="6.37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37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375" style="1" customWidth="1"/>
    <col min="7439" max="7440" width="6.375" style="1" customWidth="1"/>
    <col min="7441" max="7441" width="7.375" style="1" customWidth="1"/>
    <col min="7442" max="7443" width="6.37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37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375" style="1" customWidth="1"/>
    <col min="7695" max="7696" width="6.375" style="1" customWidth="1"/>
    <col min="7697" max="7697" width="7.375" style="1" customWidth="1"/>
    <col min="7698" max="7699" width="6.37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37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375" style="1" customWidth="1"/>
    <col min="7951" max="7952" width="6.375" style="1" customWidth="1"/>
    <col min="7953" max="7953" width="7.375" style="1" customWidth="1"/>
    <col min="7954" max="7955" width="6.37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37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375" style="1" customWidth="1"/>
    <col min="8207" max="8208" width="6.375" style="1" customWidth="1"/>
    <col min="8209" max="8209" width="7.375" style="1" customWidth="1"/>
    <col min="8210" max="8211" width="6.37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37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375" style="1" customWidth="1"/>
    <col min="8463" max="8464" width="6.375" style="1" customWidth="1"/>
    <col min="8465" max="8465" width="7.375" style="1" customWidth="1"/>
    <col min="8466" max="8467" width="6.37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37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375" style="1" customWidth="1"/>
    <col min="8719" max="8720" width="6.375" style="1" customWidth="1"/>
    <col min="8721" max="8721" width="7.375" style="1" customWidth="1"/>
    <col min="8722" max="8723" width="6.37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37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375" style="1" customWidth="1"/>
    <col min="8975" max="8976" width="6.375" style="1" customWidth="1"/>
    <col min="8977" max="8977" width="7.375" style="1" customWidth="1"/>
    <col min="8978" max="8979" width="6.37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37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375" style="1" customWidth="1"/>
    <col min="9231" max="9232" width="6.375" style="1" customWidth="1"/>
    <col min="9233" max="9233" width="7.375" style="1" customWidth="1"/>
    <col min="9234" max="9235" width="6.37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37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375" style="1" customWidth="1"/>
    <col min="9487" max="9488" width="6.375" style="1" customWidth="1"/>
    <col min="9489" max="9489" width="7.375" style="1" customWidth="1"/>
    <col min="9490" max="9491" width="6.37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37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375" style="1" customWidth="1"/>
    <col min="9743" max="9744" width="6.375" style="1" customWidth="1"/>
    <col min="9745" max="9745" width="7.375" style="1" customWidth="1"/>
    <col min="9746" max="9747" width="6.37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37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375" style="1" customWidth="1"/>
    <col min="9999" max="10000" width="6.375" style="1" customWidth="1"/>
    <col min="10001" max="10001" width="7.375" style="1" customWidth="1"/>
    <col min="10002" max="10003" width="6.37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37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375" style="1" customWidth="1"/>
    <col min="10255" max="10256" width="6.375" style="1" customWidth="1"/>
    <col min="10257" max="10257" width="7.375" style="1" customWidth="1"/>
    <col min="10258" max="10259" width="6.37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37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375" style="1" customWidth="1"/>
    <col min="10511" max="10512" width="6.375" style="1" customWidth="1"/>
    <col min="10513" max="10513" width="7.375" style="1" customWidth="1"/>
    <col min="10514" max="10515" width="6.37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37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375" style="1" customWidth="1"/>
    <col min="10767" max="10768" width="6.375" style="1" customWidth="1"/>
    <col min="10769" max="10769" width="7.375" style="1" customWidth="1"/>
    <col min="10770" max="10771" width="6.37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37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375" style="1" customWidth="1"/>
    <col min="11023" max="11024" width="6.375" style="1" customWidth="1"/>
    <col min="11025" max="11025" width="7.375" style="1" customWidth="1"/>
    <col min="11026" max="11027" width="6.37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37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375" style="1" customWidth="1"/>
    <col min="11279" max="11280" width="6.375" style="1" customWidth="1"/>
    <col min="11281" max="11281" width="7.375" style="1" customWidth="1"/>
    <col min="11282" max="11283" width="6.37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37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375" style="1" customWidth="1"/>
    <col min="11535" max="11536" width="6.375" style="1" customWidth="1"/>
    <col min="11537" max="11537" width="7.375" style="1" customWidth="1"/>
    <col min="11538" max="11539" width="6.37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37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375" style="1" customWidth="1"/>
    <col min="11791" max="11792" width="6.375" style="1" customWidth="1"/>
    <col min="11793" max="11793" width="7.375" style="1" customWidth="1"/>
    <col min="11794" max="11795" width="6.37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37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375" style="1" customWidth="1"/>
    <col min="12047" max="12048" width="6.375" style="1" customWidth="1"/>
    <col min="12049" max="12049" width="7.375" style="1" customWidth="1"/>
    <col min="12050" max="12051" width="6.37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37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375" style="1" customWidth="1"/>
    <col min="12303" max="12304" width="6.375" style="1" customWidth="1"/>
    <col min="12305" max="12305" width="7.375" style="1" customWidth="1"/>
    <col min="12306" max="12307" width="6.37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37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375" style="1" customWidth="1"/>
    <col min="12559" max="12560" width="6.375" style="1" customWidth="1"/>
    <col min="12561" max="12561" width="7.375" style="1" customWidth="1"/>
    <col min="12562" max="12563" width="6.37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37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375" style="1" customWidth="1"/>
    <col min="12815" max="12816" width="6.375" style="1" customWidth="1"/>
    <col min="12817" max="12817" width="7.375" style="1" customWidth="1"/>
    <col min="12818" max="12819" width="6.37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37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375" style="1" customWidth="1"/>
    <col min="13071" max="13072" width="6.375" style="1" customWidth="1"/>
    <col min="13073" max="13073" width="7.375" style="1" customWidth="1"/>
    <col min="13074" max="13075" width="6.37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37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375" style="1" customWidth="1"/>
    <col min="13327" max="13328" width="6.375" style="1" customWidth="1"/>
    <col min="13329" max="13329" width="7.375" style="1" customWidth="1"/>
    <col min="13330" max="13331" width="6.37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37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375" style="1" customWidth="1"/>
    <col min="13583" max="13584" width="6.375" style="1" customWidth="1"/>
    <col min="13585" max="13585" width="7.375" style="1" customWidth="1"/>
    <col min="13586" max="13587" width="6.37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37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375" style="1" customWidth="1"/>
    <col min="13839" max="13840" width="6.375" style="1" customWidth="1"/>
    <col min="13841" max="13841" width="7.375" style="1" customWidth="1"/>
    <col min="13842" max="13843" width="6.37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37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375" style="1" customWidth="1"/>
    <col min="14095" max="14096" width="6.375" style="1" customWidth="1"/>
    <col min="14097" max="14097" width="7.375" style="1" customWidth="1"/>
    <col min="14098" max="14099" width="6.37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37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375" style="1" customWidth="1"/>
    <col min="14351" max="14352" width="6.375" style="1" customWidth="1"/>
    <col min="14353" max="14353" width="7.375" style="1" customWidth="1"/>
    <col min="14354" max="14355" width="6.37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37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375" style="1" customWidth="1"/>
    <col min="14607" max="14608" width="6.375" style="1" customWidth="1"/>
    <col min="14609" max="14609" width="7.375" style="1" customWidth="1"/>
    <col min="14610" max="14611" width="6.37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37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375" style="1" customWidth="1"/>
    <col min="14863" max="14864" width="6.375" style="1" customWidth="1"/>
    <col min="14865" max="14865" width="7.375" style="1" customWidth="1"/>
    <col min="14866" max="14867" width="6.37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37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375" style="1" customWidth="1"/>
    <col min="15119" max="15120" width="6.375" style="1" customWidth="1"/>
    <col min="15121" max="15121" width="7.375" style="1" customWidth="1"/>
    <col min="15122" max="15123" width="6.37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37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375" style="1" customWidth="1"/>
    <col min="15375" max="15376" width="6.375" style="1" customWidth="1"/>
    <col min="15377" max="15377" width="7.375" style="1" customWidth="1"/>
    <col min="15378" max="15379" width="6.37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37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375" style="1" customWidth="1"/>
    <col min="15631" max="15632" width="6.375" style="1" customWidth="1"/>
    <col min="15633" max="15633" width="7.375" style="1" customWidth="1"/>
    <col min="15634" max="15635" width="6.37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37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375" style="1" customWidth="1"/>
    <col min="15887" max="15888" width="6.375" style="1" customWidth="1"/>
    <col min="15889" max="15889" width="7.375" style="1" customWidth="1"/>
    <col min="15890" max="15891" width="6.37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37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375" style="1" customWidth="1"/>
    <col min="16143" max="16144" width="6.375" style="1" customWidth="1"/>
    <col min="16145" max="16145" width="7.375" style="1" customWidth="1"/>
    <col min="16146" max="16147" width="6.375" style="1" customWidth="1"/>
    <col min="16148" max="16149" width="6.625" style="1" customWidth="1"/>
    <col min="16150" max="16384" width="11.75" style="1"/>
  </cols>
  <sheetData>
    <row r="1" spans="1:18" ht="30" customHeight="1" x14ac:dyDescent="0.4">
      <c r="G1" s="94" t="s">
        <v>0</v>
      </c>
      <c r="H1" s="94"/>
      <c r="I1" s="94"/>
      <c r="J1" s="94"/>
      <c r="K1" s="94"/>
    </row>
    <row r="2" spans="1:18" ht="30" customHeight="1" x14ac:dyDescent="0.4">
      <c r="G2" s="2"/>
      <c r="H2" s="2"/>
      <c r="I2" s="2"/>
      <c r="J2" s="2"/>
      <c r="K2" s="2"/>
    </row>
    <row r="3" spans="1:18" ht="30" customHeight="1" thickBot="1" x14ac:dyDescent="0.45">
      <c r="A3" s="301" t="s">
        <v>253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</row>
    <row r="4" spans="1:18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8" ht="30" customHeight="1" x14ac:dyDescent="0.4">
      <c r="A5" s="61" t="s">
        <v>1</v>
      </c>
      <c r="B5" s="62"/>
      <c r="C5" s="62"/>
      <c r="D5" s="62"/>
      <c r="K5" s="1"/>
    </row>
    <row r="6" spans="1:18" ht="30" customHeight="1" x14ac:dyDescent="0.15">
      <c r="A6" s="97" t="s">
        <v>250</v>
      </c>
      <c r="B6" s="97"/>
      <c r="C6" s="97"/>
      <c r="D6" s="97"/>
      <c r="G6" s="93"/>
      <c r="H6" s="92"/>
      <c r="I6" s="92"/>
      <c r="J6" s="92"/>
      <c r="K6" s="1"/>
      <c r="M6" s="337"/>
      <c r="N6" s="337"/>
      <c r="O6" s="337"/>
      <c r="P6" s="337"/>
      <c r="Q6" s="337"/>
      <c r="R6" s="337"/>
    </row>
    <row r="7" spans="1:18" ht="19.350000000000001" customHeight="1" x14ac:dyDescent="0.15">
      <c r="A7" s="97" t="s">
        <v>251</v>
      </c>
      <c r="B7" s="97"/>
      <c r="C7" s="97"/>
      <c r="D7" s="97"/>
      <c r="G7" s="93"/>
      <c r="H7" s="93"/>
      <c r="I7" s="93"/>
      <c r="J7" s="93"/>
      <c r="K7" s="1"/>
      <c r="M7" s="338"/>
      <c r="N7" s="338"/>
      <c r="O7" s="338"/>
      <c r="P7" s="338"/>
      <c r="Q7" s="338"/>
      <c r="R7" s="338"/>
    </row>
    <row r="8" spans="1:18" ht="19.350000000000001" customHeight="1" x14ac:dyDescent="0.15">
      <c r="A8" s="97" t="s">
        <v>252</v>
      </c>
      <c r="B8" s="97"/>
      <c r="C8" s="97"/>
      <c r="D8" s="97"/>
      <c r="G8" s="97" t="s">
        <v>224</v>
      </c>
      <c r="H8" s="97"/>
      <c r="I8" s="97"/>
      <c r="J8" s="97"/>
      <c r="K8" s="1"/>
      <c r="M8" s="339"/>
      <c r="N8" s="339"/>
      <c r="O8" s="339"/>
      <c r="P8" s="339"/>
      <c r="Q8" s="339"/>
      <c r="R8" s="339"/>
    </row>
    <row r="9" spans="1:18" ht="19.350000000000001" customHeight="1" x14ac:dyDescent="0.4">
      <c r="G9" s="98" t="s">
        <v>225</v>
      </c>
      <c r="H9" s="98"/>
      <c r="I9" s="98"/>
      <c r="J9" s="98"/>
      <c r="K9" s="1"/>
    </row>
    <row r="10" spans="1:18" ht="19.350000000000001" customHeight="1" x14ac:dyDescent="0.4">
      <c r="A10" s="5"/>
      <c r="B10" s="6"/>
      <c r="G10" s="99" t="s">
        <v>226</v>
      </c>
      <c r="H10" s="99"/>
      <c r="I10" s="99"/>
      <c r="J10" s="99"/>
      <c r="K10" s="1"/>
    </row>
    <row r="11" spans="1:18" ht="19.350000000000001" customHeight="1" x14ac:dyDescent="0.4">
      <c r="C11" s="63"/>
      <c r="D11" s="63"/>
      <c r="E11" s="64"/>
      <c r="F11" s="64"/>
      <c r="G11" s="98" t="s">
        <v>227</v>
      </c>
      <c r="H11" s="98"/>
      <c r="I11" s="98"/>
      <c r="J11" s="98"/>
      <c r="K11" s="1"/>
    </row>
    <row r="12" spans="1:18" ht="19.350000000000001" customHeight="1" thickBot="1" x14ac:dyDescent="0.45">
      <c r="D12" s="7"/>
      <c r="E12" s="7"/>
      <c r="F12" s="7"/>
      <c r="G12" s="115" t="s">
        <v>228</v>
      </c>
      <c r="H12" s="115"/>
      <c r="I12" s="115"/>
      <c r="J12" s="115"/>
    </row>
    <row r="13" spans="1:18" ht="30" customHeight="1" thickBot="1" x14ac:dyDescent="0.45">
      <c r="A13" s="8" t="s">
        <v>2</v>
      </c>
      <c r="B13" s="9"/>
      <c r="C13" s="290">
        <f>I28</f>
        <v>54719459.960000001</v>
      </c>
      <c r="D13" s="290"/>
      <c r="E13" s="291"/>
      <c r="F13" s="7"/>
      <c r="G13" s="7"/>
      <c r="H13" s="7"/>
      <c r="I13" s="7"/>
    </row>
    <row r="14" spans="1:18" ht="30" customHeight="1" thickBot="1" x14ac:dyDescent="0.45">
      <c r="A14" s="292" t="s">
        <v>3</v>
      </c>
      <c r="B14" s="293"/>
      <c r="C14" s="294">
        <f>SUM(C13:E13)</f>
        <v>54719459.960000001</v>
      </c>
      <c r="D14" s="116"/>
      <c r="E14" s="117"/>
    </row>
    <row r="15" spans="1:18" ht="30" customHeight="1" x14ac:dyDescent="0.4">
      <c r="A15" s="10"/>
      <c r="B15" s="10"/>
      <c r="C15" s="10"/>
      <c r="D15" s="10"/>
      <c r="E15" s="10"/>
    </row>
    <row r="16" spans="1:18" ht="30" customHeight="1" thickBot="1" x14ac:dyDescent="0.45">
      <c r="A16" s="118" t="s">
        <v>4</v>
      </c>
      <c r="B16" s="118"/>
      <c r="C16" s="118"/>
      <c r="D16" s="118"/>
      <c r="E16" s="118"/>
    </row>
    <row r="17" spans="1:11" ht="30" customHeight="1" x14ac:dyDescent="0.4">
      <c r="A17" s="296" t="str">
        <f>A31</f>
        <v>内訳１　Ｇ・Ｈ・椅子席、桟敷席、エグゼクティブ・カップル　　</v>
      </c>
      <c r="B17" s="297"/>
      <c r="C17" s="297"/>
      <c r="D17" s="297"/>
      <c r="E17" s="297"/>
      <c r="F17" s="298" t="str">
        <f>A72</f>
        <v>合計１</v>
      </c>
      <c r="G17" s="298"/>
      <c r="H17" s="298"/>
      <c r="I17" s="299">
        <f>I72</f>
        <v>26368997.600000001</v>
      </c>
      <c r="J17" s="300"/>
    </row>
    <row r="18" spans="1:11" s="16" customFormat="1" ht="30" customHeight="1" x14ac:dyDescent="0.4">
      <c r="A18" s="302" t="str">
        <f>A74</f>
        <v>内訳２　浜大津アーカス有料観覧席関係</v>
      </c>
      <c r="B18" s="303"/>
      <c r="C18" s="303"/>
      <c r="D18" s="303"/>
      <c r="E18" s="303"/>
      <c r="F18" s="304" t="str">
        <f>A99</f>
        <v>合計２</v>
      </c>
      <c r="G18" s="304"/>
      <c r="H18" s="304"/>
      <c r="I18" s="305">
        <f>I99</f>
        <v>4598880</v>
      </c>
      <c r="J18" s="306"/>
      <c r="K18" s="10"/>
    </row>
    <row r="19" spans="1:11" s="16" customFormat="1" ht="30" customHeight="1" x14ac:dyDescent="0.4">
      <c r="A19" s="307" t="str">
        <f>A101</f>
        <v>内訳３　駅チカシート</v>
      </c>
      <c r="B19" s="308"/>
      <c r="C19" s="308"/>
      <c r="D19" s="308"/>
      <c r="E19" s="309"/>
      <c r="F19" s="310" t="str">
        <f>A113</f>
        <v>合計３</v>
      </c>
      <c r="G19" s="311"/>
      <c r="H19" s="312"/>
      <c r="I19" s="313">
        <f>I113</f>
        <v>1550890</v>
      </c>
      <c r="J19" s="314"/>
      <c r="K19" s="10"/>
    </row>
    <row r="20" spans="1:11" s="16" customFormat="1" ht="30" customHeight="1" x14ac:dyDescent="0.4">
      <c r="A20" s="302" t="str">
        <f>A115</f>
        <v>内訳４　全体放送設備</v>
      </c>
      <c r="B20" s="303"/>
      <c r="C20" s="303"/>
      <c r="D20" s="303"/>
      <c r="E20" s="303"/>
      <c r="F20" s="304" t="str">
        <f>A204</f>
        <v>合計４</v>
      </c>
      <c r="G20" s="304"/>
      <c r="H20" s="304"/>
      <c r="I20" s="305">
        <f>I204</f>
        <v>4724270</v>
      </c>
      <c r="J20" s="306"/>
      <c r="K20" s="10"/>
    </row>
    <row r="21" spans="1:11" s="16" customFormat="1" ht="30" customHeight="1" x14ac:dyDescent="0.4">
      <c r="A21" s="307" t="str">
        <f>A207</f>
        <v>内訳５　電気工事</v>
      </c>
      <c r="B21" s="308"/>
      <c r="C21" s="308"/>
      <c r="D21" s="308"/>
      <c r="E21" s="309"/>
      <c r="F21" s="310" t="str">
        <f>A234</f>
        <v>合計５</v>
      </c>
      <c r="G21" s="311"/>
      <c r="H21" s="312"/>
      <c r="I21" s="313">
        <f>I234</f>
        <v>6087400</v>
      </c>
      <c r="J21" s="314"/>
      <c r="K21" s="10"/>
    </row>
    <row r="22" spans="1:11" s="16" customFormat="1" ht="30" customHeight="1" x14ac:dyDescent="0.4">
      <c r="A22" s="302" t="str">
        <f>A236</f>
        <v>内訳６　売店・物産関係・喫煙所・その他機材</v>
      </c>
      <c r="B22" s="303"/>
      <c r="C22" s="303"/>
      <c r="D22" s="303"/>
      <c r="E22" s="303"/>
      <c r="F22" s="304" t="str">
        <f>A252</f>
        <v>合計６</v>
      </c>
      <c r="G22" s="304"/>
      <c r="H22" s="304"/>
      <c r="I22" s="305">
        <f>I252</f>
        <v>2763600</v>
      </c>
      <c r="J22" s="306"/>
      <c r="K22" s="10"/>
    </row>
    <row r="23" spans="1:11" s="16" customFormat="1" ht="30" customHeight="1" x14ac:dyDescent="0.4">
      <c r="A23" s="325" t="str">
        <f>B255</f>
        <v>びわこボート団体専用席関係</v>
      </c>
      <c r="B23" s="303"/>
      <c r="C23" s="303"/>
      <c r="D23" s="303"/>
      <c r="E23" s="303"/>
      <c r="F23" s="304" t="str">
        <f>A276</f>
        <v>合計７</v>
      </c>
      <c r="G23" s="304"/>
      <c r="H23" s="304"/>
      <c r="I23" s="305">
        <v>3672280</v>
      </c>
      <c r="J23" s="306"/>
      <c r="K23" s="10"/>
    </row>
    <row r="24" spans="1:11" s="16" customFormat="1" ht="30" customHeight="1" thickBot="1" x14ac:dyDescent="0.45">
      <c r="A24" s="315"/>
      <c r="B24" s="316"/>
      <c r="C24" s="316"/>
      <c r="D24" s="316"/>
      <c r="E24" s="317"/>
      <c r="F24" s="318"/>
      <c r="G24" s="316"/>
      <c r="H24" s="317"/>
      <c r="I24" s="319">
        <f>SUM(I17:J23)</f>
        <v>49766317.600000001</v>
      </c>
      <c r="J24" s="320"/>
      <c r="K24" s="10"/>
    </row>
    <row r="25" spans="1:11" s="16" customFormat="1" ht="30" customHeight="1" x14ac:dyDescent="0.4">
      <c r="A25" s="11"/>
      <c r="B25" s="11"/>
      <c r="C25" s="11"/>
      <c r="D25" s="11"/>
      <c r="E25" s="11"/>
      <c r="F25" s="321" t="s">
        <v>5</v>
      </c>
      <c r="G25" s="298"/>
      <c r="H25" s="298"/>
      <c r="I25" s="322">
        <v>-21354</v>
      </c>
      <c r="J25" s="323"/>
      <c r="K25" s="10"/>
    </row>
    <row r="26" spans="1:11" s="16" customFormat="1" ht="30" customHeight="1" x14ac:dyDescent="0.4">
      <c r="A26" s="11"/>
      <c r="B26" s="11"/>
      <c r="C26" s="11"/>
      <c r="D26" s="11"/>
      <c r="E26" s="11"/>
      <c r="F26" s="324" t="s">
        <v>222</v>
      </c>
      <c r="G26" s="304"/>
      <c r="H26" s="304"/>
      <c r="I26" s="305">
        <f>SUM(I24:J25)</f>
        <v>49744963.600000001</v>
      </c>
      <c r="J26" s="306"/>
      <c r="K26" s="10"/>
    </row>
    <row r="27" spans="1:11" s="16" customFormat="1" ht="30" customHeight="1" thickBot="1" x14ac:dyDescent="0.45">
      <c r="A27" s="11"/>
      <c r="B27" s="11"/>
      <c r="C27" s="11"/>
      <c r="D27" s="11"/>
      <c r="E27" s="11"/>
      <c r="F27" s="326" t="s">
        <v>6</v>
      </c>
      <c r="G27" s="327"/>
      <c r="H27" s="327"/>
      <c r="I27" s="328">
        <f>I26*0.1</f>
        <v>4974496.3600000003</v>
      </c>
      <c r="J27" s="329"/>
      <c r="K27" s="10"/>
    </row>
    <row r="28" spans="1:11" s="16" customFormat="1" ht="30" customHeight="1" thickBot="1" x14ac:dyDescent="0.45">
      <c r="A28" s="11"/>
      <c r="B28" s="11"/>
      <c r="C28" s="11"/>
      <c r="D28" s="11"/>
      <c r="E28" s="11"/>
      <c r="F28" s="330" t="s">
        <v>7</v>
      </c>
      <c r="G28" s="331"/>
      <c r="H28" s="331"/>
      <c r="I28" s="332">
        <f>SUM(I26:J27)</f>
        <v>54719459.960000001</v>
      </c>
      <c r="J28" s="333"/>
      <c r="K28" s="10"/>
    </row>
    <row r="29" spans="1:11" s="16" customFormat="1" ht="30" customHeight="1" thickBot="1" x14ac:dyDescent="0.45">
      <c r="A29" s="12"/>
      <c r="B29" s="12"/>
      <c r="C29" s="12"/>
      <c r="D29" s="12"/>
      <c r="E29" s="12"/>
      <c r="F29" s="13"/>
      <c r="G29" s="13"/>
      <c r="H29" s="13"/>
      <c r="I29" s="14"/>
      <c r="J29" s="14"/>
      <c r="K29" s="10"/>
    </row>
    <row r="30" spans="1:11" s="16" customFormat="1" ht="30" customHeight="1" thickTop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6" customFormat="1" ht="30" customHeight="1" thickBot="1" x14ac:dyDescent="0.45">
      <c r="A31" s="157" t="s">
        <v>205</v>
      </c>
      <c r="B31" s="157"/>
      <c r="C31" s="157"/>
      <c r="D31" s="157"/>
      <c r="E31" s="157"/>
      <c r="F31" s="15"/>
      <c r="I31" s="158"/>
      <c r="J31" s="158"/>
      <c r="K31" s="51"/>
    </row>
    <row r="32" spans="1:11" s="16" customFormat="1" ht="30" customHeight="1" thickBot="1" x14ac:dyDescent="0.45">
      <c r="A32" s="159" t="s">
        <v>8</v>
      </c>
      <c r="B32" s="159"/>
      <c r="C32" s="159"/>
      <c r="D32" s="159" t="s">
        <v>9</v>
      </c>
      <c r="E32" s="159"/>
      <c r="F32" s="17" t="s">
        <v>10</v>
      </c>
      <c r="G32" s="159" t="s">
        <v>11</v>
      </c>
      <c r="H32" s="159"/>
      <c r="I32" s="159" t="s">
        <v>12</v>
      </c>
      <c r="J32" s="160"/>
      <c r="K32" s="52" t="s">
        <v>172</v>
      </c>
    </row>
    <row r="33" spans="1:11" s="16" customFormat="1" ht="30" customHeight="1" x14ac:dyDescent="0.4">
      <c r="A33" s="142" t="s">
        <v>13</v>
      </c>
      <c r="B33" s="143"/>
      <c r="C33" s="143"/>
      <c r="D33" s="144"/>
      <c r="E33" s="144"/>
      <c r="F33" s="18"/>
      <c r="G33" s="145"/>
      <c r="H33" s="145"/>
      <c r="I33" s="145"/>
      <c r="J33" s="146"/>
      <c r="K33" s="53"/>
    </row>
    <row r="34" spans="1:11" s="16" customFormat="1" ht="30" customHeight="1" x14ac:dyDescent="0.4">
      <c r="A34" s="147" t="s">
        <v>14</v>
      </c>
      <c r="B34" s="148"/>
      <c r="C34" s="148"/>
      <c r="D34" s="149"/>
      <c r="E34" s="149"/>
      <c r="F34" s="20">
        <v>3120</v>
      </c>
      <c r="G34" s="150">
        <v>300</v>
      </c>
      <c r="H34" s="150"/>
      <c r="I34" s="151">
        <f>F34*G34</f>
        <v>936000</v>
      </c>
      <c r="J34" s="152"/>
      <c r="K34" s="54">
        <v>0.1</v>
      </c>
    </row>
    <row r="35" spans="1:11" s="16" customFormat="1" ht="30" customHeight="1" x14ac:dyDescent="0.4">
      <c r="A35" s="161" t="s">
        <v>15</v>
      </c>
      <c r="B35" s="162"/>
      <c r="C35" s="163"/>
      <c r="D35" s="164"/>
      <c r="E35" s="165"/>
      <c r="F35" s="20">
        <v>2692</v>
      </c>
      <c r="G35" s="150">
        <v>300</v>
      </c>
      <c r="H35" s="150"/>
      <c r="I35" s="151">
        <f t="shared" ref="I35" si="0">F35*G35</f>
        <v>807600</v>
      </c>
      <c r="J35" s="152"/>
      <c r="K35" s="54">
        <v>0.1</v>
      </c>
    </row>
    <row r="36" spans="1:11" s="16" customFormat="1" ht="30" customHeight="1" x14ac:dyDescent="0.4">
      <c r="A36" s="161" t="s">
        <v>16</v>
      </c>
      <c r="B36" s="162"/>
      <c r="C36" s="163"/>
      <c r="D36" s="164"/>
      <c r="E36" s="165"/>
      <c r="F36" s="20" t="s">
        <v>17</v>
      </c>
      <c r="G36" s="150"/>
      <c r="H36" s="150"/>
      <c r="I36" s="151">
        <v>120000</v>
      </c>
      <c r="J36" s="152"/>
      <c r="K36" s="54">
        <v>0.1</v>
      </c>
    </row>
    <row r="37" spans="1:11" s="16" customFormat="1" ht="30" customHeight="1" x14ac:dyDescent="0.4">
      <c r="A37" s="161" t="s">
        <v>18</v>
      </c>
      <c r="B37" s="162"/>
      <c r="C37" s="163"/>
      <c r="D37" s="164"/>
      <c r="E37" s="165"/>
      <c r="F37" s="20">
        <v>50</v>
      </c>
      <c r="G37" s="150">
        <v>300</v>
      </c>
      <c r="H37" s="150"/>
      <c r="I37" s="166">
        <f t="shared" ref="I37:I41" si="1">F37*G37</f>
        <v>15000</v>
      </c>
      <c r="J37" s="167"/>
      <c r="K37" s="54">
        <v>0.1</v>
      </c>
    </row>
    <row r="38" spans="1:11" s="16" customFormat="1" ht="30" customHeight="1" x14ac:dyDescent="0.4">
      <c r="A38" s="161" t="s">
        <v>19</v>
      </c>
      <c r="B38" s="162"/>
      <c r="C38" s="163"/>
      <c r="D38" s="164"/>
      <c r="E38" s="165"/>
      <c r="F38" s="20">
        <v>400</v>
      </c>
      <c r="G38" s="150">
        <v>2650</v>
      </c>
      <c r="H38" s="150"/>
      <c r="I38" s="166">
        <f t="shared" si="1"/>
        <v>1060000</v>
      </c>
      <c r="J38" s="167"/>
      <c r="K38" s="54">
        <v>0.1</v>
      </c>
    </row>
    <row r="39" spans="1:11" s="16" customFormat="1" ht="30" customHeight="1" x14ac:dyDescent="0.4">
      <c r="A39" s="161" t="s">
        <v>20</v>
      </c>
      <c r="B39" s="162"/>
      <c r="C39" s="163"/>
      <c r="D39" s="164"/>
      <c r="E39" s="165"/>
      <c r="F39" s="20">
        <v>132</v>
      </c>
      <c r="G39" s="150">
        <v>1150</v>
      </c>
      <c r="H39" s="150"/>
      <c r="I39" s="166">
        <f t="shared" si="1"/>
        <v>151800</v>
      </c>
      <c r="J39" s="167"/>
      <c r="K39" s="54">
        <v>0.1</v>
      </c>
    </row>
    <row r="40" spans="1:11" s="16" customFormat="1" ht="30" customHeight="1" x14ac:dyDescent="0.4">
      <c r="A40" s="161" t="s">
        <v>21</v>
      </c>
      <c r="B40" s="162"/>
      <c r="C40" s="163"/>
      <c r="D40" s="164" t="s">
        <v>164</v>
      </c>
      <c r="E40" s="165"/>
      <c r="F40" s="29">
        <v>100</v>
      </c>
      <c r="G40" s="168">
        <v>3200</v>
      </c>
      <c r="H40" s="169"/>
      <c r="I40" s="166">
        <f t="shared" si="1"/>
        <v>320000</v>
      </c>
      <c r="J40" s="167"/>
      <c r="K40" s="54">
        <v>0.1</v>
      </c>
    </row>
    <row r="41" spans="1:11" s="16" customFormat="1" ht="30" customHeight="1" x14ac:dyDescent="0.4">
      <c r="A41" s="161" t="s">
        <v>165</v>
      </c>
      <c r="B41" s="162"/>
      <c r="C41" s="163"/>
      <c r="D41" s="164" t="s">
        <v>164</v>
      </c>
      <c r="E41" s="165"/>
      <c r="F41" s="29">
        <v>50</v>
      </c>
      <c r="G41" s="168">
        <v>3200</v>
      </c>
      <c r="H41" s="169"/>
      <c r="I41" s="166">
        <f t="shared" si="1"/>
        <v>160000</v>
      </c>
      <c r="J41" s="167"/>
      <c r="K41" s="54">
        <v>0.1</v>
      </c>
    </row>
    <row r="42" spans="1:11" s="16" customFormat="1" ht="30" customHeight="1" x14ac:dyDescent="0.4">
      <c r="A42" s="161" t="s">
        <v>22</v>
      </c>
      <c r="B42" s="162"/>
      <c r="C42" s="163"/>
      <c r="D42" s="164"/>
      <c r="E42" s="165"/>
      <c r="F42" s="29">
        <v>300</v>
      </c>
      <c r="G42" s="168">
        <v>1600</v>
      </c>
      <c r="H42" s="169"/>
      <c r="I42" s="166">
        <f>F42*G42</f>
        <v>480000</v>
      </c>
      <c r="J42" s="167"/>
      <c r="K42" s="54">
        <v>0.1</v>
      </c>
    </row>
    <row r="43" spans="1:11" s="16" customFormat="1" ht="30" customHeight="1" x14ac:dyDescent="0.4">
      <c r="A43" s="161" t="s">
        <v>166</v>
      </c>
      <c r="B43" s="162"/>
      <c r="C43" s="163"/>
      <c r="D43" s="164"/>
      <c r="E43" s="165"/>
      <c r="F43" s="22">
        <v>28</v>
      </c>
      <c r="G43" s="150">
        <v>120000</v>
      </c>
      <c r="H43" s="150"/>
      <c r="I43" s="166">
        <f>F43*G43</f>
        <v>3360000</v>
      </c>
      <c r="J43" s="167"/>
      <c r="K43" s="54">
        <v>0.1</v>
      </c>
    </row>
    <row r="44" spans="1:11" s="16" customFormat="1" ht="30" customHeight="1" x14ac:dyDescent="0.4">
      <c r="A44" s="161" t="s">
        <v>214</v>
      </c>
      <c r="B44" s="162"/>
      <c r="C44" s="163"/>
      <c r="D44" s="164"/>
      <c r="E44" s="165"/>
      <c r="F44" s="21" t="s">
        <v>17</v>
      </c>
      <c r="G44" s="150"/>
      <c r="H44" s="150"/>
      <c r="I44" s="151">
        <v>250000</v>
      </c>
      <c r="J44" s="152"/>
      <c r="K44" s="54">
        <v>0.1</v>
      </c>
    </row>
    <row r="45" spans="1:11" s="16" customFormat="1" ht="30" customHeight="1" x14ac:dyDescent="0.4">
      <c r="A45" s="161" t="s">
        <v>23</v>
      </c>
      <c r="B45" s="162"/>
      <c r="C45" s="163"/>
      <c r="D45" s="164"/>
      <c r="E45" s="165"/>
      <c r="F45" s="21" t="s">
        <v>17</v>
      </c>
      <c r="G45" s="150"/>
      <c r="H45" s="150"/>
      <c r="I45" s="151">
        <v>2820000</v>
      </c>
      <c r="J45" s="152"/>
      <c r="K45" s="54">
        <v>0.1</v>
      </c>
    </row>
    <row r="46" spans="1:11" s="16" customFormat="1" ht="30" customHeight="1" x14ac:dyDescent="0.4">
      <c r="A46" s="161" t="s">
        <v>24</v>
      </c>
      <c r="B46" s="162"/>
      <c r="C46" s="163"/>
      <c r="D46" s="164"/>
      <c r="E46" s="165"/>
      <c r="F46" s="21" t="s">
        <v>17</v>
      </c>
      <c r="G46" s="150"/>
      <c r="H46" s="150"/>
      <c r="I46" s="166">
        <v>650000</v>
      </c>
      <c r="J46" s="167"/>
      <c r="K46" s="54">
        <v>0.1</v>
      </c>
    </row>
    <row r="47" spans="1:11" s="16" customFormat="1" ht="30" customHeight="1" x14ac:dyDescent="0.4">
      <c r="A47" s="173" t="s">
        <v>25</v>
      </c>
      <c r="B47" s="174"/>
      <c r="C47" s="174"/>
      <c r="D47" s="149"/>
      <c r="E47" s="149"/>
      <c r="F47" s="24"/>
      <c r="G47" s="150"/>
      <c r="H47" s="150"/>
      <c r="I47" s="175">
        <f>SUM(I34:J46)</f>
        <v>11130400</v>
      </c>
      <c r="J47" s="176"/>
      <c r="K47" s="54">
        <v>0.1</v>
      </c>
    </row>
    <row r="48" spans="1:11" s="16" customFormat="1" ht="30" customHeight="1" x14ac:dyDescent="0.4">
      <c r="A48" s="177"/>
      <c r="B48" s="178"/>
      <c r="C48" s="179"/>
      <c r="D48" s="164"/>
      <c r="E48" s="165"/>
      <c r="F48" s="24"/>
      <c r="G48" s="180"/>
      <c r="H48" s="181"/>
      <c r="I48" s="182"/>
      <c r="J48" s="183"/>
      <c r="K48" s="55"/>
    </row>
    <row r="49" spans="1:11" s="16" customFormat="1" ht="30" customHeight="1" x14ac:dyDescent="0.4">
      <c r="A49" s="170" t="s">
        <v>26</v>
      </c>
      <c r="B49" s="171"/>
      <c r="C49" s="172"/>
      <c r="D49" s="164"/>
      <c r="E49" s="165"/>
      <c r="F49" s="22"/>
      <c r="G49" s="150"/>
      <c r="H49" s="150"/>
      <c r="I49" s="166"/>
      <c r="J49" s="167"/>
      <c r="K49" s="55"/>
    </row>
    <row r="50" spans="1:11" s="16" customFormat="1" ht="30" customHeight="1" x14ac:dyDescent="0.4">
      <c r="A50" s="161" t="s">
        <v>206</v>
      </c>
      <c r="B50" s="162"/>
      <c r="C50" s="163"/>
      <c r="D50" s="164" t="s">
        <v>27</v>
      </c>
      <c r="E50" s="165"/>
      <c r="F50" s="25">
        <v>537.84</v>
      </c>
      <c r="G50" s="150">
        <v>6600</v>
      </c>
      <c r="H50" s="150"/>
      <c r="I50" s="166">
        <f t="shared" ref="I50:I53" si="2">F50*G50</f>
        <v>3549744</v>
      </c>
      <c r="J50" s="167"/>
      <c r="K50" s="54">
        <v>0.1</v>
      </c>
    </row>
    <row r="51" spans="1:11" s="16" customFormat="1" ht="30" customHeight="1" x14ac:dyDescent="0.4">
      <c r="A51" s="161" t="s">
        <v>207</v>
      </c>
      <c r="B51" s="162"/>
      <c r="C51" s="163"/>
      <c r="D51" s="164" t="s">
        <v>28</v>
      </c>
      <c r="E51" s="165"/>
      <c r="F51" s="26">
        <v>447.12</v>
      </c>
      <c r="G51" s="150">
        <v>6600</v>
      </c>
      <c r="H51" s="150"/>
      <c r="I51" s="166">
        <f t="shared" si="2"/>
        <v>2950992</v>
      </c>
      <c r="J51" s="167"/>
      <c r="K51" s="54">
        <v>0.1</v>
      </c>
    </row>
    <row r="52" spans="1:11" s="16" customFormat="1" ht="30" customHeight="1" x14ac:dyDescent="0.4">
      <c r="A52" s="161" t="s">
        <v>208</v>
      </c>
      <c r="B52" s="162"/>
      <c r="C52" s="163"/>
      <c r="D52" s="164" t="s">
        <v>209</v>
      </c>
      <c r="E52" s="165"/>
      <c r="F52" s="20">
        <v>608</v>
      </c>
      <c r="G52" s="150">
        <v>1200</v>
      </c>
      <c r="H52" s="150"/>
      <c r="I52" s="166">
        <f t="shared" si="2"/>
        <v>729600</v>
      </c>
      <c r="J52" s="167"/>
      <c r="K52" s="54">
        <v>0.1</v>
      </c>
    </row>
    <row r="53" spans="1:11" s="16" customFormat="1" ht="30" customHeight="1" x14ac:dyDescent="0.4">
      <c r="A53" s="184" t="s">
        <v>29</v>
      </c>
      <c r="B53" s="185"/>
      <c r="C53" s="185"/>
      <c r="D53" s="149" t="s">
        <v>30</v>
      </c>
      <c r="E53" s="149"/>
      <c r="F53" s="29">
        <v>273.60000000000002</v>
      </c>
      <c r="G53" s="150">
        <v>300</v>
      </c>
      <c r="H53" s="150"/>
      <c r="I53" s="166">
        <f t="shared" si="2"/>
        <v>82080</v>
      </c>
      <c r="J53" s="167"/>
      <c r="K53" s="54">
        <v>0.1</v>
      </c>
    </row>
    <row r="54" spans="1:11" s="16" customFormat="1" ht="30" customHeight="1" x14ac:dyDescent="0.4">
      <c r="A54" s="147" t="s">
        <v>31</v>
      </c>
      <c r="B54" s="148"/>
      <c r="C54" s="148"/>
      <c r="D54" s="149"/>
      <c r="E54" s="149"/>
      <c r="F54" s="21" t="s">
        <v>17</v>
      </c>
      <c r="G54" s="150"/>
      <c r="H54" s="150"/>
      <c r="I54" s="151">
        <v>160000</v>
      </c>
      <c r="J54" s="152"/>
      <c r="K54" s="54">
        <v>0.1</v>
      </c>
    </row>
    <row r="55" spans="1:11" s="16" customFormat="1" ht="30" customHeight="1" x14ac:dyDescent="0.4">
      <c r="A55" s="147" t="s">
        <v>211</v>
      </c>
      <c r="B55" s="148"/>
      <c r="C55" s="148"/>
      <c r="D55" s="149" t="s">
        <v>212</v>
      </c>
      <c r="E55" s="149"/>
      <c r="F55" s="21">
        <v>200</v>
      </c>
      <c r="G55" s="150">
        <v>450</v>
      </c>
      <c r="H55" s="150"/>
      <c r="I55" s="166">
        <f t="shared" ref="I55:I58" si="3">F55*G55</f>
        <v>90000</v>
      </c>
      <c r="J55" s="167"/>
      <c r="K55" s="54">
        <v>0.1</v>
      </c>
    </row>
    <row r="56" spans="1:11" s="16" customFormat="1" ht="30" customHeight="1" x14ac:dyDescent="0.4">
      <c r="A56" s="147" t="s">
        <v>211</v>
      </c>
      <c r="B56" s="148"/>
      <c r="C56" s="148"/>
      <c r="D56" s="149" t="s">
        <v>213</v>
      </c>
      <c r="E56" s="149"/>
      <c r="F56" s="21">
        <v>200</v>
      </c>
      <c r="G56" s="150">
        <v>300</v>
      </c>
      <c r="H56" s="150"/>
      <c r="I56" s="166">
        <f t="shared" si="3"/>
        <v>60000</v>
      </c>
      <c r="J56" s="167"/>
      <c r="K56" s="54">
        <v>0.1</v>
      </c>
    </row>
    <row r="57" spans="1:11" s="16" customFormat="1" ht="30" customHeight="1" x14ac:dyDescent="0.4">
      <c r="A57" s="147" t="s">
        <v>211</v>
      </c>
      <c r="B57" s="148"/>
      <c r="C57" s="148"/>
      <c r="D57" s="149" t="s">
        <v>243</v>
      </c>
      <c r="E57" s="149"/>
      <c r="F57" s="21">
        <v>20</v>
      </c>
      <c r="G57" s="150">
        <v>2000</v>
      </c>
      <c r="H57" s="150"/>
      <c r="I57" s="166">
        <f t="shared" si="3"/>
        <v>40000</v>
      </c>
      <c r="J57" s="167"/>
      <c r="K57" s="54">
        <v>0.1</v>
      </c>
    </row>
    <row r="58" spans="1:11" s="16" customFormat="1" ht="30" customHeight="1" x14ac:dyDescent="0.4">
      <c r="A58" s="147" t="s">
        <v>32</v>
      </c>
      <c r="B58" s="148"/>
      <c r="C58" s="148"/>
      <c r="D58" s="149"/>
      <c r="E58" s="149"/>
      <c r="F58" s="24">
        <v>8</v>
      </c>
      <c r="G58" s="150">
        <v>132000</v>
      </c>
      <c r="H58" s="150"/>
      <c r="I58" s="166">
        <f t="shared" si="3"/>
        <v>1056000</v>
      </c>
      <c r="J58" s="167"/>
      <c r="K58" s="54">
        <v>0.1</v>
      </c>
    </row>
    <row r="59" spans="1:11" s="16" customFormat="1" ht="30" customHeight="1" x14ac:dyDescent="0.4">
      <c r="A59" s="147" t="s">
        <v>24</v>
      </c>
      <c r="B59" s="148"/>
      <c r="C59" s="148"/>
      <c r="D59" s="149"/>
      <c r="E59" s="149"/>
      <c r="F59" s="23" t="s">
        <v>17</v>
      </c>
      <c r="G59" s="150">
        <v>60000</v>
      </c>
      <c r="H59" s="150"/>
      <c r="I59" s="151">
        <f>G59</f>
        <v>60000</v>
      </c>
      <c r="J59" s="152"/>
      <c r="K59" s="54">
        <v>0.1</v>
      </c>
    </row>
    <row r="60" spans="1:11" s="16" customFormat="1" ht="30" customHeight="1" x14ac:dyDescent="0.4">
      <c r="A60" s="173" t="s">
        <v>33</v>
      </c>
      <c r="B60" s="174"/>
      <c r="C60" s="174"/>
      <c r="D60" s="149"/>
      <c r="E60" s="149"/>
      <c r="F60" s="24"/>
      <c r="G60" s="150"/>
      <c r="H60" s="150"/>
      <c r="I60" s="175">
        <f>SUM(I50:J59)</f>
        <v>8778416</v>
      </c>
      <c r="J60" s="176"/>
      <c r="K60" s="54">
        <v>0.1</v>
      </c>
    </row>
    <row r="61" spans="1:11" ht="30" customHeight="1" x14ac:dyDescent="0.4">
      <c r="A61" s="147"/>
      <c r="B61" s="148"/>
      <c r="C61" s="148"/>
      <c r="D61" s="149"/>
      <c r="E61" s="149"/>
      <c r="F61" s="24"/>
      <c r="G61" s="150"/>
      <c r="H61" s="150"/>
      <c r="I61" s="151"/>
      <c r="J61" s="152"/>
      <c r="K61" s="55"/>
    </row>
    <row r="62" spans="1:11" ht="30" customHeight="1" x14ac:dyDescent="0.4">
      <c r="A62" s="147"/>
      <c r="B62" s="148"/>
      <c r="C62" s="148"/>
      <c r="D62" s="149"/>
      <c r="E62" s="149"/>
      <c r="F62" s="24"/>
      <c r="G62" s="150"/>
      <c r="H62" s="150"/>
      <c r="I62" s="151"/>
      <c r="J62" s="152"/>
      <c r="K62" s="55"/>
    </row>
    <row r="63" spans="1:11" ht="30" customHeight="1" x14ac:dyDescent="0.4">
      <c r="A63" s="170" t="s">
        <v>34</v>
      </c>
      <c r="B63" s="171"/>
      <c r="C63" s="172"/>
      <c r="D63" s="164"/>
      <c r="E63" s="165"/>
      <c r="F63" s="24"/>
      <c r="G63" s="168"/>
      <c r="H63" s="169"/>
      <c r="I63" s="166"/>
      <c r="J63" s="167"/>
      <c r="K63" s="55"/>
    </row>
    <row r="64" spans="1:11" ht="30" customHeight="1" x14ac:dyDescent="0.4">
      <c r="A64" s="186" t="s">
        <v>239</v>
      </c>
      <c r="B64" s="187"/>
      <c r="C64" s="188"/>
      <c r="D64" s="164"/>
      <c r="E64" s="165"/>
      <c r="F64" s="22">
        <v>5</v>
      </c>
      <c r="G64" s="168">
        <v>35000</v>
      </c>
      <c r="H64" s="169"/>
      <c r="I64" s="166">
        <f t="shared" ref="I64:I67" si="4">F64*G64</f>
        <v>175000</v>
      </c>
      <c r="J64" s="167"/>
      <c r="K64" s="54">
        <v>0.1</v>
      </c>
    </row>
    <row r="65" spans="1:11" ht="30" customHeight="1" x14ac:dyDescent="0.4">
      <c r="A65" s="186" t="s">
        <v>240</v>
      </c>
      <c r="B65" s="187"/>
      <c r="C65" s="188"/>
      <c r="D65" s="164"/>
      <c r="E65" s="165"/>
      <c r="F65" s="22">
        <v>10</v>
      </c>
      <c r="G65" s="168">
        <v>27000</v>
      </c>
      <c r="H65" s="169"/>
      <c r="I65" s="166">
        <f t="shared" si="4"/>
        <v>270000</v>
      </c>
      <c r="J65" s="167"/>
      <c r="K65" s="54">
        <v>0.1</v>
      </c>
    </row>
    <row r="66" spans="1:11" ht="30" customHeight="1" x14ac:dyDescent="0.4">
      <c r="A66" s="161" t="s">
        <v>241</v>
      </c>
      <c r="B66" s="162"/>
      <c r="C66" s="163"/>
      <c r="D66" s="164"/>
      <c r="E66" s="165"/>
      <c r="F66" s="22">
        <v>130</v>
      </c>
      <c r="G66" s="168">
        <v>27000</v>
      </c>
      <c r="H66" s="169"/>
      <c r="I66" s="166">
        <f t="shared" si="4"/>
        <v>3510000</v>
      </c>
      <c r="J66" s="167"/>
      <c r="K66" s="54">
        <v>0.1</v>
      </c>
    </row>
    <row r="67" spans="1:11" ht="30" customHeight="1" x14ac:dyDescent="0.4">
      <c r="A67" s="161" t="s">
        <v>242</v>
      </c>
      <c r="B67" s="162"/>
      <c r="C67" s="163"/>
      <c r="D67" s="164"/>
      <c r="E67" s="165"/>
      <c r="F67" s="22">
        <v>4</v>
      </c>
      <c r="G67" s="168">
        <v>27000</v>
      </c>
      <c r="H67" s="169"/>
      <c r="I67" s="166">
        <f t="shared" si="4"/>
        <v>108000</v>
      </c>
      <c r="J67" s="167"/>
      <c r="K67" s="54">
        <v>0.1</v>
      </c>
    </row>
    <row r="68" spans="1:11" ht="30" customHeight="1" x14ac:dyDescent="0.4">
      <c r="A68" s="173" t="s">
        <v>35</v>
      </c>
      <c r="B68" s="174"/>
      <c r="C68" s="174"/>
      <c r="D68" s="149"/>
      <c r="E68" s="149"/>
      <c r="F68" s="24"/>
      <c r="G68" s="150"/>
      <c r="H68" s="150"/>
      <c r="I68" s="175">
        <f>SUM(I64:J67)</f>
        <v>4063000</v>
      </c>
      <c r="J68" s="176"/>
      <c r="K68" s="54">
        <v>0.1</v>
      </c>
    </row>
    <row r="69" spans="1:11" ht="30" customHeight="1" x14ac:dyDescent="0.4">
      <c r="A69" s="173" t="s">
        <v>36</v>
      </c>
      <c r="B69" s="174"/>
      <c r="C69" s="174"/>
      <c r="D69" s="149"/>
      <c r="E69" s="149"/>
      <c r="F69" s="24"/>
      <c r="G69" s="150"/>
      <c r="H69" s="150"/>
      <c r="I69" s="175">
        <f>I47+I60+I68</f>
        <v>23971816</v>
      </c>
      <c r="J69" s="176"/>
      <c r="K69" s="54">
        <v>0.1</v>
      </c>
    </row>
    <row r="70" spans="1:11" ht="30" customHeight="1" x14ac:dyDescent="0.4">
      <c r="A70" s="189" t="s">
        <v>37</v>
      </c>
      <c r="B70" s="190"/>
      <c r="C70" s="191"/>
      <c r="D70" s="192"/>
      <c r="E70" s="193"/>
      <c r="F70" s="30">
        <v>0.1</v>
      </c>
      <c r="G70" s="194"/>
      <c r="H70" s="195"/>
      <c r="I70" s="196">
        <f>I69*F70</f>
        <v>2397181.6</v>
      </c>
      <c r="J70" s="197"/>
      <c r="K70" s="54">
        <v>0.1</v>
      </c>
    </row>
    <row r="71" spans="1:11" ht="30" customHeight="1" thickBot="1" x14ac:dyDescent="0.45">
      <c r="A71" s="147"/>
      <c r="B71" s="148"/>
      <c r="C71" s="148"/>
      <c r="D71" s="149"/>
      <c r="E71" s="149"/>
      <c r="F71" s="24"/>
      <c r="G71" s="150"/>
      <c r="H71" s="150"/>
      <c r="I71" s="175">
        <f>SUM(I69:J70)</f>
        <v>26368997.600000001</v>
      </c>
      <c r="J71" s="176"/>
      <c r="K71" s="56">
        <v>0.1</v>
      </c>
    </row>
    <row r="72" spans="1:11" ht="30" customHeight="1" thickBot="1" x14ac:dyDescent="0.45">
      <c r="A72" s="199" t="s">
        <v>38</v>
      </c>
      <c r="B72" s="200"/>
      <c r="C72" s="200"/>
      <c r="D72" s="200"/>
      <c r="E72" s="200"/>
      <c r="F72" s="31"/>
      <c r="G72" s="31"/>
      <c r="H72" s="32"/>
      <c r="I72" s="201">
        <f>SUM(I71:J71)</f>
        <v>26368997.600000001</v>
      </c>
      <c r="J72" s="202"/>
      <c r="K72" s="57">
        <v>0.1</v>
      </c>
    </row>
    <row r="73" spans="1:11" ht="30" customHeight="1" x14ac:dyDescent="0.4">
      <c r="A73" s="11"/>
      <c r="B73" s="11"/>
      <c r="C73" s="11"/>
      <c r="D73" s="11"/>
      <c r="E73" s="11"/>
      <c r="F73" s="33"/>
      <c r="G73" s="33"/>
      <c r="H73" s="33"/>
      <c r="I73" s="34"/>
      <c r="J73" s="34"/>
      <c r="K73" s="51"/>
    </row>
    <row r="74" spans="1:11" ht="30" customHeight="1" thickBot="1" x14ac:dyDescent="0.45">
      <c r="A74" s="198" t="s">
        <v>39</v>
      </c>
      <c r="B74" s="198"/>
      <c r="C74" s="198"/>
      <c r="D74" s="198"/>
      <c r="E74" s="198"/>
      <c r="F74" s="36"/>
      <c r="G74" s="16"/>
      <c r="H74" s="16"/>
      <c r="I74" s="158"/>
      <c r="J74" s="158"/>
      <c r="K74" s="51"/>
    </row>
    <row r="75" spans="1:11" ht="30" customHeight="1" thickBot="1" x14ac:dyDescent="0.45">
      <c r="A75" s="159" t="s">
        <v>8</v>
      </c>
      <c r="B75" s="159"/>
      <c r="C75" s="159"/>
      <c r="D75" s="159" t="s">
        <v>9</v>
      </c>
      <c r="E75" s="159"/>
      <c r="F75" s="17" t="s">
        <v>10</v>
      </c>
      <c r="G75" s="159" t="s">
        <v>11</v>
      </c>
      <c r="H75" s="159"/>
      <c r="I75" s="159" t="s">
        <v>12</v>
      </c>
      <c r="J75" s="160"/>
      <c r="K75" s="52" t="s">
        <v>172</v>
      </c>
    </row>
    <row r="76" spans="1:11" ht="30" customHeight="1" x14ac:dyDescent="0.4">
      <c r="A76" s="204" t="s">
        <v>40</v>
      </c>
      <c r="B76" s="205"/>
      <c r="C76" s="205"/>
      <c r="D76" s="144"/>
      <c r="E76" s="144"/>
      <c r="F76" s="18">
        <v>1429</v>
      </c>
      <c r="G76" s="145">
        <v>300</v>
      </c>
      <c r="H76" s="145"/>
      <c r="I76" s="145">
        <f>F76*G76</f>
        <v>428700</v>
      </c>
      <c r="J76" s="146"/>
      <c r="K76" s="58">
        <v>0.1</v>
      </c>
    </row>
    <row r="77" spans="1:11" ht="30" customHeight="1" x14ac:dyDescent="0.4">
      <c r="A77" s="184" t="s">
        <v>229</v>
      </c>
      <c r="B77" s="185"/>
      <c r="C77" s="185"/>
      <c r="D77" s="149" t="s">
        <v>232</v>
      </c>
      <c r="E77" s="149"/>
      <c r="F77" s="37">
        <v>1</v>
      </c>
      <c r="G77" s="151">
        <v>9000</v>
      </c>
      <c r="H77" s="151"/>
      <c r="I77" s="151">
        <f>F77*G77</f>
        <v>9000</v>
      </c>
      <c r="J77" s="152"/>
      <c r="K77" s="54">
        <v>0.1</v>
      </c>
    </row>
    <row r="78" spans="1:11" ht="30" customHeight="1" x14ac:dyDescent="0.4">
      <c r="A78" s="184" t="s">
        <v>230</v>
      </c>
      <c r="B78" s="185"/>
      <c r="C78" s="185"/>
      <c r="D78" s="149" t="s">
        <v>231</v>
      </c>
      <c r="E78" s="149"/>
      <c r="F78" s="40">
        <v>1</v>
      </c>
      <c r="G78" s="166">
        <v>7500</v>
      </c>
      <c r="H78" s="203"/>
      <c r="I78" s="151">
        <f t="shared" ref="I78:I88" si="5">F78*G78</f>
        <v>7500</v>
      </c>
      <c r="J78" s="152"/>
      <c r="K78" s="54">
        <v>0.1</v>
      </c>
    </row>
    <row r="79" spans="1:11" ht="30" customHeight="1" x14ac:dyDescent="0.4">
      <c r="A79" s="186" t="s">
        <v>233</v>
      </c>
      <c r="B79" s="187"/>
      <c r="C79" s="188"/>
      <c r="D79" s="149" t="s">
        <v>231</v>
      </c>
      <c r="E79" s="149"/>
      <c r="F79" s="40">
        <v>2</v>
      </c>
      <c r="G79" s="166">
        <v>7500</v>
      </c>
      <c r="H79" s="203"/>
      <c r="I79" s="151">
        <f t="shared" si="5"/>
        <v>15000</v>
      </c>
      <c r="J79" s="152"/>
      <c r="K79" s="54">
        <v>0.1</v>
      </c>
    </row>
    <row r="80" spans="1:11" ht="30" customHeight="1" x14ac:dyDescent="0.4">
      <c r="A80" s="186" t="s">
        <v>233</v>
      </c>
      <c r="B80" s="187"/>
      <c r="C80" s="188"/>
      <c r="D80" s="164" t="s">
        <v>234</v>
      </c>
      <c r="E80" s="165"/>
      <c r="F80" s="40">
        <v>2</v>
      </c>
      <c r="G80" s="166">
        <v>4500</v>
      </c>
      <c r="H80" s="203"/>
      <c r="I80" s="151">
        <f t="shared" si="5"/>
        <v>9000</v>
      </c>
      <c r="J80" s="152"/>
      <c r="K80" s="54">
        <v>0.1</v>
      </c>
    </row>
    <row r="81" spans="1:11" ht="30" customHeight="1" x14ac:dyDescent="0.4">
      <c r="A81" s="184" t="s">
        <v>42</v>
      </c>
      <c r="B81" s="185"/>
      <c r="C81" s="185"/>
      <c r="D81" s="149"/>
      <c r="E81" s="149"/>
      <c r="F81" s="37">
        <v>2</v>
      </c>
      <c r="G81" s="151">
        <v>3000</v>
      </c>
      <c r="H81" s="151"/>
      <c r="I81" s="151">
        <f t="shared" si="5"/>
        <v>6000</v>
      </c>
      <c r="J81" s="152"/>
      <c r="K81" s="54">
        <v>0.1</v>
      </c>
    </row>
    <row r="82" spans="1:11" ht="30" customHeight="1" x14ac:dyDescent="0.4">
      <c r="A82" s="184" t="s">
        <v>43</v>
      </c>
      <c r="B82" s="185"/>
      <c r="C82" s="185"/>
      <c r="D82" s="149"/>
      <c r="E82" s="149"/>
      <c r="F82" s="37">
        <v>1</v>
      </c>
      <c r="G82" s="151">
        <v>1200</v>
      </c>
      <c r="H82" s="151"/>
      <c r="I82" s="151">
        <f t="shared" si="5"/>
        <v>1200</v>
      </c>
      <c r="J82" s="152"/>
      <c r="K82" s="54">
        <v>0.1</v>
      </c>
    </row>
    <row r="83" spans="1:11" ht="30" customHeight="1" x14ac:dyDescent="0.4">
      <c r="A83" s="184" t="s">
        <v>44</v>
      </c>
      <c r="B83" s="185"/>
      <c r="C83" s="185"/>
      <c r="D83" s="149"/>
      <c r="E83" s="149"/>
      <c r="F83" s="37">
        <v>4</v>
      </c>
      <c r="G83" s="151">
        <v>3500</v>
      </c>
      <c r="H83" s="151"/>
      <c r="I83" s="151">
        <f t="shared" si="5"/>
        <v>14000</v>
      </c>
      <c r="J83" s="152"/>
      <c r="K83" s="54">
        <v>0.1</v>
      </c>
    </row>
    <row r="84" spans="1:11" ht="30" customHeight="1" x14ac:dyDescent="0.4">
      <c r="A84" s="184" t="s">
        <v>45</v>
      </c>
      <c r="B84" s="185"/>
      <c r="C84" s="185"/>
      <c r="D84" s="149"/>
      <c r="E84" s="149"/>
      <c r="F84" s="37">
        <v>8</v>
      </c>
      <c r="G84" s="151">
        <v>1200</v>
      </c>
      <c r="H84" s="151"/>
      <c r="I84" s="151">
        <f t="shared" si="5"/>
        <v>9600</v>
      </c>
      <c r="J84" s="152"/>
      <c r="K84" s="54">
        <v>0.1</v>
      </c>
    </row>
    <row r="85" spans="1:11" ht="30" customHeight="1" x14ac:dyDescent="0.4">
      <c r="A85" s="184" t="s">
        <v>168</v>
      </c>
      <c r="B85" s="185"/>
      <c r="C85" s="185"/>
      <c r="D85" s="206" t="s">
        <v>169</v>
      </c>
      <c r="E85" s="206"/>
      <c r="F85" s="19" t="s">
        <v>46</v>
      </c>
      <c r="G85" s="151"/>
      <c r="H85" s="151"/>
      <c r="I85" s="151">
        <v>620000</v>
      </c>
      <c r="J85" s="152"/>
      <c r="K85" s="54">
        <v>0.1</v>
      </c>
    </row>
    <row r="86" spans="1:11" ht="30" customHeight="1" x14ac:dyDescent="0.4">
      <c r="A86" s="184" t="s">
        <v>47</v>
      </c>
      <c r="B86" s="185"/>
      <c r="C86" s="185"/>
      <c r="D86" s="149"/>
      <c r="E86" s="149"/>
      <c r="F86" s="37">
        <v>8</v>
      </c>
      <c r="G86" s="151">
        <v>3600</v>
      </c>
      <c r="H86" s="151"/>
      <c r="I86" s="151">
        <f t="shared" si="5"/>
        <v>28800</v>
      </c>
      <c r="J86" s="152"/>
      <c r="K86" s="54">
        <v>0.1</v>
      </c>
    </row>
    <row r="87" spans="1:11" ht="30" customHeight="1" x14ac:dyDescent="0.4">
      <c r="A87" s="184" t="s">
        <v>48</v>
      </c>
      <c r="B87" s="185"/>
      <c r="C87" s="185"/>
      <c r="D87" s="149"/>
      <c r="E87" s="149"/>
      <c r="F87" s="37">
        <v>8</v>
      </c>
      <c r="G87" s="151">
        <v>3000</v>
      </c>
      <c r="H87" s="151"/>
      <c r="I87" s="151">
        <f t="shared" si="5"/>
        <v>24000</v>
      </c>
      <c r="J87" s="152"/>
      <c r="K87" s="54">
        <v>0.1</v>
      </c>
    </row>
    <row r="88" spans="1:11" s="16" customFormat="1" ht="30" customHeight="1" x14ac:dyDescent="0.4">
      <c r="A88" s="184" t="s">
        <v>49</v>
      </c>
      <c r="B88" s="185"/>
      <c r="C88" s="185"/>
      <c r="D88" s="149"/>
      <c r="E88" s="149"/>
      <c r="F88" s="37">
        <v>8</v>
      </c>
      <c r="G88" s="151">
        <v>1000</v>
      </c>
      <c r="H88" s="151"/>
      <c r="I88" s="151">
        <f t="shared" si="5"/>
        <v>8000</v>
      </c>
      <c r="J88" s="152"/>
      <c r="K88" s="54">
        <v>0.1</v>
      </c>
    </row>
    <row r="89" spans="1:11" s="16" customFormat="1" ht="30" customHeight="1" x14ac:dyDescent="0.4">
      <c r="A89" s="184" t="s">
        <v>50</v>
      </c>
      <c r="B89" s="185"/>
      <c r="C89" s="185"/>
      <c r="D89" s="206" t="s">
        <v>170</v>
      </c>
      <c r="E89" s="206"/>
      <c r="F89" s="19" t="s">
        <v>46</v>
      </c>
      <c r="G89" s="151"/>
      <c r="H89" s="151"/>
      <c r="I89" s="151">
        <v>600000</v>
      </c>
      <c r="J89" s="152"/>
      <c r="K89" s="54">
        <v>0.1</v>
      </c>
    </row>
    <row r="90" spans="1:11" s="16" customFormat="1" ht="30" customHeight="1" x14ac:dyDescent="0.4">
      <c r="A90" s="184" t="s">
        <v>51</v>
      </c>
      <c r="B90" s="185"/>
      <c r="C90" s="185"/>
      <c r="D90" s="149"/>
      <c r="E90" s="149"/>
      <c r="F90" s="19" t="s">
        <v>46</v>
      </c>
      <c r="G90" s="151"/>
      <c r="H90" s="151"/>
      <c r="I90" s="151">
        <v>420000</v>
      </c>
      <c r="J90" s="152"/>
      <c r="K90" s="54">
        <v>0.1</v>
      </c>
    </row>
    <row r="91" spans="1:11" s="16" customFormat="1" ht="30" customHeight="1" x14ac:dyDescent="0.4">
      <c r="A91" s="184" t="s">
        <v>52</v>
      </c>
      <c r="B91" s="185"/>
      <c r="C91" s="185"/>
      <c r="D91" s="149"/>
      <c r="E91" s="149"/>
      <c r="F91" s="19" t="s">
        <v>46</v>
      </c>
      <c r="G91" s="151"/>
      <c r="H91" s="151"/>
      <c r="I91" s="151">
        <v>280000</v>
      </c>
      <c r="J91" s="152"/>
      <c r="K91" s="54">
        <v>0.1</v>
      </c>
    </row>
    <row r="92" spans="1:11" s="16" customFormat="1" ht="30" customHeight="1" x14ac:dyDescent="0.4">
      <c r="A92" s="184" t="s">
        <v>53</v>
      </c>
      <c r="B92" s="185"/>
      <c r="C92" s="185"/>
      <c r="D92" s="149"/>
      <c r="E92" s="149"/>
      <c r="F92" s="19" t="s">
        <v>46</v>
      </c>
      <c r="G92" s="151"/>
      <c r="H92" s="151"/>
      <c r="I92" s="151">
        <v>420000</v>
      </c>
      <c r="J92" s="152"/>
      <c r="K92" s="54">
        <v>0.1</v>
      </c>
    </row>
    <row r="93" spans="1:11" s="16" customFormat="1" ht="30" customHeight="1" x14ac:dyDescent="0.4">
      <c r="A93" s="184" t="s">
        <v>50</v>
      </c>
      <c r="B93" s="185"/>
      <c r="C93" s="185"/>
      <c r="D93" s="149"/>
      <c r="E93" s="149"/>
      <c r="F93" s="19" t="s">
        <v>46</v>
      </c>
      <c r="G93" s="151"/>
      <c r="H93" s="151"/>
      <c r="I93" s="151">
        <v>860000</v>
      </c>
      <c r="J93" s="152"/>
      <c r="K93" s="54">
        <v>0.1</v>
      </c>
    </row>
    <row r="94" spans="1:11" s="16" customFormat="1" ht="30" customHeight="1" x14ac:dyDescent="0.4">
      <c r="A94" s="207" t="s">
        <v>51</v>
      </c>
      <c r="B94" s="208"/>
      <c r="C94" s="208"/>
      <c r="D94" s="209"/>
      <c r="E94" s="209"/>
      <c r="F94" s="19" t="s">
        <v>46</v>
      </c>
      <c r="G94" s="210"/>
      <c r="H94" s="210"/>
      <c r="I94" s="151">
        <v>220000</v>
      </c>
      <c r="J94" s="152"/>
      <c r="K94" s="54">
        <v>0.1</v>
      </c>
    </row>
    <row r="95" spans="1:11" s="16" customFormat="1" ht="30" customHeight="1" x14ac:dyDescent="0.4">
      <c r="A95" s="147" t="s">
        <v>54</v>
      </c>
      <c r="B95" s="148"/>
      <c r="C95" s="148"/>
      <c r="D95" s="149"/>
      <c r="E95" s="149"/>
      <c r="F95" s="21" t="s">
        <v>17</v>
      </c>
      <c r="G95" s="150"/>
      <c r="H95" s="150"/>
      <c r="I95" s="151">
        <v>200000</v>
      </c>
      <c r="J95" s="152"/>
      <c r="K95" s="54">
        <v>0.1</v>
      </c>
    </row>
    <row r="96" spans="1:11" s="16" customFormat="1" ht="30" customHeight="1" x14ac:dyDescent="0.4">
      <c r="A96" s="218" t="s">
        <v>55</v>
      </c>
      <c r="B96" s="219"/>
      <c r="C96" s="219"/>
      <c r="D96" s="211"/>
      <c r="E96" s="211"/>
      <c r="F96" s="38"/>
      <c r="G96" s="220"/>
      <c r="H96" s="220"/>
      <c r="I96" s="175">
        <f>SUM(I76:J95)</f>
        <v>4180800</v>
      </c>
      <c r="J96" s="176"/>
      <c r="K96" s="54">
        <v>0.1</v>
      </c>
    </row>
    <row r="97" spans="1:11" s="16" customFormat="1" ht="30" customHeight="1" x14ac:dyDescent="0.4">
      <c r="A97" s="170" t="s">
        <v>56</v>
      </c>
      <c r="B97" s="171"/>
      <c r="C97" s="172"/>
      <c r="D97" s="211"/>
      <c r="E97" s="211"/>
      <c r="F97" s="39">
        <v>0.1</v>
      </c>
      <c r="G97" s="212"/>
      <c r="H97" s="213"/>
      <c r="I97" s="214">
        <f>I96*F97</f>
        <v>418080</v>
      </c>
      <c r="J97" s="215"/>
      <c r="K97" s="54">
        <v>0.1</v>
      </c>
    </row>
    <row r="98" spans="1:11" s="16" customFormat="1" ht="30" customHeight="1" thickBot="1" x14ac:dyDescent="0.45">
      <c r="A98" s="170" t="s">
        <v>57</v>
      </c>
      <c r="B98" s="171"/>
      <c r="C98" s="172"/>
      <c r="D98" s="211"/>
      <c r="E98" s="211"/>
      <c r="F98" s="38"/>
      <c r="G98" s="212"/>
      <c r="H98" s="213"/>
      <c r="I98" s="214">
        <f>SUM(I96:J97)</f>
        <v>4598880</v>
      </c>
      <c r="J98" s="215"/>
      <c r="K98" s="54">
        <v>0.1</v>
      </c>
    </row>
    <row r="99" spans="1:11" s="16" customFormat="1" ht="30" customHeight="1" thickBot="1" x14ac:dyDescent="0.45">
      <c r="A99" s="199" t="s">
        <v>58</v>
      </c>
      <c r="B99" s="200"/>
      <c r="C99" s="200"/>
      <c r="D99" s="200"/>
      <c r="E99" s="200"/>
      <c r="F99" s="31"/>
      <c r="G99" s="31"/>
      <c r="H99" s="32"/>
      <c r="I99" s="216">
        <f>I98</f>
        <v>4598880</v>
      </c>
      <c r="J99" s="217"/>
      <c r="K99" s="57">
        <v>0.1</v>
      </c>
    </row>
    <row r="100" spans="1:11" s="16" customFormat="1" ht="30" customHeight="1" x14ac:dyDescent="0.4">
      <c r="A100" s="11"/>
      <c r="B100" s="11"/>
      <c r="C100" s="11"/>
      <c r="D100" s="11"/>
      <c r="E100" s="11"/>
      <c r="F100" s="33"/>
      <c r="G100" s="33"/>
      <c r="H100" s="33"/>
      <c r="I100" s="34"/>
      <c r="J100" s="34"/>
      <c r="K100" s="51"/>
    </row>
    <row r="101" spans="1:11" s="16" customFormat="1" ht="30" customHeight="1" thickBot="1" x14ac:dyDescent="0.45">
      <c r="A101" s="221" t="s">
        <v>59</v>
      </c>
      <c r="B101" s="221"/>
      <c r="C101" s="221"/>
      <c r="D101" s="11"/>
      <c r="E101" s="11"/>
      <c r="F101" s="33"/>
      <c r="G101" s="33"/>
      <c r="H101" s="33"/>
      <c r="I101" s="34"/>
      <c r="J101" s="34"/>
      <c r="K101" s="51"/>
    </row>
    <row r="102" spans="1:11" s="16" customFormat="1" ht="30" customHeight="1" thickBot="1" x14ac:dyDescent="0.45">
      <c r="A102" s="222" t="s">
        <v>8</v>
      </c>
      <c r="B102" s="159"/>
      <c r="C102" s="159"/>
      <c r="D102" s="159" t="s">
        <v>9</v>
      </c>
      <c r="E102" s="159"/>
      <c r="F102" s="17" t="s">
        <v>10</v>
      </c>
      <c r="G102" s="159" t="s">
        <v>11</v>
      </c>
      <c r="H102" s="159"/>
      <c r="I102" s="159" t="s">
        <v>12</v>
      </c>
      <c r="J102" s="160"/>
      <c r="K102" s="52" t="s">
        <v>172</v>
      </c>
    </row>
    <row r="103" spans="1:11" s="16" customFormat="1" ht="30" customHeight="1" x14ac:dyDescent="0.4">
      <c r="A103" s="184" t="s">
        <v>40</v>
      </c>
      <c r="B103" s="185"/>
      <c r="C103" s="185"/>
      <c r="D103" s="149"/>
      <c r="E103" s="149"/>
      <c r="F103" s="40">
        <v>600</v>
      </c>
      <c r="G103" s="151">
        <v>300</v>
      </c>
      <c r="H103" s="151"/>
      <c r="I103" s="151">
        <f>F103*G103</f>
        <v>180000</v>
      </c>
      <c r="J103" s="152"/>
      <c r="K103" s="58">
        <v>0.1</v>
      </c>
    </row>
    <row r="104" spans="1:11" s="16" customFormat="1" ht="30" customHeight="1" x14ac:dyDescent="0.4">
      <c r="A104" s="161" t="s">
        <v>167</v>
      </c>
      <c r="B104" s="162"/>
      <c r="C104" s="163"/>
      <c r="D104" s="164"/>
      <c r="E104" s="165"/>
      <c r="F104" s="20">
        <v>102</v>
      </c>
      <c r="G104" s="151">
        <v>2650</v>
      </c>
      <c r="H104" s="151"/>
      <c r="I104" s="151">
        <f t="shared" ref="I104:I107" si="6">F104*G104</f>
        <v>270300</v>
      </c>
      <c r="J104" s="152"/>
      <c r="K104" s="54">
        <v>0.1</v>
      </c>
    </row>
    <row r="105" spans="1:11" s="16" customFormat="1" ht="30" customHeight="1" x14ac:dyDescent="0.4">
      <c r="A105" s="184" t="s">
        <v>20</v>
      </c>
      <c r="B105" s="185"/>
      <c r="C105" s="185"/>
      <c r="D105" s="149"/>
      <c r="E105" s="149"/>
      <c r="F105" s="40">
        <v>4</v>
      </c>
      <c r="G105" s="151">
        <v>1200</v>
      </c>
      <c r="H105" s="151"/>
      <c r="I105" s="151">
        <f t="shared" si="6"/>
        <v>4800</v>
      </c>
      <c r="J105" s="152"/>
      <c r="K105" s="54">
        <v>0.1</v>
      </c>
    </row>
    <row r="106" spans="1:11" s="16" customFormat="1" ht="30" customHeight="1" x14ac:dyDescent="0.4">
      <c r="A106" s="184" t="s">
        <v>60</v>
      </c>
      <c r="B106" s="185"/>
      <c r="C106" s="185"/>
      <c r="D106" s="149"/>
      <c r="E106" s="149"/>
      <c r="F106" s="40">
        <v>12</v>
      </c>
      <c r="G106" s="151">
        <v>1400</v>
      </c>
      <c r="H106" s="151"/>
      <c r="I106" s="151">
        <f t="shared" si="6"/>
        <v>16800</v>
      </c>
      <c r="J106" s="152"/>
      <c r="K106" s="54">
        <v>0.1</v>
      </c>
    </row>
    <row r="107" spans="1:11" s="16" customFormat="1" ht="30" customHeight="1" x14ac:dyDescent="0.4">
      <c r="A107" s="184" t="s">
        <v>61</v>
      </c>
      <c r="B107" s="185"/>
      <c r="C107" s="185"/>
      <c r="D107" s="149"/>
      <c r="E107" s="149"/>
      <c r="F107" s="40">
        <v>160</v>
      </c>
      <c r="G107" s="151">
        <v>300</v>
      </c>
      <c r="H107" s="151"/>
      <c r="I107" s="151">
        <f t="shared" si="6"/>
        <v>48000</v>
      </c>
      <c r="J107" s="152"/>
      <c r="K107" s="54">
        <v>0.1</v>
      </c>
    </row>
    <row r="108" spans="1:11" s="16" customFormat="1" ht="30" customHeight="1" x14ac:dyDescent="0.4">
      <c r="A108" s="184" t="s">
        <v>62</v>
      </c>
      <c r="B108" s="185"/>
      <c r="C108" s="185"/>
      <c r="D108" s="149"/>
      <c r="E108" s="149"/>
      <c r="F108" s="40" t="s">
        <v>17</v>
      </c>
      <c r="G108" s="151"/>
      <c r="H108" s="151"/>
      <c r="I108" s="151">
        <v>450000</v>
      </c>
      <c r="J108" s="152"/>
      <c r="K108" s="54">
        <v>0.1</v>
      </c>
    </row>
    <row r="109" spans="1:11" s="16" customFormat="1" ht="30" customHeight="1" x14ac:dyDescent="0.4">
      <c r="A109" s="184" t="s">
        <v>51</v>
      </c>
      <c r="B109" s="185"/>
      <c r="C109" s="185"/>
      <c r="D109" s="149"/>
      <c r="E109" s="149"/>
      <c r="F109" s="40">
        <v>2</v>
      </c>
      <c r="G109" s="151">
        <v>120000</v>
      </c>
      <c r="H109" s="151"/>
      <c r="I109" s="151">
        <f t="shared" ref="I109" si="7">F109*G109</f>
        <v>240000</v>
      </c>
      <c r="J109" s="152"/>
      <c r="K109" s="54">
        <v>0.1</v>
      </c>
    </row>
    <row r="110" spans="1:11" s="16" customFormat="1" ht="30" customHeight="1" x14ac:dyDescent="0.4">
      <c r="A110" s="186" t="s">
        <v>63</v>
      </c>
      <c r="B110" s="187"/>
      <c r="C110" s="188"/>
      <c r="D110" s="164"/>
      <c r="E110" s="165"/>
      <c r="F110" s="40" t="s">
        <v>17</v>
      </c>
      <c r="G110" s="166"/>
      <c r="H110" s="203"/>
      <c r="I110" s="166">
        <v>200000</v>
      </c>
      <c r="J110" s="167"/>
      <c r="K110" s="54">
        <v>0.1</v>
      </c>
    </row>
    <row r="111" spans="1:11" s="16" customFormat="1" ht="30" customHeight="1" x14ac:dyDescent="0.4">
      <c r="A111" s="184" t="s">
        <v>57</v>
      </c>
      <c r="B111" s="185"/>
      <c r="C111" s="185"/>
      <c r="D111" s="149"/>
      <c r="E111" s="149"/>
      <c r="F111" s="40"/>
      <c r="G111" s="234"/>
      <c r="H111" s="234"/>
      <c r="I111" s="151">
        <f>SUM(I103:J110)</f>
        <v>1409900</v>
      </c>
      <c r="J111" s="152"/>
      <c r="K111" s="54">
        <v>0.1</v>
      </c>
    </row>
    <row r="112" spans="1:11" s="16" customFormat="1" ht="30" customHeight="1" thickBot="1" x14ac:dyDescent="0.45">
      <c r="A112" s="223" t="s">
        <v>64</v>
      </c>
      <c r="B112" s="224"/>
      <c r="C112" s="224"/>
      <c r="D112" s="225"/>
      <c r="E112" s="225"/>
      <c r="F112" s="41">
        <v>0.1</v>
      </c>
      <c r="G112" s="226"/>
      <c r="H112" s="226"/>
      <c r="I112" s="227">
        <f>I111*F112</f>
        <v>140990</v>
      </c>
      <c r="J112" s="228"/>
      <c r="K112" s="56">
        <v>0.1</v>
      </c>
    </row>
    <row r="113" spans="1:11" s="16" customFormat="1" ht="30" customHeight="1" thickBot="1" x14ac:dyDescent="0.45">
      <c r="A113" s="229" t="s">
        <v>65</v>
      </c>
      <c r="B113" s="230"/>
      <c r="C113" s="230"/>
      <c r="D113" s="230"/>
      <c r="E113" s="230"/>
      <c r="F113" s="42"/>
      <c r="G113" s="231"/>
      <c r="H113" s="231"/>
      <c r="I113" s="232">
        <f>SUM(I111:J112)</f>
        <v>1550890</v>
      </c>
      <c r="J113" s="233"/>
      <c r="K113" s="57">
        <v>0.1</v>
      </c>
    </row>
    <row r="114" spans="1:11" s="16" customFormat="1" ht="30" customHeight="1" x14ac:dyDescent="0.4">
      <c r="A114" s="235"/>
      <c r="B114" s="235"/>
      <c r="C114" s="235"/>
      <c r="D114" s="235"/>
      <c r="E114" s="235"/>
      <c r="F114" s="43"/>
      <c r="G114" s="236"/>
      <c r="H114" s="236"/>
      <c r="I114" s="237"/>
      <c r="J114" s="237"/>
      <c r="K114" s="59"/>
    </row>
    <row r="115" spans="1:11" s="16" customFormat="1" ht="30" customHeight="1" thickBot="1" x14ac:dyDescent="0.45">
      <c r="A115" s="198" t="s">
        <v>66</v>
      </c>
      <c r="B115" s="198"/>
      <c r="C115" s="198"/>
      <c r="D115" s="198"/>
      <c r="E115" s="198"/>
      <c r="F115" s="15"/>
      <c r="I115" s="44"/>
      <c r="J115" s="44"/>
      <c r="K115" s="51"/>
    </row>
    <row r="116" spans="1:11" s="16" customFormat="1" ht="30" customHeight="1" thickBot="1" x14ac:dyDescent="0.45">
      <c r="A116" s="159" t="s">
        <v>8</v>
      </c>
      <c r="B116" s="159"/>
      <c r="C116" s="159"/>
      <c r="D116" s="159" t="s">
        <v>9</v>
      </c>
      <c r="E116" s="159"/>
      <c r="F116" s="17" t="s">
        <v>10</v>
      </c>
      <c r="G116" s="159" t="s">
        <v>11</v>
      </c>
      <c r="H116" s="159"/>
      <c r="I116" s="159" t="s">
        <v>12</v>
      </c>
      <c r="J116" s="160"/>
      <c r="K116" s="52" t="s">
        <v>172</v>
      </c>
    </row>
    <row r="117" spans="1:11" s="16" customFormat="1" ht="30" customHeight="1" x14ac:dyDescent="0.4">
      <c r="A117" s="204" t="s">
        <v>67</v>
      </c>
      <c r="B117" s="205"/>
      <c r="C117" s="205"/>
      <c r="D117" s="144"/>
      <c r="E117" s="144"/>
      <c r="F117" s="45"/>
      <c r="G117" s="145"/>
      <c r="H117" s="145"/>
      <c r="I117" s="145"/>
      <c r="J117" s="146"/>
      <c r="K117" s="58">
        <v>0.1</v>
      </c>
    </row>
    <row r="118" spans="1:11" s="16" customFormat="1" ht="30" customHeight="1" x14ac:dyDescent="0.4">
      <c r="A118" s="147" t="s">
        <v>68</v>
      </c>
      <c r="B118" s="148"/>
      <c r="C118" s="148"/>
      <c r="D118" s="149"/>
      <c r="E118" s="149"/>
      <c r="F118" s="22">
        <v>4</v>
      </c>
      <c r="G118" s="150">
        <v>10000</v>
      </c>
      <c r="H118" s="150"/>
      <c r="I118" s="151">
        <f>F118*G118</f>
        <v>40000</v>
      </c>
      <c r="J118" s="152"/>
      <c r="K118" s="54">
        <v>0.1</v>
      </c>
    </row>
    <row r="119" spans="1:11" s="16" customFormat="1" ht="30" customHeight="1" x14ac:dyDescent="0.4">
      <c r="A119" s="147" t="s">
        <v>69</v>
      </c>
      <c r="B119" s="148"/>
      <c r="C119" s="148"/>
      <c r="D119" s="149"/>
      <c r="E119" s="149"/>
      <c r="F119" s="22">
        <v>1</v>
      </c>
      <c r="G119" s="150">
        <v>18000</v>
      </c>
      <c r="H119" s="150"/>
      <c r="I119" s="151">
        <f>F119*G119</f>
        <v>18000</v>
      </c>
      <c r="J119" s="152"/>
      <c r="K119" s="54">
        <v>0.1</v>
      </c>
    </row>
    <row r="120" spans="1:11" s="16" customFormat="1" ht="30" customHeight="1" x14ac:dyDescent="0.4">
      <c r="A120" s="147" t="s">
        <v>70</v>
      </c>
      <c r="B120" s="148"/>
      <c r="C120" s="148"/>
      <c r="D120" s="149"/>
      <c r="E120" s="149"/>
      <c r="F120" s="22">
        <v>2</v>
      </c>
      <c r="G120" s="168">
        <v>3600</v>
      </c>
      <c r="H120" s="169"/>
      <c r="I120" s="166">
        <f t="shared" ref="I120:I136" si="8">F120*G120</f>
        <v>7200</v>
      </c>
      <c r="J120" s="167"/>
      <c r="K120" s="54">
        <v>0.1</v>
      </c>
    </row>
    <row r="121" spans="1:11" s="16" customFormat="1" ht="30" customHeight="1" x14ac:dyDescent="0.4">
      <c r="A121" s="161" t="s">
        <v>171</v>
      </c>
      <c r="B121" s="162"/>
      <c r="C121" s="163"/>
      <c r="D121" s="164"/>
      <c r="E121" s="165"/>
      <c r="F121" s="22">
        <v>2</v>
      </c>
      <c r="G121" s="168">
        <v>5600</v>
      </c>
      <c r="H121" s="169"/>
      <c r="I121" s="166">
        <f t="shared" si="8"/>
        <v>11200</v>
      </c>
      <c r="J121" s="167"/>
      <c r="K121" s="54">
        <v>0.1</v>
      </c>
    </row>
    <row r="122" spans="1:11" s="16" customFormat="1" ht="30" customHeight="1" x14ac:dyDescent="0.4">
      <c r="A122" s="161" t="s">
        <v>91</v>
      </c>
      <c r="B122" s="162"/>
      <c r="C122" s="163"/>
      <c r="D122" s="164"/>
      <c r="E122" s="165"/>
      <c r="F122" s="22">
        <v>1</v>
      </c>
      <c r="G122" s="168">
        <v>8750</v>
      </c>
      <c r="H122" s="169"/>
      <c r="I122" s="166">
        <f t="shared" si="8"/>
        <v>8750</v>
      </c>
      <c r="J122" s="167"/>
      <c r="K122" s="54">
        <v>0.1</v>
      </c>
    </row>
    <row r="123" spans="1:11" s="16" customFormat="1" ht="30" customHeight="1" x14ac:dyDescent="0.4">
      <c r="A123" s="147" t="s">
        <v>71</v>
      </c>
      <c r="B123" s="148"/>
      <c r="C123" s="148"/>
      <c r="D123" s="149"/>
      <c r="E123" s="149"/>
      <c r="F123" s="22">
        <v>1</v>
      </c>
      <c r="G123" s="150">
        <v>42000</v>
      </c>
      <c r="H123" s="150"/>
      <c r="I123" s="151">
        <f t="shared" si="8"/>
        <v>42000</v>
      </c>
      <c r="J123" s="152"/>
      <c r="K123" s="54">
        <v>0.1</v>
      </c>
    </row>
    <row r="124" spans="1:11" s="16" customFormat="1" ht="30" customHeight="1" x14ac:dyDescent="0.4">
      <c r="A124" s="147" t="s">
        <v>72</v>
      </c>
      <c r="B124" s="148"/>
      <c r="C124" s="148"/>
      <c r="D124" s="149"/>
      <c r="E124" s="149"/>
      <c r="F124" s="22">
        <v>2</v>
      </c>
      <c r="G124" s="150">
        <v>2400</v>
      </c>
      <c r="H124" s="150"/>
      <c r="I124" s="151">
        <f t="shared" si="8"/>
        <v>4800</v>
      </c>
      <c r="J124" s="152"/>
      <c r="K124" s="54">
        <v>0.1</v>
      </c>
    </row>
    <row r="125" spans="1:11" s="16" customFormat="1" ht="30" customHeight="1" x14ac:dyDescent="0.4">
      <c r="A125" s="147" t="s">
        <v>73</v>
      </c>
      <c r="B125" s="148"/>
      <c r="C125" s="148"/>
      <c r="D125" s="149"/>
      <c r="E125" s="149"/>
      <c r="F125" s="22">
        <v>2</v>
      </c>
      <c r="G125" s="150">
        <v>5760</v>
      </c>
      <c r="H125" s="150"/>
      <c r="I125" s="151">
        <f t="shared" si="8"/>
        <v>11520</v>
      </c>
      <c r="J125" s="152"/>
      <c r="K125" s="54">
        <v>0.1</v>
      </c>
    </row>
    <row r="126" spans="1:11" s="16" customFormat="1" ht="30" customHeight="1" x14ac:dyDescent="0.4">
      <c r="A126" s="147" t="s">
        <v>74</v>
      </c>
      <c r="B126" s="148"/>
      <c r="C126" s="148"/>
      <c r="D126" s="149" t="s">
        <v>173</v>
      </c>
      <c r="E126" s="149"/>
      <c r="F126" s="22">
        <v>2</v>
      </c>
      <c r="G126" s="150">
        <v>60000</v>
      </c>
      <c r="H126" s="150"/>
      <c r="I126" s="151">
        <f t="shared" si="8"/>
        <v>120000</v>
      </c>
      <c r="J126" s="152"/>
      <c r="K126" s="54">
        <v>0.1</v>
      </c>
    </row>
    <row r="127" spans="1:11" s="16" customFormat="1" ht="30" customHeight="1" x14ac:dyDescent="0.4">
      <c r="A127" s="147" t="s">
        <v>75</v>
      </c>
      <c r="B127" s="148"/>
      <c r="C127" s="148"/>
      <c r="D127" s="149"/>
      <c r="E127" s="149"/>
      <c r="F127" s="22">
        <v>1</v>
      </c>
      <c r="G127" s="150">
        <v>14400</v>
      </c>
      <c r="H127" s="150"/>
      <c r="I127" s="151">
        <f t="shared" si="8"/>
        <v>14400</v>
      </c>
      <c r="J127" s="152"/>
      <c r="K127" s="54">
        <v>0.1</v>
      </c>
    </row>
    <row r="128" spans="1:11" s="16" customFormat="1" ht="30" customHeight="1" x14ac:dyDescent="0.4">
      <c r="A128" s="147" t="s">
        <v>76</v>
      </c>
      <c r="B128" s="148"/>
      <c r="C128" s="148"/>
      <c r="D128" s="149"/>
      <c r="E128" s="149"/>
      <c r="F128" s="22">
        <v>2</v>
      </c>
      <c r="G128" s="150">
        <v>14400</v>
      </c>
      <c r="H128" s="150"/>
      <c r="I128" s="151">
        <f t="shared" si="8"/>
        <v>28800</v>
      </c>
      <c r="J128" s="152"/>
      <c r="K128" s="54">
        <v>0.1</v>
      </c>
    </row>
    <row r="129" spans="1:11" s="16" customFormat="1" ht="30" customHeight="1" x14ac:dyDescent="0.4">
      <c r="A129" s="147" t="s">
        <v>77</v>
      </c>
      <c r="B129" s="148"/>
      <c r="C129" s="148"/>
      <c r="D129" s="149"/>
      <c r="E129" s="149"/>
      <c r="F129" s="22">
        <v>1</v>
      </c>
      <c r="G129" s="150">
        <v>14400</v>
      </c>
      <c r="H129" s="150"/>
      <c r="I129" s="151">
        <f t="shared" si="8"/>
        <v>14400</v>
      </c>
      <c r="J129" s="152"/>
      <c r="K129" s="54">
        <v>0.1</v>
      </c>
    </row>
    <row r="130" spans="1:11" s="16" customFormat="1" ht="30" customHeight="1" x14ac:dyDescent="0.4">
      <c r="A130" s="147" t="s">
        <v>78</v>
      </c>
      <c r="B130" s="148"/>
      <c r="C130" s="148"/>
      <c r="D130" s="149"/>
      <c r="E130" s="149"/>
      <c r="F130" s="21" t="s">
        <v>46</v>
      </c>
      <c r="G130" s="150">
        <v>50000</v>
      </c>
      <c r="H130" s="150"/>
      <c r="I130" s="151">
        <v>50000</v>
      </c>
      <c r="J130" s="152"/>
      <c r="K130" s="54">
        <v>0.1</v>
      </c>
    </row>
    <row r="131" spans="1:11" s="16" customFormat="1" ht="30" customHeight="1" x14ac:dyDescent="0.4">
      <c r="A131" s="147" t="s">
        <v>79</v>
      </c>
      <c r="B131" s="148"/>
      <c r="C131" s="148"/>
      <c r="D131" s="149"/>
      <c r="E131" s="149"/>
      <c r="F131" s="22">
        <v>1</v>
      </c>
      <c r="G131" s="150">
        <v>48000</v>
      </c>
      <c r="H131" s="150"/>
      <c r="I131" s="151">
        <f t="shared" si="8"/>
        <v>48000</v>
      </c>
      <c r="J131" s="152"/>
      <c r="K131" s="54">
        <v>0.1</v>
      </c>
    </row>
    <row r="132" spans="1:11" s="16" customFormat="1" ht="30" customHeight="1" x14ac:dyDescent="0.4">
      <c r="A132" s="147" t="s">
        <v>80</v>
      </c>
      <c r="B132" s="148"/>
      <c r="C132" s="148"/>
      <c r="D132" s="149"/>
      <c r="E132" s="149"/>
      <c r="F132" s="22">
        <v>2</v>
      </c>
      <c r="G132" s="150">
        <v>42000</v>
      </c>
      <c r="H132" s="150"/>
      <c r="I132" s="151">
        <f t="shared" si="8"/>
        <v>84000</v>
      </c>
      <c r="J132" s="152"/>
      <c r="K132" s="54">
        <v>0.1</v>
      </c>
    </row>
    <row r="133" spans="1:11" s="16" customFormat="1" ht="30" customHeight="1" x14ac:dyDescent="0.4">
      <c r="A133" s="147" t="s">
        <v>81</v>
      </c>
      <c r="B133" s="148"/>
      <c r="C133" s="148"/>
      <c r="D133" s="149"/>
      <c r="E133" s="149"/>
      <c r="F133" s="22">
        <v>2</v>
      </c>
      <c r="G133" s="150">
        <v>48000</v>
      </c>
      <c r="H133" s="150"/>
      <c r="I133" s="151">
        <f t="shared" si="8"/>
        <v>96000</v>
      </c>
      <c r="J133" s="152"/>
      <c r="K133" s="54">
        <v>0.1</v>
      </c>
    </row>
    <row r="134" spans="1:11" s="16" customFormat="1" ht="30" customHeight="1" x14ac:dyDescent="0.4">
      <c r="A134" s="173" t="s">
        <v>82</v>
      </c>
      <c r="B134" s="174"/>
      <c r="C134" s="174"/>
      <c r="D134" s="149"/>
      <c r="E134" s="149"/>
      <c r="F134" s="22"/>
      <c r="G134" s="150"/>
      <c r="H134" s="150"/>
      <c r="I134" s="151"/>
      <c r="J134" s="152"/>
      <c r="K134" s="76"/>
    </row>
    <row r="135" spans="1:11" s="16" customFormat="1" ht="30" customHeight="1" x14ac:dyDescent="0.4">
      <c r="A135" s="147" t="s">
        <v>83</v>
      </c>
      <c r="B135" s="148"/>
      <c r="C135" s="148"/>
      <c r="D135" s="149"/>
      <c r="E135" s="149"/>
      <c r="F135" s="22">
        <v>8</v>
      </c>
      <c r="G135" s="150">
        <v>5400</v>
      </c>
      <c r="H135" s="150"/>
      <c r="I135" s="151">
        <f t="shared" si="8"/>
        <v>43200</v>
      </c>
      <c r="J135" s="152"/>
      <c r="K135" s="54">
        <v>0.1</v>
      </c>
    </row>
    <row r="136" spans="1:11" s="16" customFormat="1" ht="30" customHeight="1" x14ac:dyDescent="0.4">
      <c r="A136" s="147" t="s">
        <v>84</v>
      </c>
      <c r="B136" s="148"/>
      <c r="C136" s="148"/>
      <c r="D136" s="149"/>
      <c r="E136" s="149"/>
      <c r="F136" s="22">
        <v>1</v>
      </c>
      <c r="G136" s="150">
        <v>14400</v>
      </c>
      <c r="H136" s="150"/>
      <c r="I136" s="151">
        <f t="shared" si="8"/>
        <v>14400</v>
      </c>
      <c r="J136" s="152"/>
      <c r="K136" s="54">
        <v>0.1</v>
      </c>
    </row>
    <row r="137" spans="1:11" s="16" customFormat="1" ht="30" customHeight="1" x14ac:dyDescent="0.4">
      <c r="A137" s="147" t="s">
        <v>85</v>
      </c>
      <c r="B137" s="148"/>
      <c r="C137" s="148"/>
      <c r="D137" s="149"/>
      <c r="E137" s="149"/>
      <c r="F137" s="21" t="s">
        <v>86</v>
      </c>
      <c r="G137" s="150"/>
      <c r="H137" s="150"/>
      <c r="I137" s="151">
        <v>60000</v>
      </c>
      <c r="J137" s="152"/>
      <c r="K137" s="54">
        <v>0.1</v>
      </c>
    </row>
    <row r="138" spans="1:11" s="16" customFormat="1" ht="30" customHeight="1" x14ac:dyDescent="0.4">
      <c r="A138" s="173" t="s">
        <v>89</v>
      </c>
      <c r="B138" s="174"/>
      <c r="C138" s="174"/>
      <c r="D138" s="149"/>
      <c r="E138" s="149"/>
      <c r="F138" s="22"/>
      <c r="G138" s="150"/>
      <c r="H138" s="150"/>
      <c r="I138" s="151"/>
      <c r="J138" s="152"/>
      <c r="K138" s="53"/>
    </row>
    <row r="139" spans="1:11" s="16" customFormat="1" ht="30" customHeight="1" x14ac:dyDescent="0.4">
      <c r="A139" s="147" t="s">
        <v>90</v>
      </c>
      <c r="B139" s="148"/>
      <c r="C139" s="148"/>
      <c r="D139" s="149"/>
      <c r="E139" s="149"/>
      <c r="F139" s="22">
        <v>2</v>
      </c>
      <c r="G139" s="150">
        <v>4800</v>
      </c>
      <c r="H139" s="150"/>
      <c r="I139" s="151">
        <f t="shared" ref="I139:I141" si="9">F139*G139</f>
        <v>9600</v>
      </c>
      <c r="J139" s="152"/>
      <c r="K139" s="54">
        <v>0.1</v>
      </c>
    </row>
    <row r="140" spans="1:11" s="16" customFormat="1" ht="30" customHeight="1" x14ac:dyDescent="0.4">
      <c r="A140" s="147" t="s">
        <v>92</v>
      </c>
      <c r="B140" s="148"/>
      <c r="C140" s="148"/>
      <c r="D140" s="149"/>
      <c r="E140" s="149"/>
      <c r="F140" s="22">
        <v>1</v>
      </c>
      <c r="G140" s="150">
        <v>30000</v>
      </c>
      <c r="H140" s="150"/>
      <c r="I140" s="151">
        <f t="shared" si="9"/>
        <v>30000</v>
      </c>
      <c r="J140" s="152"/>
      <c r="K140" s="54">
        <v>0.1</v>
      </c>
    </row>
    <row r="141" spans="1:11" s="16" customFormat="1" ht="30" customHeight="1" x14ac:dyDescent="0.4">
      <c r="A141" s="147" t="s">
        <v>93</v>
      </c>
      <c r="B141" s="148"/>
      <c r="C141" s="148"/>
      <c r="D141" s="149"/>
      <c r="E141" s="149"/>
      <c r="F141" s="22">
        <v>1</v>
      </c>
      <c r="G141" s="150">
        <v>2400</v>
      </c>
      <c r="H141" s="150"/>
      <c r="I141" s="151">
        <f t="shared" si="9"/>
        <v>2400</v>
      </c>
      <c r="J141" s="152"/>
      <c r="K141" s="54">
        <v>0.1</v>
      </c>
    </row>
    <row r="142" spans="1:11" s="16" customFormat="1" ht="30" customHeight="1" x14ac:dyDescent="0.4">
      <c r="A142" s="147" t="s">
        <v>74</v>
      </c>
      <c r="B142" s="148"/>
      <c r="C142" s="148"/>
      <c r="D142" s="149" t="s">
        <v>174</v>
      </c>
      <c r="E142" s="149"/>
      <c r="F142" s="21" t="s">
        <v>86</v>
      </c>
      <c r="G142" s="150"/>
      <c r="H142" s="150"/>
      <c r="I142" s="151">
        <v>60000</v>
      </c>
      <c r="J142" s="152"/>
      <c r="K142" s="54">
        <v>0.1</v>
      </c>
    </row>
    <row r="143" spans="1:11" s="16" customFormat="1" ht="30" customHeight="1" x14ac:dyDescent="0.4">
      <c r="A143" s="147" t="s">
        <v>87</v>
      </c>
      <c r="B143" s="148"/>
      <c r="C143" s="148"/>
      <c r="D143" s="149" t="s">
        <v>177</v>
      </c>
      <c r="E143" s="149"/>
      <c r="F143" s="21" t="s">
        <v>86</v>
      </c>
      <c r="G143" s="150"/>
      <c r="H143" s="150"/>
      <c r="I143" s="151">
        <v>18000</v>
      </c>
      <c r="J143" s="152"/>
      <c r="K143" s="54">
        <v>0.1</v>
      </c>
    </row>
    <row r="144" spans="1:11" s="16" customFormat="1" ht="30" customHeight="1" x14ac:dyDescent="0.4">
      <c r="A144" s="147" t="s">
        <v>176</v>
      </c>
      <c r="B144" s="148"/>
      <c r="C144" s="148"/>
      <c r="D144" s="149" t="s">
        <v>178</v>
      </c>
      <c r="E144" s="149"/>
      <c r="F144" s="21" t="s">
        <v>86</v>
      </c>
      <c r="G144" s="150"/>
      <c r="H144" s="150"/>
      <c r="I144" s="151">
        <v>25000</v>
      </c>
      <c r="J144" s="152"/>
      <c r="K144" s="54">
        <v>0.1</v>
      </c>
    </row>
    <row r="145" spans="1:11" s="16" customFormat="1" ht="30" customHeight="1" x14ac:dyDescent="0.4">
      <c r="A145" s="147" t="s">
        <v>179</v>
      </c>
      <c r="B145" s="148"/>
      <c r="C145" s="148"/>
      <c r="D145" s="149"/>
      <c r="E145" s="149"/>
      <c r="F145" s="21" t="s">
        <v>86</v>
      </c>
      <c r="G145" s="150"/>
      <c r="H145" s="150"/>
      <c r="I145" s="151">
        <v>15000</v>
      </c>
      <c r="J145" s="152"/>
      <c r="K145" s="54">
        <v>0.1</v>
      </c>
    </row>
    <row r="146" spans="1:11" s="16" customFormat="1" ht="30" customHeight="1" x14ac:dyDescent="0.4">
      <c r="A146" s="147" t="s">
        <v>88</v>
      </c>
      <c r="B146" s="148"/>
      <c r="C146" s="148"/>
      <c r="D146" s="149"/>
      <c r="E146" s="149"/>
      <c r="F146" s="21" t="s">
        <v>175</v>
      </c>
      <c r="G146" s="150"/>
      <c r="H146" s="150"/>
      <c r="I146" s="151">
        <v>30000</v>
      </c>
      <c r="J146" s="152"/>
      <c r="K146" s="54">
        <v>0.1</v>
      </c>
    </row>
    <row r="147" spans="1:11" s="16" customFormat="1" ht="30" customHeight="1" x14ac:dyDescent="0.4">
      <c r="A147" s="147" t="s">
        <v>100</v>
      </c>
      <c r="B147" s="148"/>
      <c r="C147" s="148"/>
      <c r="D147" s="149"/>
      <c r="E147" s="149"/>
      <c r="F147" s="22">
        <v>1</v>
      </c>
      <c r="G147" s="150">
        <v>9600</v>
      </c>
      <c r="H147" s="150"/>
      <c r="I147" s="151">
        <f t="shared" ref="I147:I149" si="10">F147*G147</f>
        <v>9600</v>
      </c>
      <c r="J147" s="152"/>
      <c r="K147" s="54">
        <v>0.1</v>
      </c>
    </row>
    <row r="148" spans="1:11" s="16" customFormat="1" ht="30" customHeight="1" x14ac:dyDescent="0.4">
      <c r="A148" s="147" t="s">
        <v>94</v>
      </c>
      <c r="B148" s="148"/>
      <c r="C148" s="148"/>
      <c r="D148" s="149"/>
      <c r="E148" s="149"/>
      <c r="F148" s="22">
        <v>1</v>
      </c>
      <c r="G148" s="150">
        <v>45000</v>
      </c>
      <c r="H148" s="150"/>
      <c r="I148" s="151">
        <f t="shared" si="10"/>
        <v>45000</v>
      </c>
      <c r="J148" s="152"/>
      <c r="K148" s="54">
        <v>0.1</v>
      </c>
    </row>
    <row r="149" spans="1:11" s="16" customFormat="1" ht="30" customHeight="1" x14ac:dyDescent="0.4">
      <c r="A149" s="147" t="s">
        <v>80</v>
      </c>
      <c r="B149" s="148"/>
      <c r="C149" s="148"/>
      <c r="D149" s="149"/>
      <c r="E149" s="149"/>
      <c r="F149" s="22">
        <v>1</v>
      </c>
      <c r="G149" s="150">
        <v>42000</v>
      </c>
      <c r="H149" s="150"/>
      <c r="I149" s="151">
        <f t="shared" si="10"/>
        <v>42000</v>
      </c>
      <c r="J149" s="152"/>
      <c r="K149" s="54">
        <v>0.1</v>
      </c>
    </row>
    <row r="150" spans="1:11" s="16" customFormat="1" ht="30" customHeight="1" x14ac:dyDescent="0.4">
      <c r="A150" s="173" t="s">
        <v>180</v>
      </c>
      <c r="B150" s="174"/>
      <c r="C150" s="174"/>
      <c r="D150" s="149"/>
      <c r="E150" s="149"/>
      <c r="F150" s="22"/>
      <c r="G150" s="150"/>
      <c r="H150" s="150"/>
      <c r="I150" s="151"/>
      <c r="J150" s="152"/>
      <c r="K150" s="55"/>
    </row>
    <row r="151" spans="1:11" s="16" customFormat="1" ht="30" customHeight="1" x14ac:dyDescent="0.4">
      <c r="A151" s="147" t="s">
        <v>95</v>
      </c>
      <c r="B151" s="148"/>
      <c r="C151" s="148"/>
      <c r="D151" s="149"/>
      <c r="E151" s="149"/>
      <c r="F151" s="22">
        <v>8</v>
      </c>
      <c r="G151" s="150">
        <v>21600</v>
      </c>
      <c r="H151" s="150"/>
      <c r="I151" s="151">
        <f t="shared" ref="I151:I164" si="11">F151*G151</f>
        <v>172800</v>
      </c>
      <c r="J151" s="152"/>
      <c r="K151" s="54">
        <v>0.1</v>
      </c>
    </row>
    <row r="152" spans="1:11" s="16" customFormat="1" ht="30" customHeight="1" x14ac:dyDescent="0.4">
      <c r="A152" s="147" t="s">
        <v>96</v>
      </c>
      <c r="B152" s="148"/>
      <c r="C152" s="148"/>
      <c r="D152" s="149"/>
      <c r="E152" s="149"/>
      <c r="F152" s="22">
        <v>8</v>
      </c>
      <c r="G152" s="150">
        <v>6000</v>
      </c>
      <c r="H152" s="150"/>
      <c r="I152" s="151">
        <f t="shared" si="11"/>
        <v>48000</v>
      </c>
      <c r="J152" s="152"/>
      <c r="K152" s="54">
        <v>0.1</v>
      </c>
    </row>
    <row r="153" spans="1:11" s="16" customFormat="1" ht="30" customHeight="1" x14ac:dyDescent="0.4">
      <c r="A153" s="147" t="s">
        <v>97</v>
      </c>
      <c r="B153" s="148"/>
      <c r="C153" s="148"/>
      <c r="D153" s="149"/>
      <c r="E153" s="149"/>
      <c r="F153" s="22">
        <v>2</v>
      </c>
      <c r="G153" s="150">
        <v>21600</v>
      </c>
      <c r="H153" s="150"/>
      <c r="I153" s="151">
        <f t="shared" si="11"/>
        <v>43200</v>
      </c>
      <c r="J153" s="152"/>
      <c r="K153" s="54">
        <v>0.1</v>
      </c>
    </row>
    <row r="154" spans="1:11" s="16" customFormat="1" ht="30" customHeight="1" x14ac:dyDescent="0.4">
      <c r="A154" s="147" t="s">
        <v>98</v>
      </c>
      <c r="B154" s="148"/>
      <c r="C154" s="148"/>
      <c r="D154" s="149"/>
      <c r="E154" s="149"/>
      <c r="F154" s="22">
        <v>2</v>
      </c>
      <c r="G154" s="150">
        <v>9600</v>
      </c>
      <c r="H154" s="150"/>
      <c r="I154" s="151">
        <f t="shared" si="11"/>
        <v>19200</v>
      </c>
      <c r="J154" s="152"/>
      <c r="K154" s="54">
        <v>0.1</v>
      </c>
    </row>
    <row r="155" spans="1:11" s="16" customFormat="1" ht="30" customHeight="1" x14ac:dyDescent="0.4">
      <c r="A155" s="147" t="s">
        <v>181</v>
      </c>
      <c r="B155" s="148"/>
      <c r="C155" s="148"/>
      <c r="D155" s="149"/>
      <c r="E155" s="149"/>
      <c r="F155" s="22">
        <v>1</v>
      </c>
      <c r="G155" s="150">
        <v>9600</v>
      </c>
      <c r="H155" s="150"/>
      <c r="I155" s="151">
        <f t="shared" si="11"/>
        <v>9600</v>
      </c>
      <c r="J155" s="152"/>
      <c r="K155" s="54">
        <v>0.1</v>
      </c>
    </row>
    <row r="156" spans="1:11" s="16" customFormat="1" ht="30" customHeight="1" x14ac:dyDescent="0.4">
      <c r="A156" s="147" t="s">
        <v>99</v>
      </c>
      <c r="B156" s="148"/>
      <c r="C156" s="148"/>
      <c r="D156" s="149"/>
      <c r="E156" s="149"/>
      <c r="F156" s="22">
        <v>1</v>
      </c>
      <c r="G156" s="150">
        <v>18000</v>
      </c>
      <c r="H156" s="150"/>
      <c r="I156" s="151">
        <f t="shared" si="11"/>
        <v>18000</v>
      </c>
      <c r="J156" s="152"/>
      <c r="K156" s="54">
        <v>0.1</v>
      </c>
    </row>
    <row r="157" spans="1:11" s="16" customFormat="1" ht="30" customHeight="1" x14ac:dyDescent="0.4">
      <c r="A157" s="147" t="s">
        <v>106</v>
      </c>
      <c r="B157" s="148"/>
      <c r="C157" s="148"/>
      <c r="D157" s="149"/>
      <c r="E157" s="149"/>
      <c r="F157" s="22">
        <v>1</v>
      </c>
      <c r="G157" s="150">
        <v>14400</v>
      </c>
      <c r="H157" s="150"/>
      <c r="I157" s="151">
        <f t="shared" si="11"/>
        <v>14400</v>
      </c>
      <c r="J157" s="152"/>
      <c r="K157" s="54">
        <v>0.1</v>
      </c>
    </row>
    <row r="158" spans="1:11" s="16" customFormat="1" ht="30" customHeight="1" x14ac:dyDescent="0.4">
      <c r="A158" s="147" t="s">
        <v>100</v>
      </c>
      <c r="B158" s="148"/>
      <c r="C158" s="148"/>
      <c r="D158" s="149"/>
      <c r="E158" s="149"/>
      <c r="F158" s="22">
        <v>1</v>
      </c>
      <c r="G158" s="150">
        <v>9600</v>
      </c>
      <c r="H158" s="150"/>
      <c r="I158" s="151">
        <f t="shared" si="11"/>
        <v>9600</v>
      </c>
      <c r="J158" s="152"/>
      <c r="K158" s="54">
        <v>0.1</v>
      </c>
    </row>
    <row r="159" spans="1:11" s="16" customFormat="1" ht="30" customHeight="1" x14ac:dyDescent="0.4">
      <c r="A159" s="147" t="s">
        <v>91</v>
      </c>
      <c r="B159" s="148"/>
      <c r="C159" s="148"/>
      <c r="D159" s="149"/>
      <c r="E159" s="149"/>
      <c r="F159" s="22">
        <v>1</v>
      </c>
      <c r="G159" s="150">
        <v>9600</v>
      </c>
      <c r="H159" s="150"/>
      <c r="I159" s="151">
        <f t="shared" si="11"/>
        <v>9600</v>
      </c>
      <c r="J159" s="152"/>
      <c r="K159" s="54">
        <v>0.1</v>
      </c>
    </row>
    <row r="160" spans="1:11" s="16" customFormat="1" ht="30" customHeight="1" x14ac:dyDescent="0.4">
      <c r="A160" s="147" t="s">
        <v>101</v>
      </c>
      <c r="B160" s="148"/>
      <c r="C160" s="148"/>
      <c r="D160" s="149"/>
      <c r="E160" s="149"/>
      <c r="F160" s="22">
        <v>1</v>
      </c>
      <c r="G160" s="150">
        <v>60000</v>
      </c>
      <c r="H160" s="150"/>
      <c r="I160" s="151">
        <f t="shared" si="11"/>
        <v>60000</v>
      </c>
      <c r="J160" s="152"/>
      <c r="K160" s="54">
        <v>0.1</v>
      </c>
    </row>
    <row r="161" spans="1:11" s="16" customFormat="1" ht="30" customHeight="1" x14ac:dyDescent="0.4">
      <c r="A161" s="173" t="s">
        <v>102</v>
      </c>
      <c r="B161" s="174"/>
      <c r="C161" s="174"/>
      <c r="D161" s="149"/>
      <c r="E161" s="149"/>
      <c r="F161" s="22"/>
      <c r="G161" s="150"/>
      <c r="H161" s="150"/>
      <c r="I161" s="151"/>
      <c r="J161" s="152"/>
      <c r="K161" s="54">
        <v>0.1</v>
      </c>
    </row>
    <row r="162" spans="1:11" s="16" customFormat="1" ht="30" customHeight="1" x14ac:dyDescent="0.4">
      <c r="A162" s="184" t="s">
        <v>103</v>
      </c>
      <c r="B162" s="185"/>
      <c r="C162" s="185"/>
      <c r="D162" s="149"/>
      <c r="E162" s="149"/>
      <c r="F162" s="24">
        <v>4</v>
      </c>
      <c r="G162" s="150">
        <v>7200</v>
      </c>
      <c r="H162" s="150"/>
      <c r="I162" s="151">
        <f t="shared" si="11"/>
        <v>28800</v>
      </c>
      <c r="J162" s="152"/>
      <c r="K162" s="54">
        <v>0.1</v>
      </c>
    </row>
    <row r="163" spans="1:11" s="16" customFormat="1" ht="30" customHeight="1" x14ac:dyDescent="0.4">
      <c r="A163" s="184" t="s">
        <v>91</v>
      </c>
      <c r="B163" s="185"/>
      <c r="C163" s="185"/>
      <c r="D163" s="149"/>
      <c r="E163" s="149"/>
      <c r="F163" s="24">
        <v>1</v>
      </c>
      <c r="G163" s="150">
        <v>30000</v>
      </c>
      <c r="H163" s="150"/>
      <c r="I163" s="151">
        <f t="shared" si="11"/>
        <v>30000</v>
      </c>
      <c r="J163" s="152"/>
      <c r="K163" s="54">
        <v>0.1</v>
      </c>
    </row>
    <row r="164" spans="1:11" s="16" customFormat="1" ht="30" customHeight="1" x14ac:dyDescent="0.4">
      <c r="A164" s="184" t="s">
        <v>85</v>
      </c>
      <c r="B164" s="185"/>
      <c r="C164" s="185"/>
      <c r="D164" s="149"/>
      <c r="E164" s="149"/>
      <c r="F164" s="24">
        <v>1</v>
      </c>
      <c r="G164" s="150">
        <v>36000</v>
      </c>
      <c r="H164" s="150"/>
      <c r="I164" s="151">
        <f t="shared" si="11"/>
        <v>36000</v>
      </c>
      <c r="J164" s="152"/>
      <c r="K164" s="54">
        <v>0.1</v>
      </c>
    </row>
    <row r="165" spans="1:11" s="16" customFormat="1" ht="30" customHeight="1" x14ac:dyDescent="0.4">
      <c r="A165" s="218" t="s">
        <v>182</v>
      </c>
      <c r="B165" s="219"/>
      <c r="C165" s="219"/>
      <c r="D165" s="149"/>
      <c r="E165" s="149"/>
      <c r="F165" s="24"/>
      <c r="G165" s="150"/>
      <c r="H165" s="150"/>
      <c r="I165" s="151"/>
      <c r="J165" s="152"/>
      <c r="K165" s="55"/>
    </row>
    <row r="166" spans="1:11" s="16" customFormat="1" ht="30" customHeight="1" x14ac:dyDescent="0.4">
      <c r="A166" s="184" t="s">
        <v>103</v>
      </c>
      <c r="B166" s="185"/>
      <c r="C166" s="185"/>
      <c r="D166" s="149"/>
      <c r="E166" s="149"/>
      <c r="F166" s="24">
        <v>12</v>
      </c>
      <c r="G166" s="150">
        <v>7200</v>
      </c>
      <c r="H166" s="150"/>
      <c r="I166" s="151">
        <f t="shared" ref="I166:I174" si="12">F166*G166</f>
        <v>86400</v>
      </c>
      <c r="J166" s="152"/>
      <c r="K166" s="54">
        <v>0.1</v>
      </c>
    </row>
    <row r="167" spans="1:11" s="16" customFormat="1" ht="30" customHeight="1" x14ac:dyDescent="0.4">
      <c r="A167" s="184" t="s">
        <v>91</v>
      </c>
      <c r="B167" s="185"/>
      <c r="C167" s="185"/>
      <c r="D167" s="149"/>
      <c r="E167" s="149"/>
      <c r="F167" s="24">
        <v>2</v>
      </c>
      <c r="G167" s="150">
        <v>22500</v>
      </c>
      <c r="H167" s="150"/>
      <c r="I167" s="151">
        <f t="shared" si="12"/>
        <v>45000</v>
      </c>
      <c r="J167" s="152"/>
      <c r="K167" s="54">
        <v>0.1</v>
      </c>
    </row>
    <row r="168" spans="1:11" s="16" customFormat="1" ht="30" customHeight="1" x14ac:dyDescent="0.4">
      <c r="A168" s="184" t="s">
        <v>92</v>
      </c>
      <c r="B168" s="185"/>
      <c r="C168" s="185"/>
      <c r="D168" s="149"/>
      <c r="E168" s="149"/>
      <c r="F168" s="24">
        <v>1</v>
      </c>
      <c r="G168" s="150">
        <v>30000</v>
      </c>
      <c r="H168" s="150"/>
      <c r="I168" s="151">
        <f t="shared" si="12"/>
        <v>30000</v>
      </c>
      <c r="J168" s="152"/>
      <c r="K168" s="54">
        <v>0.1</v>
      </c>
    </row>
    <row r="169" spans="1:11" s="16" customFormat="1" ht="30" customHeight="1" x14ac:dyDescent="0.4">
      <c r="A169" s="184" t="s">
        <v>104</v>
      </c>
      <c r="B169" s="185"/>
      <c r="C169" s="185"/>
      <c r="D169" s="149"/>
      <c r="E169" s="149"/>
      <c r="F169" s="24">
        <v>1</v>
      </c>
      <c r="G169" s="150">
        <v>2400</v>
      </c>
      <c r="H169" s="150"/>
      <c r="I169" s="151">
        <f t="shared" si="12"/>
        <v>2400</v>
      </c>
      <c r="J169" s="152"/>
      <c r="K169" s="54">
        <v>0.1</v>
      </c>
    </row>
    <row r="170" spans="1:11" s="16" customFormat="1" ht="30" customHeight="1" x14ac:dyDescent="0.4">
      <c r="A170" s="184" t="s">
        <v>105</v>
      </c>
      <c r="B170" s="185"/>
      <c r="C170" s="185"/>
      <c r="D170" s="149"/>
      <c r="E170" s="149"/>
      <c r="F170" s="24">
        <v>1</v>
      </c>
      <c r="G170" s="150">
        <v>42000</v>
      </c>
      <c r="H170" s="150"/>
      <c r="I170" s="151">
        <f t="shared" si="12"/>
        <v>42000</v>
      </c>
      <c r="J170" s="152"/>
      <c r="K170" s="54">
        <v>0.1</v>
      </c>
    </row>
    <row r="171" spans="1:11" s="16" customFormat="1" ht="30" customHeight="1" x14ac:dyDescent="0.4">
      <c r="A171" s="184" t="s">
        <v>106</v>
      </c>
      <c r="B171" s="185"/>
      <c r="C171" s="185"/>
      <c r="D171" s="149"/>
      <c r="E171" s="149"/>
      <c r="F171" s="24">
        <v>1</v>
      </c>
      <c r="G171" s="150">
        <v>14400</v>
      </c>
      <c r="H171" s="150"/>
      <c r="I171" s="151">
        <f t="shared" si="12"/>
        <v>14400</v>
      </c>
      <c r="J171" s="152"/>
      <c r="K171" s="54">
        <v>0.1</v>
      </c>
    </row>
    <row r="172" spans="1:11" s="16" customFormat="1" ht="30" customHeight="1" x14ac:dyDescent="0.4">
      <c r="A172" s="184" t="s">
        <v>100</v>
      </c>
      <c r="B172" s="185"/>
      <c r="C172" s="185"/>
      <c r="D172" s="149"/>
      <c r="E172" s="149"/>
      <c r="F172" s="24">
        <v>1</v>
      </c>
      <c r="G172" s="150">
        <v>9600</v>
      </c>
      <c r="H172" s="150"/>
      <c r="I172" s="151">
        <f t="shared" si="12"/>
        <v>9600</v>
      </c>
      <c r="J172" s="152"/>
      <c r="K172" s="54">
        <v>0.1</v>
      </c>
    </row>
    <row r="173" spans="1:11" s="16" customFormat="1" ht="30" customHeight="1" x14ac:dyDescent="0.4">
      <c r="A173" s="184" t="s">
        <v>79</v>
      </c>
      <c r="B173" s="185"/>
      <c r="C173" s="185"/>
      <c r="D173" s="149"/>
      <c r="E173" s="149"/>
      <c r="F173" s="24">
        <v>1</v>
      </c>
      <c r="G173" s="150">
        <v>48000</v>
      </c>
      <c r="H173" s="150"/>
      <c r="I173" s="151">
        <f t="shared" si="12"/>
        <v>48000</v>
      </c>
      <c r="J173" s="152"/>
      <c r="K173" s="54">
        <v>0.1</v>
      </c>
    </row>
    <row r="174" spans="1:11" s="16" customFormat="1" ht="30" customHeight="1" x14ac:dyDescent="0.4">
      <c r="A174" s="184" t="s">
        <v>80</v>
      </c>
      <c r="B174" s="185"/>
      <c r="C174" s="185"/>
      <c r="D174" s="149"/>
      <c r="E174" s="149"/>
      <c r="F174" s="24">
        <v>1</v>
      </c>
      <c r="G174" s="150">
        <v>42000</v>
      </c>
      <c r="H174" s="150"/>
      <c r="I174" s="151">
        <f t="shared" si="12"/>
        <v>42000</v>
      </c>
      <c r="J174" s="152"/>
      <c r="K174" s="54">
        <v>0.1</v>
      </c>
    </row>
    <row r="175" spans="1:11" s="16" customFormat="1" ht="30" customHeight="1" x14ac:dyDescent="0.4">
      <c r="A175" s="184" t="s">
        <v>85</v>
      </c>
      <c r="B175" s="185"/>
      <c r="C175" s="185"/>
      <c r="D175" s="149"/>
      <c r="E175" s="149"/>
      <c r="F175" s="21" t="s">
        <v>86</v>
      </c>
      <c r="G175" s="150"/>
      <c r="H175" s="150"/>
      <c r="I175" s="151">
        <v>36000</v>
      </c>
      <c r="J175" s="152"/>
      <c r="K175" s="54">
        <v>0.1</v>
      </c>
    </row>
    <row r="176" spans="1:11" s="16" customFormat="1" ht="30" customHeight="1" x14ac:dyDescent="0.4">
      <c r="A176" s="248" t="s">
        <v>183</v>
      </c>
      <c r="B176" s="249"/>
      <c r="C176" s="250"/>
      <c r="D176" s="164"/>
      <c r="E176" s="165"/>
      <c r="F176" s="22"/>
      <c r="G176" s="168"/>
      <c r="H176" s="169"/>
      <c r="I176" s="151"/>
      <c r="J176" s="152"/>
      <c r="K176" s="55"/>
    </row>
    <row r="177" spans="1:11" s="16" customFormat="1" ht="30" customHeight="1" x14ac:dyDescent="0.4">
      <c r="A177" s="186" t="s">
        <v>107</v>
      </c>
      <c r="B177" s="187"/>
      <c r="C177" s="188"/>
      <c r="D177" s="164"/>
      <c r="E177" s="165"/>
      <c r="F177" s="22">
        <v>8</v>
      </c>
      <c r="G177" s="168">
        <v>9600</v>
      </c>
      <c r="H177" s="169"/>
      <c r="I177" s="151">
        <f t="shared" ref="I177:I186" si="13">F177*G177</f>
        <v>76800</v>
      </c>
      <c r="J177" s="152"/>
      <c r="K177" s="54">
        <v>0.1</v>
      </c>
    </row>
    <row r="178" spans="1:11" s="16" customFormat="1" ht="30" customHeight="1" x14ac:dyDescent="0.4">
      <c r="A178" s="186" t="s">
        <v>91</v>
      </c>
      <c r="B178" s="187"/>
      <c r="C178" s="188"/>
      <c r="D178" s="164"/>
      <c r="E178" s="165"/>
      <c r="F178" s="22">
        <v>2</v>
      </c>
      <c r="G178" s="168">
        <v>18000</v>
      </c>
      <c r="H178" s="169"/>
      <c r="I178" s="151">
        <f t="shared" si="13"/>
        <v>36000</v>
      </c>
      <c r="J178" s="152"/>
      <c r="K178" s="54">
        <v>0.1</v>
      </c>
    </row>
    <row r="179" spans="1:11" s="16" customFormat="1" ht="30" customHeight="1" x14ac:dyDescent="0.4">
      <c r="A179" s="147" t="s">
        <v>108</v>
      </c>
      <c r="B179" s="148"/>
      <c r="C179" s="148"/>
      <c r="D179" s="149"/>
      <c r="E179" s="149"/>
      <c r="F179" s="22">
        <v>2</v>
      </c>
      <c r="G179" s="150">
        <v>7200</v>
      </c>
      <c r="H179" s="150"/>
      <c r="I179" s="151">
        <f t="shared" si="13"/>
        <v>14400</v>
      </c>
      <c r="J179" s="152"/>
      <c r="K179" s="54">
        <v>0.1</v>
      </c>
    </row>
    <row r="180" spans="1:11" s="16" customFormat="1" ht="30" customHeight="1" x14ac:dyDescent="0.4">
      <c r="A180" s="184" t="s">
        <v>91</v>
      </c>
      <c r="B180" s="185"/>
      <c r="C180" s="185"/>
      <c r="D180" s="149"/>
      <c r="E180" s="149"/>
      <c r="F180" s="24">
        <v>1</v>
      </c>
      <c r="G180" s="150">
        <v>8400</v>
      </c>
      <c r="H180" s="150"/>
      <c r="I180" s="151">
        <f t="shared" si="13"/>
        <v>8400</v>
      </c>
      <c r="J180" s="152"/>
      <c r="K180" s="54">
        <v>0.1</v>
      </c>
    </row>
    <row r="181" spans="1:11" s="16" customFormat="1" ht="30" customHeight="1" x14ac:dyDescent="0.4">
      <c r="A181" s="184" t="s">
        <v>92</v>
      </c>
      <c r="B181" s="185"/>
      <c r="C181" s="185"/>
      <c r="D181" s="149"/>
      <c r="E181" s="149"/>
      <c r="F181" s="22">
        <v>1</v>
      </c>
      <c r="G181" s="150">
        <v>30000</v>
      </c>
      <c r="H181" s="150"/>
      <c r="I181" s="151">
        <f t="shared" si="13"/>
        <v>30000</v>
      </c>
      <c r="J181" s="152"/>
      <c r="K181" s="54">
        <v>0.1</v>
      </c>
    </row>
    <row r="182" spans="1:11" s="16" customFormat="1" ht="30" customHeight="1" x14ac:dyDescent="0.4">
      <c r="A182" s="184" t="s">
        <v>109</v>
      </c>
      <c r="B182" s="185"/>
      <c r="C182" s="185"/>
      <c r="D182" s="149"/>
      <c r="E182" s="149"/>
      <c r="F182" s="22">
        <v>1</v>
      </c>
      <c r="G182" s="150">
        <v>9600</v>
      </c>
      <c r="H182" s="150"/>
      <c r="I182" s="151">
        <f t="shared" si="13"/>
        <v>9600</v>
      </c>
      <c r="J182" s="152"/>
      <c r="K182" s="54">
        <v>0.1</v>
      </c>
    </row>
    <row r="183" spans="1:11" s="16" customFormat="1" ht="30" customHeight="1" x14ac:dyDescent="0.4">
      <c r="A183" s="186" t="s">
        <v>184</v>
      </c>
      <c r="B183" s="187"/>
      <c r="C183" s="188"/>
      <c r="D183" s="164"/>
      <c r="E183" s="165"/>
      <c r="F183" s="22">
        <v>1</v>
      </c>
      <c r="G183" s="168">
        <v>42000</v>
      </c>
      <c r="H183" s="169"/>
      <c r="I183" s="151">
        <f t="shared" si="13"/>
        <v>42000</v>
      </c>
      <c r="J183" s="152"/>
      <c r="K183" s="54">
        <v>0.1</v>
      </c>
    </row>
    <row r="184" spans="1:11" s="16" customFormat="1" ht="30" customHeight="1" x14ac:dyDescent="0.4">
      <c r="A184" s="256" t="s">
        <v>110</v>
      </c>
      <c r="B184" s="257"/>
      <c r="C184" s="257"/>
      <c r="D184" s="149"/>
      <c r="E184" s="149"/>
      <c r="F184" s="22">
        <v>1</v>
      </c>
      <c r="G184" s="150">
        <v>14400</v>
      </c>
      <c r="H184" s="150"/>
      <c r="I184" s="151">
        <f t="shared" si="13"/>
        <v>14400</v>
      </c>
      <c r="J184" s="152"/>
      <c r="K184" s="54">
        <v>0.1</v>
      </c>
    </row>
    <row r="185" spans="1:11" s="16" customFormat="1" ht="30" customHeight="1" x14ac:dyDescent="0.4">
      <c r="A185" s="256" t="s">
        <v>100</v>
      </c>
      <c r="B185" s="257"/>
      <c r="C185" s="257"/>
      <c r="D185" s="149"/>
      <c r="E185" s="149"/>
      <c r="F185" s="22">
        <v>1</v>
      </c>
      <c r="G185" s="150">
        <v>9600</v>
      </c>
      <c r="H185" s="150"/>
      <c r="I185" s="151">
        <f t="shared" si="13"/>
        <v>9600</v>
      </c>
      <c r="J185" s="152"/>
      <c r="K185" s="54">
        <v>0.1</v>
      </c>
    </row>
    <row r="186" spans="1:11" s="16" customFormat="1" ht="30" customHeight="1" x14ac:dyDescent="0.4">
      <c r="A186" s="256" t="s">
        <v>77</v>
      </c>
      <c r="B186" s="257"/>
      <c r="C186" s="257"/>
      <c r="D186" s="149"/>
      <c r="E186" s="149"/>
      <c r="F186" s="22">
        <v>1</v>
      </c>
      <c r="G186" s="150">
        <v>14400</v>
      </c>
      <c r="H186" s="150"/>
      <c r="I186" s="151">
        <f t="shared" si="13"/>
        <v>14400</v>
      </c>
      <c r="J186" s="152"/>
      <c r="K186" s="54">
        <v>0.1</v>
      </c>
    </row>
    <row r="187" spans="1:11" s="16" customFormat="1" ht="30" customHeight="1" x14ac:dyDescent="0.4">
      <c r="A187" s="256" t="s">
        <v>111</v>
      </c>
      <c r="B187" s="257"/>
      <c r="C187" s="257"/>
      <c r="D187" s="149"/>
      <c r="E187" s="149"/>
      <c r="F187" s="21" t="s">
        <v>17</v>
      </c>
      <c r="G187" s="150"/>
      <c r="H187" s="150"/>
      <c r="I187" s="151">
        <v>60000</v>
      </c>
      <c r="J187" s="152"/>
      <c r="K187" s="54">
        <v>0.1</v>
      </c>
    </row>
    <row r="188" spans="1:11" s="16" customFormat="1" ht="30" customHeight="1" x14ac:dyDescent="0.4">
      <c r="A188" s="256" t="s">
        <v>79</v>
      </c>
      <c r="B188" s="257"/>
      <c r="C188" s="257"/>
      <c r="D188" s="149"/>
      <c r="E188" s="149"/>
      <c r="F188" s="22">
        <v>1</v>
      </c>
      <c r="G188" s="150"/>
      <c r="H188" s="150"/>
      <c r="I188" s="151">
        <v>48000</v>
      </c>
      <c r="J188" s="152"/>
      <c r="K188" s="54">
        <v>0.1</v>
      </c>
    </row>
    <row r="189" spans="1:11" s="16" customFormat="1" ht="30" customHeight="1" x14ac:dyDescent="0.4">
      <c r="A189" s="256" t="s">
        <v>80</v>
      </c>
      <c r="B189" s="257"/>
      <c r="C189" s="257"/>
      <c r="D189" s="149"/>
      <c r="E189" s="149"/>
      <c r="F189" s="22">
        <v>1</v>
      </c>
      <c r="G189" s="150"/>
      <c r="H189" s="150"/>
      <c r="I189" s="151">
        <v>42000</v>
      </c>
      <c r="J189" s="152"/>
      <c r="K189" s="54">
        <v>0.1</v>
      </c>
    </row>
    <row r="190" spans="1:11" s="16" customFormat="1" ht="30" customHeight="1" x14ac:dyDescent="0.4">
      <c r="A190" s="260" t="s">
        <v>112</v>
      </c>
      <c r="B190" s="261"/>
      <c r="C190" s="261"/>
      <c r="D190" s="149"/>
      <c r="E190" s="149"/>
      <c r="F190" s="22"/>
      <c r="G190" s="150"/>
      <c r="H190" s="150"/>
      <c r="I190" s="262"/>
      <c r="J190" s="263"/>
      <c r="K190" s="76"/>
    </row>
    <row r="191" spans="1:11" s="16" customFormat="1" ht="30" customHeight="1" x14ac:dyDescent="0.4">
      <c r="A191" s="256" t="s">
        <v>103</v>
      </c>
      <c r="B191" s="257"/>
      <c r="C191" s="257"/>
      <c r="D191" s="149"/>
      <c r="E191" s="149"/>
      <c r="F191" s="22">
        <v>2</v>
      </c>
      <c r="G191" s="150">
        <v>7200</v>
      </c>
      <c r="H191" s="150"/>
      <c r="I191" s="151">
        <f t="shared" ref="I191:I192" si="14">F191*G191</f>
        <v>14400</v>
      </c>
      <c r="J191" s="152"/>
      <c r="K191" s="54">
        <v>0.1</v>
      </c>
    </row>
    <row r="192" spans="1:11" s="16" customFormat="1" ht="30" customHeight="1" x14ac:dyDescent="0.4">
      <c r="A192" s="256" t="s">
        <v>91</v>
      </c>
      <c r="B192" s="257"/>
      <c r="C192" s="257"/>
      <c r="D192" s="149"/>
      <c r="E192" s="149"/>
      <c r="F192" s="22">
        <v>1</v>
      </c>
      <c r="G192" s="150">
        <v>12000</v>
      </c>
      <c r="H192" s="150"/>
      <c r="I192" s="151">
        <f t="shared" si="14"/>
        <v>12000</v>
      </c>
      <c r="J192" s="152"/>
      <c r="K192" s="54">
        <v>0.1</v>
      </c>
    </row>
    <row r="193" spans="1:11" s="16" customFormat="1" ht="30" customHeight="1" x14ac:dyDescent="0.4">
      <c r="A193" s="256" t="s">
        <v>85</v>
      </c>
      <c r="B193" s="257"/>
      <c r="C193" s="257"/>
      <c r="D193" s="149"/>
      <c r="E193" s="149"/>
      <c r="F193" s="21" t="s">
        <v>86</v>
      </c>
      <c r="G193" s="150"/>
      <c r="H193" s="150"/>
      <c r="I193" s="151">
        <v>24000</v>
      </c>
      <c r="J193" s="152"/>
      <c r="K193" s="54">
        <v>0.1</v>
      </c>
    </row>
    <row r="194" spans="1:11" s="16" customFormat="1" ht="30" customHeight="1" x14ac:dyDescent="0.4">
      <c r="A194" s="260" t="s">
        <v>113</v>
      </c>
      <c r="B194" s="261"/>
      <c r="C194" s="261"/>
      <c r="D194" s="149"/>
      <c r="E194" s="149"/>
      <c r="F194" s="22"/>
      <c r="G194" s="150"/>
      <c r="H194" s="150"/>
      <c r="I194" s="262"/>
      <c r="J194" s="263"/>
      <c r="K194" s="72"/>
    </row>
    <row r="195" spans="1:11" s="16" customFormat="1" ht="30" customHeight="1" x14ac:dyDescent="0.4">
      <c r="A195" s="256" t="s">
        <v>114</v>
      </c>
      <c r="B195" s="257"/>
      <c r="C195" s="257"/>
      <c r="D195" s="149"/>
      <c r="E195" s="149"/>
      <c r="F195" s="21" t="s">
        <v>86</v>
      </c>
      <c r="G195" s="150"/>
      <c r="H195" s="150"/>
      <c r="I195" s="262">
        <v>288000</v>
      </c>
      <c r="J195" s="263"/>
      <c r="K195" s="54">
        <v>0.1</v>
      </c>
    </row>
    <row r="196" spans="1:11" ht="30" customHeight="1" x14ac:dyDescent="0.4">
      <c r="A196" s="256" t="s">
        <v>115</v>
      </c>
      <c r="B196" s="257"/>
      <c r="C196" s="257"/>
      <c r="D196" s="149"/>
      <c r="E196" s="149"/>
      <c r="F196" s="21" t="s">
        <v>86</v>
      </c>
      <c r="G196" s="150"/>
      <c r="H196" s="150"/>
      <c r="I196" s="262">
        <v>432000</v>
      </c>
      <c r="J196" s="263"/>
      <c r="K196" s="54">
        <v>0.1</v>
      </c>
    </row>
    <row r="197" spans="1:11" ht="30" customHeight="1" x14ac:dyDescent="0.4">
      <c r="A197" s="256" t="s">
        <v>116</v>
      </c>
      <c r="B197" s="257"/>
      <c r="C197" s="257"/>
      <c r="D197" s="149"/>
      <c r="E197" s="149"/>
      <c r="F197" s="21" t="s">
        <v>86</v>
      </c>
      <c r="G197" s="150"/>
      <c r="H197" s="150"/>
      <c r="I197" s="262">
        <v>324000</v>
      </c>
      <c r="J197" s="263"/>
      <c r="K197" s="54">
        <v>0.1</v>
      </c>
    </row>
    <row r="198" spans="1:11" s="16" customFormat="1" ht="30" customHeight="1" x14ac:dyDescent="0.4">
      <c r="A198" s="256" t="s">
        <v>117</v>
      </c>
      <c r="B198" s="257"/>
      <c r="C198" s="257"/>
      <c r="D198" s="149"/>
      <c r="E198" s="149"/>
      <c r="F198" s="21" t="s">
        <v>86</v>
      </c>
      <c r="G198" s="150"/>
      <c r="H198" s="150"/>
      <c r="I198" s="151">
        <v>360000</v>
      </c>
      <c r="J198" s="152"/>
      <c r="K198" s="54">
        <v>0.1</v>
      </c>
    </row>
    <row r="199" spans="1:11" s="16" customFormat="1" ht="30" customHeight="1" x14ac:dyDescent="0.4">
      <c r="A199" s="264" t="s">
        <v>118</v>
      </c>
      <c r="B199" s="265"/>
      <c r="C199" s="265"/>
      <c r="D199" s="209"/>
      <c r="E199" s="209"/>
      <c r="F199" s="46"/>
      <c r="G199" s="246"/>
      <c r="H199" s="246"/>
      <c r="I199" s="196"/>
      <c r="J199" s="197"/>
      <c r="K199" s="53"/>
    </row>
    <row r="200" spans="1:11" s="16" customFormat="1" ht="30" customHeight="1" x14ac:dyDescent="0.4">
      <c r="A200" s="207" t="s">
        <v>119</v>
      </c>
      <c r="B200" s="208"/>
      <c r="C200" s="208"/>
      <c r="D200" s="209"/>
      <c r="E200" s="209"/>
      <c r="F200" s="46">
        <v>2</v>
      </c>
      <c r="G200" s="246">
        <v>78000</v>
      </c>
      <c r="H200" s="246"/>
      <c r="I200" s="151">
        <f t="shared" ref="I200" si="15">F200*G200</f>
        <v>156000</v>
      </c>
      <c r="J200" s="152"/>
      <c r="K200" s="54">
        <v>0.1</v>
      </c>
    </row>
    <row r="201" spans="1:11" s="16" customFormat="1" ht="30" customHeight="1" x14ac:dyDescent="0.4">
      <c r="A201" s="207" t="s">
        <v>120</v>
      </c>
      <c r="B201" s="208"/>
      <c r="C201" s="208"/>
      <c r="D201" s="209"/>
      <c r="E201" s="209"/>
      <c r="F201" s="46"/>
      <c r="G201" s="246"/>
      <c r="H201" s="246"/>
      <c r="I201" s="151">
        <v>220000</v>
      </c>
      <c r="J201" s="152"/>
      <c r="K201" s="54">
        <v>0.1</v>
      </c>
    </row>
    <row r="202" spans="1:11" s="16" customFormat="1" ht="30" customHeight="1" x14ac:dyDescent="0.4">
      <c r="A202" s="186" t="s">
        <v>121</v>
      </c>
      <c r="B202" s="187"/>
      <c r="C202" s="188"/>
      <c r="D202" s="209"/>
      <c r="E202" s="209"/>
      <c r="F202" s="47" t="s">
        <v>86</v>
      </c>
      <c r="G202" s="246"/>
      <c r="H202" s="246"/>
      <c r="I202" s="166">
        <v>180000</v>
      </c>
      <c r="J202" s="167"/>
      <c r="K202" s="54">
        <v>0.1</v>
      </c>
    </row>
    <row r="203" spans="1:11" s="16" customFormat="1" ht="30" customHeight="1" x14ac:dyDescent="0.4">
      <c r="A203" s="207" t="s">
        <v>185</v>
      </c>
      <c r="B203" s="208"/>
      <c r="C203" s="208"/>
      <c r="D203" s="209" t="s">
        <v>186</v>
      </c>
      <c r="E203" s="209"/>
      <c r="F203" s="60">
        <v>45</v>
      </c>
      <c r="G203" s="246">
        <v>10000</v>
      </c>
      <c r="H203" s="246"/>
      <c r="I203" s="151">
        <f>F203*G203</f>
        <v>450000</v>
      </c>
      <c r="J203" s="152"/>
      <c r="K203" s="54">
        <v>0.1</v>
      </c>
    </row>
    <row r="204" spans="1:11" s="16" customFormat="1" ht="30" customHeight="1" x14ac:dyDescent="0.4">
      <c r="A204" s="334" t="s">
        <v>122</v>
      </c>
      <c r="B204" s="335"/>
      <c r="C204" s="335"/>
      <c r="D204" s="335"/>
      <c r="E204" s="335"/>
      <c r="F204" s="48"/>
      <c r="G204" s="336"/>
      <c r="H204" s="336"/>
      <c r="I204" s="175">
        <f>SUM(I117:J203)</f>
        <v>4724270</v>
      </c>
      <c r="J204" s="176"/>
      <c r="K204" s="54">
        <v>0.1</v>
      </c>
    </row>
    <row r="205" spans="1:11" s="16" customFormat="1" ht="30" customHeight="1" x14ac:dyDescent="0.4">
      <c r="A205" s="207"/>
      <c r="B205" s="208"/>
      <c r="C205" s="208"/>
      <c r="D205" s="209"/>
      <c r="E205" s="209"/>
      <c r="F205" s="46"/>
      <c r="G205" s="246"/>
      <c r="H205" s="246"/>
      <c r="I205" s="196"/>
      <c r="J205" s="197"/>
      <c r="K205" s="76"/>
    </row>
    <row r="206" spans="1:11" s="16" customFormat="1" ht="30" customHeight="1" x14ac:dyDescent="0.4">
      <c r="A206" s="186"/>
      <c r="B206" s="187"/>
      <c r="C206" s="188"/>
      <c r="D206" s="149"/>
      <c r="E206" s="149"/>
      <c r="F206" s="22"/>
      <c r="G206" s="150"/>
      <c r="H206" s="150"/>
      <c r="I206" s="151"/>
      <c r="J206" s="152"/>
      <c r="K206" s="72"/>
    </row>
    <row r="207" spans="1:11" s="16" customFormat="1" ht="30" customHeight="1" thickBot="1" x14ac:dyDescent="0.45">
      <c r="A207" s="218" t="s">
        <v>123</v>
      </c>
      <c r="B207" s="219"/>
      <c r="C207" s="219"/>
      <c r="D207" s="149"/>
      <c r="E207" s="149"/>
      <c r="F207" s="22"/>
      <c r="G207" s="150"/>
      <c r="H207" s="150"/>
      <c r="I207" s="151"/>
      <c r="J207" s="152"/>
      <c r="K207" s="72"/>
    </row>
    <row r="208" spans="1:11" s="16" customFormat="1" ht="30" customHeight="1" thickBot="1" x14ac:dyDescent="0.45">
      <c r="A208" s="159" t="s">
        <v>8</v>
      </c>
      <c r="B208" s="159"/>
      <c r="C208" s="159"/>
      <c r="D208" s="159" t="s">
        <v>9</v>
      </c>
      <c r="E208" s="159"/>
      <c r="F208" s="17" t="s">
        <v>10</v>
      </c>
      <c r="G208" s="159" t="s">
        <v>11</v>
      </c>
      <c r="H208" s="159"/>
      <c r="I208" s="159" t="s">
        <v>12</v>
      </c>
      <c r="J208" s="160"/>
      <c r="K208" s="77"/>
    </row>
    <row r="209" spans="1:11" s="16" customFormat="1" ht="30" customHeight="1" x14ac:dyDescent="0.4">
      <c r="A209" s="282" t="s">
        <v>195</v>
      </c>
      <c r="B209" s="282"/>
      <c r="C209" s="282"/>
      <c r="D209" s="282"/>
      <c r="E209" s="282"/>
      <c r="F209" s="282"/>
      <c r="G209" s="282"/>
      <c r="H209" s="282"/>
      <c r="I209" s="282"/>
      <c r="J209" s="283"/>
      <c r="K209" s="78"/>
    </row>
    <row r="210" spans="1:11" s="16" customFormat="1" ht="30" customHeight="1" x14ac:dyDescent="0.4">
      <c r="A210" s="147" t="s">
        <v>124</v>
      </c>
      <c r="B210" s="148"/>
      <c r="C210" s="148"/>
      <c r="D210" s="149" t="s">
        <v>125</v>
      </c>
      <c r="E210" s="149"/>
      <c r="F210" s="24">
        <v>106</v>
      </c>
      <c r="G210" s="150">
        <v>3600</v>
      </c>
      <c r="H210" s="150"/>
      <c r="I210" s="151">
        <f t="shared" ref="I210:I231" si="16">F210*G210</f>
        <v>381600</v>
      </c>
      <c r="J210" s="152"/>
      <c r="K210" s="54">
        <v>0.1</v>
      </c>
    </row>
    <row r="211" spans="1:11" s="16" customFormat="1" ht="30" customHeight="1" x14ac:dyDescent="0.4">
      <c r="A211" s="147" t="s">
        <v>215</v>
      </c>
      <c r="B211" s="148"/>
      <c r="C211" s="148"/>
      <c r="D211" s="149" t="s">
        <v>126</v>
      </c>
      <c r="E211" s="149"/>
      <c r="F211" s="24">
        <v>79</v>
      </c>
      <c r="G211" s="150">
        <v>7200</v>
      </c>
      <c r="H211" s="150"/>
      <c r="I211" s="151">
        <f t="shared" si="16"/>
        <v>568800</v>
      </c>
      <c r="J211" s="152"/>
      <c r="K211" s="54">
        <v>0.1</v>
      </c>
    </row>
    <row r="212" spans="1:11" s="16" customFormat="1" ht="30" customHeight="1" x14ac:dyDescent="0.4">
      <c r="A212" s="147" t="s">
        <v>189</v>
      </c>
      <c r="B212" s="148"/>
      <c r="C212" s="148"/>
      <c r="D212" s="149" t="s">
        <v>190</v>
      </c>
      <c r="E212" s="149"/>
      <c r="F212" s="24">
        <v>14</v>
      </c>
      <c r="G212" s="150">
        <v>14400</v>
      </c>
      <c r="H212" s="150"/>
      <c r="I212" s="151">
        <f t="shared" si="16"/>
        <v>201600</v>
      </c>
      <c r="J212" s="152"/>
      <c r="K212" s="54">
        <v>0.1</v>
      </c>
    </row>
    <row r="213" spans="1:11" s="16" customFormat="1" ht="30" customHeight="1" x14ac:dyDescent="0.4">
      <c r="A213" s="161" t="s">
        <v>127</v>
      </c>
      <c r="B213" s="162"/>
      <c r="C213" s="163"/>
      <c r="D213" s="149" t="s">
        <v>126</v>
      </c>
      <c r="E213" s="149"/>
      <c r="F213" s="29">
        <v>134</v>
      </c>
      <c r="G213" s="168">
        <v>3000</v>
      </c>
      <c r="H213" s="169"/>
      <c r="I213" s="151">
        <f t="shared" si="16"/>
        <v>402000</v>
      </c>
      <c r="J213" s="152"/>
      <c r="K213" s="54">
        <v>0.1</v>
      </c>
    </row>
    <row r="214" spans="1:11" s="16" customFormat="1" ht="30" customHeight="1" x14ac:dyDescent="0.4">
      <c r="A214" s="161" t="s">
        <v>220</v>
      </c>
      <c r="B214" s="162"/>
      <c r="C214" s="163"/>
      <c r="D214" s="164" t="s">
        <v>221</v>
      </c>
      <c r="E214" s="165"/>
      <c r="F214" s="29">
        <v>134</v>
      </c>
      <c r="G214" s="168">
        <v>8500</v>
      </c>
      <c r="H214" s="169"/>
      <c r="I214" s="166">
        <f t="shared" si="16"/>
        <v>1139000</v>
      </c>
      <c r="J214" s="167"/>
      <c r="K214" s="54">
        <v>0.1</v>
      </c>
    </row>
    <row r="215" spans="1:11" s="16" customFormat="1" ht="30" customHeight="1" x14ac:dyDescent="0.4">
      <c r="A215" s="256" t="s">
        <v>216</v>
      </c>
      <c r="B215" s="257"/>
      <c r="C215" s="257"/>
      <c r="D215" s="149" t="s">
        <v>217</v>
      </c>
      <c r="E215" s="149"/>
      <c r="F215" s="22">
        <v>4</v>
      </c>
      <c r="G215" s="150">
        <v>18000</v>
      </c>
      <c r="H215" s="150"/>
      <c r="I215" s="151">
        <f t="shared" si="16"/>
        <v>72000</v>
      </c>
      <c r="J215" s="152"/>
      <c r="K215" s="54">
        <v>0.1</v>
      </c>
    </row>
    <row r="216" spans="1:11" s="16" customFormat="1" ht="30" customHeight="1" x14ac:dyDescent="0.4">
      <c r="A216" s="256" t="s">
        <v>191</v>
      </c>
      <c r="B216" s="257"/>
      <c r="C216" s="257"/>
      <c r="D216" s="149" t="s">
        <v>128</v>
      </c>
      <c r="E216" s="149"/>
      <c r="F216" s="22">
        <v>1</v>
      </c>
      <c r="G216" s="150">
        <v>750000</v>
      </c>
      <c r="H216" s="150"/>
      <c r="I216" s="151">
        <f t="shared" si="16"/>
        <v>750000</v>
      </c>
      <c r="J216" s="152"/>
      <c r="K216" s="54">
        <v>0.1</v>
      </c>
    </row>
    <row r="217" spans="1:11" ht="30" customHeight="1" x14ac:dyDescent="0.4">
      <c r="A217" s="256" t="s">
        <v>192</v>
      </c>
      <c r="B217" s="257"/>
      <c r="C217" s="257"/>
      <c r="D217" s="149"/>
      <c r="E217" s="149"/>
      <c r="F217" s="21" t="s">
        <v>86</v>
      </c>
      <c r="G217" s="150"/>
      <c r="H217" s="150"/>
      <c r="I217" s="151">
        <v>96000</v>
      </c>
      <c r="J217" s="152"/>
      <c r="K217" s="54">
        <v>0.1</v>
      </c>
    </row>
    <row r="218" spans="1:11" ht="30" customHeight="1" x14ac:dyDescent="0.4">
      <c r="A218" s="256" t="s">
        <v>193</v>
      </c>
      <c r="B218" s="257"/>
      <c r="C218" s="257"/>
      <c r="D218" s="149"/>
      <c r="E218" s="149"/>
      <c r="F218" s="21" t="s">
        <v>86</v>
      </c>
      <c r="G218" s="150"/>
      <c r="H218" s="150"/>
      <c r="I218" s="151">
        <v>340000</v>
      </c>
      <c r="J218" s="152"/>
      <c r="K218" s="54">
        <v>0.1</v>
      </c>
    </row>
    <row r="219" spans="1:11" ht="30" customHeight="1" x14ac:dyDescent="0.4">
      <c r="A219" s="256" t="s">
        <v>194</v>
      </c>
      <c r="B219" s="257"/>
      <c r="C219" s="257"/>
      <c r="D219" s="149"/>
      <c r="E219" s="149"/>
      <c r="F219" s="21" t="s">
        <v>86</v>
      </c>
      <c r="G219" s="150"/>
      <c r="H219" s="150"/>
      <c r="I219" s="151">
        <v>180000</v>
      </c>
      <c r="J219" s="152"/>
      <c r="K219" s="54">
        <v>0.1</v>
      </c>
    </row>
    <row r="220" spans="1:11" ht="30" customHeight="1" x14ac:dyDescent="0.4">
      <c r="A220" s="256"/>
      <c r="B220" s="257"/>
      <c r="C220" s="257"/>
      <c r="D220" s="149"/>
      <c r="E220" s="149"/>
      <c r="F220" s="22"/>
      <c r="G220" s="150"/>
      <c r="H220" s="150"/>
      <c r="I220" s="151"/>
      <c r="J220" s="152"/>
      <c r="K220" s="51"/>
    </row>
    <row r="221" spans="1:11" ht="30" customHeight="1" x14ac:dyDescent="0.4">
      <c r="A221" s="284" t="s">
        <v>196</v>
      </c>
      <c r="B221" s="285"/>
      <c r="C221" s="285"/>
      <c r="D221" s="285"/>
      <c r="E221" s="285"/>
      <c r="F221" s="285"/>
      <c r="G221" s="285"/>
      <c r="H221" s="285"/>
      <c r="I221" s="285"/>
      <c r="J221" s="286"/>
      <c r="K221" s="51"/>
    </row>
    <row r="222" spans="1:11" ht="30" customHeight="1" x14ac:dyDescent="0.4">
      <c r="A222" s="184" t="s">
        <v>189</v>
      </c>
      <c r="B222" s="185"/>
      <c r="C222" s="185"/>
      <c r="D222" s="149" t="s">
        <v>129</v>
      </c>
      <c r="E222" s="149"/>
      <c r="F222" s="22">
        <v>6</v>
      </c>
      <c r="G222" s="150">
        <v>12000</v>
      </c>
      <c r="H222" s="150"/>
      <c r="I222" s="151">
        <f t="shared" si="16"/>
        <v>72000</v>
      </c>
      <c r="J222" s="152"/>
      <c r="K222" s="54">
        <v>0.1</v>
      </c>
    </row>
    <row r="223" spans="1:11" ht="30" customHeight="1" x14ac:dyDescent="0.4">
      <c r="A223" s="147" t="s">
        <v>197</v>
      </c>
      <c r="B223" s="148"/>
      <c r="C223" s="148"/>
      <c r="D223" s="149"/>
      <c r="E223" s="149"/>
      <c r="F223" s="21" t="s">
        <v>86</v>
      </c>
      <c r="G223" s="150"/>
      <c r="H223" s="150"/>
      <c r="I223" s="151">
        <v>240000</v>
      </c>
      <c r="J223" s="152"/>
      <c r="K223" s="54">
        <v>0.1</v>
      </c>
    </row>
    <row r="224" spans="1:11" ht="30" customHeight="1" x14ac:dyDescent="0.4">
      <c r="A224" s="184" t="s">
        <v>130</v>
      </c>
      <c r="B224" s="185"/>
      <c r="C224" s="185"/>
      <c r="D224" s="149" t="s">
        <v>131</v>
      </c>
      <c r="E224" s="149"/>
      <c r="F224" s="24">
        <v>60</v>
      </c>
      <c r="G224" s="150">
        <v>12000</v>
      </c>
      <c r="H224" s="150"/>
      <c r="I224" s="151">
        <f t="shared" si="16"/>
        <v>720000</v>
      </c>
      <c r="J224" s="152"/>
      <c r="K224" s="54">
        <v>0.1</v>
      </c>
    </row>
    <row r="225" spans="1:11" ht="30" customHeight="1" x14ac:dyDescent="0.4">
      <c r="A225" s="184" t="s">
        <v>130</v>
      </c>
      <c r="B225" s="185"/>
      <c r="C225" s="185"/>
      <c r="D225" s="149" t="s">
        <v>132</v>
      </c>
      <c r="E225" s="149"/>
      <c r="F225" s="22">
        <v>1</v>
      </c>
      <c r="G225" s="150">
        <v>36000</v>
      </c>
      <c r="H225" s="150"/>
      <c r="I225" s="151">
        <f t="shared" si="16"/>
        <v>36000</v>
      </c>
      <c r="J225" s="152"/>
      <c r="K225" s="54">
        <v>0.1</v>
      </c>
    </row>
    <row r="226" spans="1:11" ht="30" customHeight="1" x14ac:dyDescent="0.4">
      <c r="A226" s="184" t="s">
        <v>130</v>
      </c>
      <c r="B226" s="185"/>
      <c r="C226" s="185"/>
      <c r="D226" s="149" t="s">
        <v>133</v>
      </c>
      <c r="E226" s="149"/>
      <c r="F226" s="22">
        <v>1</v>
      </c>
      <c r="G226" s="150">
        <v>54000</v>
      </c>
      <c r="H226" s="150"/>
      <c r="I226" s="151">
        <f t="shared" si="16"/>
        <v>54000</v>
      </c>
      <c r="J226" s="152"/>
      <c r="K226" s="54">
        <v>0.1</v>
      </c>
    </row>
    <row r="227" spans="1:11" ht="30" customHeight="1" x14ac:dyDescent="0.4">
      <c r="A227" s="147" t="s">
        <v>134</v>
      </c>
      <c r="B227" s="148"/>
      <c r="C227" s="148"/>
      <c r="D227" s="149"/>
      <c r="E227" s="149"/>
      <c r="F227" s="24">
        <v>62</v>
      </c>
      <c r="G227" s="150">
        <v>1200</v>
      </c>
      <c r="H227" s="150"/>
      <c r="I227" s="151">
        <f t="shared" si="16"/>
        <v>74400</v>
      </c>
      <c r="J227" s="152"/>
      <c r="K227" s="54">
        <v>0.1</v>
      </c>
    </row>
    <row r="228" spans="1:11" ht="30" customHeight="1" x14ac:dyDescent="0.4">
      <c r="A228" s="184" t="s">
        <v>135</v>
      </c>
      <c r="B228" s="185"/>
      <c r="C228" s="185"/>
      <c r="D228" s="149" t="s">
        <v>128</v>
      </c>
      <c r="E228" s="149"/>
      <c r="F228" s="22">
        <v>1</v>
      </c>
      <c r="G228" s="150">
        <v>180000</v>
      </c>
      <c r="H228" s="150"/>
      <c r="I228" s="151">
        <f t="shared" si="16"/>
        <v>180000</v>
      </c>
      <c r="J228" s="152"/>
      <c r="K228" s="54">
        <v>0.1</v>
      </c>
    </row>
    <row r="229" spans="1:11" ht="30" customHeight="1" x14ac:dyDescent="0.4">
      <c r="A229" s="256" t="s">
        <v>136</v>
      </c>
      <c r="B229" s="257"/>
      <c r="C229" s="257"/>
      <c r="D229" s="149" t="s">
        <v>128</v>
      </c>
      <c r="E229" s="149"/>
      <c r="F229" s="22">
        <v>1</v>
      </c>
      <c r="G229" s="150">
        <v>280000</v>
      </c>
      <c r="H229" s="150"/>
      <c r="I229" s="151">
        <f t="shared" si="16"/>
        <v>280000</v>
      </c>
      <c r="J229" s="152"/>
      <c r="K229" s="54">
        <v>0.1</v>
      </c>
    </row>
    <row r="230" spans="1:11" ht="30" customHeight="1" x14ac:dyDescent="0.4">
      <c r="A230" s="161" t="s">
        <v>137</v>
      </c>
      <c r="B230" s="162"/>
      <c r="C230" s="163"/>
      <c r="D230" s="164" t="s">
        <v>128</v>
      </c>
      <c r="E230" s="165"/>
      <c r="F230" s="22">
        <v>1</v>
      </c>
      <c r="G230" s="168">
        <v>180000</v>
      </c>
      <c r="H230" s="169"/>
      <c r="I230" s="151">
        <f t="shared" si="16"/>
        <v>180000</v>
      </c>
      <c r="J230" s="152"/>
      <c r="K230" s="54">
        <v>0.1</v>
      </c>
    </row>
    <row r="231" spans="1:11" ht="30" customHeight="1" x14ac:dyDescent="0.4">
      <c r="A231" s="161" t="s">
        <v>138</v>
      </c>
      <c r="B231" s="162"/>
      <c r="C231" s="163"/>
      <c r="D231" s="164" t="s">
        <v>139</v>
      </c>
      <c r="E231" s="165"/>
      <c r="F231" s="22">
        <v>3</v>
      </c>
      <c r="G231" s="168">
        <v>40000</v>
      </c>
      <c r="H231" s="169"/>
      <c r="I231" s="166">
        <f t="shared" si="16"/>
        <v>120000</v>
      </c>
      <c r="J231" s="167"/>
      <c r="K231" s="54">
        <v>0.1</v>
      </c>
    </row>
    <row r="232" spans="1:11" ht="30" customHeight="1" x14ac:dyDescent="0.4">
      <c r="A232" s="147" t="s">
        <v>33</v>
      </c>
      <c r="B232" s="148"/>
      <c r="C232" s="148"/>
      <c r="D232" s="149"/>
      <c r="E232" s="149"/>
      <c r="F232" s="49"/>
      <c r="G232" s="150"/>
      <c r="H232" s="150"/>
      <c r="I232" s="175">
        <f>SUM(I210:J231)</f>
        <v>6087400</v>
      </c>
      <c r="J232" s="176"/>
      <c r="K232" s="54">
        <v>0.1</v>
      </c>
    </row>
    <row r="233" spans="1:11" ht="30" customHeight="1" thickBot="1" x14ac:dyDescent="0.45">
      <c r="A233" s="147" t="s">
        <v>140</v>
      </c>
      <c r="B233" s="148"/>
      <c r="C233" s="148"/>
      <c r="D233" s="149"/>
      <c r="E233" s="149"/>
      <c r="F233" s="49"/>
      <c r="G233" s="150"/>
      <c r="H233" s="150"/>
      <c r="I233" s="175">
        <f>I205+I232</f>
        <v>6087400</v>
      </c>
      <c r="J233" s="176"/>
      <c r="K233" s="54">
        <v>0.1</v>
      </c>
    </row>
    <row r="234" spans="1:11" ht="30" customHeight="1" thickBot="1" x14ac:dyDescent="0.45">
      <c r="A234" s="199" t="s">
        <v>141</v>
      </c>
      <c r="B234" s="200"/>
      <c r="C234" s="200"/>
      <c r="D234" s="200"/>
      <c r="E234" s="200"/>
      <c r="F234" s="31"/>
      <c r="G234" s="31"/>
      <c r="H234" s="32"/>
      <c r="I234" s="201">
        <f>I233+I199</f>
        <v>6087400</v>
      </c>
      <c r="J234" s="202"/>
      <c r="K234" s="54">
        <v>0.1</v>
      </c>
    </row>
    <row r="235" spans="1:11" ht="30" customHeight="1" x14ac:dyDescent="0.4">
      <c r="F235" s="94"/>
      <c r="G235" s="94"/>
      <c r="H235" s="94"/>
      <c r="I235" s="94"/>
      <c r="J235" s="94"/>
    </row>
    <row r="236" spans="1:11" ht="30" customHeight="1" thickBot="1" x14ac:dyDescent="0.45">
      <c r="A236" s="35" t="s">
        <v>202</v>
      </c>
      <c r="B236" s="35"/>
      <c r="C236" s="35"/>
      <c r="D236" s="35"/>
      <c r="E236" s="50"/>
      <c r="F236" s="50"/>
      <c r="G236" s="16"/>
      <c r="H236" s="16"/>
      <c r="I236" s="44"/>
      <c r="J236" s="44"/>
    </row>
    <row r="237" spans="1:11" ht="30" customHeight="1" thickBot="1" x14ac:dyDescent="0.45">
      <c r="A237" s="159" t="s">
        <v>8</v>
      </c>
      <c r="B237" s="159"/>
      <c r="C237" s="159"/>
      <c r="D237" s="159" t="s">
        <v>9</v>
      </c>
      <c r="E237" s="159"/>
      <c r="F237" s="17" t="s">
        <v>10</v>
      </c>
      <c r="G237" s="159" t="s">
        <v>11</v>
      </c>
      <c r="H237" s="159"/>
      <c r="I237" s="159" t="s">
        <v>12</v>
      </c>
      <c r="J237" s="160"/>
    </row>
    <row r="238" spans="1:11" ht="30" customHeight="1" x14ac:dyDescent="0.4">
      <c r="A238" s="147" t="s">
        <v>142</v>
      </c>
      <c r="B238" s="148"/>
      <c r="C238" s="148"/>
      <c r="D238" s="149" t="s">
        <v>199</v>
      </c>
      <c r="E238" s="149"/>
      <c r="F238" s="22">
        <v>13</v>
      </c>
      <c r="G238" s="150">
        <v>22000</v>
      </c>
      <c r="H238" s="150"/>
      <c r="I238" s="151">
        <f>F238*G238</f>
        <v>286000</v>
      </c>
      <c r="J238" s="152"/>
      <c r="K238" s="54">
        <v>0.1</v>
      </c>
    </row>
    <row r="239" spans="1:11" ht="30" customHeight="1" x14ac:dyDescent="0.4">
      <c r="A239" s="147" t="s">
        <v>142</v>
      </c>
      <c r="B239" s="148"/>
      <c r="C239" s="148"/>
      <c r="D239" s="149" t="s">
        <v>200</v>
      </c>
      <c r="E239" s="149"/>
      <c r="F239" s="22">
        <v>15</v>
      </c>
      <c r="G239" s="168">
        <v>16000</v>
      </c>
      <c r="H239" s="169"/>
      <c r="I239" s="151">
        <f>F239*G239</f>
        <v>240000</v>
      </c>
      <c r="J239" s="152"/>
      <c r="K239" s="54">
        <v>0.1</v>
      </c>
    </row>
    <row r="240" spans="1:11" s="16" customFormat="1" ht="30" customHeight="1" x14ac:dyDescent="0.4">
      <c r="A240" s="147" t="s">
        <v>247</v>
      </c>
      <c r="B240" s="148"/>
      <c r="C240" s="148"/>
      <c r="D240" s="149" t="s">
        <v>198</v>
      </c>
      <c r="E240" s="149"/>
      <c r="F240" s="22">
        <v>12</v>
      </c>
      <c r="G240" s="168">
        <v>10800</v>
      </c>
      <c r="H240" s="169"/>
      <c r="I240" s="151">
        <f t="shared" ref="I240:I241" si="17">F240*G240</f>
        <v>129600</v>
      </c>
      <c r="J240" s="152"/>
      <c r="K240" s="54">
        <v>0.1</v>
      </c>
    </row>
    <row r="241" spans="1:11" s="16" customFormat="1" ht="30" customHeight="1" x14ac:dyDescent="0.4">
      <c r="A241" s="147" t="s">
        <v>41</v>
      </c>
      <c r="B241" s="148"/>
      <c r="C241" s="148"/>
      <c r="D241" s="149" t="s">
        <v>201</v>
      </c>
      <c r="E241" s="149"/>
      <c r="F241" s="22">
        <v>5</v>
      </c>
      <c r="G241" s="168">
        <v>12000</v>
      </c>
      <c r="H241" s="169"/>
      <c r="I241" s="151">
        <f t="shared" si="17"/>
        <v>60000</v>
      </c>
      <c r="J241" s="152"/>
      <c r="K241" s="54">
        <v>0.1</v>
      </c>
    </row>
    <row r="242" spans="1:11" s="16" customFormat="1" ht="30" customHeight="1" x14ac:dyDescent="0.4">
      <c r="A242" s="186" t="s">
        <v>143</v>
      </c>
      <c r="B242" s="187"/>
      <c r="C242" s="188"/>
      <c r="D242" s="164"/>
      <c r="E242" s="165"/>
      <c r="F242" s="24">
        <v>160</v>
      </c>
      <c r="G242" s="168">
        <v>1200</v>
      </c>
      <c r="H242" s="169"/>
      <c r="I242" s="166">
        <f>F242*G242</f>
        <v>192000</v>
      </c>
      <c r="J242" s="167"/>
      <c r="K242" s="54">
        <v>0.1</v>
      </c>
    </row>
    <row r="243" spans="1:11" s="16" customFormat="1" ht="30" customHeight="1" x14ac:dyDescent="0.4">
      <c r="A243" s="184" t="s">
        <v>144</v>
      </c>
      <c r="B243" s="185"/>
      <c r="C243" s="185"/>
      <c r="D243" s="149"/>
      <c r="E243" s="149"/>
      <c r="F243" s="22">
        <v>280</v>
      </c>
      <c r="G243" s="150">
        <v>300</v>
      </c>
      <c r="H243" s="150"/>
      <c r="I243" s="151">
        <f t="shared" ref="I243:I244" si="18">F243*G243</f>
        <v>84000</v>
      </c>
      <c r="J243" s="152"/>
      <c r="K243" s="54">
        <v>0.1</v>
      </c>
    </row>
    <row r="244" spans="1:11" s="16" customFormat="1" ht="30" customHeight="1" x14ac:dyDescent="0.4">
      <c r="A244" s="186" t="s">
        <v>246</v>
      </c>
      <c r="B244" s="187"/>
      <c r="C244" s="188"/>
      <c r="D244" s="164"/>
      <c r="E244" s="165"/>
      <c r="F244" s="22">
        <v>21</v>
      </c>
      <c r="G244" s="168">
        <v>12000</v>
      </c>
      <c r="H244" s="169"/>
      <c r="I244" s="166">
        <f t="shared" si="18"/>
        <v>252000</v>
      </c>
      <c r="J244" s="167"/>
      <c r="K244" s="54">
        <v>0.1</v>
      </c>
    </row>
    <row r="245" spans="1:11" s="16" customFormat="1" ht="30" customHeight="1" x14ac:dyDescent="0.4">
      <c r="A245" s="161" t="s">
        <v>220</v>
      </c>
      <c r="B245" s="162"/>
      <c r="C245" s="163"/>
      <c r="D245" s="164" t="s">
        <v>249</v>
      </c>
      <c r="E245" s="165"/>
      <c r="F245" s="22"/>
      <c r="G245" s="168"/>
      <c r="H245" s="169"/>
      <c r="I245" s="166"/>
      <c r="J245" s="167"/>
      <c r="K245" s="54"/>
    </row>
    <row r="246" spans="1:11" s="16" customFormat="1" ht="30" customHeight="1" x14ac:dyDescent="0.4">
      <c r="A246" s="161" t="s">
        <v>248</v>
      </c>
      <c r="B246" s="162"/>
      <c r="C246" s="163"/>
      <c r="D246" s="164" t="s">
        <v>249</v>
      </c>
      <c r="E246" s="165"/>
      <c r="F246" s="22"/>
      <c r="G246" s="168"/>
      <c r="H246" s="169"/>
      <c r="I246" s="166"/>
      <c r="J246" s="167"/>
      <c r="K246" s="54"/>
    </row>
    <row r="247" spans="1:11" s="16" customFormat="1" ht="30" customHeight="1" x14ac:dyDescent="0.4">
      <c r="A247" s="184" t="s">
        <v>203</v>
      </c>
      <c r="B247" s="185"/>
      <c r="C247" s="185"/>
      <c r="D247" s="149"/>
      <c r="E247" s="149"/>
      <c r="F247" s="22">
        <v>300</v>
      </c>
      <c r="G247" s="150">
        <v>1620</v>
      </c>
      <c r="H247" s="150"/>
      <c r="I247" s="151">
        <f t="shared" ref="I247:I249" si="19">F247*G247</f>
        <v>486000</v>
      </c>
      <c r="J247" s="152"/>
      <c r="K247" s="54">
        <v>0.1</v>
      </c>
    </row>
    <row r="248" spans="1:11" s="16" customFormat="1" ht="30" customHeight="1" x14ac:dyDescent="0.4">
      <c r="A248" s="184" t="s">
        <v>204</v>
      </c>
      <c r="B248" s="185"/>
      <c r="C248" s="185"/>
      <c r="D248" s="149"/>
      <c r="E248" s="149"/>
      <c r="F248" s="22">
        <v>12</v>
      </c>
      <c r="G248" s="150">
        <v>1500</v>
      </c>
      <c r="H248" s="150"/>
      <c r="I248" s="151">
        <f t="shared" si="19"/>
        <v>18000</v>
      </c>
      <c r="J248" s="152"/>
      <c r="K248" s="54">
        <v>0.1</v>
      </c>
    </row>
    <row r="249" spans="1:11" s="16" customFormat="1" ht="30" customHeight="1" x14ac:dyDescent="0.4">
      <c r="A249" s="184" t="s">
        <v>32</v>
      </c>
      <c r="B249" s="185"/>
      <c r="C249" s="185"/>
      <c r="D249" s="149"/>
      <c r="E249" s="149"/>
      <c r="F249" s="22">
        <v>6</v>
      </c>
      <c r="G249" s="150">
        <v>46000</v>
      </c>
      <c r="H249" s="150"/>
      <c r="I249" s="151">
        <f t="shared" si="19"/>
        <v>276000</v>
      </c>
      <c r="J249" s="152"/>
      <c r="K249" s="54">
        <v>0.1</v>
      </c>
    </row>
    <row r="250" spans="1:11" s="16" customFormat="1" ht="30" customHeight="1" x14ac:dyDescent="0.4">
      <c r="A250" s="184" t="s">
        <v>23</v>
      </c>
      <c r="B250" s="185"/>
      <c r="C250" s="185"/>
      <c r="D250" s="149" t="s">
        <v>128</v>
      </c>
      <c r="E250" s="149"/>
      <c r="F250" s="22">
        <v>1</v>
      </c>
      <c r="G250" s="150"/>
      <c r="H250" s="150"/>
      <c r="I250" s="151">
        <v>420000</v>
      </c>
      <c r="J250" s="152"/>
      <c r="K250" s="54">
        <v>0.1</v>
      </c>
    </row>
    <row r="251" spans="1:11" s="16" customFormat="1" ht="30" customHeight="1" thickBot="1" x14ac:dyDescent="0.45">
      <c r="A251" s="184" t="s">
        <v>223</v>
      </c>
      <c r="B251" s="185"/>
      <c r="C251" s="185"/>
      <c r="D251" s="149" t="s">
        <v>128</v>
      </c>
      <c r="E251" s="149"/>
      <c r="F251" s="22" t="s">
        <v>17</v>
      </c>
      <c r="G251" s="150"/>
      <c r="H251" s="150"/>
      <c r="I251" s="151">
        <v>320000</v>
      </c>
      <c r="J251" s="152"/>
      <c r="K251" s="54">
        <v>1.1000000000000001</v>
      </c>
    </row>
    <row r="252" spans="1:11" s="16" customFormat="1" ht="30" customHeight="1" thickBot="1" x14ac:dyDescent="0.45">
      <c r="A252" s="199" t="s">
        <v>145</v>
      </c>
      <c r="B252" s="200"/>
      <c r="C252" s="200"/>
      <c r="D252" s="200"/>
      <c r="E252" s="200"/>
      <c r="F252" s="31"/>
      <c r="G252" s="31"/>
      <c r="H252" s="32"/>
      <c r="I252" s="201">
        <f>SUM(I238:J251)</f>
        <v>2763600</v>
      </c>
      <c r="J252" s="202"/>
      <c r="K252" s="54">
        <v>0.1</v>
      </c>
    </row>
    <row r="253" spans="1:11" s="16" customFormat="1" ht="30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0"/>
    </row>
    <row r="254" spans="1:11" s="16" customFormat="1" ht="30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0"/>
    </row>
    <row r="255" spans="1:11" s="16" customFormat="1" ht="30" customHeight="1" thickBot="1" x14ac:dyDescent="0.45">
      <c r="A255" s="44" t="s">
        <v>219</v>
      </c>
      <c r="B255" s="44" t="s">
        <v>146</v>
      </c>
      <c r="C255" s="36"/>
      <c r="D255" s="36"/>
      <c r="E255" s="36"/>
      <c r="F255" s="36"/>
      <c r="I255" s="158"/>
      <c r="J255" s="158"/>
      <c r="K255" s="51"/>
    </row>
    <row r="256" spans="1:11" s="16" customFormat="1" ht="30" customHeight="1" thickBot="1" x14ac:dyDescent="0.45">
      <c r="A256" s="159" t="s">
        <v>8</v>
      </c>
      <c r="B256" s="159"/>
      <c r="C256" s="159"/>
      <c r="D256" s="159" t="s">
        <v>9</v>
      </c>
      <c r="E256" s="159"/>
      <c r="F256" s="17" t="s">
        <v>10</v>
      </c>
      <c r="G256" s="159" t="s">
        <v>11</v>
      </c>
      <c r="H256" s="159"/>
      <c r="I256" s="159" t="s">
        <v>12</v>
      </c>
      <c r="J256" s="160"/>
      <c r="K256" s="51"/>
    </row>
    <row r="257" spans="1:11" s="16" customFormat="1" ht="30" customHeight="1" x14ac:dyDescent="0.4">
      <c r="A257" s="204" t="s">
        <v>147</v>
      </c>
      <c r="B257" s="205"/>
      <c r="C257" s="205"/>
      <c r="D257" s="144"/>
      <c r="E257" s="144"/>
      <c r="F257" s="18"/>
      <c r="G257" s="145"/>
      <c r="H257" s="145"/>
      <c r="I257" s="145"/>
      <c r="J257" s="146"/>
      <c r="K257" s="51"/>
    </row>
    <row r="258" spans="1:11" s="16" customFormat="1" ht="30" customHeight="1" x14ac:dyDescent="0.4">
      <c r="A258" s="147" t="s">
        <v>148</v>
      </c>
      <c r="B258" s="148"/>
      <c r="C258" s="148"/>
      <c r="D258" s="149" t="s">
        <v>149</v>
      </c>
      <c r="E258" s="149"/>
      <c r="F258" s="22">
        <v>4290</v>
      </c>
      <c r="G258" s="151">
        <v>300</v>
      </c>
      <c r="H258" s="151"/>
      <c r="I258" s="151">
        <f>F258*G258</f>
        <v>1287000</v>
      </c>
      <c r="J258" s="152"/>
      <c r="K258" s="54">
        <v>0.1</v>
      </c>
    </row>
    <row r="259" spans="1:11" s="16" customFormat="1" ht="30" customHeight="1" x14ac:dyDescent="0.4">
      <c r="A259" s="161" t="s">
        <v>150</v>
      </c>
      <c r="B259" s="162"/>
      <c r="C259" s="163"/>
      <c r="D259" s="164" t="s">
        <v>151</v>
      </c>
      <c r="E259" s="165"/>
      <c r="F259" s="22">
        <v>66</v>
      </c>
      <c r="G259" s="166">
        <v>1450</v>
      </c>
      <c r="H259" s="203"/>
      <c r="I259" s="151">
        <f>F259*G259</f>
        <v>95700</v>
      </c>
      <c r="J259" s="152"/>
      <c r="K259" s="54">
        <v>0.1</v>
      </c>
    </row>
    <row r="260" spans="1:11" s="16" customFormat="1" ht="30" customHeight="1" x14ac:dyDescent="0.4">
      <c r="A260" s="184" t="s">
        <v>152</v>
      </c>
      <c r="B260" s="185"/>
      <c r="C260" s="185"/>
      <c r="D260" s="149" t="s">
        <v>153</v>
      </c>
      <c r="E260" s="149"/>
      <c r="F260" s="22">
        <v>33</v>
      </c>
      <c r="G260" s="151">
        <v>3000</v>
      </c>
      <c r="H260" s="151"/>
      <c r="I260" s="151">
        <f t="shared" ref="I260:I268" si="20">F260*G260</f>
        <v>99000</v>
      </c>
      <c r="J260" s="152"/>
      <c r="K260" s="54">
        <v>0.1</v>
      </c>
    </row>
    <row r="261" spans="1:11" s="16" customFormat="1" ht="30" customHeight="1" x14ac:dyDescent="0.4">
      <c r="A261" s="147" t="s">
        <v>235</v>
      </c>
      <c r="B261" s="148"/>
      <c r="C261" s="148"/>
      <c r="D261" s="149"/>
      <c r="E261" s="149"/>
      <c r="F261" s="22">
        <v>45</v>
      </c>
      <c r="G261" s="151">
        <v>2000</v>
      </c>
      <c r="H261" s="151"/>
      <c r="I261" s="151">
        <f t="shared" si="20"/>
        <v>90000</v>
      </c>
      <c r="J261" s="152"/>
      <c r="K261" s="54">
        <v>0.1</v>
      </c>
    </row>
    <row r="262" spans="1:11" s="16" customFormat="1" ht="30" customHeight="1" x14ac:dyDescent="0.4">
      <c r="A262" s="147" t="s">
        <v>236</v>
      </c>
      <c r="B262" s="148"/>
      <c r="C262" s="148"/>
      <c r="D262" s="149"/>
      <c r="E262" s="149"/>
      <c r="F262" s="22">
        <v>8</v>
      </c>
      <c r="G262" s="151">
        <v>1250</v>
      </c>
      <c r="H262" s="151"/>
      <c r="I262" s="151">
        <f t="shared" si="20"/>
        <v>10000</v>
      </c>
      <c r="J262" s="152"/>
      <c r="K262" s="54"/>
    </row>
    <row r="263" spans="1:11" ht="30" customHeight="1" x14ac:dyDescent="0.4">
      <c r="A263" s="27" t="s">
        <v>154</v>
      </c>
      <c r="B263" s="28"/>
      <c r="C263" s="28"/>
      <c r="D263" s="164" t="s">
        <v>153</v>
      </c>
      <c r="E263" s="165"/>
      <c r="F263" s="24">
        <v>45</v>
      </c>
      <c r="G263" s="166">
        <v>2200</v>
      </c>
      <c r="H263" s="203"/>
      <c r="I263" s="166">
        <f t="shared" si="20"/>
        <v>99000</v>
      </c>
      <c r="J263" s="167"/>
      <c r="K263" s="54">
        <v>0.1</v>
      </c>
    </row>
    <row r="264" spans="1:11" ht="30" customHeight="1" x14ac:dyDescent="0.4">
      <c r="A264" s="186" t="s">
        <v>155</v>
      </c>
      <c r="B264" s="187"/>
      <c r="C264" s="188"/>
      <c r="D264" s="164" t="s">
        <v>156</v>
      </c>
      <c r="E264" s="165"/>
      <c r="F264" s="22">
        <v>24</v>
      </c>
      <c r="G264" s="166">
        <v>1620</v>
      </c>
      <c r="H264" s="203"/>
      <c r="I264" s="166">
        <f t="shared" si="20"/>
        <v>38880</v>
      </c>
      <c r="J264" s="167"/>
      <c r="K264" s="54">
        <v>0.1</v>
      </c>
    </row>
    <row r="265" spans="1:11" ht="30" customHeight="1" x14ac:dyDescent="0.4">
      <c r="A265" s="186" t="s">
        <v>187</v>
      </c>
      <c r="B265" s="187"/>
      <c r="C265" s="188"/>
      <c r="D265" s="164" t="s">
        <v>151</v>
      </c>
      <c r="E265" s="165"/>
      <c r="F265" s="22">
        <v>1</v>
      </c>
      <c r="G265" s="166">
        <v>18000</v>
      </c>
      <c r="H265" s="203"/>
      <c r="I265" s="166">
        <f t="shared" si="20"/>
        <v>18000</v>
      </c>
      <c r="J265" s="167"/>
      <c r="K265" s="54">
        <v>0.1</v>
      </c>
    </row>
    <row r="266" spans="1:11" ht="30" customHeight="1" x14ac:dyDescent="0.4">
      <c r="A266" s="186" t="s">
        <v>188</v>
      </c>
      <c r="B266" s="187"/>
      <c r="C266" s="188"/>
      <c r="D266" s="164"/>
      <c r="E266" s="165"/>
      <c r="F266" s="22">
        <v>4</v>
      </c>
      <c r="G266" s="166">
        <v>3000</v>
      </c>
      <c r="H266" s="203"/>
      <c r="I266" s="166">
        <f t="shared" si="20"/>
        <v>12000</v>
      </c>
      <c r="J266" s="167"/>
      <c r="K266" s="54">
        <v>0.1</v>
      </c>
    </row>
    <row r="267" spans="1:11" ht="30" customHeight="1" x14ac:dyDescent="0.4">
      <c r="A267" s="147" t="s">
        <v>157</v>
      </c>
      <c r="B267" s="148"/>
      <c r="C267" s="148"/>
      <c r="D267" s="149"/>
      <c r="E267" s="149"/>
      <c r="F267" s="22">
        <v>5</v>
      </c>
      <c r="G267" s="151">
        <v>1500</v>
      </c>
      <c r="H267" s="151"/>
      <c r="I267" s="151">
        <f t="shared" si="20"/>
        <v>7500</v>
      </c>
      <c r="J267" s="152"/>
      <c r="K267" s="54">
        <v>0.1</v>
      </c>
    </row>
    <row r="268" spans="1:11" ht="30" customHeight="1" x14ac:dyDescent="0.4">
      <c r="A268" s="147" t="s">
        <v>158</v>
      </c>
      <c r="B268" s="148"/>
      <c r="C268" s="148"/>
      <c r="D268" s="149"/>
      <c r="E268" s="149"/>
      <c r="F268" s="24">
        <v>1</v>
      </c>
      <c r="G268" s="151">
        <v>4000</v>
      </c>
      <c r="H268" s="151"/>
      <c r="I268" s="151">
        <f t="shared" si="20"/>
        <v>4000</v>
      </c>
      <c r="J268" s="152"/>
      <c r="K268" s="54">
        <v>0.1</v>
      </c>
    </row>
    <row r="269" spans="1:11" ht="30" customHeight="1" x14ac:dyDescent="0.4">
      <c r="A269" s="147" t="s">
        <v>160</v>
      </c>
      <c r="B269" s="148"/>
      <c r="C269" s="148"/>
      <c r="D269" s="149" t="s">
        <v>161</v>
      </c>
      <c r="E269" s="149"/>
      <c r="F269" s="22"/>
      <c r="G269" s="151"/>
      <c r="H269" s="151"/>
      <c r="I269" s="151">
        <v>950000</v>
      </c>
      <c r="J269" s="152"/>
      <c r="K269" s="54">
        <v>0.1</v>
      </c>
    </row>
    <row r="270" spans="1:11" ht="30" customHeight="1" x14ac:dyDescent="0.4">
      <c r="A270" s="147" t="s">
        <v>162</v>
      </c>
      <c r="B270" s="148"/>
      <c r="C270" s="148"/>
      <c r="D270" s="149"/>
      <c r="E270" s="149"/>
      <c r="F270" s="22">
        <v>15</v>
      </c>
      <c r="G270" s="151">
        <v>27000</v>
      </c>
      <c r="H270" s="151"/>
      <c r="I270" s="151">
        <f>F270*G270</f>
        <v>405000</v>
      </c>
      <c r="J270" s="152"/>
      <c r="K270" s="54">
        <v>0.1</v>
      </c>
    </row>
    <row r="271" spans="1:11" ht="30" customHeight="1" x14ac:dyDescent="0.4">
      <c r="A271" s="147" t="s">
        <v>220</v>
      </c>
      <c r="B271" s="148"/>
      <c r="C271" s="148"/>
      <c r="D271" s="149" t="s">
        <v>131</v>
      </c>
      <c r="E271" s="149"/>
      <c r="F271" s="22">
        <v>1</v>
      </c>
      <c r="G271" s="151">
        <v>6000</v>
      </c>
      <c r="H271" s="151"/>
      <c r="I271" s="151">
        <f t="shared" ref="I271:I272" si="21">F271*G271</f>
        <v>6000</v>
      </c>
      <c r="J271" s="152"/>
      <c r="K271" s="54">
        <v>0.1</v>
      </c>
    </row>
    <row r="272" spans="1:11" ht="30" customHeight="1" x14ac:dyDescent="0.4">
      <c r="A272" s="147" t="s">
        <v>237</v>
      </c>
      <c r="B272" s="148"/>
      <c r="C272" s="148"/>
      <c r="D272" s="149" t="s">
        <v>238</v>
      </c>
      <c r="E272" s="149"/>
      <c r="F272" s="22">
        <v>1</v>
      </c>
      <c r="G272" s="151">
        <v>8500</v>
      </c>
      <c r="H272" s="151"/>
      <c r="I272" s="151">
        <f t="shared" si="21"/>
        <v>8500</v>
      </c>
      <c r="J272" s="152"/>
      <c r="K272" s="54">
        <v>0.1</v>
      </c>
    </row>
    <row r="273" spans="1:11" ht="30" customHeight="1" x14ac:dyDescent="0.4">
      <c r="A273" s="147" t="s">
        <v>244</v>
      </c>
      <c r="B273" s="148"/>
      <c r="C273" s="148"/>
      <c r="D273" s="149" t="s">
        <v>245</v>
      </c>
      <c r="E273" s="149"/>
      <c r="F273" s="21" t="s">
        <v>17</v>
      </c>
      <c r="G273" s="151"/>
      <c r="H273" s="151"/>
      <c r="I273" s="151">
        <v>120000</v>
      </c>
      <c r="J273" s="152"/>
      <c r="K273" s="54">
        <v>0.1</v>
      </c>
    </row>
    <row r="274" spans="1:11" ht="30" customHeight="1" x14ac:dyDescent="0.4">
      <c r="A274" s="147" t="s">
        <v>159</v>
      </c>
      <c r="B274" s="148"/>
      <c r="C274" s="148"/>
      <c r="D274" s="149"/>
      <c r="E274" s="149"/>
      <c r="F274" s="22">
        <v>6</v>
      </c>
      <c r="G274" s="151">
        <v>120000</v>
      </c>
      <c r="H274" s="151"/>
      <c r="I274" s="151">
        <f>F274*G274</f>
        <v>720000</v>
      </c>
      <c r="J274" s="152"/>
      <c r="K274" s="54">
        <v>0.1</v>
      </c>
    </row>
    <row r="275" spans="1:11" ht="30" customHeight="1" thickBot="1" x14ac:dyDescent="0.45">
      <c r="A275" s="170" t="s">
        <v>163</v>
      </c>
      <c r="B275" s="171"/>
      <c r="C275" s="172"/>
      <c r="D275" s="149"/>
      <c r="E275" s="149"/>
      <c r="F275" s="66" t="s">
        <v>17</v>
      </c>
      <c r="G275" s="289"/>
      <c r="H275" s="289"/>
      <c r="I275" s="175">
        <v>200000</v>
      </c>
      <c r="J275" s="176"/>
      <c r="K275" s="54">
        <v>0.1</v>
      </c>
    </row>
    <row r="276" spans="1:11" ht="30" customHeight="1" thickBot="1" x14ac:dyDescent="0.45">
      <c r="A276" s="199" t="s">
        <v>218</v>
      </c>
      <c r="B276" s="200"/>
      <c r="C276" s="200"/>
      <c r="D276" s="200"/>
      <c r="E276" s="200"/>
      <c r="F276" s="31"/>
      <c r="G276" s="31"/>
      <c r="H276" s="32"/>
      <c r="I276" s="287">
        <f>SUM(I258:J275)</f>
        <v>4170580</v>
      </c>
      <c r="J276" s="288"/>
      <c r="K276" s="54">
        <v>0.1</v>
      </c>
    </row>
    <row r="277" spans="1:11" ht="30" customHeight="1" x14ac:dyDescent="0.4">
      <c r="A277" s="279"/>
      <c r="B277" s="279"/>
      <c r="C277" s="279"/>
      <c r="D277" s="279"/>
      <c r="E277" s="279"/>
      <c r="F277" s="279"/>
      <c r="G277" s="279"/>
      <c r="H277" s="279"/>
      <c r="I277" s="279"/>
      <c r="J277" s="279"/>
    </row>
    <row r="279" spans="1:11" ht="30" customHeight="1" x14ac:dyDescent="0.4">
      <c r="A279" s="11"/>
      <c r="B279" s="11"/>
      <c r="C279" s="11"/>
      <c r="D279" s="11"/>
      <c r="E279" s="11"/>
      <c r="F279" s="11"/>
      <c r="G279" s="11"/>
      <c r="H279" s="11"/>
      <c r="I279" s="11"/>
      <c r="J279" s="34"/>
    </row>
    <row r="280" spans="1:11" ht="30" customHeight="1" x14ac:dyDescent="0.4">
      <c r="A280" s="11"/>
      <c r="B280" s="11"/>
      <c r="C280" s="11"/>
      <c r="D280" s="11"/>
      <c r="E280" s="11"/>
      <c r="F280" s="11"/>
      <c r="G280" s="11"/>
      <c r="H280" s="11"/>
      <c r="I280" s="11"/>
      <c r="J280" s="34"/>
    </row>
  </sheetData>
  <mergeCells count="981">
    <mergeCell ref="A276:E276"/>
    <mergeCell ref="I276:J276"/>
    <mergeCell ref="A277:J277"/>
    <mergeCell ref="M6:R6"/>
    <mergeCell ref="M7:R7"/>
    <mergeCell ref="M8:R8"/>
    <mergeCell ref="A6:D6"/>
    <mergeCell ref="A7:D7"/>
    <mergeCell ref="A8:D8"/>
    <mergeCell ref="A274:C274"/>
    <mergeCell ref="D274:E274"/>
    <mergeCell ref="G274:H274"/>
    <mergeCell ref="I274:J274"/>
    <mergeCell ref="A275:C275"/>
    <mergeCell ref="D275:E275"/>
    <mergeCell ref="G275:H275"/>
    <mergeCell ref="I275:J275"/>
    <mergeCell ref="A272:C272"/>
    <mergeCell ref="D272:E272"/>
    <mergeCell ref="G272:H272"/>
    <mergeCell ref="I272:J272"/>
    <mergeCell ref="A273:C273"/>
    <mergeCell ref="D273:E273"/>
    <mergeCell ref="G273:H273"/>
    <mergeCell ref="I273:J273"/>
    <mergeCell ref="A270:C270"/>
    <mergeCell ref="D270:E270"/>
    <mergeCell ref="G270:H270"/>
    <mergeCell ref="I270:J270"/>
    <mergeCell ref="A271:C271"/>
    <mergeCell ref="D271:E271"/>
    <mergeCell ref="G271:H271"/>
    <mergeCell ref="I271:J271"/>
    <mergeCell ref="A268:C268"/>
    <mergeCell ref="D268:E268"/>
    <mergeCell ref="G268:H268"/>
    <mergeCell ref="I268:J268"/>
    <mergeCell ref="A269:C269"/>
    <mergeCell ref="D269:E269"/>
    <mergeCell ref="G269:H269"/>
    <mergeCell ref="I269:J269"/>
    <mergeCell ref="A266:C266"/>
    <mergeCell ref="D266:E266"/>
    <mergeCell ref="G266:H266"/>
    <mergeCell ref="I266:J266"/>
    <mergeCell ref="A267:C267"/>
    <mergeCell ref="D267:E267"/>
    <mergeCell ref="G267:H267"/>
    <mergeCell ref="I267:J267"/>
    <mergeCell ref="A264:C264"/>
    <mergeCell ref="D264:E264"/>
    <mergeCell ref="G264:H264"/>
    <mergeCell ref="I264:J264"/>
    <mergeCell ref="A265:C265"/>
    <mergeCell ref="D265:E265"/>
    <mergeCell ref="G265:H265"/>
    <mergeCell ref="I265:J265"/>
    <mergeCell ref="A262:C262"/>
    <mergeCell ref="D262:E262"/>
    <mergeCell ref="G262:H262"/>
    <mergeCell ref="I262:J262"/>
    <mergeCell ref="D263:E263"/>
    <mergeCell ref="G263:H263"/>
    <mergeCell ref="I263:J263"/>
    <mergeCell ref="A260:C260"/>
    <mergeCell ref="D260:E260"/>
    <mergeCell ref="G260:H260"/>
    <mergeCell ref="I260:J260"/>
    <mergeCell ref="A261:C261"/>
    <mergeCell ref="D261:E261"/>
    <mergeCell ref="G261:H261"/>
    <mergeCell ref="I261:J261"/>
    <mergeCell ref="A258:C258"/>
    <mergeCell ref="D258:E258"/>
    <mergeCell ref="G258:H258"/>
    <mergeCell ref="I258:J258"/>
    <mergeCell ref="A259:C259"/>
    <mergeCell ref="D259:E259"/>
    <mergeCell ref="G259:H259"/>
    <mergeCell ref="I259:J259"/>
    <mergeCell ref="I255:J255"/>
    <mergeCell ref="A256:C256"/>
    <mergeCell ref="D256:E256"/>
    <mergeCell ref="G256:H256"/>
    <mergeCell ref="I256:J256"/>
    <mergeCell ref="A257:C257"/>
    <mergeCell ref="D257:E257"/>
    <mergeCell ref="G257:H257"/>
    <mergeCell ref="I257:J257"/>
    <mergeCell ref="A251:C251"/>
    <mergeCell ref="D251:E251"/>
    <mergeCell ref="G251:H251"/>
    <mergeCell ref="I251:J251"/>
    <mergeCell ref="A252:E252"/>
    <mergeCell ref="I252:J252"/>
    <mergeCell ref="A249:C249"/>
    <mergeCell ref="D249:E249"/>
    <mergeCell ref="G249:H249"/>
    <mergeCell ref="I249:J249"/>
    <mergeCell ref="A250:C250"/>
    <mergeCell ref="D250:E250"/>
    <mergeCell ref="G250:H250"/>
    <mergeCell ref="I250:J250"/>
    <mergeCell ref="A247:C247"/>
    <mergeCell ref="D247:E247"/>
    <mergeCell ref="G247:H247"/>
    <mergeCell ref="I247:J247"/>
    <mergeCell ref="A248:C248"/>
    <mergeCell ref="D248:E248"/>
    <mergeCell ref="G248:H248"/>
    <mergeCell ref="I248:J248"/>
    <mergeCell ref="A245:C245"/>
    <mergeCell ref="D245:E245"/>
    <mergeCell ref="G245:H245"/>
    <mergeCell ref="I245:J245"/>
    <mergeCell ref="A246:C246"/>
    <mergeCell ref="D246:E246"/>
    <mergeCell ref="G246:H246"/>
    <mergeCell ref="I246:J246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F235:J235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A233:C233"/>
    <mergeCell ref="D233:E233"/>
    <mergeCell ref="G233:H233"/>
    <mergeCell ref="I233:J233"/>
    <mergeCell ref="A234:E234"/>
    <mergeCell ref="I234:J234"/>
    <mergeCell ref="A231:C231"/>
    <mergeCell ref="D231:E231"/>
    <mergeCell ref="G231:H231"/>
    <mergeCell ref="I231:J231"/>
    <mergeCell ref="A232:C232"/>
    <mergeCell ref="D232:E232"/>
    <mergeCell ref="G232:H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0:C220"/>
    <mergeCell ref="D220:E220"/>
    <mergeCell ref="G220:H220"/>
    <mergeCell ref="I220:J220"/>
    <mergeCell ref="A221:J221"/>
    <mergeCell ref="A222:C222"/>
    <mergeCell ref="D222:E222"/>
    <mergeCell ref="G222:H222"/>
    <mergeCell ref="I222:J222"/>
    <mergeCell ref="A218:C218"/>
    <mergeCell ref="D218:E218"/>
    <mergeCell ref="G218:H218"/>
    <mergeCell ref="I218:J218"/>
    <mergeCell ref="A219:C219"/>
    <mergeCell ref="D219:E219"/>
    <mergeCell ref="G219:H219"/>
    <mergeCell ref="I219:J219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09:J209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07:C207"/>
    <mergeCell ref="D207:E207"/>
    <mergeCell ref="G207:H207"/>
    <mergeCell ref="I207:J207"/>
    <mergeCell ref="A208:C208"/>
    <mergeCell ref="D208:E208"/>
    <mergeCell ref="G208:H208"/>
    <mergeCell ref="I208:J208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4:C114"/>
    <mergeCell ref="D114:E114"/>
    <mergeCell ref="G114:H114"/>
    <mergeCell ref="I114:J114"/>
    <mergeCell ref="A115:E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C113"/>
    <mergeCell ref="D113:E113"/>
    <mergeCell ref="G113:H113"/>
    <mergeCell ref="I113:J113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1:C101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8:C98"/>
    <mergeCell ref="D98:E98"/>
    <mergeCell ref="G98:H98"/>
    <mergeCell ref="I98:J98"/>
    <mergeCell ref="A99:E99"/>
    <mergeCell ref="I99:J99"/>
    <mergeCell ref="A96:C96"/>
    <mergeCell ref="D96:E96"/>
    <mergeCell ref="G96:H96"/>
    <mergeCell ref="I96:J96"/>
    <mergeCell ref="A97:C97"/>
    <mergeCell ref="D97:E97"/>
    <mergeCell ref="G97:H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2:E72"/>
    <mergeCell ref="I72:J72"/>
    <mergeCell ref="A74:E74"/>
    <mergeCell ref="I74:J74"/>
    <mergeCell ref="A75:C75"/>
    <mergeCell ref="D75:E75"/>
    <mergeCell ref="G75:H75"/>
    <mergeCell ref="I75:J75"/>
    <mergeCell ref="A70:C70"/>
    <mergeCell ref="D70:E70"/>
    <mergeCell ref="G70:H70"/>
    <mergeCell ref="I70:J70"/>
    <mergeCell ref="A71:C71"/>
    <mergeCell ref="D71:E71"/>
    <mergeCell ref="G71:H71"/>
    <mergeCell ref="I71:J71"/>
    <mergeCell ref="A68:C68"/>
    <mergeCell ref="D68:E68"/>
    <mergeCell ref="G68:H68"/>
    <mergeCell ref="I68:J68"/>
    <mergeCell ref="A69:C69"/>
    <mergeCell ref="D69:E69"/>
    <mergeCell ref="G69:H69"/>
    <mergeCell ref="I69:J69"/>
    <mergeCell ref="A66:C66"/>
    <mergeCell ref="D66:E66"/>
    <mergeCell ref="G66:H66"/>
    <mergeCell ref="I66:J66"/>
    <mergeCell ref="A67:C67"/>
    <mergeCell ref="D67:E67"/>
    <mergeCell ref="G67:H67"/>
    <mergeCell ref="I67:J67"/>
    <mergeCell ref="A64:C64"/>
    <mergeCell ref="D64:E64"/>
    <mergeCell ref="G64:H64"/>
    <mergeCell ref="I64:J64"/>
    <mergeCell ref="A65:C65"/>
    <mergeCell ref="D65:E65"/>
    <mergeCell ref="G65:H65"/>
    <mergeCell ref="I65:J65"/>
    <mergeCell ref="A62:C62"/>
    <mergeCell ref="D62:E62"/>
    <mergeCell ref="G62:H62"/>
    <mergeCell ref="I62:J62"/>
    <mergeCell ref="A63:C63"/>
    <mergeCell ref="D63:E63"/>
    <mergeCell ref="G63:H63"/>
    <mergeCell ref="I63:J63"/>
    <mergeCell ref="A60:C60"/>
    <mergeCell ref="D60:E60"/>
    <mergeCell ref="G60:H60"/>
    <mergeCell ref="I60:J60"/>
    <mergeCell ref="A61:C61"/>
    <mergeCell ref="D61:E61"/>
    <mergeCell ref="G61:H61"/>
    <mergeCell ref="I61:J61"/>
    <mergeCell ref="A58:C58"/>
    <mergeCell ref="D58:E58"/>
    <mergeCell ref="G58:H58"/>
    <mergeCell ref="I58:J58"/>
    <mergeCell ref="A59:C59"/>
    <mergeCell ref="D59:E59"/>
    <mergeCell ref="G59:H59"/>
    <mergeCell ref="I59:J59"/>
    <mergeCell ref="A56:C56"/>
    <mergeCell ref="D56:E56"/>
    <mergeCell ref="G56:H56"/>
    <mergeCell ref="I56:J56"/>
    <mergeCell ref="A57:C57"/>
    <mergeCell ref="D57:E57"/>
    <mergeCell ref="G57:H57"/>
    <mergeCell ref="I57:J57"/>
    <mergeCell ref="A54:C54"/>
    <mergeCell ref="D54:E54"/>
    <mergeCell ref="G54:H54"/>
    <mergeCell ref="I54:J54"/>
    <mergeCell ref="A55:C55"/>
    <mergeCell ref="D55:E55"/>
    <mergeCell ref="G55:H55"/>
    <mergeCell ref="I55:J55"/>
    <mergeCell ref="A52:C52"/>
    <mergeCell ref="D52:E52"/>
    <mergeCell ref="G52:H52"/>
    <mergeCell ref="I52:J52"/>
    <mergeCell ref="A53:C53"/>
    <mergeCell ref="D53:E53"/>
    <mergeCell ref="G53:H53"/>
    <mergeCell ref="I53:J53"/>
    <mergeCell ref="A50:C50"/>
    <mergeCell ref="D50:E50"/>
    <mergeCell ref="G50:H50"/>
    <mergeCell ref="I50:J50"/>
    <mergeCell ref="A51:C51"/>
    <mergeCell ref="D51:E51"/>
    <mergeCell ref="G51:H51"/>
    <mergeCell ref="I51:J51"/>
    <mergeCell ref="A48:C48"/>
    <mergeCell ref="D48:E48"/>
    <mergeCell ref="G48:H48"/>
    <mergeCell ref="I48:J48"/>
    <mergeCell ref="A49:C49"/>
    <mergeCell ref="D49:E49"/>
    <mergeCell ref="G49:H49"/>
    <mergeCell ref="I49:J49"/>
    <mergeCell ref="A46:C46"/>
    <mergeCell ref="D46:E46"/>
    <mergeCell ref="G46:H46"/>
    <mergeCell ref="I46:J46"/>
    <mergeCell ref="A47:C47"/>
    <mergeCell ref="D47:E47"/>
    <mergeCell ref="G47:H47"/>
    <mergeCell ref="I47:J47"/>
    <mergeCell ref="A44:C44"/>
    <mergeCell ref="D44:E44"/>
    <mergeCell ref="G44:H44"/>
    <mergeCell ref="I44:J44"/>
    <mergeCell ref="A45:C45"/>
    <mergeCell ref="D45:E45"/>
    <mergeCell ref="G45:H45"/>
    <mergeCell ref="I45:J45"/>
    <mergeCell ref="A42:C42"/>
    <mergeCell ref="D42:E42"/>
    <mergeCell ref="G42:H42"/>
    <mergeCell ref="I42:J42"/>
    <mergeCell ref="A43:C43"/>
    <mergeCell ref="D43:E43"/>
    <mergeCell ref="G43:H43"/>
    <mergeCell ref="I43:J43"/>
    <mergeCell ref="A40:C40"/>
    <mergeCell ref="D40:E40"/>
    <mergeCell ref="G40:H40"/>
    <mergeCell ref="I40:J40"/>
    <mergeCell ref="A41:C41"/>
    <mergeCell ref="D41:E41"/>
    <mergeCell ref="G41:H41"/>
    <mergeCell ref="I41:J41"/>
    <mergeCell ref="A38:C38"/>
    <mergeCell ref="D38:E38"/>
    <mergeCell ref="G38:H38"/>
    <mergeCell ref="I38:J38"/>
    <mergeCell ref="A39:C39"/>
    <mergeCell ref="D39:E39"/>
    <mergeCell ref="G39:H39"/>
    <mergeCell ref="I39:J39"/>
    <mergeCell ref="A36:C36"/>
    <mergeCell ref="D36:E36"/>
    <mergeCell ref="G36:H36"/>
    <mergeCell ref="I36:J36"/>
    <mergeCell ref="A37:C37"/>
    <mergeCell ref="D37:E37"/>
    <mergeCell ref="G37:H37"/>
    <mergeCell ref="I37:J37"/>
    <mergeCell ref="A34:C34"/>
    <mergeCell ref="D34:E34"/>
    <mergeCell ref="G34:H34"/>
    <mergeCell ref="I34:J34"/>
    <mergeCell ref="A35:C35"/>
    <mergeCell ref="D35:E35"/>
    <mergeCell ref="G35:H35"/>
    <mergeCell ref="I35:J35"/>
    <mergeCell ref="A32:C32"/>
    <mergeCell ref="D32:E32"/>
    <mergeCell ref="G32:H32"/>
    <mergeCell ref="I32:J32"/>
    <mergeCell ref="A33:C33"/>
    <mergeCell ref="D33:E33"/>
    <mergeCell ref="G33:H33"/>
    <mergeCell ref="I33:J33"/>
    <mergeCell ref="F27:H27"/>
    <mergeCell ref="I27:J27"/>
    <mergeCell ref="F28:H28"/>
    <mergeCell ref="I28:J28"/>
    <mergeCell ref="A31:E31"/>
    <mergeCell ref="I31:J31"/>
    <mergeCell ref="A24:E24"/>
    <mergeCell ref="F24:H24"/>
    <mergeCell ref="I24:J24"/>
    <mergeCell ref="F25:H25"/>
    <mergeCell ref="I25:J25"/>
    <mergeCell ref="F26:H26"/>
    <mergeCell ref="I26:J26"/>
    <mergeCell ref="A22:E22"/>
    <mergeCell ref="F22:H22"/>
    <mergeCell ref="I22:J22"/>
    <mergeCell ref="A23:E23"/>
    <mergeCell ref="F23:H23"/>
    <mergeCell ref="I23:J23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C13:E13"/>
    <mergeCell ref="A14:B14"/>
    <mergeCell ref="C14:E14"/>
    <mergeCell ref="A16:E16"/>
    <mergeCell ref="A17:E17"/>
    <mergeCell ref="F17:H17"/>
    <mergeCell ref="I17:J17"/>
    <mergeCell ref="G1:K1"/>
    <mergeCell ref="A3:K3"/>
    <mergeCell ref="G8:J8"/>
    <mergeCell ref="G9:J9"/>
    <mergeCell ref="G10:J10"/>
    <mergeCell ref="G11:J11"/>
    <mergeCell ref="G12:J12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見積 (2)</vt:lpstr>
      <vt:lpstr>見積</vt:lpstr>
      <vt:lpstr>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2025-10-02T00:24:12Z</cp:lastPrinted>
  <dcterms:created xsi:type="dcterms:W3CDTF">2024-08-17T04:41:43Z</dcterms:created>
  <dcterms:modified xsi:type="dcterms:W3CDTF">2025-10-03T05:42:19Z</dcterms:modified>
</cp:coreProperties>
</file>