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共有\恵子\2025 請求書\"/>
    </mc:Choice>
  </mc:AlternateContent>
  <xr:revisionPtr revIDLastSave="0" documentId="13_ncr:1_{8FBABC80-3D10-453C-9544-9393B23A35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請求2024" sheetId="1" r:id="rId1"/>
    <sheet name="計画費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4" l="1"/>
  <c r="J306" i="1"/>
  <c r="J288" i="1"/>
  <c r="J223" i="1"/>
  <c r="J265" i="1"/>
  <c r="J287" i="1"/>
  <c r="J181" i="1"/>
  <c r="J163" i="1"/>
  <c r="J143" i="1"/>
  <c r="J102" i="1"/>
  <c r="J74" i="1"/>
  <c r="A287" i="1"/>
  <c r="A265" i="1"/>
  <c r="A223" i="1"/>
  <c r="I34" i="4"/>
  <c r="I36" i="4" s="1"/>
  <c r="J238" i="1"/>
  <c r="J235" i="1"/>
  <c r="J305" i="1"/>
  <c r="J304" i="1"/>
  <c r="J303" i="1"/>
  <c r="J302" i="1"/>
  <c r="J300" i="1"/>
  <c r="J299" i="1"/>
  <c r="J298" i="1"/>
  <c r="J297" i="1"/>
  <c r="J296" i="1"/>
  <c r="J295" i="1"/>
  <c r="J294" i="1"/>
  <c r="J293" i="1"/>
  <c r="J292" i="1"/>
  <c r="J284" i="1"/>
  <c r="J283" i="1"/>
  <c r="J282" i="1"/>
  <c r="J279" i="1"/>
  <c r="J278" i="1"/>
  <c r="J277" i="1"/>
  <c r="J274" i="1"/>
  <c r="J273" i="1"/>
  <c r="J272" i="1"/>
  <c r="J263" i="1"/>
  <c r="J262" i="1"/>
  <c r="J261" i="1"/>
  <c r="J260" i="1"/>
  <c r="J259" i="1"/>
  <c r="J258" i="1"/>
  <c r="J257" i="1"/>
  <c r="J256" i="1"/>
  <c r="J254" i="1"/>
  <c r="J253" i="1"/>
  <c r="J252" i="1"/>
  <c r="J251" i="1"/>
  <c r="J250" i="1"/>
  <c r="J249" i="1"/>
  <c r="J248" i="1"/>
  <c r="J247" i="1"/>
  <c r="J244" i="1"/>
  <c r="J243" i="1"/>
  <c r="J242" i="1"/>
  <c r="J241" i="1"/>
  <c r="J237" i="1"/>
  <c r="J236" i="1"/>
  <c r="J234" i="1"/>
  <c r="J233" i="1"/>
  <c r="J232" i="1"/>
  <c r="J231" i="1"/>
  <c r="J230" i="1"/>
  <c r="J222" i="1"/>
  <c r="J221" i="1"/>
  <c r="J220" i="1"/>
  <c r="J219" i="1"/>
  <c r="J216" i="1"/>
  <c r="J215" i="1"/>
  <c r="J214" i="1"/>
  <c r="J213" i="1"/>
  <c r="J209" i="1"/>
  <c r="J208" i="1"/>
  <c r="J207" i="1"/>
  <c r="J206" i="1"/>
  <c r="J205" i="1"/>
  <c r="J203" i="1"/>
  <c r="J199" i="1"/>
  <c r="J195" i="1"/>
  <c r="J194" i="1"/>
  <c r="J188" i="1"/>
  <c r="J29" i="1" s="1"/>
  <c r="J176" i="1"/>
  <c r="J175" i="1"/>
  <c r="J174" i="1"/>
  <c r="J173" i="1"/>
  <c r="J172" i="1"/>
  <c r="J171" i="1"/>
  <c r="J170" i="1"/>
  <c r="J169" i="1"/>
  <c r="J168" i="1"/>
  <c r="J167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2" i="1"/>
  <c r="J141" i="1"/>
  <c r="J140" i="1"/>
  <c r="J139" i="1"/>
  <c r="J138" i="1"/>
  <c r="J137" i="1"/>
  <c r="J135" i="1"/>
  <c r="J134" i="1"/>
  <c r="J133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01" i="1"/>
  <c r="J100" i="1"/>
  <c r="J99" i="1"/>
  <c r="J98" i="1"/>
  <c r="J97" i="1"/>
  <c r="J90" i="1"/>
  <c r="J88" i="1"/>
  <c r="J87" i="1"/>
  <c r="J86" i="1"/>
  <c r="J85" i="1"/>
  <c r="J84" i="1"/>
  <c r="J83" i="1"/>
  <c r="J82" i="1"/>
  <c r="J81" i="1"/>
  <c r="J80" i="1"/>
  <c r="J73" i="1"/>
  <c r="J72" i="1"/>
  <c r="J71" i="1"/>
  <c r="J70" i="1"/>
  <c r="J69" i="1"/>
  <c r="J68" i="1"/>
  <c r="J67" i="1"/>
  <c r="J66" i="1"/>
  <c r="J60" i="1"/>
  <c r="J59" i="1"/>
  <c r="J54" i="1"/>
  <c r="J53" i="1"/>
  <c r="J52" i="1"/>
  <c r="J51" i="1"/>
  <c r="J50" i="1"/>
  <c r="J49" i="1"/>
  <c r="J47" i="1"/>
  <c r="J45" i="1"/>
  <c r="J43" i="1"/>
  <c r="B31" i="1"/>
  <c r="B30" i="1"/>
  <c r="B29" i="1"/>
  <c r="B28" i="1"/>
  <c r="B27" i="1"/>
  <c r="B26" i="1"/>
  <c r="B25" i="1"/>
  <c r="B24" i="1"/>
  <c r="B23" i="1"/>
  <c r="J30" i="1" l="1"/>
  <c r="J31" i="1"/>
  <c r="J62" i="1"/>
  <c r="J23" i="1" s="1"/>
  <c r="J24" i="1"/>
  <c r="J28" i="1"/>
  <c r="J27" i="1"/>
  <c r="J25" i="1"/>
  <c r="J26" i="1"/>
  <c r="J32" i="1" l="1"/>
  <c r="J34" i="1" s="1"/>
  <c r="B13" i="4"/>
  <c r="J35" i="1" l="1"/>
  <c r="J36" i="1" s="1"/>
  <c r="J37" i="1" l="1"/>
  <c r="J38" i="1" s="1"/>
  <c r="B13" i="1" l="1"/>
</calcChain>
</file>

<file path=xl/sharedStrings.xml><?xml version="1.0" encoding="utf-8"?>
<sst xmlns="http://schemas.openxmlformats.org/spreadsheetml/2006/main" count="538" uniqueCount="267">
  <si>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</si>
  <si>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</si>
  <si>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</si>
  <si>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亀岡平和祭保津川市民花火大会仮設物関係</t>
    <rPh sb="0" eb="14">
      <t>カメオカヘイワサイホヅガワシミンハナビタイカイ</t>
    </rPh>
    <rPh sb="14" eb="17">
      <t>カセツブツ</t>
    </rPh>
    <rPh sb="17" eb="19">
      <t>カンケイ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</si>
  <si>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</si>
  <si>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</si>
  <si>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</si>
  <si>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</si>
  <si>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税</t>
    <rPh sb="0" eb="1">
      <t>ゼイ</t>
    </rPh>
    <phoneticPr fontId="4"/>
  </si>
  <si>
    <t>小計１</t>
    <rPh sb="0" eb="2">
      <t>ショウケイ</t>
    </rPh>
    <phoneticPr fontId="4"/>
  </si>
  <si>
    <t>計</t>
    <rPh sb="0" eb="1">
      <t>ケイ</t>
    </rPh>
    <phoneticPr fontId="4"/>
  </si>
  <si>
    <t>諸経費</t>
    <rPh sb="0" eb="3">
      <t>ショケイヒ</t>
    </rPh>
    <phoneticPr fontId="4"/>
  </si>
  <si>
    <t>課税対象額</t>
    <rPh sb="0" eb="5">
      <t>カゼイタイショウガク</t>
    </rPh>
    <phoneticPr fontId="4"/>
  </si>
  <si>
    <t>消費税</t>
    <rPh sb="0" eb="3">
      <t>ショウヒゼイ</t>
    </rPh>
    <phoneticPr fontId="4"/>
  </si>
  <si>
    <t>合計</t>
    <rPh sb="0" eb="2">
      <t>ゴウケイ</t>
    </rPh>
    <phoneticPr fontId="4"/>
  </si>
  <si>
    <t>もぎり・エリア別シール貼り関係及び備品</t>
    <rPh sb="7" eb="8">
      <t>ベツ</t>
    </rPh>
    <rPh sb="11" eb="12">
      <t>ハ</t>
    </rPh>
    <rPh sb="13" eb="15">
      <t>カンケイ</t>
    </rPh>
    <rPh sb="15" eb="16">
      <t>オヨ</t>
    </rPh>
    <rPh sb="17" eb="19">
      <t>ビヒン</t>
    </rPh>
    <phoneticPr fontId="4"/>
  </si>
  <si>
    <t>ロイヤルテント2ｋ×2ｋ</t>
    <phoneticPr fontId="4"/>
  </si>
  <si>
    <t>張</t>
    <rPh sb="0" eb="1">
      <t>ハリ</t>
    </rPh>
    <phoneticPr fontId="4"/>
  </si>
  <si>
    <t>スギ前・保津橋北詰</t>
    <rPh sb="2" eb="3">
      <t>マエ</t>
    </rPh>
    <rPh sb="4" eb="7">
      <t>ホヅバシ</t>
    </rPh>
    <rPh sb="7" eb="9">
      <t>キタツメ</t>
    </rPh>
    <phoneticPr fontId="4"/>
  </si>
  <si>
    <t>ロイヤルテント2ｋ×4ｋ</t>
    <phoneticPr fontId="4"/>
  </si>
  <si>
    <t>スタジアム南東×６・スギ×２・屋台～自由×４</t>
    <rPh sb="5" eb="7">
      <t>ナントウ</t>
    </rPh>
    <rPh sb="15" eb="17">
      <t>ヤタイ</t>
    </rPh>
    <rPh sb="18" eb="20">
      <t>ジユウ</t>
    </rPh>
    <phoneticPr fontId="4"/>
  </si>
  <si>
    <t>集会用テント1.5×1ｋ</t>
    <rPh sb="0" eb="3">
      <t>シュウカイヨウ</t>
    </rPh>
    <phoneticPr fontId="4"/>
  </si>
  <si>
    <t>スタジアム席×１・リバーサイド×２</t>
    <rPh sb="5" eb="6">
      <t>セキ</t>
    </rPh>
    <phoneticPr fontId="4"/>
  </si>
  <si>
    <t>長方形テーブル</t>
    <rPh sb="0" eb="3">
      <t>チョウホウケイ</t>
    </rPh>
    <phoneticPr fontId="4"/>
  </si>
  <si>
    <t>本</t>
    <rPh sb="0" eb="1">
      <t>ホン</t>
    </rPh>
    <phoneticPr fontId="4"/>
  </si>
  <si>
    <t>パイプ椅子</t>
    <rPh sb="3" eb="5">
      <t>イス</t>
    </rPh>
    <phoneticPr fontId="4"/>
  </si>
  <si>
    <t>脚</t>
    <rPh sb="0" eb="1">
      <t>キャク</t>
    </rPh>
    <phoneticPr fontId="4"/>
  </si>
  <si>
    <t>テント内蛍光灯</t>
    <rPh sb="3" eb="4">
      <t>ナイ</t>
    </rPh>
    <rPh sb="4" eb="7">
      <t>ケイコウトウ</t>
    </rPh>
    <phoneticPr fontId="4"/>
  </si>
  <si>
    <t>延長コード</t>
    <rPh sb="0" eb="2">
      <t>エンチョウ</t>
    </rPh>
    <phoneticPr fontId="4"/>
  </si>
  <si>
    <t>式</t>
    <rPh sb="0" eb="1">
      <t>シキ</t>
    </rPh>
    <phoneticPr fontId="4"/>
  </si>
  <si>
    <t>よしず</t>
    <phoneticPr fontId="4"/>
  </si>
  <si>
    <t>枚</t>
    <rPh sb="0" eb="1">
      <t>マイ</t>
    </rPh>
    <phoneticPr fontId="4"/>
  </si>
  <si>
    <t>搬入搬出輸送費（4ｔ×2）</t>
    <rPh sb="0" eb="2">
      <t>ハンニュウ</t>
    </rPh>
    <rPh sb="2" eb="4">
      <t>ハンシュツ</t>
    </rPh>
    <rPh sb="4" eb="7">
      <t>ユソウヒ</t>
    </rPh>
    <phoneticPr fontId="4"/>
  </si>
  <si>
    <t>台</t>
    <rPh sb="0" eb="1">
      <t>ダイ</t>
    </rPh>
    <phoneticPr fontId="4"/>
  </si>
  <si>
    <t>設営・撤去費（8月10日）</t>
    <rPh sb="0" eb="2">
      <t>セツエイ</t>
    </rPh>
    <rPh sb="3" eb="6">
      <t>テッキョヒ</t>
    </rPh>
    <rPh sb="8" eb="9">
      <t>ガツ</t>
    </rPh>
    <rPh sb="11" eb="12">
      <t>ヒ</t>
    </rPh>
    <phoneticPr fontId="4"/>
  </si>
  <si>
    <t>設営・撤去費（8月11日）</t>
    <rPh sb="0" eb="2">
      <t>セツエイ</t>
    </rPh>
    <rPh sb="3" eb="6">
      <t>テッキョヒ</t>
    </rPh>
    <rPh sb="8" eb="9">
      <t>ガツ</t>
    </rPh>
    <rPh sb="11" eb="12">
      <t>ヒ</t>
    </rPh>
    <phoneticPr fontId="4"/>
  </si>
  <si>
    <t>設営・撤去費（8月12日）</t>
    <rPh sb="0" eb="2">
      <t>セツエイ</t>
    </rPh>
    <rPh sb="3" eb="6">
      <t>テッキョヒ</t>
    </rPh>
    <rPh sb="8" eb="9">
      <t>ガツ</t>
    </rPh>
    <rPh sb="11" eb="12">
      <t>ヒ</t>
    </rPh>
    <phoneticPr fontId="4"/>
  </si>
  <si>
    <t>輸送費（4t現場用チャーター）</t>
    <rPh sb="0" eb="3">
      <t>ユソウヒ</t>
    </rPh>
    <rPh sb="6" eb="9">
      <t>ゲンバヨウ</t>
    </rPh>
    <phoneticPr fontId="4"/>
  </si>
  <si>
    <t>現場振り分け用車両２ｔ（4日間）</t>
    <rPh sb="0" eb="3">
      <t>ゲンバフ</t>
    </rPh>
    <rPh sb="4" eb="5">
      <t>ワ</t>
    </rPh>
    <rPh sb="6" eb="7">
      <t>ヨウ</t>
    </rPh>
    <rPh sb="7" eb="9">
      <t>シャリョウ</t>
    </rPh>
    <rPh sb="13" eb="15">
      <t>ニチカン</t>
    </rPh>
    <phoneticPr fontId="4"/>
  </si>
  <si>
    <t>チャーター及び振り分け車両燃料費</t>
    <rPh sb="5" eb="6">
      <t>オヨ</t>
    </rPh>
    <rPh sb="7" eb="8">
      <t>フ</t>
    </rPh>
    <rPh sb="9" eb="10">
      <t>ワ</t>
    </rPh>
    <rPh sb="11" eb="13">
      <t>シャリョウ</t>
    </rPh>
    <rPh sb="13" eb="15">
      <t>ネンリョウ</t>
    </rPh>
    <rPh sb="15" eb="16">
      <t>ヒ</t>
    </rPh>
    <phoneticPr fontId="4"/>
  </si>
  <si>
    <t>救護・トイレ関係</t>
    <rPh sb="0" eb="2">
      <t>キュウゴ</t>
    </rPh>
    <rPh sb="6" eb="8">
      <t>カンケイ</t>
    </rPh>
    <phoneticPr fontId="4"/>
  </si>
  <si>
    <t>仮設トイレ和式</t>
    <rPh sb="0" eb="2">
      <t>カセツ</t>
    </rPh>
    <rPh sb="5" eb="7">
      <t>ワシキ</t>
    </rPh>
    <phoneticPr fontId="4"/>
  </si>
  <si>
    <t>仮設トイレ様式</t>
    <rPh sb="0" eb="2">
      <t>カセツ</t>
    </rPh>
    <rPh sb="5" eb="7">
      <t>ヨウシキ</t>
    </rPh>
    <phoneticPr fontId="4"/>
  </si>
  <si>
    <t>仮設トイレ身障者</t>
    <rPh sb="0" eb="2">
      <t>カセツ</t>
    </rPh>
    <rPh sb="5" eb="8">
      <t>シンショウシャ</t>
    </rPh>
    <phoneticPr fontId="4"/>
  </si>
  <si>
    <t>車載トイレ</t>
    <rPh sb="0" eb="2">
      <t>シャサイ</t>
    </rPh>
    <phoneticPr fontId="4"/>
  </si>
  <si>
    <t>タッチライト</t>
    <phoneticPr fontId="4"/>
  </si>
  <si>
    <t>個</t>
    <rPh sb="0" eb="1">
      <t>コ</t>
    </rPh>
    <phoneticPr fontId="4"/>
  </si>
  <si>
    <t>救護コンテナ（エアコン付き）</t>
    <rPh sb="0" eb="2">
      <t>キュウゴ</t>
    </rPh>
    <rPh sb="11" eb="12">
      <t>ツ</t>
    </rPh>
    <phoneticPr fontId="4"/>
  </si>
  <si>
    <t>トイレ搬入搬出費（4t×10台×往復）</t>
    <rPh sb="3" eb="7">
      <t>ハンニュウハンシュツ</t>
    </rPh>
    <rPh sb="7" eb="8">
      <t>ヒ</t>
    </rPh>
    <rPh sb="14" eb="15">
      <t>ダイ</t>
    </rPh>
    <rPh sb="16" eb="18">
      <t>オウフク</t>
    </rPh>
    <phoneticPr fontId="4"/>
  </si>
  <si>
    <t>コンテナ搬入搬出費（4t×２台×往復）</t>
    <rPh sb="4" eb="6">
      <t>ハンニュウ</t>
    </rPh>
    <rPh sb="6" eb="8">
      <t>ハンシュツ</t>
    </rPh>
    <rPh sb="8" eb="9">
      <t>ヒ</t>
    </rPh>
    <rPh sb="14" eb="15">
      <t>ダイ</t>
    </rPh>
    <rPh sb="16" eb="18">
      <t>オウフク</t>
    </rPh>
    <phoneticPr fontId="4"/>
  </si>
  <si>
    <t>導線仮設物関係</t>
    <rPh sb="0" eb="2">
      <t>ドウセン</t>
    </rPh>
    <rPh sb="2" eb="5">
      <t>カセツブツ</t>
    </rPh>
    <rPh sb="5" eb="7">
      <t>カンケイ</t>
    </rPh>
    <phoneticPr fontId="4"/>
  </si>
  <si>
    <t>トラスゲート（W4200）Ａ会場</t>
    <rPh sb="14" eb="16">
      <t>カイジョウ</t>
    </rPh>
    <phoneticPr fontId="4"/>
  </si>
  <si>
    <t>電光盤（北側一通用・軽トラ車載）</t>
    <rPh sb="0" eb="2">
      <t>デンコウ</t>
    </rPh>
    <rPh sb="2" eb="3">
      <t>バン</t>
    </rPh>
    <rPh sb="4" eb="6">
      <t>キタガワ</t>
    </rPh>
    <rPh sb="6" eb="7">
      <t>イッ</t>
    </rPh>
    <rPh sb="7" eb="9">
      <t>ツウヨウ</t>
    </rPh>
    <rPh sb="10" eb="11">
      <t>ケイ</t>
    </rPh>
    <rPh sb="13" eb="15">
      <t>シャサイ</t>
    </rPh>
    <phoneticPr fontId="4"/>
  </si>
  <si>
    <t>イレクターフェンス</t>
    <phoneticPr fontId="4"/>
  </si>
  <si>
    <t>ダブルスチールフェンス</t>
    <phoneticPr fontId="4"/>
  </si>
  <si>
    <t>杭ロープ（Ａ会場スロープ導線）</t>
    <rPh sb="0" eb="1">
      <t>クイ</t>
    </rPh>
    <rPh sb="6" eb="8">
      <t>カイジョウ</t>
    </rPh>
    <rPh sb="12" eb="14">
      <t>ドウセン</t>
    </rPh>
    <phoneticPr fontId="4"/>
  </si>
  <si>
    <t>ヘビーコーン</t>
    <phoneticPr fontId="4"/>
  </si>
  <si>
    <t>バー</t>
    <phoneticPr fontId="4"/>
  </si>
  <si>
    <t>イレクターフェンス搬入搬出費</t>
    <rPh sb="9" eb="11">
      <t>ハンニュウ</t>
    </rPh>
    <rPh sb="11" eb="13">
      <t>ハンシュツ</t>
    </rPh>
    <rPh sb="13" eb="14">
      <t>ヒ</t>
    </rPh>
    <phoneticPr fontId="4"/>
  </si>
  <si>
    <t>10ｔウイングゲート車</t>
    <rPh sb="10" eb="11">
      <t>シャ</t>
    </rPh>
    <phoneticPr fontId="4"/>
  </si>
  <si>
    <t>Ｗスチール搬入搬出費</t>
    <rPh sb="5" eb="7">
      <t>ハンニュウ</t>
    </rPh>
    <rPh sb="7" eb="10">
      <t>ハンシュツヒ</t>
    </rPh>
    <phoneticPr fontId="4"/>
  </si>
  <si>
    <t>フォークリフト１台</t>
    <rPh sb="8" eb="9">
      <t>ダイ</t>
    </rPh>
    <phoneticPr fontId="4"/>
  </si>
  <si>
    <t>一式</t>
    <rPh sb="0" eb="2">
      <t>イッシキ</t>
    </rPh>
    <phoneticPr fontId="4"/>
  </si>
  <si>
    <t>フォークリフト搬入搬出費×往復</t>
    <rPh sb="7" eb="9">
      <t>ハンニュウ</t>
    </rPh>
    <rPh sb="9" eb="12">
      <t>ハンシュツヒ</t>
    </rPh>
    <rPh sb="13" eb="15">
      <t>オウフク</t>
    </rPh>
    <phoneticPr fontId="4"/>
  </si>
  <si>
    <t>フォークリフトオペレーター１名</t>
    <rPh sb="14" eb="15">
      <t>メイ</t>
    </rPh>
    <phoneticPr fontId="4"/>
  </si>
  <si>
    <t>設営・撤去費（8月9日）</t>
    <rPh sb="0" eb="2">
      <t>セツエイ</t>
    </rPh>
    <rPh sb="3" eb="6">
      <t>テッキョヒ</t>
    </rPh>
    <rPh sb="8" eb="9">
      <t>ガツ</t>
    </rPh>
    <rPh sb="10" eb="11">
      <t>ヒ</t>
    </rPh>
    <phoneticPr fontId="4"/>
  </si>
  <si>
    <t>輸送費（駅北ロータリ）4tユニック</t>
    <rPh sb="0" eb="3">
      <t>ユソウヒ</t>
    </rPh>
    <phoneticPr fontId="4"/>
  </si>
  <si>
    <t>輸送費（駅南ロータリ）4tユニック</t>
    <rPh sb="0" eb="3">
      <t>ユソウヒ</t>
    </rPh>
    <rPh sb="4" eb="5">
      <t>エキ</t>
    </rPh>
    <rPh sb="5" eb="6">
      <t>ミナミ</t>
    </rPh>
    <phoneticPr fontId="4"/>
  </si>
  <si>
    <t>輸送費（駅南ロータリ）4t平</t>
    <rPh sb="0" eb="3">
      <t>ユソウヒ</t>
    </rPh>
    <rPh sb="4" eb="5">
      <t>エキ</t>
    </rPh>
    <rPh sb="5" eb="6">
      <t>ミナミ</t>
    </rPh>
    <phoneticPr fontId="4"/>
  </si>
  <si>
    <t>輸送費（ヘビーコーン・バー）2t平</t>
    <rPh sb="0" eb="3">
      <t>ユソウヒ</t>
    </rPh>
    <phoneticPr fontId="4"/>
  </si>
  <si>
    <t>輸送費（トラス・他備品）</t>
    <rPh sb="0" eb="3">
      <t>ユソウヒ</t>
    </rPh>
    <rPh sb="8" eb="9">
      <t>ホカ</t>
    </rPh>
    <rPh sb="9" eb="11">
      <t>ビヒン</t>
    </rPh>
    <phoneticPr fontId="4"/>
  </si>
  <si>
    <t>構造仮設物</t>
    <rPh sb="0" eb="2">
      <t>コウゾウ</t>
    </rPh>
    <rPh sb="2" eb="4">
      <t>カセツ</t>
    </rPh>
    <rPh sb="4" eb="5">
      <t>ブツ</t>
    </rPh>
    <phoneticPr fontId="4"/>
  </si>
  <si>
    <t>単管パイプ</t>
    <rPh sb="0" eb="2">
      <t>タンカン</t>
    </rPh>
    <phoneticPr fontId="4"/>
  </si>
  <si>
    <t>ｍ</t>
    <phoneticPr fontId="4"/>
  </si>
  <si>
    <t>クランプ（直交）</t>
    <rPh sb="5" eb="7">
      <t>チョッコウ</t>
    </rPh>
    <phoneticPr fontId="4"/>
  </si>
  <si>
    <t>クランプ（自在）</t>
    <rPh sb="5" eb="7">
      <t>ジザイ</t>
    </rPh>
    <phoneticPr fontId="4"/>
  </si>
  <si>
    <t>パイプジョイント</t>
    <phoneticPr fontId="4"/>
  </si>
  <si>
    <t>ジャッキベース</t>
    <phoneticPr fontId="4"/>
  </si>
  <si>
    <t>建枠（1200＊1700）</t>
    <rPh sb="0" eb="1">
      <t>タテ</t>
    </rPh>
    <rPh sb="1" eb="2">
      <t>ワク</t>
    </rPh>
    <phoneticPr fontId="4"/>
  </si>
  <si>
    <t>建枠（900＊1700）</t>
    <rPh sb="0" eb="1">
      <t>タテ</t>
    </rPh>
    <rPh sb="1" eb="2">
      <t>ワク</t>
    </rPh>
    <phoneticPr fontId="4"/>
  </si>
  <si>
    <t>建枠（600＊1700）</t>
    <rPh sb="0" eb="1">
      <t>タテ</t>
    </rPh>
    <rPh sb="1" eb="2">
      <t>ワク</t>
    </rPh>
    <phoneticPr fontId="4"/>
  </si>
  <si>
    <t>筋交い</t>
    <rPh sb="0" eb="2">
      <t>スジカ</t>
    </rPh>
    <phoneticPr fontId="4"/>
  </si>
  <si>
    <t>鋼板布板（1800＊500）</t>
    <rPh sb="0" eb="2">
      <t>コウハン</t>
    </rPh>
    <rPh sb="2" eb="4">
      <t>ヌノイタ</t>
    </rPh>
    <phoneticPr fontId="4"/>
  </si>
  <si>
    <t>鋼板布板（1800＊240）</t>
    <rPh sb="0" eb="2">
      <t>コウハン</t>
    </rPh>
    <rPh sb="2" eb="4">
      <t>ヌノイタ</t>
    </rPh>
    <phoneticPr fontId="4"/>
  </si>
  <si>
    <t>階段枠</t>
    <rPh sb="0" eb="3">
      <t>カイダンワク</t>
    </rPh>
    <phoneticPr fontId="4"/>
  </si>
  <si>
    <t>階段手摺</t>
    <rPh sb="0" eb="4">
      <t>カイダンテスリ</t>
    </rPh>
    <phoneticPr fontId="4"/>
  </si>
  <si>
    <t>セーフティーガード</t>
    <phoneticPr fontId="4"/>
  </si>
  <si>
    <t>エンドストッパー</t>
    <phoneticPr fontId="4"/>
  </si>
  <si>
    <t>アウトリガー</t>
    <phoneticPr fontId="4"/>
  </si>
  <si>
    <t>手摺柱</t>
    <rPh sb="0" eb="2">
      <t>テスリ</t>
    </rPh>
    <rPh sb="2" eb="3">
      <t>ハシラ</t>
    </rPh>
    <phoneticPr fontId="4"/>
  </si>
  <si>
    <t>手摺</t>
    <rPh sb="0" eb="2">
      <t>テスリ</t>
    </rPh>
    <phoneticPr fontId="4"/>
  </si>
  <si>
    <t>フェンスバリケード（1800＊1800）</t>
    <phoneticPr fontId="4"/>
  </si>
  <si>
    <t>フェンスバリケード（1800＊1200）</t>
    <phoneticPr fontId="4"/>
  </si>
  <si>
    <t>プラスチックフェンス</t>
    <phoneticPr fontId="4"/>
  </si>
  <si>
    <t>実行委員会</t>
    <rPh sb="0" eb="5">
      <t>ジッコウイインカイ</t>
    </rPh>
    <phoneticPr fontId="4"/>
  </si>
  <si>
    <t>フェンスブロック</t>
    <phoneticPr fontId="4"/>
  </si>
  <si>
    <t>杉板足場（４ｍ）</t>
    <rPh sb="0" eb="4">
      <t>スギイタアシバ</t>
    </rPh>
    <phoneticPr fontId="4"/>
  </si>
  <si>
    <t>杉板足場（２ｍ）</t>
    <rPh sb="0" eb="4">
      <t>スギイタアシバ</t>
    </rPh>
    <phoneticPr fontId="4"/>
  </si>
  <si>
    <t>花火発射筒用穴掘削・埋め戻し</t>
    <rPh sb="0" eb="2">
      <t>ハナビ</t>
    </rPh>
    <rPh sb="2" eb="4">
      <t>ハッシャ</t>
    </rPh>
    <rPh sb="4" eb="5">
      <t>ツツ</t>
    </rPh>
    <rPh sb="5" eb="6">
      <t>ヨウ</t>
    </rPh>
    <rPh sb="6" eb="7">
      <t>アナ</t>
    </rPh>
    <rPh sb="7" eb="9">
      <t>クッサク</t>
    </rPh>
    <rPh sb="10" eb="11">
      <t>ウ</t>
    </rPh>
    <rPh sb="12" eb="13">
      <t>モド</t>
    </rPh>
    <phoneticPr fontId="4"/>
  </si>
  <si>
    <t>敷鉄板（22㎜×1500㎜×3000㎜）</t>
    <rPh sb="0" eb="3">
      <t>シキテッパン</t>
    </rPh>
    <phoneticPr fontId="4"/>
  </si>
  <si>
    <t>花火用埋め込み鉄板（１ｍ角製作）</t>
    <rPh sb="0" eb="3">
      <t>ハナビヨウ</t>
    </rPh>
    <rPh sb="3" eb="4">
      <t>ウ</t>
    </rPh>
    <rPh sb="5" eb="6">
      <t>コ</t>
    </rPh>
    <rPh sb="7" eb="9">
      <t>テッパン</t>
    </rPh>
    <rPh sb="12" eb="13">
      <t>カク</t>
    </rPh>
    <rPh sb="13" eb="15">
      <t>セイサク</t>
    </rPh>
    <phoneticPr fontId="4"/>
  </si>
  <si>
    <t>輸送費（10tユニック７台×往復）</t>
    <rPh sb="0" eb="3">
      <t>ユソウヒ</t>
    </rPh>
    <rPh sb="12" eb="13">
      <t>ダイ</t>
    </rPh>
    <rPh sb="14" eb="16">
      <t>オウフク</t>
    </rPh>
    <phoneticPr fontId="4"/>
  </si>
  <si>
    <t>輸送費（4tユニック3台×往復）</t>
    <rPh sb="0" eb="3">
      <t>ユソウヒ</t>
    </rPh>
    <rPh sb="11" eb="12">
      <t>ダイ</t>
    </rPh>
    <rPh sb="13" eb="15">
      <t>オウフク</t>
    </rPh>
    <phoneticPr fontId="4"/>
  </si>
  <si>
    <t>輸送費（ミニユンボ4tセルフ×往復）</t>
    <rPh sb="0" eb="3">
      <t>ユソウヒ</t>
    </rPh>
    <rPh sb="15" eb="17">
      <t>オウフク</t>
    </rPh>
    <phoneticPr fontId="4"/>
  </si>
  <si>
    <t>輸送費（敷鉄板4tユニック×往復）</t>
    <rPh sb="0" eb="3">
      <t>ユソウヒ</t>
    </rPh>
    <rPh sb="4" eb="7">
      <t>シキテッパン</t>
    </rPh>
    <rPh sb="14" eb="16">
      <t>オウフク</t>
    </rPh>
    <phoneticPr fontId="4"/>
  </si>
  <si>
    <t>構造仮設物組立解体費</t>
    <rPh sb="0" eb="2">
      <t>コウゾウ</t>
    </rPh>
    <rPh sb="2" eb="5">
      <t>カセツブツ</t>
    </rPh>
    <rPh sb="5" eb="7">
      <t>クミタテ</t>
    </rPh>
    <rPh sb="7" eb="9">
      <t>カイタイ</t>
    </rPh>
    <rPh sb="9" eb="10">
      <t>ヒ</t>
    </rPh>
    <phoneticPr fontId="4"/>
  </si>
  <si>
    <t>目隠しフェンス保津橋（単管H2m）</t>
    <rPh sb="0" eb="2">
      <t>メカク</t>
    </rPh>
    <rPh sb="7" eb="9">
      <t>ホズ</t>
    </rPh>
    <rPh sb="9" eb="10">
      <t>バシ</t>
    </rPh>
    <rPh sb="11" eb="13">
      <t>タンカン</t>
    </rPh>
    <phoneticPr fontId="4"/>
  </si>
  <si>
    <t>目隠しフェンス保津橋（単管H4m）</t>
    <rPh sb="0" eb="2">
      <t>メカク</t>
    </rPh>
    <rPh sb="7" eb="9">
      <t>ホズ</t>
    </rPh>
    <rPh sb="9" eb="10">
      <t>バシ</t>
    </rPh>
    <rPh sb="11" eb="13">
      <t>タンカン</t>
    </rPh>
    <phoneticPr fontId="4"/>
  </si>
  <si>
    <t>河川敷区分フェンス(建枠1.8ｍ）</t>
    <rPh sb="0" eb="3">
      <t>カセンシキ</t>
    </rPh>
    <rPh sb="3" eb="5">
      <t>クブン</t>
    </rPh>
    <rPh sb="10" eb="12">
      <t>タテワク</t>
    </rPh>
    <phoneticPr fontId="4"/>
  </si>
  <si>
    <t>亀岡駅北口フェンス（建枠4m）</t>
    <rPh sb="0" eb="3">
      <t>カメオカエキ</t>
    </rPh>
    <rPh sb="3" eb="5">
      <t>キタグチ</t>
    </rPh>
    <rPh sb="10" eb="12">
      <t>タテワク</t>
    </rPh>
    <phoneticPr fontId="4"/>
  </si>
  <si>
    <t>Ａ会場2ｍ目隠し(単管H2m）</t>
    <rPh sb="1" eb="3">
      <t>カイジョウ</t>
    </rPh>
    <rPh sb="5" eb="7">
      <t>メカク</t>
    </rPh>
    <rPh sb="9" eb="11">
      <t>タンカン</t>
    </rPh>
    <phoneticPr fontId="4"/>
  </si>
  <si>
    <t>監視タワー掛払（2.4m*2.4m×5.2m）</t>
    <rPh sb="0" eb="2">
      <t>カンシ</t>
    </rPh>
    <rPh sb="5" eb="6">
      <t>カ</t>
    </rPh>
    <rPh sb="6" eb="7">
      <t>ハラ</t>
    </rPh>
    <phoneticPr fontId="4"/>
  </si>
  <si>
    <t>基</t>
    <rPh sb="0" eb="1">
      <t>キ</t>
    </rPh>
    <phoneticPr fontId="4"/>
  </si>
  <si>
    <t>音響用タワー掛払（1.8m*1.2m×3.6m）</t>
    <rPh sb="0" eb="2">
      <t>オンキョウ</t>
    </rPh>
    <rPh sb="2" eb="3">
      <t>ヨウ</t>
    </rPh>
    <rPh sb="6" eb="7">
      <t>カ</t>
    </rPh>
    <rPh sb="7" eb="8">
      <t>ハラ</t>
    </rPh>
    <phoneticPr fontId="4"/>
  </si>
  <si>
    <t>屋台エリア下流区分フェンス（1.2m*100m）</t>
    <rPh sb="0" eb="2">
      <t>ヤタイ</t>
    </rPh>
    <rPh sb="5" eb="7">
      <t>カリュウ</t>
    </rPh>
    <rPh sb="7" eb="9">
      <t>クブン</t>
    </rPh>
    <phoneticPr fontId="4"/>
  </si>
  <si>
    <t>A-1 単管バリケード</t>
    <rPh sb="4" eb="6">
      <t>タンカン</t>
    </rPh>
    <phoneticPr fontId="4"/>
  </si>
  <si>
    <t>セット</t>
    <phoneticPr fontId="4"/>
  </si>
  <si>
    <t>設営車両4tユニック</t>
    <rPh sb="0" eb="4">
      <t>セツエイシャリョウ</t>
    </rPh>
    <phoneticPr fontId="4"/>
  </si>
  <si>
    <t>設営車両燃料費</t>
    <rPh sb="0" eb="4">
      <t>セツエイシャリョウ</t>
    </rPh>
    <rPh sb="4" eb="7">
      <t>ネンリョウヒ</t>
    </rPh>
    <phoneticPr fontId="4"/>
  </si>
  <si>
    <t>杭打機</t>
    <rPh sb="0" eb="3">
      <t>クイウチキ</t>
    </rPh>
    <phoneticPr fontId="4"/>
  </si>
  <si>
    <t>昇降式運搬作業車</t>
    <rPh sb="0" eb="3">
      <t>ショウコウシキ</t>
    </rPh>
    <rPh sb="3" eb="5">
      <t>ウンパン</t>
    </rPh>
    <rPh sb="5" eb="8">
      <t>サギョウシャ</t>
    </rPh>
    <phoneticPr fontId="4"/>
  </si>
  <si>
    <t>指定席関係</t>
    <rPh sb="0" eb="3">
      <t>シテイセキ</t>
    </rPh>
    <rPh sb="3" eb="5">
      <t>カンケイ</t>
    </rPh>
    <phoneticPr fontId="4"/>
  </si>
  <si>
    <t>ラグジュアリー席（リクライニングチェアー）</t>
    <phoneticPr fontId="4"/>
  </si>
  <si>
    <t>団体席（パイプ椅子）</t>
    <rPh sb="0" eb="2">
      <t>ダンタイ</t>
    </rPh>
    <rPh sb="2" eb="3">
      <t>セキ</t>
    </rPh>
    <rPh sb="7" eb="9">
      <t>イス</t>
    </rPh>
    <phoneticPr fontId="4"/>
  </si>
  <si>
    <t>協賛・市民・一般（パイプ椅子）</t>
    <rPh sb="0" eb="2">
      <t>キョウサン</t>
    </rPh>
    <rPh sb="3" eb="5">
      <t>シミン</t>
    </rPh>
    <rPh sb="6" eb="8">
      <t>イッパン</t>
    </rPh>
    <rPh sb="12" eb="14">
      <t>イス</t>
    </rPh>
    <phoneticPr fontId="4"/>
  </si>
  <si>
    <t>パイプ椅子（プレミアム）</t>
    <rPh sb="3" eb="5">
      <t>イス</t>
    </rPh>
    <phoneticPr fontId="4"/>
  </si>
  <si>
    <t>パイプ椅子（リバーサイドパーク）</t>
    <rPh sb="3" eb="5">
      <t>イス</t>
    </rPh>
    <phoneticPr fontId="4"/>
  </si>
  <si>
    <t>パイプ椅子（スタジアム）</t>
    <rPh sb="3" eb="5">
      <t>イス</t>
    </rPh>
    <phoneticPr fontId="4"/>
  </si>
  <si>
    <t>プラスチックベンチ（橋上席）</t>
    <rPh sb="10" eb="13">
      <t>キョウジョウセキ</t>
    </rPh>
    <phoneticPr fontId="4"/>
  </si>
  <si>
    <t>杭ロープ（リバーサイド）</t>
    <rPh sb="0" eb="1">
      <t>クイ</t>
    </rPh>
    <phoneticPr fontId="4"/>
  </si>
  <si>
    <t>輸送費（ﾘｸﾗｲﾆﾝｸﾞ・木製）×往復</t>
    <rPh sb="0" eb="3">
      <t>ユソウヒ</t>
    </rPh>
    <rPh sb="13" eb="15">
      <t>モクセイ</t>
    </rPh>
    <rPh sb="17" eb="19">
      <t>オウフク</t>
    </rPh>
    <phoneticPr fontId="4"/>
  </si>
  <si>
    <t>輸送費（パイプ椅子）10t×8台×往復</t>
    <rPh sb="0" eb="3">
      <t>ユソウヒ</t>
    </rPh>
    <rPh sb="7" eb="9">
      <t>イス</t>
    </rPh>
    <rPh sb="15" eb="16">
      <t>ダイ</t>
    </rPh>
    <rPh sb="17" eb="19">
      <t>オウフク</t>
    </rPh>
    <phoneticPr fontId="4"/>
  </si>
  <si>
    <t>設置（10日）（09:00～17:00）</t>
    <rPh sb="0" eb="2">
      <t>セッチ</t>
    </rPh>
    <rPh sb="5" eb="6">
      <t>ヒ</t>
    </rPh>
    <phoneticPr fontId="4"/>
  </si>
  <si>
    <t>設置（11日）（09:00～17:00）</t>
    <rPh sb="0" eb="2">
      <t>セッチ</t>
    </rPh>
    <rPh sb="5" eb="6">
      <t>ヒ</t>
    </rPh>
    <phoneticPr fontId="4"/>
  </si>
  <si>
    <t>撤去（11日）（22:00～翌02:00）</t>
    <rPh sb="0" eb="2">
      <t>テッキョ</t>
    </rPh>
    <rPh sb="5" eb="6">
      <t>ヒ</t>
    </rPh>
    <rPh sb="14" eb="15">
      <t>ヨク</t>
    </rPh>
    <phoneticPr fontId="4"/>
  </si>
  <si>
    <t>撤去（12日）（09:00～17:00）</t>
    <rPh sb="0" eb="2">
      <t>テッキョ</t>
    </rPh>
    <rPh sb="5" eb="6">
      <t>ヒ</t>
    </rPh>
    <phoneticPr fontId="4"/>
  </si>
  <si>
    <t>物販・救護・案内・本部関係電気工事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phoneticPr fontId="4"/>
  </si>
  <si>
    <t>電気工事一式</t>
    <rPh sb="0" eb="4">
      <t>デンキコウジ</t>
    </rPh>
    <rPh sb="4" eb="6">
      <t>イッシキ</t>
    </rPh>
    <phoneticPr fontId="4"/>
  </si>
  <si>
    <t>■音響製作費</t>
    <rPh sb="1" eb="6">
      <t>オンキョウセイサクヒ</t>
    </rPh>
    <phoneticPr fontId="4"/>
  </si>
  <si>
    <t>音響設計費</t>
    <rPh sb="0" eb="5">
      <t>オンキョウセッケイヒ</t>
    </rPh>
    <phoneticPr fontId="4"/>
  </si>
  <si>
    <t xml:space="preserve">チーフオペレーター </t>
    <phoneticPr fontId="4"/>
  </si>
  <si>
    <t>名</t>
    <rPh sb="0" eb="1">
      <t>メイ</t>
    </rPh>
    <phoneticPr fontId="4"/>
  </si>
  <si>
    <t>アシスタントオペレーター</t>
    <phoneticPr fontId="4"/>
  </si>
  <si>
    <t>機材搬入搬出費（4t・ハイエース×3）</t>
    <rPh sb="0" eb="7">
      <t>キザイハンニュウハンシュツヒ</t>
    </rPh>
    <phoneticPr fontId="4"/>
  </si>
  <si>
    <t>9日設営日</t>
    <rPh sb="1" eb="2">
      <t>ヒ</t>
    </rPh>
    <rPh sb="2" eb="5">
      <t>セツエイヒ</t>
    </rPh>
    <phoneticPr fontId="4"/>
  </si>
  <si>
    <t>10日設営日</t>
    <rPh sb="2" eb="3">
      <t>ヒ</t>
    </rPh>
    <rPh sb="3" eb="6">
      <t>セツエイヒ</t>
    </rPh>
    <phoneticPr fontId="4"/>
  </si>
  <si>
    <t>11日設営日</t>
    <rPh sb="2" eb="3">
      <t>ヒ</t>
    </rPh>
    <rPh sb="3" eb="6">
      <t>セツエイヒ</t>
    </rPh>
    <phoneticPr fontId="4"/>
  </si>
  <si>
    <t>12日撤去日</t>
    <rPh sb="2" eb="3">
      <t>ヒ</t>
    </rPh>
    <rPh sb="3" eb="5">
      <t>テッキョ</t>
    </rPh>
    <rPh sb="5" eb="6">
      <t>ヒ</t>
    </rPh>
    <phoneticPr fontId="4"/>
  </si>
  <si>
    <t>養生費</t>
    <rPh sb="0" eb="3">
      <t>ヨウジョウヒ</t>
    </rPh>
    <phoneticPr fontId="4"/>
  </si>
  <si>
    <t>■本部音響資機材費</t>
    <rPh sb="1" eb="3">
      <t>ホンブ</t>
    </rPh>
    <rPh sb="3" eb="5">
      <t>オンキョウ</t>
    </rPh>
    <rPh sb="5" eb="9">
      <t>シキザイヒ</t>
    </rPh>
    <phoneticPr fontId="4"/>
  </si>
  <si>
    <t>サイネージ用モニター42インチ（本部）</t>
    <rPh sb="5" eb="6">
      <t>ヨウ</t>
    </rPh>
    <rPh sb="16" eb="18">
      <t>ホンブ</t>
    </rPh>
    <phoneticPr fontId="4"/>
  </si>
  <si>
    <t>司会人件費</t>
    <rPh sb="0" eb="5">
      <t>シカイジンケンヒ</t>
    </rPh>
    <phoneticPr fontId="4"/>
  </si>
  <si>
    <t>デジタルミキサー</t>
    <phoneticPr fontId="4"/>
  </si>
  <si>
    <t>再生機</t>
    <rPh sb="0" eb="3">
      <t>サイセイキ</t>
    </rPh>
    <phoneticPr fontId="4"/>
  </si>
  <si>
    <t>アナウンスマイク</t>
    <phoneticPr fontId="4"/>
  </si>
  <si>
    <t>モニタースピーカー（本部設置）</t>
    <rPh sb="10" eb="14">
      <t>ホンブセッチ</t>
    </rPh>
    <phoneticPr fontId="4"/>
  </si>
  <si>
    <t>ＩＰ電送機２５㎓</t>
    <rPh sb="2" eb="5">
      <t>デンソウキ</t>
    </rPh>
    <phoneticPr fontId="4"/>
  </si>
  <si>
    <t>機</t>
    <rPh sb="0" eb="1">
      <t>キ</t>
    </rPh>
    <phoneticPr fontId="4"/>
  </si>
  <si>
    <t>ＩＰ音声デコーダー</t>
    <rPh sb="2" eb="4">
      <t>オンセイ</t>
    </rPh>
    <phoneticPr fontId="4"/>
  </si>
  <si>
    <t>ケーブル備品（光ケーブルなど）</t>
    <rPh sb="4" eb="6">
      <t>ビヒン</t>
    </rPh>
    <rPh sb="7" eb="8">
      <t>ヒカリ</t>
    </rPh>
    <phoneticPr fontId="4"/>
  </si>
  <si>
    <t>本部ーサンガスタジアム間配線工事</t>
    <rPh sb="0" eb="2">
      <t>ホンブ</t>
    </rPh>
    <rPh sb="11" eb="12">
      <t>カン</t>
    </rPh>
    <rPh sb="12" eb="14">
      <t>ハイセン</t>
    </rPh>
    <rPh sb="14" eb="16">
      <t>コウジ</t>
    </rPh>
    <phoneticPr fontId="4"/>
  </si>
  <si>
    <t>上記高所作業車使用</t>
    <rPh sb="0" eb="2">
      <t>ジョウキ</t>
    </rPh>
    <rPh sb="2" eb="7">
      <t>コウショサギョウシャ</t>
    </rPh>
    <rPh sb="7" eb="9">
      <t>シヨウ</t>
    </rPh>
    <phoneticPr fontId="4"/>
  </si>
  <si>
    <t>サンガ広場トランペットスピーカー30w</t>
    <rPh sb="3" eb="5">
      <t>ヒロバ</t>
    </rPh>
    <phoneticPr fontId="4"/>
  </si>
  <si>
    <t>ポール取り付け器具</t>
    <rPh sb="3" eb="4">
      <t>ト</t>
    </rPh>
    <rPh sb="5" eb="6">
      <t>ツ</t>
    </rPh>
    <rPh sb="7" eb="9">
      <t>キグ</t>
    </rPh>
    <phoneticPr fontId="4"/>
  </si>
  <si>
    <t>ステレオパワーアンプ</t>
    <phoneticPr fontId="4"/>
  </si>
  <si>
    <t>配線備品</t>
    <rPh sb="0" eb="2">
      <t>ハイセン</t>
    </rPh>
    <rPh sb="2" eb="4">
      <t>ビヒン</t>
    </rPh>
    <phoneticPr fontId="4"/>
  </si>
  <si>
    <t>■リバーサイドパークエリア音響資機材</t>
    <rPh sb="13" eb="18">
      <t>オンキョウシキザイ</t>
    </rPh>
    <phoneticPr fontId="4"/>
  </si>
  <si>
    <t>トランペットスピーカー30W</t>
    <phoneticPr fontId="4"/>
  </si>
  <si>
    <t>ポール取り付け金具</t>
    <rPh sb="3" eb="4">
      <t>ト</t>
    </rPh>
    <rPh sb="5" eb="6">
      <t>ツ</t>
    </rPh>
    <rPh sb="7" eb="9">
      <t>カナグ</t>
    </rPh>
    <phoneticPr fontId="4"/>
  </si>
  <si>
    <t>ステレオパワーアンプ（Hi)</t>
    <phoneticPr fontId="4"/>
  </si>
  <si>
    <t>配線備品</t>
    <rPh sb="0" eb="4">
      <t>ハイセンビヒン</t>
    </rPh>
    <phoneticPr fontId="4"/>
  </si>
  <si>
    <t>■Ａ-１、２エリア音響資機材</t>
    <rPh sb="9" eb="14">
      <t>オンキョウシキザイ</t>
    </rPh>
    <phoneticPr fontId="4"/>
  </si>
  <si>
    <t>ＩＰ無線電送機５㎓</t>
    <rPh sb="2" eb="7">
      <t>ムセンデンソウキ</t>
    </rPh>
    <phoneticPr fontId="4"/>
  </si>
  <si>
    <t>ＩＰ音声エンコーダー</t>
    <rPh sb="2" eb="4">
      <t>オンセイ</t>
    </rPh>
    <phoneticPr fontId="4"/>
  </si>
  <si>
    <t>PoEハブ</t>
    <phoneticPr fontId="4"/>
  </si>
  <si>
    <t>ハイパワーススピーカー</t>
    <phoneticPr fontId="4"/>
  </si>
  <si>
    <t>DSP内蔵パワーアンプ （ハイパワー）</t>
    <phoneticPr fontId="4"/>
  </si>
  <si>
    <t>ラインアレイスピーカー</t>
    <phoneticPr fontId="4"/>
  </si>
  <si>
    <t>DSP内蔵4chパワーアンプ</t>
    <phoneticPr fontId="4"/>
  </si>
  <si>
    <t>ケーブル備品（光ケーブルなど）備品一式</t>
    <rPh sb="4" eb="6">
      <t>ビヒン</t>
    </rPh>
    <rPh sb="7" eb="8">
      <t>ヒカリ</t>
    </rPh>
    <rPh sb="15" eb="17">
      <t>ビヒン</t>
    </rPh>
    <rPh sb="17" eb="19">
      <t>イッシキ</t>
    </rPh>
    <phoneticPr fontId="4"/>
  </si>
  <si>
    <t>■Ａ-３エリア音響資機材</t>
    <rPh sb="7" eb="12">
      <t>オンキョウシキザイ</t>
    </rPh>
    <phoneticPr fontId="4"/>
  </si>
  <si>
    <t>小型デジタルミキサー</t>
    <rPh sb="0" eb="2">
      <t>コガタ</t>
    </rPh>
    <phoneticPr fontId="4"/>
  </si>
  <si>
    <t>DSP内蔵４chパワーアンプ</t>
    <rPh sb="3" eb="5">
      <t>ナイゾウ</t>
    </rPh>
    <phoneticPr fontId="4"/>
  </si>
  <si>
    <t>■Ａ-４立見エリア音響資機材</t>
    <rPh sb="4" eb="6">
      <t>タチミ</t>
    </rPh>
    <rPh sb="9" eb="14">
      <t>オンキョウシキザイ</t>
    </rPh>
    <phoneticPr fontId="4"/>
  </si>
  <si>
    <t>30Wトランペットスピーカー</t>
    <phoneticPr fontId="4"/>
  </si>
  <si>
    <t>パワーアンプ</t>
    <phoneticPr fontId="4"/>
  </si>
  <si>
    <t>ケーブル備品一式</t>
    <rPh sb="4" eb="6">
      <t>ビヒン</t>
    </rPh>
    <rPh sb="6" eb="8">
      <t>イッシキ</t>
    </rPh>
    <phoneticPr fontId="4"/>
  </si>
  <si>
    <t>■Ａ-5露店・橋上エリア音響資機材</t>
    <rPh sb="4" eb="6">
      <t>ロテン</t>
    </rPh>
    <rPh sb="7" eb="9">
      <t>キョウジョウ</t>
    </rPh>
    <rPh sb="12" eb="17">
      <t>オンキョウシキザイ</t>
    </rPh>
    <phoneticPr fontId="4"/>
  </si>
  <si>
    <t>ケーブル備品一式（ケーブル800ｍ含む）</t>
    <rPh sb="4" eb="6">
      <t>ビヒン</t>
    </rPh>
    <rPh sb="6" eb="8">
      <t>イッシキ</t>
    </rPh>
    <rPh sb="17" eb="18">
      <t>フク</t>
    </rPh>
    <phoneticPr fontId="4"/>
  </si>
  <si>
    <t>■スタジアム音響資機材</t>
    <rPh sb="6" eb="11">
      <t>オンキョウシキザイ</t>
    </rPh>
    <phoneticPr fontId="4"/>
  </si>
  <si>
    <t>ハイパワースピーカー</t>
    <phoneticPr fontId="4"/>
  </si>
  <si>
    <t>DSP内蔵パワーアンプ</t>
    <rPh sb="3" eb="5">
      <t>ナイゾウ</t>
    </rPh>
    <phoneticPr fontId="4"/>
  </si>
  <si>
    <t>■サンガ広場音響資機材</t>
    <rPh sb="4" eb="6">
      <t>ヒロバ</t>
    </rPh>
    <rPh sb="6" eb="11">
      <t>オンキョウシキザイ</t>
    </rPh>
    <phoneticPr fontId="4"/>
  </si>
  <si>
    <t>スピーカー</t>
    <phoneticPr fontId="4"/>
  </si>
  <si>
    <t>HDMI無線電送機（コンバーター含む）</t>
    <rPh sb="4" eb="9">
      <t>ムセンデンソウキ</t>
    </rPh>
    <rPh sb="16" eb="17">
      <t>フク</t>
    </rPh>
    <phoneticPr fontId="4"/>
  </si>
  <si>
    <t>■監視タワー（４基）音響資機材</t>
    <rPh sb="1" eb="3">
      <t>カンシ</t>
    </rPh>
    <rPh sb="8" eb="9">
      <t>キ</t>
    </rPh>
    <rPh sb="10" eb="15">
      <t>オンキョウシキザイ</t>
    </rPh>
    <phoneticPr fontId="4"/>
  </si>
  <si>
    <t>ミキサーアンプ60W</t>
    <phoneticPr fontId="4"/>
  </si>
  <si>
    <t>マイク他備品</t>
    <rPh sb="3" eb="4">
      <t>ホカ</t>
    </rPh>
    <rPh sb="4" eb="6">
      <t>ビヒン</t>
    </rPh>
    <phoneticPr fontId="4"/>
  </si>
  <si>
    <t>■映像、有線電話関係</t>
    <rPh sb="1" eb="3">
      <t>エイゾウ</t>
    </rPh>
    <rPh sb="4" eb="8">
      <t>ユウセンデンワ</t>
    </rPh>
    <rPh sb="8" eb="10">
      <t>カンケイ</t>
    </rPh>
    <phoneticPr fontId="4"/>
  </si>
  <si>
    <t>映像・光電話関係</t>
    <rPh sb="0" eb="2">
      <t>エイゾウ</t>
    </rPh>
    <rPh sb="3" eb="6">
      <t>ヒカリデンワ</t>
    </rPh>
    <rPh sb="6" eb="8">
      <t>カンケイ</t>
    </rPh>
    <phoneticPr fontId="4"/>
  </si>
  <si>
    <t>発電機・照明関係</t>
    <rPh sb="0" eb="3">
      <t>ハツデンキ</t>
    </rPh>
    <rPh sb="4" eb="8">
      <t>ショウメイカンケイ</t>
    </rPh>
    <phoneticPr fontId="4"/>
  </si>
  <si>
    <t>スポットクーラー</t>
    <phoneticPr fontId="4"/>
  </si>
  <si>
    <t>テラスター</t>
    <phoneticPr fontId="4"/>
  </si>
  <si>
    <t>6灯式テラスター</t>
    <rPh sb="1" eb="2">
      <t>トウ</t>
    </rPh>
    <rPh sb="2" eb="3">
      <t>シキ</t>
    </rPh>
    <phoneticPr fontId="4"/>
  </si>
  <si>
    <t>４灯式テラスター</t>
    <rPh sb="1" eb="2">
      <t>トウ</t>
    </rPh>
    <rPh sb="2" eb="3">
      <t>シキ</t>
    </rPh>
    <phoneticPr fontId="4"/>
  </si>
  <si>
    <t>バルーンテラスター</t>
    <phoneticPr fontId="4"/>
  </si>
  <si>
    <t>発電機2.8KW（ガソリン）</t>
    <rPh sb="0" eb="3">
      <t>ハツデンキ</t>
    </rPh>
    <phoneticPr fontId="4"/>
  </si>
  <si>
    <t>発電機３Kva</t>
    <rPh sb="0" eb="3">
      <t>ハツデンキ</t>
    </rPh>
    <phoneticPr fontId="4"/>
  </si>
  <si>
    <t>発電機13Kva</t>
    <rPh sb="0" eb="3">
      <t>ハツデンキ</t>
    </rPh>
    <phoneticPr fontId="4"/>
  </si>
  <si>
    <t>発電機25Kva</t>
    <rPh sb="0" eb="3">
      <t>ハツデンキ</t>
    </rPh>
    <phoneticPr fontId="4"/>
  </si>
  <si>
    <t>燃料費</t>
    <rPh sb="0" eb="3">
      <t>ネンリョウヒ</t>
    </rPh>
    <phoneticPr fontId="4"/>
  </si>
  <si>
    <t>消火器</t>
    <rPh sb="0" eb="3">
      <t>ショウカキ</t>
    </rPh>
    <phoneticPr fontId="4"/>
  </si>
  <si>
    <t>輸送費（10ｔユニック）往復</t>
    <rPh sb="0" eb="3">
      <t>ユソウヒ</t>
    </rPh>
    <rPh sb="12" eb="14">
      <t>オウフク</t>
    </rPh>
    <phoneticPr fontId="4"/>
  </si>
  <si>
    <t>輸送費（４ｔユニック）往復</t>
    <rPh sb="0" eb="3">
      <t>ユソウヒ</t>
    </rPh>
    <rPh sb="11" eb="13">
      <t>オウフク</t>
    </rPh>
    <phoneticPr fontId="4"/>
  </si>
  <si>
    <t>6灯式テラスター回送費（往復）</t>
    <rPh sb="1" eb="3">
      <t>トウシキ</t>
    </rPh>
    <rPh sb="8" eb="11">
      <t>カイソウヒ</t>
    </rPh>
    <rPh sb="12" eb="14">
      <t>オウフク</t>
    </rPh>
    <phoneticPr fontId="4"/>
  </si>
  <si>
    <t>回</t>
    <rPh sb="0" eb="1">
      <t>カイ</t>
    </rPh>
    <phoneticPr fontId="4"/>
  </si>
  <si>
    <t>単位</t>
    <rPh sb="0" eb="2">
      <t>タンイ</t>
    </rPh>
    <phoneticPr fontId="3"/>
  </si>
  <si>
    <t>仕様</t>
    <phoneticPr fontId="2"/>
  </si>
  <si>
    <t>％</t>
    <phoneticPr fontId="2"/>
  </si>
  <si>
    <t>675-2313</t>
  </si>
  <si>
    <t>兵庫県加西市北条町北条1122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</si>
  <si>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</si>
  <si>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</si>
  <si>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</si>
  <si>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担当者</t>
    <rPh sb="0" eb="3">
      <t>タントウシャ</t>
    </rPh>
    <phoneticPr fontId="2"/>
  </si>
  <si>
    <t>数量単位</t>
    <rPh sb="0" eb="2">
      <t>スウリョウ</t>
    </rPh>
    <rPh sb="2" eb="4">
      <t>タンイ</t>
    </rPh>
    <phoneticPr fontId="3"/>
  </si>
  <si>
    <t>式</t>
    <rPh sb="0" eb="1">
      <t>シキ</t>
    </rPh>
    <phoneticPr fontId="2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</si>
  <si>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2"/>
  </si>
  <si>
    <t>　御用命ありがとうございました。</t>
    <rPh sb="1" eb="4">
      <t>ゴヨウメイ</t>
    </rPh>
    <phoneticPr fontId="2"/>
  </si>
  <si>
    <t>御請求金額</t>
    <rPh sb="0" eb="5">
      <t>ゴセイキュウキンガク</t>
    </rPh>
    <phoneticPr fontId="2"/>
  </si>
  <si>
    <t>ケーブル備品</t>
    <rPh sb="4" eb="6">
      <t>ビヒン</t>
    </rPh>
    <phoneticPr fontId="4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</si>
  <si>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</si>
  <si>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</si>
  <si>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</si>
  <si>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</si>
  <si>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</si>
  <si>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音響及び映像・電話関係①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4"/>
  </si>
  <si>
    <t>⑥</t>
    <phoneticPr fontId="2"/>
  </si>
  <si>
    <t>音響及び映像・電話関係②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4"/>
  </si>
  <si>
    <t>⑦</t>
    <phoneticPr fontId="2"/>
  </si>
  <si>
    <t>音響及び映像・電話関係③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4"/>
  </si>
  <si>
    <t>⑧</t>
    <phoneticPr fontId="2"/>
  </si>
  <si>
    <t>台</t>
    <rPh sb="0" eb="1">
      <t>ダイ</t>
    </rPh>
    <phoneticPr fontId="2"/>
  </si>
  <si>
    <t>テント関係及び備品小計</t>
    <rPh sb="9" eb="11">
      <t>ショウケイ</t>
    </rPh>
    <phoneticPr fontId="4"/>
  </si>
  <si>
    <t>救護・トイレ関係小計</t>
    <rPh sb="8" eb="10">
      <t>ショウケイ</t>
    </rPh>
    <phoneticPr fontId="4"/>
  </si>
  <si>
    <t>導線仮設物関係小計</t>
    <rPh sb="7" eb="9">
      <t>ショウケイ</t>
    </rPh>
    <phoneticPr fontId="4"/>
  </si>
  <si>
    <t>構造仮設物材料費小計</t>
    <rPh sb="0" eb="5">
      <t>コウゾウカセツブツ</t>
    </rPh>
    <rPh sb="5" eb="8">
      <t>ザイリョウヒ</t>
    </rPh>
    <rPh sb="8" eb="10">
      <t>ショウケイ</t>
    </rPh>
    <phoneticPr fontId="4"/>
  </si>
  <si>
    <t>構造仮設物組立解体費小計</t>
    <rPh sb="10" eb="12">
      <t>ショウケイ</t>
    </rPh>
    <phoneticPr fontId="4"/>
  </si>
  <si>
    <t>指定席関係小計</t>
    <rPh sb="0" eb="3">
      <t>シテイセキ</t>
    </rPh>
    <rPh sb="3" eb="5">
      <t>カンケイ</t>
    </rPh>
    <rPh sb="5" eb="7">
      <t>ショウケイ</t>
    </rPh>
    <phoneticPr fontId="4"/>
  </si>
  <si>
    <t>物販・救護・案内・本部関係電気工事小計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rPh sb="17" eb="19">
      <t>ショウケイ</t>
    </rPh>
    <phoneticPr fontId="4"/>
  </si>
  <si>
    <t>発電機・照明関係小計</t>
    <rPh sb="0" eb="3">
      <t>ハツデンキ</t>
    </rPh>
    <rPh sb="4" eb="8">
      <t>ショウメイカンケイ</t>
    </rPh>
    <rPh sb="8" eb="10">
      <t>ショウケイ</t>
    </rPh>
    <phoneticPr fontId="4"/>
  </si>
  <si>
    <t>計画書</t>
    <rPh sb="0" eb="3">
      <t>ケイカクショ</t>
    </rPh>
    <phoneticPr fontId="2"/>
  </si>
  <si>
    <t>令和  　年　  月　  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</si>
  <si>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 xml:space="preserve">    ご査収の程、よろしくお願いいたします。</t>
    <rPh sb="5" eb="7">
      <t>サシュウ</t>
    </rPh>
    <rPh sb="8" eb="9">
      <t>ホド</t>
    </rPh>
    <rPh sb="15" eb="16">
      <t>ネガ</t>
    </rPh>
    <phoneticPr fontId="2"/>
  </si>
  <si>
    <t>株式会社コトナ 御中</t>
    <rPh sb="0" eb="4">
      <t>カブシキカイシャ</t>
    </rPh>
    <rPh sb="8" eb="10">
      <t>オンチュウ</t>
    </rPh>
    <phoneticPr fontId="3"/>
  </si>
  <si>
    <t>音響及び映像・電話関係①～③小計</t>
    <rPh sb="0" eb="3">
      <t>オンキョウオヨ</t>
    </rPh>
    <rPh sb="4" eb="6">
      <t>エイゾウ</t>
    </rPh>
    <rPh sb="7" eb="9">
      <t>デンワ</t>
    </rPh>
    <rPh sb="9" eb="11">
      <t>カンケイ</t>
    </rPh>
    <rPh sb="14" eb="16">
      <t>ショウケイ</t>
    </rPh>
    <phoneticPr fontId="4"/>
  </si>
  <si>
    <t>(税込）</t>
    <rPh sb="1" eb="3">
      <t>ゼイコミ</t>
    </rPh>
    <rPh sb="2" eb="3">
      <t>コ</t>
    </rPh>
    <phoneticPr fontId="3"/>
  </si>
  <si>
    <t>株式会社コトナ  御中</t>
    <rPh sb="0" eb="4">
      <t>カブシキカイシャ</t>
    </rPh>
    <rPh sb="9" eb="11">
      <t>オンチュウ</t>
    </rPh>
    <phoneticPr fontId="3"/>
  </si>
  <si>
    <t xml:space="preserve">       下記の件につきまして、ご請求させて頂きますので</t>
    <rPh sb="7" eb="9">
      <t>カキ</t>
    </rPh>
    <rPh sb="10" eb="11">
      <t>ケン</t>
    </rPh>
    <rPh sb="19" eb="21">
      <t>セイキュウ</t>
    </rPh>
    <rPh sb="24" eb="25">
      <t>イタダ</t>
    </rPh>
    <phoneticPr fontId="2"/>
  </si>
  <si>
    <t xml:space="preserve">       ご査収の程、よろしくお願いいたします。</t>
    <rPh sb="8" eb="10">
      <t>サシュウ</t>
    </rPh>
    <rPh sb="11" eb="12">
      <t>ホド</t>
    </rPh>
    <rPh sb="18" eb="19">
      <t>ネガ</t>
    </rPh>
    <phoneticPr fontId="2"/>
  </si>
  <si>
    <t>消費税</t>
    <rPh sb="0" eb="3">
      <t>ショウヒゼイ</t>
    </rPh>
    <phoneticPr fontId="2"/>
  </si>
  <si>
    <t>小　計</t>
    <rPh sb="0" eb="1">
      <t>ショウ</t>
    </rPh>
    <rPh sb="2" eb="3">
      <t>ケイ</t>
    </rPh>
    <phoneticPr fontId="2"/>
  </si>
  <si>
    <t>合　計</t>
    <rPh sb="0" eb="1">
      <t>ゴウ</t>
    </rPh>
    <rPh sb="2" eb="3">
      <t>ケイ</t>
    </rPh>
    <phoneticPr fontId="4"/>
  </si>
  <si>
    <t>　</t>
    <phoneticPr fontId="4"/>
  </si>
  <si>
    <t>検印</t>
    <rPh sb="0" eb="2">
      <t>ケンイン</t>
    </rPh>
    <phoneticPr fontId="2"/>
  </si>
  <si>
    <t>作成者</t>
    <rPh sb="0" eb="3">
      <t>サクセイシャ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</si>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</sst>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8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4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sz val="10.5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u/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24"/>
      <name val="BIZ UDP明朝 Medium"/>
      <family val="1"/>
      <charset val="128"/>
    </font>
    <font>
      <b/>
      <sz val="26"/>
      <name val="BIZ UDP明朝 Medium"/>
      <family val="1"/>
      <charset val="128"/>
    </font>
    <font>
      <b/>
      <u/>
      <sz val="18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28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5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17" fillId="0" borderId="0" xfId="0" applyFont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9" fontId="6" fillId="0" borderId="2" xfId="0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horizontal="left" vertical="center" shrinkToFit="1"/>
    </xf>
    <xf numFmtId="0" fontId="6" fillId="0" borderId="29" xfId="0" applyFont="1" applyBorder="1" applyAlignment="1">
      <alignment horizontal="center" vertical="center"/>
    </xf>
    <xf numFmtId="9" fontId="6" fillId="0" borderId="32" xfId="0" applyNumberFormat="1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center" vertical="center"/>
    </xf>
    <xf numFmtId="9" fontId="6" fillId="0" borderId="27" xfId="0" applyNumberFormat="1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6" fontId="17" fillId="0" borderId="1" xfId="0" applyNumberFormat="1" applyFont="1" applyBorder="1" applyAlignment="1">
      <alignment horizontal="right" vertical="center" shrinkToFit="1"/>
    </xf>
    <xf numFmtId="0" fontId="17" fillId="0" borderId="11" xfId="0" applyFont="1" applyBorder="1" applyAlignment="1">
      <alignment vertical="center"/>
    </xf>
    <xf numFmtId="0" fontId="17" fillId="0" borderId="13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21" xfId="0" applyFont="1" applyBorder="1" applyAlignment="1">
      <alignment vertical="center"/>
    </xf>
    <xf numFmtId="38" fontId="17" fillId="0" borderId="11" xfId="1" applyFont="1" applyBorder="1" applyAlignment="1">
      <alignment vertical="center"/>
    </xf>
    <xf numFmtId="38" fontId="17" fillId="0" borderId="11" xfId="1" applyFont="1" applyBorder="1">
      <alignment vertical="center"/>
    </xf>
    <xf numFmtId="0" fontId="17" fillId="0" borderId="22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7" fillId="0" borderId="17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38" fontId="17" fillId="0" borderId="0" xfId="1" applyFont="1" applyBorder="1">
      <alignment vertical="center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6" fontId="17" fillId="0" borderId="0" xfId="2" applyFont="1" applyBorder="1" applyAlignment="1">
      <alignment horizontal="right" vertical="center"/>
    </xf>
    <xf numFmtId="6" fontId="17" fillId="0" borderId="0" xfId="0" applyNumberFormat="1" applyFont="1" applyAlignment="1">
      <alignment horizontal="right" vertical="center" shrinkToFit="1"/>
    </xf>
    <xf numFmtId="38" fontId="17" fillId="0" borderId="10" xfId="1" applyFont="1" applyBorder="1">
      <alignment vertical="center"/>
    </xf>
    <xf numFmtId="38" fontId="17" fillId="0" borderId="10" xfId="1" applyFont="1" applyBorder="1" applyAlignment="1">
      <alignment horizontal="left" vertical="center" shrinkToFit="1"/>
    </xf>
    <xf numFmtId="0" fontId="17" fillId="0" borderId="23" xfId="0" applyFont="1" applyBorder="1" applyAlignment="1">
      <alignment vertical="center"/>
    </xf>
    <xf numFmtId="38" fontId="17" fillId="0" borderId="25" xfId="1" applyFont="1" applyBorder="1">
      <alignment vertical="center"/>
    </xf>
    <xf numFmtId="0" fontId="17" fillId="0" borderId="12" xfId="0" applyFont="1" applyBorder="1" applyAlignment="1">
      <alignment horizontal="left" vertical="center" shrinkToFit="1"/>
    </xf>
    <xf numFmtId="0" fontId="17" fillId="0" borderId="11" xfId="0" applyFont="1" applyBorder="1" applyAlignment="1">
      <alignment horizontal="center" vertical="center"/>
    </xf>
    <xf numFmtId="38" fontId="17" fillId="0" borderId="18" xfId="1" applyFont="1" applyBorder="1">
      <alignment vertical="center"/>
    </xf>
    <xf numFmtId="9" fontId="6" fillId="0" borderId="4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5" fillId="0" borderId="23" xfId="0" applyFont="1" applyBorder="1" applyAlignment="1">
      <alignment vertical="center"/>
    </xf>
    <xf numFmtId="38" fontId="17" fillId="0" borderId="18" xfId="1" applyFont="1" applyBorder="1" applyAlignment="1">
      <alignment vertical="center"/>
    </xf>
    <xf numFmtId="0" fontId="17" fillId="0" borderId="10" xfId="0" applyFont="1" applyBorder="1" applyAlignment="1">
      <alignment horizontal="left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0" fontId="17" fillId="0" borderId="11" xfId="0" applyFont="1" applyBorder="1" applyAlignment="1">
      <alignment horizontal="right" vertical="center"/>
    </xf>
    <xf numFmtId="38" fontId="17" fillId="0" borderId="11" xfId="1" applyFont="1" applyBorder="1" applyAlignment="1">
      <alignment horizontal="right" vertical="center"/>
    </xf>
    <xf numFmtId="6" fontId="20" fillId="0" borderId="6" xfId="2" applyFont="1" applyBorder="1" applyAlignment="1">
      <alignment vertical="center"/>
    </xf>
    <xf numFmtId="38" fontId="17" fillId="0" borderId="0" xfId="1" applyFont="1" applyBorder="1" applyAlignment="1">
      <alignment horizontal="right" vertical="center"/>
    </xf>
    <xf numFmtId="38" fontId="17" fillId="0" borderId="10" xfId="1" applyFont="1" applyBorder="1" applyAlignment="1">
      <alignment horizontal="right" vertical="center"/>
    </xf>
    <xf numFmtId="0" fontId="17" fillId="0" borderId="23" xfId="0" applyFont="1" applyBorder="1" applyAlignment="1">
      <alignment horizontal="left" vertical="center"/>
    </xf>
    <xf numFmtId="38" fontId="17" fillId="0" borderId="25" xfId="1" applyFont="1" applyBorder="1" applyAlignment="1">
      <alignment horizontal="right" vertical="center"/>
    </xf>
    <xf numFmtId="0" fontId="17" fillId="0" borderId="22" xfId="0" applyFont="1" applyBorder="1" applyAlignment="1">
      <alignment horizontal="left" vertical="center"/>
    </xf>
    <xf numFmtId="38" fontId="17" fillId="0" borderId="18" xfId="1" applyFont="1" applyBorder="1" applyAlignment="1">
      <alignment horizontal="right" vertical="center"/>
    </xf>
    <xf numFmtId="0" fontId="15" fillId="0" borderId="21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38" fontId="17" fillId="0" borderId="49" xfId="1" applyFont="1" applyBorder="1" applyAlignment="1">
      <alignment vertical="center"/>
    </xf>
    <xf numFmtId="0" fontId="17" fillId="0" borderId="50" xfId="0" applyFont="1" applyBorder="1" applyAlignment="1">
      <alignment horizontal="left" vertical="center" shrinkToFit="1"/>
    </xf>
    <xf numFmtId="0" fontId="17" fillId="0" borderId="48" xfId="0" applyFont="1" applyBorder="1" applyAlignment="1">
      <alignment horizontal="center" vertical="center"/>
    </xf>
    <xf numFmtId="38" fontId="17" fillId="0" borderId="0" xfId="1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38" fontId="17" fillId="0" borderId="30" xfId="1" applyFont="1" applyBorder="1">
      <alignment vertical="center"/>
    </xf>
    <xf numFmtId="0" fontId="17" fillId="0" borderId="31" xfId="0" applyFont="1" applyBorder="1" applyAlignment="1">
      <alignment horizontal="left" vertical="center" shrinkToFit="1"/>
    </xf>
    <xf numFmtId="0" fontId="17" fillId="0" borderId="29" xfId="0" applyFont="1" applyBorder="1" applyAlignment="1">
      <alignment horizontal="center" vertical="center"/>
    </xf>
    <xf numFmtId="38" fontId="17" fillId="0" borderId="25" xfId="1" applyFont="1" applyBorder="1" applyAlignment="1">
      <alignment vertical="center"/>
    </xf>
    <xf numFmtId="0" fontId="17" fillId="0" borderId="21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left" vertical="center"/>
    </xf>
    <xf numFmtId="38" fontId="17" fillId="0" borderId="30" xfId="1" applyFont="1" applyBorder="1" applyAlignment="1">
      <alignment horizontal="right" vertical="center"/>
    </xf>
    <xf numFmtId="0" fontId="17" fillId="0" borderId="22" xfId="0" applyFont="1" applyBorder="1" applyAlignment="1">
      <alignment horizontal="left" vertical="center" shrinkToFit="1"/>
    </xf>
    <xf numFmtId="9" fontId="6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 shrinkToFit="1"/>
    </xf>
    <xf numFmtId="38" fontId="17" fillId="0" borderId="43" xfId="1" applyFont="1" applyBorder="1" applyAlignment="1">
      <alignment horizontal="right" vertical="center"/>
    </xf>
    <xf numFmtId="0" fontId="17" fillId="0" borderId="44" xfId="0" applyFont="1" applyBorder="1" applyAlignment="1">
      <alignment horizontal="left" vertical="center" shrinkToFit="1"/>
    </xf>
    <xf numFmtId="0" fontId="17" fillId="0" borderId="42" xfId="0" applyFont="1" applyBorder="1" applyAlignment="1">
      <alignment horizontal="center" vertical="center"/>
    </xf>
    <xf numFmtId="9" fontId="6" fillId="0" borderId="45" xfId="0" applyNumberFormat="1" applyFont="1" applyBorder="1" applyAlignment="1">
      <alignment vertical="center"/>
    </xf>
    <xf numFmtId="38" fontId="17" fillId="0" borderId="49" xfId="1" applyFont="1" applyBorder="1" applyAlignment="1">
      <alignment horizontal="right" vertical="center"/>
    </xf>
    <xf numFmtId="0" fontId="17" fillId="0" borderId="5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20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left" vertical="center" shrinkToFit="1"/>
    </xf>
    <xf numFmtId="0" fontId="17" fillId="0" borderId="57" xfId="0" applyFont="1" applyBorder="1" applyAlignment="1">
      <alignment horizontal="left" vertical="center" shrinkToFit="1"/>
    </xf>
    <xf numFmtId="0" fontId="17" fillId="0" borderId="58" xfId="0" applyFont="1" applyBorder="1" applyAlignment="1">
      <alignment horizontal="left" vertical="center" shrinkToFit="1"/>
    </xf>
    <xf numFmtId="0" fontId="17" fillId="0" borderId="33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41" xfId="0" applyFont="1" applyBorder="1" applyAlignment="1">
      <alignment vertical="center"/>
    </xf>
    <xf numFmtId="0" fontId="17" fillId="0" borderId="40" xfId="0" applyFont="1" applyBorder="1" applyAlignment="1">
      <alignment vertical="center" shrinkToFit="1"/>
    </xf>
    <xf numFmtId="0" fontId="17" fillId="0" borderId="41" xfId="0" applyFont="1" applyBorder="1" applyAlignment="1">
      <alignment vertical="center" shrinkToFit="1"/>
    </xf>
    <xf numFmtId="0" fontId="6" fillId="0" borderId="7" xfId="0" applyFont="1" applyBorder="1" applyAlignment="1">
      <alignment vertical="center"/>
    </xf>
    <xf numFmtId="0" fontId="17" fillId="0" borderId="25" xfId="0" applyFont="1" applyBorder="1" applyAlignment="1">
      <alignment horizontal="right" vertical="center"/>
    </xf>
    <xf numFmtId="0" fontId="17" fillId="0" borderId="53" xfId="0" applyFont="1" applyBorder="1" applyAlignment="1">
      <alignment horizontal="left" vertical="center" shrinkToFit="1"/>
    </xf>
    <xf numFmtId="0" fontId="17" fillId="0" borderId="5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9" fontId="6" fillId="0" borderId="79" xfId="0" applyNumberFormat="1" applyFont="1" applyBorder="1" applyAlignment="1">
      <alignment vertical="center"/>
    </xf>
    <xf numFmtId="9" fontId="6" fillId="0" borderId="80" xfId="0" applyNumberFormat="1" applyFont="1" applyBorder="1" applyAlignment="1">
      <alignment vertical="center"/>
    </xf>
    <xf numFmtId="0" fontId="6" fillId="0" borderId="60" xfId="0" applyFont="1" applyBorder="1" applyAlignment="1">
      <alignment vertical="center"/>
    </xf>
    <xf numFmtId="9" fontId="6" fillId="0" borderId="84" xfId="0" applyNumberFormat="1" applyFont="1" applyBorder="1" applyAlignment="1">
      <alignment vertical="center"/>
    </xf>
    <xf numFmtId="0" fontId="19" fillId="0" borderId="74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68" xfId="0" applyFont="1" applyBorder="1" applyAlignment="1">
      <alignment vertical="center"/>
    </xf>
    <xf numFmtId="0" fontId="19" fillId="0" borderId="69" xfId="0" applyFont="1" applyBorder="1" applyAlignment="1">
      <alignment horizontal="left" vertical="center" shrinkToFit="1"/>
    </xf>
    <xf numFmtId="0" fontId="19" fillId="0" borderId="75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19" fillId="0" borderId="70" xfId="0" applyFont="1" applyBorder="1" applyAlignment="1">
      <alignment vertical="center"/>
    </xf>
    <xf numFmtId="0" fontId="19" fillId="0" borderId="71" xfId="0" applyFont="1" applyBorder="1" applyAlignment="1">
      <alignment horizontal="left" vertical="center" shrinkToFit="1"/>
    </xf>
    <xf numFmtId="0" fontId="19" fillId="0" borderId="76" xfId="0" applyFont="1" applyBorder="1" applyAlignment="1">
      <alignment horizontal="center" vertical="center"/>
    </xf>
    <xf numFmtId="0" fontId="19" fillId="0" borderId="22" xfId="0" applyFont="1" applyBorder="1" applyAlignment="1">
      <alignment vertical="center"/>
    </xf>
    <xf numFmtId="0" fontId="19" fillId="0" borderId="72" xfId="0" applyFont="1" applyBorder="1" applyAlignment="1">
      <alignment vertical="center"/>
    </xf>
    <xf numFmtId="0" fontId="19" fillId="0" borderId="73" xfId="0" applyFont="1" applyBorder="1" applyAlignment="1">
      <alignment horizontal="left" vertical="center" shrinkToFit="1"/>
    </xf>
    <xf numFmtId="0" fontId="19" fillId="0" borderId="7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shrinkToFit="1"/>
    </xf>
    <xf numFmtId="0" fontId="19" fillId="0" borderId="81" xfId="0" applyFont="1" applyBorder="1" applyAlignment="1">
      <alignment horizontal="right" vertical="center"/>
    </xf>
    <xf numFmtId="0" fontId="19" fillId="0" borderId="77" xfId="0" applyFont="1" applyBorder="1" applyAlignment="1">
      <alignment horizontal="right" vertical="center"/>
    </xf>
    <xf numFmtId="0" fontId="15" fillId="0" borderId="0" xfId="0" applyFont="1" applyAlignment="1">
      <alignment horizontal="left" vertical="center" shrinkToFit="1"/>
    </xf>
    <xf numFmtId="0" fontId="15" fillId="0" borderId="6" xfId="0" applyFont="1" applyBorder="1" applyAlignment="1">
      <alignment horizontal="right" vertical="center"/>
    </xf>
    <xf numFmtId="0" fontId="19" fillId="0" borderId="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6" fillId="0" borderId="5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6" fontId="6" fillId="0" borderId="24" xfId="0" applyNumberFormat="1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6" fontId="6" fillId="0" borderId="29" xfId="2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6" fontId="6" fillId="0" borderId="34" xfId="2" applyFont="1" applyBorder="1" applyAlignment="1">
      <alignment horizontal="right" vertical="center"/>
    </xf>
    <xf numFmtId="6" fontId="17" fillId="0" borderId="13" xfId="0" applyNumberFormat="1" applyFont="1" applyBorder="1" applyAlignment="1">
      <alignment horizontal="left" vertical="center"/>
    </xf>
    <xf numFmtId="6" fontId="17" fillId="0" borderId="1" xfId="0" applyNumberFormat="1" applyFont="1" applyBorder="1" applyAlignment="1">
      <alignment horizontal="left" vertical="center"/>
    </xf>
    <xf numFmtId="6" fontId="6" fillId="0" borderId="1" xfId="2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18" fillId="0" borderId="26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6" fontId="6" fillId="0" borderId="24" xfId="2" applyFont="1" applyBorder="1" applyAlignment="1">
      <alignment horizontal="right" vertical="center"/>
    </xf>
    <xf numFmtId="0" fontId="6" fillId="0" borderId="24" xfId="0" applyFont="1" applyBorder="1" applyAlignment="1">
      <alignment horizontal="left" vertical="center"/>
    </xf>
    <xf numFmtId="6" fontId="17" fillId="0" borderId="24" xfId="2" applyFont="1" applyBorder="1" applyAlignment="1">
      <alignment horizontal="right" vertical="center"/>
    </xf>
    <xf numFmtId="6" fontId="17" fillId="0" borderId="24" xfId="0" applyNumberFormat="1" applyFont="1" applyBorder="1" applyAlignment="1">
      <alignment horizontal="right" vertical="center" shrinkToFit="1"/>
    </xf>
    <xf numFmtId="0" fontId="6" fillId="0" borderId="17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6" fontId="6" fillId="0" borderId="3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6" fontId="6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6" fontId="17" fillId="0" borderId="1" xfId="2" applyFont="1" applyBorder="1" applyAlignment="1">
      <alignment horizontal="right" vertical="center"/>
    </xf>
    <xf numFmtId="6" fontId="17" fillId="0" borderId="1" xfId="0" applyNumberFormat="1" applyFont="1" applyBorder="1" applyAlignment="1">
      <alignment horizontal="right" vertical="center" shrinkToFit="1"/>
    </xf>
    <xf numFmtId="0" fontId="17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17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6" fontId="17" fillId="0" borderId="3" xfId="2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/>
    </xf>
    <xf numFmtId="6" fontId="17" fillId="0" borderId="10" xfId="2" applyFont="1" applyBorder="1" applyAlignment="1">
      <alignment horizontal="right" vertical="center"/>
    </xf>
    <xf numFmtId="6" fontId="20" fillId="0" borderId="7" xfId="0" applyNumberFormat="1" applyFont="1" applyBorder="1" applyAlignment="1">
      <alignment horizontal="right" vertical="center" shrinkToFit="1"/>
    </xf>
    <xf numFmtId="6" fontId="20" fillId="0" borderId="8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center"/>
    </xf>
    <xf numFmtId="6" fontId="17" fillId="0" borderId="0" xfId="2" applyFont="1" applyBorder="1" applyAlignment="1">
      <alignment horizontal="right" vertical="center"/>
    </xf>
    <xf numFmtId="6" fontId="17" fillId="0" borderId="0" xfId="0" applyNumberFormat="1" applyFont="1" applyAlignment="1">
      <alignment horizontal="right" vertical="center" shrinkToFit="1"/>
    </xf>
    <xf numFmtId="0" fontId="17" fillId="0" borderId="12" xfId="0" applyFont="1" applyBorder="1" applyAlignment="1">
      <alignment horizontal="left" vertical="center"/>
    </xf>
    <xf numFmtId="6" fontId="17" fillId="0" borderId="11" xfId="2" applyFont="1" applyBorder="1" applyAlignment="1">
      <alignment horizontal="right" vertical="center"/>
    </xf>
    <xf numFmtId="6" fontId="17" fillId="0" borderId="13" xfId="2" applyFont="1" applyBorder="1" applyAlignment="1">
      <alignment horizontal="right" vertical="center"/>
    </xf>
    <xf numFmtId="0" fontId="17" fillId="0" borderId="26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6" fontId="20" fillId="0" borderId="7" xfId="2" applyFont="1" applyBorder="1" applyAlignment="1">
      <alignment horizontal="right" vertical="center"/>
    </xf>
    <xf numFmtId="6" fontId="20" fillId="0" borderId="8" xfId="2" applyFont="1" applyBorder="1" applyAlignment="1">
      <alignment horizontal="right" vertical="center"/>
    </xf>
    <xf numFmtId="0" fontId="17" fillId="0" borderId="1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38" fontId="17" fillId="0" borderId="11" xfId="1" applyFont="1" applyBorder="1" applyAlignment="1">
      <alignment horizontal="center" vertical="center"/>
    </xf>
    <xf numFmtId="38" fontId="17" fillId="0" borderId="13" xfId="1" applyFont="1" applyBorder="1" applyAlignment="1">
      <alignment horizontal="center" vertical="center"/>
    </xf>
    <xf numFmtId="6" fontId="20" fillId="0" borderId="15" xfId="2" applyFont="1" applyBorder="1" applyAlignment="1">
      <alignment horizontal="right" vertical="center"/>
    </xf>
    <xf numFmtId="6" fontId="20" fillId="0" borderId="16" xfId="2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6" fontId="17" fillId="0" borderId="1" xfId="0" applyNumberFormat="1" applyFont="1" applyBorder="1" applyAlignment="1">
      <alignment horizontal="right" vertical="center"/>
    </xf>
    <xf numFmtId="6" fontId="20" fillId="0" borderId="14" xfId="2" applyFont="1" applyBorder="1" applyAlignment="1">
      <alignment horizontal="right" vertical="center"/>
    </xf>
    <xf numFmtId="0" fontId="17" fillId="0" borderId="26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left" vertical="center" shrinkToFit="1"/>
    </xf>
    <xf numFmtId="6" fontId="17" fillId="0" borderId="3" xfId="0" applyNumberFormat="1" applyFont="1" applyBorder="1" applyAlignment="1">
      <alignment horizontal="right" vertical="center"/>
    </xf>
    <xf numFmtId="0" fontId="17" fillId="0" borderId="12" xfId="0" applyFont="1" applyBorder="1" applyAlignment="1">
      <alignment horizontal="left" vertical="center" shrinkToFit="1"/>
    </xf>
    <xf numFmtId="6" fontId="17" fillId="0" borderId="3" xfId="0" applyNumberFormat="1" applyFont="1" applyBorder="1" applyAlignment="1">
      <alignment horizontal="right" vertical="center" shrinkToFit="1"/>
    </xf>
    <xf numFmtId="0" fontId="17" fillId="0" borderId="5" xfId="0" applyFont="1" applyBorder="1" applyAlignment="1">
      <alignment horizontal="center"/>
    </xf>
    <xf numFmtId="0" fontId="17" fillId="0" borderId="50" xfId="0" applyFont="1" applyBorder="1" applyAlignment="1">
      <alignment horizontal="left" vertical="center"/>
    </xf>
    <xf numFmtId="0" fontId="17" fillId="0" borderId="48" xfId="0" applyFont="1" applyBorder="1" applyAlignment="1">
      <alignment horizontal="left" vertical="center"/>
    </xf>
    <xf numFmtId="6" fontId="17" fillId="0" borderId="48" xfId="2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6" fontId="17" fillId="0" borderId="1" xfId="2" applyFont="1" applyBorder="1" applyAlignment="1">
      <alignment vertical="center"/>
    </xf>
    <xf numFmtId="0" fontId="17" fillId="0" borderId="31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6" fontId="17" fillId="0" borderId="29" xfId="2" applyFont="1" applyBorder="1" applyAlignment="1">
      <alignment horizontal="right" vertical="center"/>
    </xf>
    <xf numFmtId="6" fontId="17" fillId="0" borderId="29" xfId="2" applyFont="1" applyBorder="1" applyAlignment="1">
      <alignment vertical="center"/>
    </xf>
    <xf numFmtId="0" fontId="17" fillId="0" borderId="38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7" fillId="0" borderId="47" xfId="0" applyFont="1" applyBorder="1" applyAlignment="1">
      <alignment horizontal="left" vertical="center"/>
    </xf>
    <xf numFmtId="0" fontId="20" fillId="0" borderId="7" xfId="0" applyFont="1" applyBorder="1" applyAlignment="1">
      <alignment horizontal="right" vertical="center"/>
    </xf>
    <xf numFmtId="0" fontId="20" fillId="0" borderId="14" xfId="0" applyFont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17" fillId="0" borderId="44" xfId="0" applyFont="1" applyBorder="1" applyAlignment="1">
      <alignment horizontal="left" vertical="center" shrinkToFit="1"/>
    </xf>
    <xf numFmtId="0" fontId="17" fillId="0" borderId="42" xfId="0" applyFont="1" applyBorder="1" applyAlignment="1">
      <alignment horizontal="left" vertical="center" shrinkToFit="1"/>
    </xf>
    <xf numFmtId="6" fontId="17" fillId="0" borderId="42" xfId="2" applyFont="1" applyBorder="1" applyAlignment="1">
      <alignment horizontal="right" vertical="center"/>
    </xf>
    <xf numFmtId="6" fontId="17" fillId="0" borderId="24" xfId="0" applyNumberFormat="1" applyFont="1" applyBorder="1" applyAlignment="1">
      <alignment vertical="center"/>
    </xf>
    <xf numFmtId="6" fontId="17" fillId="0" borderId="1" xfId="0" applyNumberFormat="1" applyFont="1" applyBorder="1" applyAlignment="1">
      <alignment vertical="center"/>
    </xf>
    <xf numFmtId="6" fontId="12" fillId="0" borderId="7" xfId="0" applyNumberFormat="1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6" fontId="17" fillId="0" borderId="3" xfId="0" applyNumberFormat="1" applyFont="1" applyBorder="1" applyAlignment="1">
      <alignment vertical="center"/>
    </xf>
    <xf numFmtId="0" fontId="22" fillId="0" borderId="0" xfId="0" applyFont="1" applyAlignment="1">
      <alignment horizontal="center"/>
    </xf>
    <xf numFmtId="0" fontId="22" fillId="0" borderId="5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3" shrinkToFi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5" fillId="0" borderId="10" xfId="0" applyFont="1" applyBorder="1" applyAlignment="1">
      <alignment horizontal="left" vertical="center"/>
    </xf>
    <xf numFmtId="6" fontId="17" fillId="0" borderId="4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20" fillId="0" borderId="7" xfId="0" applyFont="1" applyBorder="1" applyAlignment="1">
      <alignment horizontal="right" vertical="center" shrinkToFit="1"/>
    </xf>
    <xf numFmtId="0" fontId="20" fillId="0" borderId="14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right" vertical="center" shrinkToFit="1"/>
    </xf>
    <xf numFmtId="58" fontId="7" fillId="0" borderId="0" xfId="0" applyNumberFormat="1" applyFont="1" applyAlignment="1">
      <alignment horizontal="right" vertical="center"/>
    </xf>
    <xf numFmtId="0" fontId="17" fillId="0" borderId="7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 shrinkToFit="1"/>
    </xf>
    <xf numFmtId="0" fontId="17" fillId="0" borderId="8" xfId="0" applyFont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7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8" xfId="0" applyFont="1" applyBorder="1" applyAlignment="1">
      <alignment horizontal="right" vertical="center" wrapText="1"/>
    </xf>
    <xf numFmtId="0" fontId="17" fillId="0" borderId="59" xfId="0" applyFont="1" applyBorder="1" applyAlignment="1">
      <alignment horizontal="left" vertical="center"/>
    </xf>
    <xf numFmtId="0" fontId="17" fillId="0" borderId="51" xfId="0" applyFont="1" applyBorder="1" applyAlignment="1">
      <alignment horizontal="left" vertical="center"/>
    </xf>
    <xf numFmtId="0" fontId="17" fillId="0" borderId="60" xfId="0" applyFont="1" applyBorder="1" applyAlignment="1">
      <alignment horizontal="left" vertical="center"/>
    </xf>
    <xf numFmtId="6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51" xfId="0" applyFont="1" applyBorder="1" applyAlignment="1">
      <alignment horizontal="center"/>
    </xf>
    <xf numFmtId="0" fontId="12" fillId="0" borderId="0" xfId="0" applyFont="1" applyAlignment="1">
      <alignment horizontal="right" vertical="center"/>
    </xf>
    <xf numFmtId="0" fontId="17" fillId="0" borderId="33" xfId="0" applyFont="1" applyBorder="1" applyAlignment="1">
      <alignment horizontal="left" vertical="center" shrinkToFit="1"/>
    </xf>
    <xf numFmtId="0" fontId="17" fillId="0" borderId="40" xfId="0" applyFont="1" applyBorder="1" applyAlignment="1">
      <alignment horizontal="left" vertical="center" shrinkToFit="1"/>
    </xf>
    <xf numFmtId="6" fontId="17" fillId="0" borderId="5" xfId="0" applyNumberFormat="1" applyFont="1" applyBorder="1" applyAlignment="1">
      <alignment horizontal="center" vertical="center"/>
    </xf>
    <xf numFmtId="0" fontId="17" fillId="0" borderId="33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6" fontId="20" fillId="0" borderId="7" xfId="0" applyNumberFormat="1" applyFont="1" applyBorder="1" applyAlignment="1">
      <alignment horizontal="right" vertical="center"/>
    </xf>
    <xf numFmtId="6" fontId="20" fillId="0" borderId="8" xfId="0" applyNumberFormat="1" applyFont="1" applyBorder="1" applyAlignment="1">
      <alignment horizontal="right" vertical="center"/>
    </xf>
    <xf numFmtId="0" fontId="22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6" fontId="19" fillId="0" borderId="13" xfId="0" applyNumberFormat="1" applyFont="1" applyBorder="1" applyAlignment="1">
      <alignment horizontal="right" vertical="center"/>
    </xf>
    <xf numFmtId="0" fontId="19" fillId="0" borderId="64" xfId="0" applyFont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51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19" fillId="0" borderId="38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26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9" fillId="0" borderId="63" xfId="0" applyFont="1" applyBorder="1" applyAlignment="1">
      <alignment horizontal="left" vertical="center"/>
    </xf>
    <xf numFmtId="6" fontId="19" fillId="0" borderId="26" xfId="0" applyNumberFormat="1" applyFont="1" applyBorder="1" applyAlignment="1">
      <alignment horizontal="right" vertical="center"/>
    </xf>
    <xf numFmtId="0" fontId="19" fillId="0" borderId="63" xfId="0" applyFont="1" applyBorder="1" applyAlignment="1">
      <alignment horizontal="right" vertical="center"/>
    </xf>
    <xf numFmtId="0" fontId="19" fillId="0" borderId="1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65" xfId="0" applyFont="1" applyBorder="1" applyAlignment="1">
      <alignment horizontal="left" vertical="center"/>
    </xf>
    <xf numFmtId="6" fontId="19" fillId="0" borderId="17" xfId="0" applyNumberFormat="1" applyFont="1" applyBorder="1" applyAlignment="1">
      <alignment horizontal="right" vertical="center"/>
    </xf>
    <xf numFmtId="0" fontId="19" fillId="0" borderId="65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6" fontId="19" fillId="0" borderId="82" xfId="2" applyFont="1" applyBorder="1" applyAlignment="1">
      <alignment vertical="center"/>
    </xf>
    <xf numFmtId="6" fontId="19" fillId="0" borderId="83" xfId="2" applyFont="1" applyBorder="1" applyAlignment="1">
      <alignment vertical="center"/>
    </xf>
    <xf numFmtId="6" fontId="19" fillId="0" borderId="17" xfId="0" applyNumberFormat="1" applyFont="1" applyBorder="1" applyAlignment="1">
      <alignment vertical="center"/>
    </xf>
    <xf numFmtId="6" fontId="19" fillId="0" borderId="65" xfId="0" applyNumberFormat="1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6" fontId="15" fillId="0" borderId="7" xfId="0" applyNumberFormat="1" applyFont="1" applyBorder="1" applyAlignment="1">
      <alignment vertical="center"/>
    </xf>
    <xf numFmtId="0" fontId="15" fillId="0" borderId="61" xfId="0" applyFont="1" applyBorder="1" applyAlignment="1">
      <alignment vertical="center"/>
    </xf>
    <xf numFmtId="58" fontId="15" fillId="0" borderId="0" xfId="0" applyNumberFormat="1" applyFont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272971</xdr:colOff>
      <xdr:row>8</xdr:row>
      <xdr:rowOff>63978</xdr:rowOff>
    </xdr:from>
    <xdr:to>
      <xdr:col>11</xdr:col>
      <xdr:colOff>173911</xdr:colOff>
      <xdr:row>10</xdr:row>
      <xdr:rowOff>213361</xdr:rowOff>
    </xdr:to>
    <xdr:pic>
      <xdr:nvPicPr>
        <xdr:cNvPr id="36" name="図 1">
          <a:extLst>
            <a:ext uri="{FF2B5EF4-FFF2-40B4-BE49-F238E27FC236}">
              <a16:creationId xmlns:a16="http://schemas.microsoft.com/office/drawing/2014/main" id="{D25A1895-E3BA-4562-AA80-7E0F435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7190" y="2018587"/>
          <a:ext cx="555784" cy="58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347265</xdr:colOff>
      <xdr:row>14</xdr:row>
      <xdr:rowOff>1</xdr:rowOff>
    </xdr:from>
    <xdr:to>
      <xdr:col>11</xdr:col>
      <xdr:colOff>248047</xdr:colOff>
      <xdr:row>18</xdr:row>
      <xdr:rowOff>9923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9CDF1984-7940-49B6-9660-94A21F877946}"/>
            </a:ext>
          </a:extLst>
        </xdr:cNvPr>
        <xdr:cNvGrpSpPr>
          <a:grpSpLocks/>
        </xdr:cNvGrpSpPr>
      </xdr:nvGrpSpPr>
      <xdr:grpSpPr bwMode="auto">
        <a:xfrm>
          <a:off x="4573984" y="3145235"/>
          <a:ext cx="2143126" cy="82351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12F2F71-5991-1CD8-C267-B04B3DD5C6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D71E60A-A453-2DA9-34E5-7A5899E490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8567815-8A25-1CC3-E312-704EF2AC91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1CD563D1-74A0-3C72-6AD8-127915F2FC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9026B72-EE7B-A6A5-06F8-AEE10438CF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ACF5812-6C2D-5FD8-735F-164C81D9F4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274320</xdr:colOff>
      <xdr:row>8</xdr:row>
      <xdr:rowOff>108585</xdr:rowOff>
    </xdr:from>
    <xdr:to>
      <xdr:col>17</xdr:col>
      <xdr:colOff>163830</xdr:colOff>
      <xdr:row>10</xdr:row>
      <xdr:rowOff>259080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CCA4EF-ABA8-4FF7-86EC-FA93D331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495" y="2527935"/>
          <a:ext cx="556260" cy="588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8"/>
  <sheetViews>
    <sheetView view="pageBreakPreview" zoomScale="96" zoomScaleNormal="100" zoomScaleSheetLayoutView="96" workbookViewId="0">
      <selection activeCell="A291" sqref="A291:D291"/>
    </sheetView>
  </sheetViews>
  <sheetFormatPr defaultRowHeight="13.5"/>
  <cols>
    <col min="1" max="1" width="2.75" style="1" customWidth="1"/>
    <col min="2" max="2" width="10.875" style="1" customWidth="1"/>
    <col min="3" max="3" width="10.75" style="1" customWidth="1"/>
    <col min="4" max="4" width="10.25" style="1" customWidth="1"/>
    <col min="5" max="5" width="6.25" style="1" customWidth="1"/>
    <col min="6" max="6" width="3.25" style="5" customWidth="1"/>
    <col min="7" max="7" width="11.25" style="1" customWidth="1"/>
    <col min="8" max="8" width="6.25" style="1" customWidth="1"/>
    <col min="9" max="9" width="6" style="1" customWidth="1"/>
    <col min="10" max="11" width="8.625" style="1" customWidth="1"/>
    <col min="12" max="12" width="5.625" style="1" customWidth="1"/>
    <col min="13" max="13" width="8.75" style="1"/>
    <col min="14" max="14" width="8.375" style="1" bestFit="1" customWidth="1"/>
    <col min="15" max="255" width="8.75" style="1"/>
    <col min="256" max="256" width="4.75" style="1" customWidth="1"/>
    <col min="257" max="257" width="5.75" style="1" customWidth="1"/>
    <col min="258" max="258" width="10.875" style="1" customWidth="1"/>
    <col min="259" max="259" width="10.75" style="1" customWidth="1"/>
    <col min="260" max="260" width="10.25" style="1" customWidth="1"/>
    <col min="261" max="262" width="4.875" style="1" customWidth="1"/>
    <col min="263" max="263" width="7.25" style="1" customWidth="1"/>
    <col min="264" max="267" width="6.25" style="1" customWidth="1"/>
    <col min="268" max="268" width="10.875" style="1" customWidth="1"/>
    <col min="269" max="269" width="8.75" style="1"/>
    <col min="270" max="270" width="8.375" style="1" bestFit="1" customWidth="1"/>
    <col min="271" max="511" width="8.75" style="1"/>
    <col min="512" max="512" width="4.75" style="1" customWidth="1"/>
    <col min="513" max="513" width="5.75" style="1" customWidth="1"/>
    <col min="514" max="514" width="10.875" style="1" customWidth="1"/>
    <col min="515" max="515" width="10.75" style="1" customWidth="1"/>
    <col min="516" max="516" width="10.25" style="1" customWidth="1"/>
    <col min="517" max="518" width="4.875" style="1" customWidth="1"/>
    <col min="519" max="519" width="7.25" style="1" customWidth="1"/>
    <col min="520" max="523" width="6.25" style="1" customWidth="1"/>
    <col min="524" max="524" width="10.875" style="1" customWidth="1"/>
    <col min="525" max="525" width="8.75" style="1"/>
    <col min="526" max="526" width="8.375" style="1" bestFit="1" customWidth="1"/>
    <col min="527" max="767" width="8.75" style="1"/>
    <col min="768" max="768" width="4.75" style="1" customWidth="1"/>
    <col min="769" max="769" width="5.75" style="1" customWidth="1"/>
    <col min="770" max="770" width="10.875" style="1" customWidth="1"/>
    <col min="771" max="771" width="10.75" style="1" customWidth="1"/>
    <col min="772" max="772" width="10.25" style="1" customWidth="1"/>
    <col min="773" max="774" width="4.875" style="1" customWidth="1"/>
    <col min="775" max="775" width="7.25" style="1" customWidth="1"/>
    <col min="776" max="779" width="6.25" style="1" customWidth="1"/>
    <col min="780" max="780" width="10.875" style="1" customWidth="1"/>
    <col min="781" max="781" width="8.75" style="1"/>
    <col min="782" max="782" width="8.375" style="1" bestFit="1" customWidth="1"/>
    <col min="783" max="1023" width="8.75" style="1"/>
    <col min="1024" max="1024" width="4.75" style="1" customWidth="1"/>
    <col min="1025" max="1025" width="5.75" style="1" customWidth="1"/>
    <col min="1026" max="1026" width="10.875" style="1" customWidth="1"/>
    <col min="1027" max="1027" width="10.75" style="1" customWidth="1"/>
    <col min="1028" max="1028" width="10.25" style="1" customWidth="1"/>
    <col min="1029" max="1030" width="4.875" style="1" customWidth="1"/>
    <col min="1031" max="1031" width="7.25" style="1" customWidth="1"/>
    <col min="1032" max="1035" width="6.25" style="1" customWidth="1"/>
    <col min="1036" max="1036" width="10.875" style="1" customWidth="1"/>
    <col min="1037" max="1037" width="8.75" style="1"/>
    <col min="1038" max="1038" width="8.375" style="1" bestFit="1" customWidth="1"/>
    <col min="1039" max="1279" width="8.75" style="1"/>
    <col min="1280" max="1280" width="4.75" style="1" customWidth="1"/>
    <col min="1281" max="1281" width="5.75" style="1" customWidth="1"/>
    <col min="1282" max="1282" width="10.875" style="1" customWidth="1"/>
    <col min="1283" max="1283" width="10.75" style="1" customWidth="1"/>
    <col min="1284" max="1284" width="10.25" style="1" customWidth="1"/>
    <col min="1285" max="1286" width="4.875" style="1" customWidth="1"/>
    <col min="1287" max="1287" width="7.25" style="1" customWidth="1"/>
    <col min="1288" max="1291" width="6.25" style="1" customWidth="1"/>
    <col min="1292" max="1292" width="10.875" style="1" customWidth="1"/>
    <col min="1293" max="1293" width="8.75" style="1"/>
    <col min="1294" max="1294" width="8.375" style="1" bestFit="1" customWidth="1"/>
    <col min="1295" max="1535" width="8.75" style="1"/>
    <col min="1536" max="1536" width="4.75" style="1" customWidth="1"/>
    <col min="1537" max="1537" width="5.75" style="1" customWidth="1"/>
    <col min="1538" max="1538" width="10.875" style="1" customWidth="1"/>
    <col min="1539" max="1539" width="10.75" style="1" customWidth="1"/>
    <col min="1540" max="1540" width="10.25" style="1" customWidth="1"/>
    <col min="1541" max="1542" width="4.875" style="1" customWidth="1"/>
    <col min="1543" max="1543" width="7.25" style="1" customWidth="1"/>
    <col min="1544" max="1547" width="6.25" style="1" customWidth="1"/>
    <col min="1548" max="1548" width="10.875" style="1" customWidth="1"/>
    <col min="1549" max="1549" width="8.75" style="1"/>
    <col min="1550" max="1550" width="8.375" style="1" bestFit="1" customWidth="1"/>
    <col min="1551" max="1791" width="8.75" style="1"/>
    <col min="1792" max="1792" width="4.75" style="1" customWidth="1"/>
    <col min="1793" max="1793" width="5.75" style="1" customWidth="1"/>
    <col min="1794" max="1794" width="10.875" style="1" customWidth="1"/>
    <col min="1795" max="1795" width="10.75" style="1" customWidth="1"/>
    <col min="1796" max="1796" width="10.25" style="1" customWidth="1"/>
    <col min="1797" max="1798" width="4.875" style="1" customWidth="1"/>
    <col min="1799" max="1799" width="7.25" style="1" customWidth="1"/>
    <col min="1800" max="1803" width="6.25" style="1" customWidth="1"/>
    <col min="1804" max="1804" width="10.875" style="1" customWidth="1"/>
    <col min="1805" max="1805" width="8.75" style="1"/>
    <col min="1806" max="1806" width="8.375" style="1" bestFit="1" customWidth="1"/>
    <col min="1807" max="2047" width="8.75" style="1"/>
    <col min="2048" max="2048" width="4.75" style="1" customWidth="1"/>
    <col min="2049" max="2049" width="5.75" style="1" customWidth="1"/>
    <col min="2050" max="2050" width="10.875" style="1" customWidth="1"/>
    <col min="2051" max="2051" width="10.75" style="1" customWidth="1"/>
    <col min="2052" max="2052" width="10.25" style="1" customWidth="1"/>
    <col min="2053" max="2054" width="4.875" style="1" customWidth="1"/>
    <col min="2055" max="2055" width="7.25" style="1" customWidth="1"/>
    <col min="2056" max="2059" width="6.25" style="1" customWidth="1"/>
    <col min="2060" max="2060" width="10.875" style="1" customWidth="1"/>
    <col min="2061" max="2061" width="8.75" style="1"/>
    <col min="2062" max="2062" width="8.375" style="1" bestFit="1" customWidth="1"/>
    <col min="2063" max="2303" width="8.75" style="1"/>
    <col min="2304" max="2304" width="4.75" style="1" customWidth="1"/>
    <col min="2305" max="2305" width="5.75" style="1" customWidth="1"/>
    <col min="2306" max="2306" width="10.875" style="1" customWidth="1"/>
    <col min="2307" max="2307" width="10.75" style="1" customWidth="1"/>
    <col min="2308" max="2308" width="10.25" style="1" customWidth="1"/>
    <col min="2309" max="2310" width="4.875" style="1" customWidth="1"/>
    <col min="2311" max="2311" width="7.25" style="1" customWidth="1"/>
    <col min="2312" max="2315" width="6.25" style="1" customWidth="1"/>
    <col min="2316" max="2316" width="10.875" style="1" customWidth="1"/>
    <col min="2317" max="2317" width="8.75" style="1"/>
    <col min="2318" max="2318" width="8.375" style="1" bestFit="1" customWidth="1"/>
    <col min="2319" max="2559" width="8.75" style="1"/>
    <col min="2560" max="2560" width="4.75" style="1" customWidth="1"/>
    <col min="2561" max="2561" width="5.75" style="1" customWidth="1"/>
    <col min="2562" max="2562" width="10.875" style="1" customWidth="1"/>
    <col min="2563" max="2563" width="10.75" style="1" customWidth="1"/>
    <col min="2564" max="2564" width="10.25" style="1" customWidth="1"/>
    <col min="2565" max="2566" width="4.875" style="1" customWidth="1"/>
    <col min="2567" max="2567" width="7.25" style="1" customWidth="1"/>
    <col min="2568" max="2571" width="6.25" style="1" customWidth="1"/>
    <col min="2572" max="2572" width="10.875" style="1" customWidth="1"/>
    <col min="2573" max="2573" width="8.75" style="1"/>
    <col min="2574" max="2574" width="8.375" style="1" bestFit="1" customWidth="1"/>
    <col min="2575" max="2815" width="8.75" style="1"/>
    <col min="2816" max="2816" width="4.75" style="1" customWidth="1"/>
    <col min="2817" max="2817" width="5.75" style="1" customWidth="1"/>
    <col min="2818" max="2818" width="10.875" style="1" customWidth="1"/>
    <col min="2819" max="2819" width="10.75" style="1" customWidth="1"/>
    <col min="2820" max="2820" width="10.25" style="1" customWidth="1"/>
    <col min="2821" max="2822" width="4.875" style="1" customWidth="1"/>
    <col min="2823" max="2823" width="7.25" style="1" customWidth="1"/>
    <col min="2824" max="2827" width="6.25" style="1" customWidth="1"/>
    <col min="2828" max="2828" width="10.875" style="1" customWidth="1"/>
    <col min="2829" max="2829" width="8.75" style="1"/>
    <col min="2830" max="2830" width="8.375" style="1" bestFit="1" customWidth="1"/>
    <col min="2831" max="3071" width="8.75" style="1"/>
    <col min="3072" max="3072" width="4.75" style="1" customWidth="1"/>
    <col min="3073" max="3073" width="5.75" style="1" customWidth="1"/>
    <col min="3074" max="3074" width="10.875" style="1" customWidth="1"/>
    <col min="3075" max="3075" width="10.75" style="1" customWidth="1"/>
    <col min="3076" max="3076" width="10.25" style="1" customWidth="1"/>
    <col min="3077" max="3078" width="4.875" style="1" customWidth="1"/>
    <col min="3079" max="3079" width="7.25" style="1" customWidth="1"/>
    <col min="3080" max="3083" width="6.25" style="1" customWidth="1"/>
    <col min="3084" max="3084" width="10.875" style="1" customWidth="1"/>
    <col min="3085" max="3085" width="8.75" style="1"/>
    <col min="3086" max="3086" width="8.375" style="1" bestFit="1" customWidth="1"/>
    <col min="3087" max="3327" width="8.75" style="1"/>
    <col min="3328" max="3328" width="4.75" style="1" customWidth="1"/>
    <col min="3329" max="3329" width="5.75" style="1" customWidth="1"/>
    <col min="3330" max="3330" width="10.875" style="1" customWidth="1"/>
    <col min="3331" max="3331" width="10.75" style="1" customWidth="1"/>
    <col min="3332" max="3332" width="10.25" style="1" customWidth="1"/>
    <col min="3333" max="3334" width="4.875" style="1" customWidth="1"/>
    <col min="3335" max="3335" width="7.25" style="1" customWidth="1"/>
    <col min="3336" max="3339" width="6.25" style="1" customWidth="1"/>
    <col min="3340" max="3340" width="10.875" style="1" customWidth="1"/>
    <col min="3341" max="3341" width="8.75" style="1"/>
    <col min="3342" max="3342" width="8.375" style="1" bestFit="1" customWidth="1"/>
    <col min="3343" max="3583" width="8.75" style="1"/>
    <col min="3584" max="3584" width="4.75" style="1" customWidth="1"/>
    <col min="3585" max="3585" width="5.75" style="1" customWidth="1"/>
    <col min="3586" max="3586" width="10.875" style="1" customWidth="1"/>
    <col min="3587" max="3587" width="10.75" style="1" customWidth="1"/>
    <col min="3588" max="3588" width="10.25" style="1" customWidth="1"/>
    <col min="3589" max="3590" width="4.875" style="1" customWidth="1"/>
    <col min="3591" max="3591" width="7.25" style="1" customWidth="1"/>
    <col min="3592" max="3595" width="6.25" style="1" customWidth="1"/>
    <col min="3596" max="3596" width="10.875" style="1" customWidth="1"/>
    <col min="3597" max="3597" width="8.75" style="1"/>
    <col min="3598" max="3598" width="8.375" style="1" bestFit="1" customWidth="1"/>
    <col min="3599" max="3839" width="8.75" style="1"/>
    <col min="3840" max="3840" width="4.75" style="1" customWidth="1"/>
    <col min="3841" max="3841" width="5.75" style="1" customWidth="1"/>
    <col min="3842" max="3842" width="10.875" style="1" customWidth="1"/>
    <col min="3843" max="3843" width="10.75" style="1" customWidth="1"/>
    <col min="3844" max="3844" width="10.25" style="1" customWidth="1"/>
    <col min="3845" max="3846" width="4.875" style="1" customWidth="1"/>
    <col min="3847" max="3847" width="7.25" style="1" customWidth="1"/>
    <col min="3848" max="3851" width="6.25" style="1" customWidth="1"/>
    <col min="3852" max="3852" width="10.875" style="1" customWidth="1"/>
    <col min="3853" max="3853" width="8.75" style="1"/>
    <col min="3854" max="3854" width="8.375" style="1" bestFit="1" customWidth="1"/>
    <col min="3855" max="4095" width="8.75" style="1"/>
    <col min="4096" max="4096" width="4.75" style="1" customWidth="1"/>
    <col min="4097" max="4097" width="5.75" style="1" customWidth="1"/>
    <col min="4098" max="4098" width="10.875" style="1" customWidth="1"/>
    <col min="4099" max="4099" width="10.75" style="1" customWidth="1"/>
    <col min="4100" max="4100" width="10.25" style="1" customWidth="1"/>
    <col min="4101" max="4102" width="4.875" style="1" customWidth="1"/>
    <col min="4103" max="4103" width="7.25" style="1" customWidth="1"/>
    <col min="4104" max="4107" width="6.25" style="1" customWidth="1"/>
    <col min="4108" max="4108" width="10.875" style="1" customWidth="1"/>
    <col min="4109" max="4109" width="8.75" style="1"/>
    <col min="4110" max="4110" width="8.375" style="1" bestFit="1" customWidth="1"/>
    <col min="4111" max="4351" width="8.75" style="1"/>
    <col min="4352" max="4352" width="4.75" style="1" customWidth="1"/>
    <col min="4353" max="4353" width="5.75" style="1" customWidth="1"/>
    <col min="4354" max="4354" width="10.875" style="1" customWidth="1"/>
    <col min="4355" max="4355" width="10.75" style="1" customWidth="1"/>
    <col min="4356" max="4356" width="10.25" style="1" customWidth="1"/>
    <col min="4357" max="4358" width="4.875" style="1" customWidth="1"/>
    <col min="4359" max="4359" width="7.25" style="1" customWidth="1"/>
    <col min="4360" max="4363" width="6.25" style="1" customWidth="1"/>
    <col min="4364" max="4364" width="10.875" style="1" customWidth="1"/>
    <col min="4365" max="4365" width="8.75" style="1"/>
    <col min="4366" max="4366" width="8.375" style="1" bestFit="1" customWidth="1"/>
    <col min="4367" max="4607" width="8.75" style="1"/>
    <col min="4608" max="4608" width="4.75" style="1" customWidth="1"/>
    <col min="4609" max="4609" width="5.75" style="1" customWidth="1"/>
    <col min="4610" max="4610" width="10.875" style="1" customWidth="1"/>
    <col min="4611" max="4611" width="10.75" style="1" customWidth="1"/>
    <col min="4612" max="4612" width="10.25" style="1" customWidth="1"/>
    <col min="4613" max="4614" width="4.875" style="1" customWidth="1"/>
    <col min="4615" max="4615" width="7.25" style="1" customWidth="1"/>
    <col min="4616" max="4619" width="6.25" style="1" customWidth="1"/>
    <col min="4620" max="4620" width="10.875" style="1" customWidth="1"/>
    <col min="4621" max="4621" width="8.75" style="1"/>
    <col min="4622" max="4622" width="8.375" style="1" bestFit="1" customWidth="1"/>
    <col min="4623" max="4863" width="8.75" style="1"/>
    <col min="4864" max="4864" width="4.75" style="1" customWidth="1"/>
    <col min="4865" max="4865" width="5.75" style="1" customWidth="1"/>
    <col min="4866" max="4866" width="10.875" style="1" customWidth="1"/>
    <col min="4867" max="4867" width="10.75" style="1" customWidth="1"/>
    <col min="4868" max="4868" width="10.25" style="1" customWidth="1"/>
    <col min="4869" max="4870" width="4.875" style="1" customWidth="1"/>
    <col min="4871" max="4871" width="7.25" style="1" customWidth="1"/>
    <col min="4872" max="4875" width="6.25" style="1" customWidth="1"/>
    <col min="4876" max="4876" width="10.875" style="1" customWidth="1"/>
    <col min="4877" max="4877" width="8.75" style="1"/>
    <col min="4878" max="4878" width="8.375" style="1" bestFit="1" customWidth="1"/>
    <col min="4879" max="5119" width="8.75" style="1"/>
    <col min="5120" max="5120" width="4.75" style="1" customWidth="1"/>
    <col min="5121" max="5121" width="5.75" style="1" customWidth="1"/>
    <col min="5122" max="5122" width="10.875" style="1" customWidth="1"/>
    <col min="5123" max="5123" width="10.75" style="1" customWidth="1"/>
    <col min="5124" max="5124" width="10.25" style="1" customWidth="1"/>
    <col min="5125" max="5126" width="4.875" style="1" customWidth="1"/>
    <col min="5127" max="5127" width="7.25" style="1" customWidth="1"/>
    <col min="5128" max="5131" width="6.25" style="1" customWidth="1"/>
    <col min="5132" max="5132" width="10.875" style="1" customWidth="1"/>
    <col min="5133" max="5133" width="8.75" style="1"/>
    <col min="5134" max="5134" width="8.375" style="1" bestFit="1" customWidth="1"/>
    <col min="5135" max="5375" width="8.75" style="1"/>
    <col min="5376" max="5376" width="4.75" style="1" customWidth="1"/>
    <col min="5377" max="5377" width="5.75" style="1" customWidth="1"/>
    <col min="5378" max="5378" width="10.875" style="1" customWidth="1"/>
    <col min="5379" max="5379" width="10.75" style="1" customWidth="1"/>
    <col min="5380" max="5380" width="10.25" style="1" customWidth="1"/>
    <col min="5381" max="5382" width="4.875" style="1" customWidth="1"/>
    <col min="5383" max="5383" width="7.25" style="1" customWidth="1"/>
    <col min="5384" max="5387" width="6.25" style="1" customWidth="1"/>
    <col min="5388" max="5388" width="10.875" style="1" customWidth="1"/>
    <col min="5389" max="5389" width="8.75" style="1"/>
    <col min="5390" max="5390" width="8.375" style="1" bestFit="1" customWidth="1"/>
    <col min="5391" max="5631" width="8.75" style="1"/>
    <col min="5632" max="5632" width="4.75" style="1" customWidth="1"/>
    <col min="5633" max="5633" width="5.75" style="1" customWidth="1"/>
    <col min="5634" max="5634" width="10.875" style="1" customWidth="1"/>
    <col min="5635" max="5635" width="10.75" style="1" customWidth="1"/>
    <col min="5636" max="5636" width="10.25" style="1" customWidth="1"/>
    <col min="5637" max="5638" width="4.875" style="1" customWidth="1"/>
    <col min="5639" max="5639" width="7.25" style="1" customWidth="1"/>
    <col min="5640" max="5643" width="6.25" style="1" customWidth="1"/>
    <col min="5644" max="5644" width="10.875" style="1" customWidth="1"/>
    <col min="5645" max="5645" width="8.75" style="1"/>
    <col min="5646" max="5646" width="8.375" style="1" bestFit="1" customWidth="1"/>
    <col min="5647" max="5887" width="8.75" style="1"/>
    <col min="5888" max="5888" width="4.75" style="1" customWidth="1"/>
    <col min="5889" max="5889" width="5.75" style="1" customWidth="1"/>
    <col min="5890" max="5890" width="10.875" style="1" customWidth="1"/>
    <col min="5891" max="5891" width="10.75" style="1" customWidth="1"/>
    <col min="5892" max="5892" width="10.25" style="1" customWidth="1"/>
    <col min="5893" max="5894" width="4.875" style="1" customWidth="1"/>
    <col min="5895" max="5895" width="7.25" style="1" customWidth="1"/>
    <col min="5896" max="5899" width="6.25" style="1" customWidth="1"/>
    <col min="5900" max="5900" width="10.875" style="1" customWidth="1"/>
    <col min="5901" max="5901" width="8.75" style="1"/>
    <col min="5902" max="5902" width="8.375" style="1" bestFit="1" customWidth="1"/>
    <col min="5903" max="6143" width="8.75" style="1"/>
    <col min="6144" max="6144" width="4.75" style="1" customWidth="1"/>
    <col min="6145" max="6145" width="5.75" style="1" customWidth="1"/>
    <col min="6146" max="6146" width="10.875" style="1" customWidth="1"/>
    <col min="6147" max="6147" width="10.75" style="1" customWidth="1"/>
    <col min="6148" max="6148" width="10.25" style="1" customWidth="1"/>
    <col min="6149" max="6150" width="4.875" style="1" customWidth="1"/>
    <col min="6151" max="6151" width="7.25" style="1" customWidth="1"/>
    <col min="6152" max="6155" width="6.25" style="1" customWidth="1"/>
    <col min="6156" max="6156" width="10.875" style="1" customWidth="1"/>
    <col min="6157" max="6157" width="8.75" style="1"/>
    <col min="6158" max="6158" width="8.375" style="1" bestFit="1" customWidth="1"/>
    <col min="6159" max="6399" width="8.75" style="1"/>
    <col min="6400" max="6400" width="4.75" style="1" customWidth="1"/>
    <col min="6401" max="6401" width="5.75" style="1" customWidth="1"/>
    <col min="6402" max="6402" width="10.875" style="1" customWidth="1"/>
    <col min="6403" max="6403" width="10.75" style="1" customWidth="1"/>
    <col min="6404" max="6404" width="10.25" style="1" customWidth="1"/>
    <col min="6405" max="6406" width="4.875" style="1" customWidth="1"/>
    <col min="6407" max="6407" width="7.25" style="1" customWidth="1"/>
    <col min="6408" max="6411" width="6.25" style="1" customWidth="1"/>
    <col min="6412" max="6412" width="10.875" style="1" customWidth="1"/>
    <col min="6413" max="6413" width="8.75" style="1"/>
    <col min="6414" max="6414" width="8.375" style="1" bestFit="1" customWidth="1"/>
    <col min="6415" max="6655" width="8.75" style="1"/>
    <col min="6656" max="6656" width="4.75" style="1" customWidth="1"/>
    <col min="6657" max="6657" width="5.75" style="1" customWidth="1"/>
    <col min="6658" max="6658" width="10.875" style="1" customWidth="1"/>
    <col min="6659" max="6659" width="10.75" style="1" customWidth="1"/>
    <col min="6660" max="6660" width="10.25" style="1" customWidth="1"/>
    <col min="6661" max="6662" width="4.875" style="1" customWidth="1"/>
    <col min="6663" max="6663" width="7.25" style="1" customWidth="1"/>
    <col min="6664" max="6667" width="6.25" style="1" customWidth="1"/>
    <col min="6668" max="6668" width="10.875" style="1" customWidth="1"/>
    <col min="6669" max="6669" width="8.75" style="1"/>
    <col min="6670" max="6670" width="8.375" style="1" bestFit="1" customWidth="1"/>
    <col min="6671" max="6911" width="8.75" style="1"/>
    <col min="6912" max="6912" width="4.75" style="1" customWidth="1"/>
    <col min="6913" max="6913" width="5.75" style="1" customWidth="1"/>
    <col min="6914" max="6914" width="10.875" style="1" customWidth="1"/>
    <col min="6915" max="6915" width="10.75" style="1" customWidth="1"/>
    <col min="6916" max="6916" width="10.25" style="1" customWidth="1"/>
    <col min="6917" max="6918" width="4.875" style="1" customWidth="1"/>
    <col min="6919" max="6919" width="7.25" style="1" customWidth="1"/>
    <col min="6920" max="6923" width="6.25" style="1" customWidth="1"/>
    <col min="6924" max="6924" width="10.875" style="1" customWidth="1"/>
    <col min="6925" max="6925" width="8.75" style="1"/>
    <col min="6926" max="6926" width="8.375" style="1" bestFit="1" customWidth="1"/>
    <col min="6927" max="7167" width="8.75" style="1"/>
    <col min="7168" max="7168" width="4.75" style="1" customWidth="1"/>
    <col min="7169" max="7169" width="5.75" style="1" customWidth="1"/>
    <col min="7170" max="7170" width="10.875" style="1" customWidth="1"/>
    <col min="7171" max="7171" width="10.75" style="1" customWidth="1"/>
    <col min="7172" max="7172" width="10.25" style="1" customWidth="1"/>
    <col min="7173" max="7174" width="4.875" style="1" customWidth="1"/>
    <col min="7175" max="7175" width="7.25" style="1" customWidth="1"/>
    <col min="7176" max="7179" width="6.25" style="1" customWidth="1"/>
    <col min="7180" max="7180" width="10.875" style="1" customWidth="1"/>
    <col min="7181" max="7181" width="8.75" style="1"/>
    <col min="7182" max="7182" width="8.375" style="1" bestFit="1" customWidth="1"/>
    <col min="7183" max="7423" width="8.75" style="1"/>
    <col min="7424" max="7424" width="4.75" style="1" customWidth="1"/>
    <col min="7425" max="7425" width="5.75" style="1" customWidth="1"/>
    <col min="7426" max="7426" width="10.875" style="1" customWidth="1"/>
    <col min="7427" max="7427" width="10.75" style="1" customWidth="1"/>
    <col min="7428" max="7428" width="10.25" style="1" customWidth="1"/>
    <col min="7429" max="7430" width="4.875" style="1" customWidth="1"/>
    <col min="7431" max="7431" width="7.25" style="1" customWidth="1"/>
    <col min="7432" max="7435" width="6.25" style="1" customWidth="1"/>
    <col min="7436" max="7436" width="10.875" style="1" customWidth="1"/>
    <col min="7437" max="7437" width="8.75" style="1"/>
    <col min="7438" max="7438" width="8.375" style="1" bestFit="1" customWidth="1"/>
    <col min="7439" max="7679" width="8.75" style="1"/>
    <col min="7680" max="7680" width="4.75" style="1" customWidth="1"/>
    <col min="7681" max="7681" width="5.75" style="1" customWidth="1"/>
    <col min="7682" max="7682" width="10.875" style="1" customWidth="1"/>
    <col min="7683" max="7683" width="10.75" style="1" customWidth="1"/>
    <col min="7684" max="7684" width="10.25" style="1" customWidth="1"/>
    <col min="7685" max="7686" width="4.875" style="1" customWidth="1"/>
    <col min="7687" max="7687" width="7.25" style="1" customWidth="1"/>
    <col min="7688" max="7691" width="6.25" style="1" customWidth="1"/>
    <col min="7692" max="7692" width="10.875" style="1" customWidth="1"/>
    <col min="7693" max="7693" width="8.75" style="1"/>
    <col min="7694" max="7694" width="8.375" style="1" bestFit="1" customWidth="1"/>
    <col min="7695" max="7935" width="8.75" style="1"/>
    <col min="7936" max="7936" width="4.75" style="1" customWidth="1"/>
    <col min="7937" max="7937" width="5.75" style="1" customWidth="1"/>
    <col min="7938" max="7938" width="10.875" style="1" customWidth="1"/>
    <col min="7939" max="7939" width="10.75" style="1" customWidth="1"/>
    <col min="7940" max="7940" width="10.25" style="1" customWidth="1"/>
    <col min="7941" max="7942" width="4.875" style="1" customWidth="1"/>
    <col min="7943" max="7943" width="7.25" style="1" customWidth="1"/>
    <col min="7944" max="7947" width="6.25" style="1" customWidth="1"/>
    <col min="7948" max="7948" width="10.875" style="1" customWidth="1"/>
    <col min="7949" max="7949" width="8.75" style="1"/>
    <col min="7950" max="7950" width="8.375" style="1" bestFit="1" customWidth="1"/>
    <col min="7951" max="8191" width="8.75" style="1"/>
    <col min="8192" max="8192" width="4.75" style="1" customWidth="1"/>
    <col min="8193" max="8193" width="5.75" style="1" customWidth="1"/>
    <col min="8194" max="8194" width="10.875" style="1" customWidth="1"/>
    <col min="8195" max="8195" width="10.75" style="1" customWidth="1"/>
    <col min="8196" max="8196" width="10.25" style="1" customWidth="1"/>
    <col min="8197" max="8198" width="4.875" style="1" customWidth="1"/>
    <col min="8199" max="8199" width="7.25" style="1" customWidth="1"/>
    <col min="8200" max="8203" width="6.25" style="1" customWidth="1"/>
    <col min="8204" max="8204" width="10.875" style="1" customWidth="1"/>
    <col min="8205" max="8205" width="8.75" style="1"/>
    <col min="8206" max="8206" width="8.375" style="1" bestFit="1" customWidth="1"/>
    <col min="8207" max="8447" width="8.75" style="1"/>
    <col min="8448" max="8448" width="4.75" style="1" customWidth="1"/>
    <col min="8449" max="8449" width="5.75" style="1" customWidth="1"/>
    <col min="8450" max="8450" width="10.875" style="1" customWidth="1"/>
    <col min="8451" max="8451" width="10.75" style="1" customWidth="1"/>
    <col min="8452" max="8452" width="10.25" style="1" customWidth="1"/>
    <col min="8453" max="8454" width="4.875" style="1" customWidth="1"/>
    <col min="8455" max="8455" width="7.25" style="1" customWidth="1"/>
    <col min="8456" max="8459" width="6.25" style="1" customWidth="1"/>
    <col min="8460" max="8460" width="10.875" style="1" customWidth="1"/>
    <col min="8461" max="8461" width="8.75" style="1"/>
    <col min="8462" max="8462" width="8.375" style="1" bestFit="1" customWidth="1"/>
    <col min="8463" max="8703" width="8.75" style="1"/>
    <col min="8704" max="8704" width="4.75" style="1" customWidth="1"/>
    <col min="8705" max="8705" width="5.75" style="1" customWidth="1"/>
    <col min="8706" max="8706" width="10.875" style="1" customWidth="1"/>
    <col min="8707" max="8707" width="10.75" style="1" customWidth="1"/>
    <col min="8708" max="8708" width="10.25" style="1" customWidth="1"/>
    <col min="8709" max="8710" width="4.875" style="1" customWidth="1"/>
    <col min="8711" max="8711" width="7.25" style="1" customWidth="1"/>
    <col min="8712" max="8715" width="6.25" style="1" customWidth="1"/>
    <col min="8716" max="8716" width="10.875" style="1" customWidth="1"/>
    <col min="8717" max="8717" width="8.75" style="1"/>
    <col min="8718" max="8718" width="8.375" style="1" bestFit="1" customWidth="1"/>
    <col min="8719" max="8959" width="8.75" style="1"/>
    <col min="8960" max="8960" width="4.75" style="1" customWidth="1"/>
    <col min="8961" max="8961" width="5.75" style="1" customWidth="1"/>
    <col min="8962" max="8962" width="10.875" style="1" customWidth="1"/>
    <col min="8963" max="8963" width="10.75" style="1" customWidth="1"/>
    <col min="8964" max="8964" width="10.25" style="1" customWidth="1"/>
    <col min="8965" max="8966" width="4.875" style="1" customWidth="1"/>
    <col min="8967" max="8967" width="7.25" style="1" customWidth="1"/>
    <col min="8968" max="8971" width="6.25" style="1" customWidth="1"/>
    <col min="8972" max="8972" width="10.875" style="1" customWidth="1"/>
    <col min="8973" max="8973" width="8.75" style="1"/>
    <col min="8974" max="8974" width="8.375" style="1" bestFit="1" customWidth="1"/>
    <col min="8975" max="9215" width="8.75" style="1"/>
    <col min="9216" max="9216" width="4.75" style="1" customWidth="1"/>
    <col min="9217" max="9217" width="5.75" style="1" customWidth="1"/>
    <col min="9218" max="9218" width="10.875" style="1" customWidth="1"/>
    <col min="9219" max="9219" width="10.75" style="1" customWidth="1"/>
    <col min="9220" max="9220" width="10.25" style="1" customWidth="1"/>
    <col min="9221" max="9222" width="4.875" style="1" customWidth="1"/>
    <col min="9223" max="9223" width="7.25" style="1" customWidth="1"/>
    <col min="9224" max="9227" width="6.25" style="1" customWidth="1"/>
    <col min="9228" max="9228" width="10.875" style="1" customWidth="1"/>
    <col min="9229" max="9229" width="8.75" style="1"/>
    <col min="9230" max="9230" width="8.375" style="1" bestFit="1" customWidth="1"/>
    <col min="9231" max="9471" width="8.75" style="1"/>
    <col min="9472" max="9472" width="4.75" style="1" customWidth="1"/>
    <col min="9473" max="9473" width="5.75" style="1" customWidth="1"/>
    <col min="9474" max="9474" width="10.875" style="1" customWidth="1"/>
    <col min="9475" max="9475" width="10.75" style="1" customWidth="1"/>
    <col min="9476" max="9476" width="10.25" style="1" customWidth="1"/>
    <col min="9477" max="9478" width="4.875" style="1" customWidth="1"/>
    <col min="9479" max="9479" width="7.25" style="1" customWidth="1"/>
    <col min="9480" max="9483" width="6.25" style="1" customWidth="1"/>
    <col min="9484" max="9484" width="10.875" style="1" customWidth="1"/>
    <col min="9485" max="9485" width="8.75" style="1"/>
    <col min="9486" max="9486" width="8.375" style="1" bestFit="1" customWidth="1"/>
    <col min="9487" max="9727" width="8.75" style="1"/>
    <col min="9728" max="9728" width="4.75" style="1" customWidth="1"/>
    <col min="9729" max="9729" width="5.75" style="1" customWidth="1"/>
    <col min="9730" max="9730" width="10.875" style="1" customWidth="1"/>
    <col min="9731" max="9731" width="10.75" style="1" customWidth="1"/>
    <col min="9732" max="9732" width="10.25" style="1" customWidth="1"/>
    <col min="9733" max="9734" width="4.875" style="1" customWidth="1"/>
    <col min="9735" max="9735" width="7.25" style="1" customWidth="1"/>
    <col min="9736" max="9739" width="6.25" style="1" customWidth="1"/>
    <col min="9740" max="9740" width="10.875" style="1" customWidth="1"/>
    <col min="9741" max="9741" width="8.75" style="1"/>
    <col min="9742" max="9742" width="8.375" style="1" bestFit="1" customWidth="1"/>
    <col min="9743" max="9983" width="8.75" style="1"/>
    <col min="9984" max="9984" width="4.75" style="1" customWidth="1"/>
    <col min="9985" max="9985" width="5.75" style="1" customWidth="1"/>
    <col min="9986" max="9986" width="10.875" style="1" customWidth="1"/>
    <col min="9987" max="9987" width="10.75" style="1" customWidth="1"/>
    <col min="9988" max="9988" width="10.25" style="1" customWidth="1"/>
    <col min="9989" max="9990" width="4.875" style="1" customWidth="1"/>
    <col min="9991" max="9991" width="7.25" style="1" customWidth="1"/>
    <col min="9992" max="9995" width="6.25" style="1" customWidth="1"/>
    <col min="9996" max="9996" width="10.875" style="1" customWidth="1"/>
    <col min="9997" max="9997" width="8.75" style="1"/>
    <col min="9998" max="9998" width="8.375" style="1" bestFit="1" customWidth="1"/>
    <col min="9999" max="10239" width="8.75" style="1"/>
    <col min="10240" max="10240" width="4.75" style="1" customWidth="1"/>
    <col min="10241" max="10241" width="5.75" style="1" customWidth="1"/>
    <col min="10242" max="10242" width="10.875" style="1" customWidth="1"/>
    <col min="10243" max="10243" width="10.75" style="1" customWidth="1"/>
    <col min="10244" max="10244" width="10.25" style="1" customWidth="1"/>
    <col min="10245" max="10246" width="4.875" style="1" customWidth="1"/>
    <col min="10247" max="10247" width="7.25" style="1" customWidth="1"/>
    <col min="10248" max="10251" width="6.25" style="1" customWidth="1"/>
    <col min="10252" max="10252" width="10.875" style="1" customWidth="1"/>
    <col min="10253" max="10253" width="8.75" style="1"/>
    <col min="10254" max="10254" width="8.375" style="1" bestFit="1" customWidth="1"/>
    <col min="10255" max="10495" width="8.75" style="1"/>
    <col min="10496" max="10496" width="4.75" style="1" customWidth="1"/>
    <col min="10497" max="10497" width="5.75" style="1" customWidth="1"/>
    <col min="10498" max="10498" width="10.875" style="1" customWidth="1"/>
    <col min="10499" max="10499" width="10.75" style="1" customWidth="1"/>
    <col min="10500" max="10500" width="10.25" style="1" customWidth="1"/>
    <col min="10501" max="10502" width="4.875" style="1" customWidth="1"/>
    <col min="10503" max="10503" width="7.25" style="1" customWidth="1"/>
    <col min="10504" max="10507" width="6.25" style="1" customWidth="1"/>
    <col min="10508" max="10508" width="10.875" style="1" customWidth="1"/>
    <col min="10509" max="10509" width="8.75" style="1"/>
    <col min="10510" max="10510" width="8.375" style="1" bestFit="1" customWidth="1"/>
    <col min="10511" max="10751" width="8.75" style="1"/>
    <col min="10752" max="10752" width="4.75" style="1" customWidth="1"/>
    <col min="10753" max="10753" width="5.75" style="1" customWidth="1"/>
    <col min="10754" max="10754" width="10.875" style="1" customWidth="1"/>
    <col min="10755" max="10755" width="10.75" style="1" customWidth="1"/>
    <col min="10756" max="10756" width="10.25" style="1" customWidth="1"/>
    <col min="10757" max="10758" width="4.875" style="1" customWidth="1"/>
    <col min="10759" max="10759" width="7.25" style="1" customWidth="1"/>
    <col min="10760" max="10763" width="6.25" style="1" customWidth="1"/>
    <col min="10764" max="10764" width="10.875" style="1" customWidth="1"/>
    <col min="10765" max="10765" width="8.75" style="1"/>
    <col min="10766" max="10766" width="8.375" style="1" bestFit="1" customWidth="1"/>
    <col min="10767" max="11007" width="8.75" style="1"/>
    <col min="11008" max="11008" width="4.75" style="1" customWidth="1"/>
    <col min="11009" max="11009" width="5.75" style="1" customWidth="1"/>
    <col min="11010" max="11010" width="10.875" style="1" customWidth="1"/>
    <col min="11011" max="11011" width="10.75" style="1" customWidth="1"/>
    <col min="11012" max="11012" width="10.25" style="1" customWidth="1"/>
    <col min="11013" max="11014" width="4.875" style="1" customWidth="1"/>
    <col min="11015" max="11015" width="7.25" style="1" customWidth="1"/>
    <col min="11016" max="11019" width="6.25" style="1" customWidth="1"/>
    <col min="11020" max="11020" width="10.875" style="1" customWidth="1"/>
    <col min="11021" max="11021" width="8.75" style="1"/>
    <col min="11022" max="11022" width="8.375" style="1" bestFit="1" customWidth="1"/>
    <col min="11023" max="11263" width="8.75" style="1"/>
    <col min="11264" max="11264" width="4.75" style="1" customWidth="1"/>
    <col min="11265" max="11265" width="5.75" style="1" customWidth="1"/>
    <col min="11266" max="11266" width="10.875" style="1" customWidth="1"/>
    <col min="11267" max="11267" width="10.75" style="1" customWidth="1"/>
    <col min="11268" max="11268" width="10.25" style="1" customWidth="1"/>
    <col min="11269" max="11270" width="4.875" style="1" customWidth="1"/>
    <col min="11271" max="11271" width="7.25" style="1" customWidth="1"/>
    <col min="11272" max="11275" width="6.25" style="1" customWidth="1"/>
    <col min="11276" max="11276" width="10.875" style="1" customWidth="1"/>
    <col min="11277" max="11277" width="8.75" style="1"/>
    <col min="11278" max="11278" width="8.375" style="1" bestFit="1" customWidth="1"/>
    <col min="11279" max="11519" width="8.75" style="1"/>
    <col min="11520" max="11520" width="4.75" style="1" customWidth="1"/>
    <col min="11521" max="11521" width="5.75" style="1" customWidth="1"/>
    <col min="11522" max="11522" width="10.875" style="1" customWidth="1"/>
    <col min="11523" max="11523" width="10.75" style="1" customWidth="1"/>
    <col min="11524" max="11524" width="10.25" style="1" customWidth="1"/>
    <col min="11525" max="11526" width="4.875" style="1" customWidth="1"/>
    <col min="11527" max="11527" width="7.25" style="1" customWidth="1"/>
    <col min="11528" max="11531" width="6.25" style="1" customWidth="1"/>
    <col min="11532" max="11532" width="10.875" style="1" customWidth="1"/>
    <col min="11533" max="11533" width="8.75" style="1"/>
    <col min="11534" max="11534" width="8.375" style="1" bestFit="1" customWidth="1"/>
    <col min="11535" max="11775" width="8.75" style="1"/>
    <col min="11776" max="11776" width="4.75" style="1" customWidth="1"/>
    <col min="11777" max="11777" width="5.75" style="1" customWidth="1"/>
    <col min="11778" max="11778" width="10.875" style="1" customWidth="1"/>
    <col min="11779" max="11779" width="10.75" style="1" customWidth="1"/>
    <col min="11780" max="11780" width="10.25" style="1" customWidth="1"/>
    <col min="11781" max="11782" width="4.875" style="1" customWidth="1"/>
    <col min="11783" max="11783" width="7.25" style="1" customWidth="1"/>
    <col min="11784" max="11787" width="6.25" style="1" customWidth="1"/>
    <col min="11788" max="11788" width="10.875" style="1" customWidth="1"/>
    <col min="11789" max="11789" width="8.75" style="1"/>
    <col min="11790" max="11790" width="8.375" style="1" bestFit="1" customWidth="1"/>
    <col min="11791" max="12031" width="8.75" style="1"/>
    <col min="12032" max="12032" width="4.75" style="1" customWidth="1"/>
    <col min="12033" max="12033" width="5.75" style="1" customWidth="1"/>
    <col min="12034" max="12034" width="10.875" style="1" customWidth="1"/>
    <col min="12035" max="12035" width="10.75" style="1" customWidth="1"/>
    <col min="12036" max="12036" width="10.25" style="1" customWidth="1"/>
    <col min="12037" max="12038" width="4.875" style="1" customWidth="1"/>
    <col min="12039" max="12039" width="7.25" style="1" customWidth="1"/>
    <col min="12040" max="12043" width="6.25" style="1" customWidth="1"/>
    <col min="12044" max="12044" width="10.875" style="1" customWidth="1"/>
    <col min="12045" max="12045" width="8.75" style="1"/>
    <col min="12046" max="12046" width="8.375" style="1" bestFit="1" customWidth="1"/>
    <col min="12047" max="12287" width="8.75" style="1"/>
    <col min="12288" max="12288" width="4.75" style="1" customWidth="1"/>
    <col min="12289" max="12289" width="5.75" style="1" customWidth="1"/>
    <col min="12290" max="12290" width="10.875" style="1" customWidth="1"/>
    <col min="12291" max="12291" width="10.75" style="1" customWidth="1"/>
    <col min="12292" max="12292" width="10.25" style="1" customWidth="1"/>
    <col min="12293" max="12294" width="4.875" style="1" customWidth="1"/>
    <col min="12295" max="12295" width="7.25" style="1" customWidth="1"/>
    <col min="12296" max="12299" width="6.25" style="1" customWidth="1"/>
    <col min="12300" max="12300" width="10.875" style="1" customWidth="1"/>
    <col min="12301" max="12301" width="8.75" style="1"/>
    <col min="12302" max="12302" width="8.375" style="1" bestFit="1" customWidth="1"/>
    <col min="12303" max="12543" width="8.75" style="1"/>
    <col min="12544" max="12544" width="4.75" style="1" customWidth="1"/>
    <col min="12545" max="12545" width="5.75" style="1" customWidth="1"/>
    <col min="12546" max="12546" width="10.875" style="1" customWidth="1"/>
    <col min="12547" max="12547" width="10.75" style="1" customWidth="1"/>
    <col min="12548" max="12548" width="10.25" style="1" customWidth="1"/>
    <col min="12549" max="12550" width="4.875" style="1" customWidth="1"/>
    <col min="12551" max="12551" width="7.25" style="1" customWidth="1"/>
    <col min="12552" max="12555" width="6.25" style="1" customWidth="1"/>
    <col min="12556" max="12556" width="10.875" style="1" customWidth="1"/>
    <col min="12557" max="12557" width="8.75" style="1"/>
    <col min="12558" max="12558" width="8.375" style="1" bestFit="1" customWidth="1"/>
    <col min="12559" max="12799" width="8.75" style="1"/>
    <col min="12800" max="12800" width="4.75" style="1" customWidth="1"/>
    <col min="12801" max="12801" width="5.75" style="1" customWidth="1"/>
    <col min="12802" max="12802" width="10.875" style="1" customWidth="1"/>
    <col min="12803" max="12803" width="10.75" style="1" customWidth="1"/>
    <col min="12804" max="12804" width="10.25" style="1" customWidth="1"/>
    <col min="12805" max="12806" width="4.875" style="1" customWidth="1"/>
    <col min="12807" max="12807" width="7.25" style="1" customWidth="1"/>
    <col min="12808" max="12811" width="6.25" style="1" customWidth="1"/>
    <col min="12812" max="12812" width="10.875" style="1" customWidth="1"/>
    <col min="12813" max="12813" width="8.75" style="1"/>
    <col min="12814" max="12814" width="8.375" style="1" bestFit="1" customWidth="1"/>
    <col min="12815" max="13055" width="8.75" style="1"/>
    <col min="13056" max="13056" width="4.75" style="1" customWidth="1"/>
    <col min="13057" max="13057" width="5.75" style="1" customWidth="1"/>
    <col min="13058" max="13058" width="10.875" style="1" customWidth="1"/>
    <col min="13059" max="13059" width="10.75" style="1" customWidth="1"/>
    <col min="13060" max="13060" width="10.25" style="1" customWidth="1"/>
    <col min="13061" max="13062" width="4.875" style="1" customWidth="1"/>
    <col min="13063" max="13063" width="7.25" style="1" customWidth="1"/>
    <col min="13064" max="13067" width="6.25" style="1" customWidth="1"/>
    <col min="13068" max="13068" width="10.875" style="1" customWidth="1"/>
    <col min="13069" max="13069" width="8.75" style="1"/>
    <col min="13070" max="13070" width="8.375" style="1" bestFit="1" customWidth="1"/>
    <col min="13071" max="13311" width="8.75" style="1"/>
    <col min="13312" max="13312" width="4.75" style="1" customWidth="1"/>
    <col min="13313" max="13313" width="5.75" style="1" customWidth="1"/>
    <col min="13314" max="13314" width="10.875" style="1" customWidth="1"/>
    <col min="13315" max="13315" width="10.75" style="1" customWidth="1"/>
    <col min="13316" max="13316" width="10.25" style="1" customWidth="1"/>
    <col min="13317" max="13318" width="4.875" style="1" customWidth="1"/>
    <col min="13319" max="13319" width="7.25" style="1" customWidth="1"/>
    <col min="13320" max="13323" width="6.25" style="1" customWidth="1"/>
    <col min="13324" max="13324" width="10.875" style="1" customWidth="1"/>
    <col min="13325" max="13325" width="8.75" style="1"/>
    <col min="13326" max="13326" width="8.375" style="1" bestFit="1" customWidth="1"/>
    <col min="13327" max="13567" width="8.75" style="1"/>
    <col min="13568" max="13568" width="4.75" style="1" customWidth="1"/>
    <col min="13569" max="13569" width="5.75" style="1" customWidth="1"/>
    <col min="13570" max="13570" width="10.875" style="1" customWidth="1"/>
    <col min="13571" max="13571" width="10.75" style="1" customWidth="1"/>
    <col min="13572" max="13572" width="10.25" style="1" customWidth="1"/>
    <col min="13573" max="13574" width="4.875" style="1" customWidth="1"/>
    <col min="13575" max="13575" width="7.25" style="1" customWidth="1"/>
    <col min="13576" max="13579" width="6.25" style="1" customWidth="1"/>
    <col min="13580" max="13580" width="10.875" style="1" customWidth="1"/>
    <col min="13581" max="13581" width="8.75" style="1"/>
    <col min="13582" max="13582" width="8.375" style="1" bestFit="1" customWidth="1"/>
    <col min="13583" max="13823" width="8.75" style="1"/>
    <col min="13824" max="13824" width="4.75" style="1" customWidth="1"/>
    <col min="13825" max="13825" width="5.75" style="1" customWidth="1"/>
    <col min="13826" max="13826" width="10.875" style="1" customWidth="1"/>
    <col min="13827" max="13827" width="10.75" style="1" customWidth="1"/>
    <col min="13828" max="13828" width="10.25" style="1" customWidth="1"/>
    <col min="13829" max="13830" width="4.875" style="1" customWidth="1"/>
    <col min="13831" max="13831" width="7.25" style="1" customWidth="1"/>
    <col min="13832" max="13835" width="6.25" style="1" customWidth="1"/>
    <col min="13836" max="13836" width="10.875" style="1" customWidth="1"/>
    <col min="13837" max="13837" width="8.75" style="1"/>
    <col min="13838" max="13838" width="8.375" style="1" bestFit="1" customWidth="1"/>
    <col min="13839" max="14079" width="8.75" style="1"/>
    <col min="14080" max="14080" width="4.75" style="1" customWidth="1"/>
    <col min="14081" max="14081" width="5.75" style="1" customWidth="1"/>
    <col min="14082" max="14082" width="10.875" style="1" customWidth="1"/>
    <col min="14083" max="14083" width="10.75" style="1" customWidth="1"/>
    <col min="14084" max="14084" width="10.25" style="1" customWidth="1"/>
    <col min="14085" max="14086" width="4.875" style="1" customWidth="1"/>
    <col min="14087" max="14087" width="7.25" style="1" customWidth="1"/>
    <col min="14088" max="14091" width="6.25" style="1" customWidth="1"/>
    <col min="14092" max="14092" width="10.875" style="1" customWidth="1"/>
    <col min="14093" max="14093" width="8.75" style="1"/>
    <col min="14094" max="14094" width="8.375" style="1" bestFit="1" customWidth="1"/>
    <col min="14095" max="14335" width="8.75" style="1"/>
    <col min="14336" max="14336" width="4.75" style="1" customWidth="1"/>
    <col min="14337" max="14337" width="5.75" style="1" customWidth="1"/>
    <col min="14338" max="14338" width="10.875" style="1" customWidth="1"/>
    <col min="14339" max="14339" width="10.75" style="1" customWidth="1"/>
    <col min="14340" max="14340" width="10.25" style="1" customWidth="1"/>
    <col min="14341" max="14342" width="4.875" style="1" customWidth="1"/>
    <col min="14343" max="14343" width="7.25" style="1" customWidth="1"/>
    <col min="14344" max="14347" width="6.25" style="1" customWidth="1"/>
    <col min="14348" max="14348" width="10.875" style="1" customWidth="1"/>
    <col min="14349" max="14349" width="8.75" style="1"/>
    <col min="14350" max="14350" width="8.375" style="1" bestFit="1" customWidth="1"/>
    <col min="14351" max="14591" width="8.75" style="1"/>
    <col min="14592" max="14592" width="4.75" style="1" customWidth="1"/>
    <col min="14593" max="14593" width="5.75" style="1" customWidth="1"/>
    <col min="14594" max="14594" width="10.875" style="1" customWidth="1"/>
    <col min="14595" max="14595" width="10.75" style="1" customWidth="1"/>
    <col min="14596" max="14596" width="10.25" style="1" customWidth="1"/>
    <col min="14597" max="14598" width="4.875" style="1" customWidth="1"/>
    <col min="14599" max="14599" width="7.25" style="1" customWidth="1"/>
    <col min="14600" max="14603" width="6.25" style="1" customWidth="1"/>
    <col min="14604" max="14604" width="10.875" style="1" customWidth="1"/>
    <col min="14605" max="14605" width="8.75" style="1"/>
    <col min="14606" max="14606" width="8.375" style="1" bestFit="1" customWidth="1"/>
    <col min="14607" max="14847" width="8.75" style="1"/>
    <col min="14848" max="14848" width="4.75" style="1" customWidth="1"/>
    <col min="14849" max="14849" width="5.75" style="1" customWidth="1"/>
    <col min="14850" max="14850" width="10.875" style="1" customWidth="1"/>
    <col min="14851" max="14851" width="10.75" style="1" customWidth="1"/>
    <col min="14852" max="14852" width="10.25" style="1" customWidth="1"/>
    <col min="14853" max="14854" width="4.875" style="1" customWidth="1"/>
    <col min="14855" max="14855" width="7.25" style="1" customWidth="1"/>
    <col min="14856" max="14859" width="6.25" style="1" customWidth="1"/>
    <col min="14860" max="14860" width="10.875" style="1" customWidth="1"/>
    <col min="14861" max="14861" width="8.75" style="1"/>
    <col min="14862" max="14862" width="8.375" style="1" bestFit="1" customWidth="1"/>
    <col min="14863" max="15103" width="8.75" style="1"/>
    <col min="15104" max="15104" width="4.75" style="1" customWidth="1"/>
    <col min="15105" max="15105" width="5.75" style="1" customWidth="1"/>
    <col min="15106" max="15106" width="10.875" style="1" customWidth="1"/>
    <col min="15107" max="15107" width="10.75" style="1" customWidth="1"/>
    <col min="15108" max="15108" width="10.25" style="1" customWidth="1"/>
    <col min="15109" max="15110" width="4.875" style="1" customWidth="1"/>
    <col min="15111" max="15111" width="7.25" style="1" customWidth="1"/>
    <col min="15112" max="15115" width="6.25" style="1" customWidth="1"/>
    <col min="15116" max="15116" width="10.875" style="1" customWidth="1"/>
    <col min="15117" max="15117" width="8.75" style="1"/>
    <col min="15118" max="15118" width="8.375" style="1" bestFit="1" customWidth="1"/>
    <col min="15119" max="15359" width="8.75" style="1"/>
    <col min="15360" max="15360" width="4.75" style="1" customWidth="1"/>
    <col min="15361" max="15361" width="5.75" style="1" customWidth="1"/>
    <col min="15362" max="15362" width="10.875" style="1" customWidth="1"/>
    <col min="15363" max="15363" width="10.75" style="1" customWidth="1"/>
    <col min="15364" max="15364" width="10.25" style="1" customWidth="1"/>
    <col min="15365" max="15366" width="4.875" style="1" customWidth="1"/>
    <col min="15367" max="15367" width="7.25" style="1" customWidth="1"/>
    <col min="15368" max="15371" width="6.25" style="1" customWidth="1"/>
    <col min="15372" max="15372" width="10.875" style="1" customWidth="1"/>
    <col min="15373" max="15373" width="8.75" style="1"/>
    <col min="15374" max="15374" width="8.375" style="1" bestFit="1" customWidth="1"/>
    <col min="15375" max="15615" width="8.75" style="1"/>
    <col min="15616" max="15616" width="4.75" style="1" customWidth="1"/>
    <col min="15617" max="15617" width="5.75" style="1" customWidth="1"/>
    <col min="15618" max="15618" width="10.875" style="1" customWidth="1"/>
    <col min="15619" max="15619" width="10.75" style="1" customWidth="1"/>
    <col min="15620" max="15620" width="10.25" style="1" customWidth="1"/>
    <col min="15621" max="15622" width="4.875" style="1" customWidth="1"/>
    <col min="15623" max="15623" width="7.25" style="1" customWidth="1"/>
    <col min="15624" max="15627" width="6.25" style="1" customWidth="1"/>
    <col min="15628" max="15628" width="10.875" style="1" customWidth="1"/>
    <col min="15629" max="15629" width="8.75" style="1"/>
    <col min="15630" max="15630" width="8.375" style="1" bestFit="1" customWidth="1"/>
    <col min="15631" max="15871" width="8.75" style="1"/>
    <col min="15872" max="15872" width="4.75" style="1" customWidth="1"/>
    <col min="15873" max="15873" width="5.75" style="1" customWidth="1"/>
    <col min="15874" max="15874" width="10.875" style="1" customWidth="1"/>
    <col min="15875" max="15875" width="10.75" style="1" customWidth="1"/>
    <col min="15876" max="15876" width="10.25" style="1" customWidth="1"/>
    <col min="15877" max="15878" width="4.875" style="1" customWidth="1"/>
    <col min="15879" max="15879" width="7.25" style="1" customWidth="1"/>
    <col min="15880" max="15883" width="6.25" style="1" customWidth="1"/>
    <col min="15884" max="15884" width="10.875" style="1" customWidth="1"/>
    <col min="15885" max="15885" width="8.75" style="1"/>
    <col min="15886" max="15886" width="8.375" style="1" bestFit="1" customWidth="1"/>
    <col min="15887" max="16127" width="8.75" style="1"/>
    <col min="16128" max="16128" width="4.75" style="1" customWidth="1"/>
    <col min="16129" max="16129" width="5.75" style="1" customWidth="1"/>
    <col min="16130" max="16130" width="10.875" style="1" customWidth="1"/>
    <col min="16131" max="16131" width="10.75" style="1" customWidth="1"/>
    <col min="16132" max="16132" width="10.25" style="1" customWidth="1"/>
    <col min="16133" max="16134" width="4.875" style="1" customWidth="1"/>
    <col min="16135" max="16135" width="7.25" style="1" customWidth="1"/>
    <col min="16136" max="16139" width="6.25" style="1" customWidth="1"/>
    <col min="16140" max="16140" width="10.875" style="1" customWidth="1"/>
    <col min="16141" max="16141" width="8.75" style="1"/>
    <col min="16142" max="16142" width="8.375" style="1" bestFit="1" customWidth="1"/>
    <col min="16143" max="16384" width="8.75" style="1"/>
  </cols>
  <sheetData>
    <row r="1" spans="1:16" ht="21" customHeight="1">
      <c r="A1" s="277" t="s">
        <v>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6" ht="19.149999999999999" customHeight="1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</row>
    <row r="3" spans="1:16" ht="18" customHeight="1">
      <c r="A3" s="274" t="s">
        <v>254</v>
      </c>
      <c r="B3" s="274"/>
      <c r="C3" s="274"/>
      <c r="D3" s="274"/>
      <c r="E3" s="274"/>
      <c r="F3" s="274"/>
      <c r="G3" s="2"/>
      <c r="H3" s="292" t="s">
        <v>252</v>
      </c>
      <c r="I3" s="292"/>
      <c r="J3" s="292"/>
      <c r="K3" s="292"/>
      <c r="L3" s="292"/>
    </row>
    <row r="4" spans="1:16" ht="13.15" customHeight="1">
      <c r="A4" s="274"/>
      <c r="B4" s="274"/>
      <c r="C4" s="274"/>
      <c r="D4" s="274"/>
      <c r="E4" s="274"/>
      <c r="F4" s="274"/>
    </row>
    <row r="5" spans="1:16" ht="16.149999999999999" customHeight="1">
      <c r="A5" s="275"/>
      <c r="B5" s="275"/>
      <c r="C5" s="275"/>
      <c r="D5" s="275"/>
      <c r="E5" s="275"/>
      <c r="F5" s="275"/>
      <c r="G5" s="3"/>
      <c r="H5" s="3"/>
    </row>
    <row r="6" spans="1:16" s="4" customFormat="1" ht="22.9" customHeight="1">
      <c r="B6" s="284" t="s">
        <v>228</v>
      </c>
      <c r="C6" s="284"/>
      <c r="D6" s="284"/>
      <c r="E6" s="284"/>
      <c r="F6" s="284"/>
    </row>
    <row r="7" spans="1:16" s="4" customFormat="1" ht="22.9" customHeight="1">
      <c r="B7" s="284" t="s">
        <v>227</v>
      </c>
      <c r="C7" s="284"/>
      <c r="D7" s="284"/>
      <c r="E7" s="284"/>
      <c r="F7" s="284"/>
      <c r="P7" s="1"/>
    </row>
    <row r="8" spans="1:16" s="4" customFormat="1" ht="22.9" customHeight="1">
      <c r="B8" s="285" t="s">
        <v>253</v>
      </c>
      <c r="C8" s="285"/>
      <c r="D8" s="285"/>
      <c r="E8" s="285"/>
      <c r="F8" s="285"/>
    </row>
    <row r="9" spans="1:16" ht="17.45" customHeight="1">
      <c r="H9" s="278" t="s">
        <v>219</v>
      </c>
      <c r="I9" s="278"/>
      <c r="J9" s="278"/>
      <c r="K9" s="7"/>
      <c r="L9" s="7"/>
      <c r="M9" s="7"/>
      <c r="N9" s="7"/>
      <c r="O9" s="7"/>
    </row>
    <row r="10" spans="1:16" ht="17.45" customHeight="1">
      <c r="A10" s="117"/>
      <c r="B10" s="8"/>
      <c r="H10" s="278" t="s">
        <v>220</v>
      </c>
      <c r="I10" s="278"/>
      <c r="J10" s="278"/>
      <c r="K10" s="278"/>
      <c r="L10" s="278"/>
      <c r="M10" s="7"/>
      <c r="N10" s="7"/>
      <c r="O10" s="7"/>
    </row>
    <row r="11" spans="1:16" ht="18.75" customHeight="1">
      <c r="A11" s="118"/>
      <c r="B11" s="276" t="s">
        <v>229</v>
      </c>
      <c r="C11" s="276"/>
      <c r="D11" s="276"/>
      <c r="E11" s="276"/>
      <c r="F11" s="9"/>
      <c r="G11" s="10"/>
      <c r="H11" s="283" t="s">
        <v>221</v>
      </c>
      <c r="I11" s="283"/>
      <c r="J11" s="283"/>
      <c r="K11" s="283"/>
      <c r="L11" s="283"/>
      <c r="M11" s="11"/>
      <c r="N11" s="11"/>
      <c r="O11" s="11"/>
    </row>
    <row r="12" spans="1:16" ht="18.75" customHeight="1">
      <c r="A12" s="119"/>
      <c r="B12" s="276"/>
      <c r="C12" s="276"/>
      <c r="D12" s="276"/>
      <c r="E12" s="276"/>
      <c r="H12" s="279" t="s">
        <v>222</v>
      </c>
      <c r="I12" s="279"/>
      <c r="J12" s="279"/>
      <c r="K12" s="279"/>
      <c r="L12" s="279"/>
      <c r="M12" s="7"/>
      <c r="N12" s="7"/>
      <c r="O12" s="7"/>
    </row>
    <row r="13" spans="1:16" ht="18.75" customHeight="1">
      <c r="A13" s="119"/>
      <c r="B13" s="303">
        <f>J38</f>
        <v>58432763.399999999</v>
      </c>
      <c r="C13" s="304"/>
      <c r="D13" s="304"/>
      <c r="E13" s="304"/>
      <c r="H13" s="280" t="s">
        <v>223</v>
      </c>
      <c r="I13" s="280"/>
      <c r="J13" s="280"/>
      <c r="K13" s="280"/>
      <c r="L13" s="280"/>
      <c r="M13" s="7"/>
      <c r="N13" s="7"/>
      <c r="O13" s="7"/>
    </row>
    <row r="14" spans="1:16" ht="3.6" customHeight="1">
      <c r="A14" s="119"/>
      <c r="B14" s="303"/>
      <c r="C14" s="304"/>
      <c r="D14" s="304"/>
      <c r="E14" s="304"/>
      <c r="H14" s="12"/>
      <c r="I14" s="12"/>
      <c r="J14" s="12"/>
      <c r="K14" s="12"/>
      <c r="L14" s="12"/>
      <c r="M14" s="7"/>
      <c r="N14" s="7"/>
      <c r="O14" s="7"/>
    </row>
    <row r="15" spans="1:16" ht="18.75" customHeight="1">
      <c r="A15" s="118"/>
      <c r="B15" s="305"/>
      <c r="C15" s="305"/>
      <c r="D15" s="305"/>
      <c r="E15" s="305"/>
      <c r="G15" s="13"/>
      <c r="H15" s="13"/>
      <c r="I15" s="13"/>
      <c r="J15" s="13"/>
      <c r="K15" s="13"/>
    </row>
    <row r="16" spans="1:16" ht="18.75" customHeight="1">
      <c r="A16" s="281"/>
      <c r="B16" s="281"/>
      <c r="C16" s="306" t="s">
        <v>1</v>
      </c>
      <c r="D16" s="306"/>
      <c r="E16" s="306"/>
      <c r="G16" s="13"/>
      <c r="H16" s="13"/>
      <c r="I16" s="13"/>
      <c r="J16" s="13"/>
      <c r="K16" s="13"/>
    </row>
    <row r="17" spans="1:12">
      <c r="C17" s="282"/>
      <c r="D17" s="282"/>
    </row>
    <row r="20" spans="1:12" s="14" customFormat="1" ht="18.75" customHeight="1">
      <c r="A20" s="176" t="s">
        <v>2</v>
      </c>
      <c r="B20" s="176"/>
      <c r="C20" s="180" t="s">
        <v>3</v>
      </c>
      <c r="D20" s="180"/>
      <c r="E20" s="180"/>
      <c r="F20" s="180"/>
      <c r="G20" s="180"/>
      <c r="H20" s="180"/>
      <c r="I20" s="3"/>
      <c r="J20" s="3"/>
    </row>
    <row r="21" spans="1:12" ht="14.25" thickBot="1"/>
    <row r="22" spans="1:12" ht="24.75" customHeight="1" thickBot="1">
      <c r="A22" s="240" t="s">
        <v>4</v>
      </c>
      <c r="B22" s="241"/>
      <c r="C22" s="241"/>
      <c r="D22" s="178"/>
      <c r="E22" s="177" t="s">
        <v>225</v>
      </c>
      <c r="F22" s="178"/>
      <c r="G22" s="115" t="s">
        <v>217</v>
      </c>
      <c r="H22" s="179" t="s">
        <v>6</v>
      </c>
      <c r="I22" s="179"/>
      <c r="J22" s="179" t="s">
        <v>7</v>
      </c>
      <c r="K22" s="179"/>
      <c r="L22" s="116" t="s">
        <v>8</v>
      </c>
    </row>
    <row r="23" spans="1:12" ht="24.75" customHeight="1">
      <c r="A23" s="15"/>
      <c r="B23" s="166" t="str">
        <f>A62</f>
        <v>テント関係及び備品小計</v>
      </c>
      <c r="C23" s="166"/>
      <c r="D23" s="167"/>
      <c r="E23" s="32"/>
      <c r="F23" s="33"/>
      <c r="G23" s="34"/>
      <c r="H23" s="168"/>
      <c r="I23" s="168"/>
      <c r="J23" s="169">
        <f>J62</f>
        <v>1476100</v>
      </c>
      <c r="K23" s="170"/>
      <c r="L23" s="50">
        <v>0.1</v>
      </c>
    </row>
    <row r="24" spans="1:12" ht="24.75" customHeight="1">
      <c r="A24" s="16"/>
      <c r="B24" s="171" t="str">
        <f>A74</f>
        <v>救護・トイレ関係小計</v>
      </c>
      <c r="C24" s="171"/>
      <c r="D24" s="172"/>
      <c r="E24" s="17"/>
      <c r="F24" s="18"/>
      <c r="G24" s="19"/>
      <c r="H24" s="173"/>
      <c r="I24" s="173"/>
      <c r="J24" s="174">
        <f>J74</f>
        <v>3354400</v>
      </c>
      <c r="K24" s="175"/>
      <c r="L24" s="20">
        <v>0.1</v>
      </c>
    </row>
    <row r="25" spans="1:12" ht="24.75" customHeight="1">
      <c r="A25" s="16"/>
      <c r="B25" s="171" t="str">
        <f>A102</f>
        <v>導線仮設物関係小計</v>
      </c>
      <c r="C25" s="171"/>
      <c r="D25" s="172"/>
      <c r="E25" s="17"/>
      <c r="F25" s="18"/>
      <c r="G25" s="19"/>
      <c r="H25" s="173"/>
      <c r="I25" s="173"/>
      <c r="J25" s="174">
        <f>J102</f>
        <v>6255000</v>
      </c>
      <c r="K25" s="175"/>
      <c r="L25" s="20">
        <v>0.1</v>
      </c>
    </row>
    <row r="26" spans="1:12" ht="24.75" customHeight="1">
      <c r="A26" s="16"/>
      <c r="B26" s="172" t="str">
        <f>A143</f>
        <v>構造仮設物材料費小計</v>
      </c>
      <c r="C26" s="181"/>
      <c r="D26" s="181"/>
      <c r="E26" s="17"/>
      <c r="F26" s="18"/>
      <c r="G26" s="19"/>
      <c r="H26" s="173"/>
      <c r="I26" s="173"/>
      <c r="J26" s="174">
        <f>J143</f>
        <v>4594670</v>
      </c>
      <c r="K26" s="175"/>
      <c r="L26" s="20">
        <v>0.1</v>
      </c>
    </row>
    <row r="27" spans="1:12" ht="24.75" customHeight="1">
      <c r="A27" s="16"/>
      <c r="B27" s="172" t="str">
        <f>A163</f>
        <v>構造仮設物組立解体費小計</v>
      </c>
      <c r="C27" s="181"/>
      <c r="D27" s="181"/>
      <c r="E27" s="17"/>
      <c r="F27" s="18"/>
      <c r="G27" s="19"/>
      <c r="H27" s="173"/>
      <c r="I27" s="173"/>
      <c r="J27" s="174">
        <f>J163</f>
        <v>7149800</v>
      </c>
      <c r="K27" s="175"/>
      <c r="L27" s="20">
        <v>0.1</v>
      </c>
    </row>
    <row r="28" spans="1:12" ht="24.75" customHeight="1">
      <c r="A28" s="16"/>
      <c r="B28" s="172" t="str">
        <f>A181</f>
        <v>指定席関係小計</v>
      </c>
      <c r="C28" s="181"/>
      <c r="D28" s="181"/>
      <c r="E28" s="17"/>
      <c r="F28" s="18"/>
      <c r="G28" s="19"/>
      <c r="H28" s="173"/>
      <c r="I28" s="173"/>
      <c r="J28" s="174">
        <f>J181</f>
        <v>12909920</v>
      </c>
      <c r="K28" s="175"/>
      <c r="L28" s="20">
        <v>0.1</v>
      </c>
    </row>
    <row r="29" spans="1:12" ht="24.75" customHeight="1">
      <c r="A29" s="16"/>
      <c r="B29" s="190" t="str">
        <f>A188</f>
        <v>物販・救護・案内・本部関係電気工事小計</v>
      </c>
      <c r="C29" s="191"/>
      <c r="D29" s="191"/>
      <c r="E29" s="17"/>
      <c r="F29" s="18"/>
      <c r="G29" s="19"/>
      <c r="H29" s="173"/>
      <c r="I29" s="173"/>
      <c r="J29" s="192">
        <f>J188</f>
        <v>980000</v>
      </c>
      <c r="K29" s="192"/>
      <c r="L29" s="20">
        <v>0.1</v>
      </c>
    </row>
    <row r="30" spans="1:12" ht="24.75" customHeight="1">
      <c r="A30" s="16"/>
      <c r="B30" s="172" t="str">
        <f>A288</f>
        <v>音響及び映像・電話関係①～③小計</v>
      </c>
      <c r="C30" s="181"/>
      <c r="D30" s="181"/>
      <c r="E30" s="17"/>
      <c r="F30" s="18"/>
      <c r="G30" s="19"/>
      <c r="H30" s="173"/>
      <c r="I30" s="173"/>
      <c r="J30" s="192">
        <f>J288</f>
        <v>6937650</v>
      </c>
      <c r="K30" s="192"/>
      <c r="L30" s="20">
        <v>0.1</v>
      </c>
    </row>
    <row r="31" spans="1:12" ht="24.75" customHeight="1">
      <c r="A31" s="21"/>
      <c r="B31" s="182" t="str">
        <f>A306</f>
        <v>発電機・照明関係小計</v>
      </c>
      <c r="C31" s="183"/>
      <c r="D31" s="183"/>
      <c r="E31" s="22"/>
      <c r="F31" s="23"/>
      <c r="G31" s="24"/>
      <c r="H31" s="184"/>
      <c r="I31" s="184"/>
      <c r="J31" s="185">
        <f>J306</f>
        <v>4634000</v>
      </c>
      <c r="K31" s="185"/>
      <c r="L31" s="25">
        <v>0.1</v>
      </c>
    </row>
    <row r="32" spans="1:12" ht="24.75" customHeight="1">
      <c r="A32" s="26"/>
      <c r="B32" s="186" t="s">
        <v>9</v>
      </c>
      <c r="C32" s="187"/>
      <c r="D32" s="187"/>
      <c r="E32" s="27"/>
      <c r="F32" s="28"/>
      <c r="G32" s="29"/>
      <c r="H32" s="188"/>
      <c r="I32" s="188"/>
      <c r="J32" s="189">
        <f>SUM(J23:K31)</f>
        <v>48291540</v>
      </c>
      <c r="K32" s="189"/>
      <c r="L32" s="30"/>
    </row>
    <row r="33" spans="1:12" ht="24.75" customHeight="1">
      <c r="A33" s="31"/>
      <c r="B33" s="194"/>
      <c r="C33" s="195"/>
      <c r="D33" s="195"/>
      <c r="E33" s="32"/>
      <c r="F33" s="33"/>
      <c r="G33" s="34"/>
      <c r="H33" s="168"/>
      <c r="I33" s="168"/>
      <c r="J33" s="196"/>
      <c r="K33" s="196"/>
      <c r="L33" s="35"/>
    </row>
    <row r="34" spans="1:12" ht="24.75" customHeight="1">
      <c r="A34" s="16"/>
      <c r="B34" s="193" t="s">
        <v>10</v>
      </c>
      <c r="C34" s="175"/>
      <c r="D34" s="175"/>
      <c r="E34" s="17"/>
      <c r="F34" s="18"/>
      <c r="G34" s="19"/>
      <c r="H34" s="173"/>
      <c r="I34" s="173"/>
      <c r="J34" s="192">
        <f>SUM(J32:K33)</f>
        <v>48291540</v>
      </c>
      <c r="K34" s="192"/>
      <c r="L34" s="36"/>
    </row>
    <row r="35" spans="1:12" ht="24.75" customHeight="1">
      <c r="A35" s="16"/>
      <c r="B35" s="193" t="s">
        <v>11</v>
      </c>
      <c r="C35" s="175"/>
      <c r="D35" s="175"/>
      <c r="E35" s="17">
        <v>10</v>
      </c>
      <c r="F35" s="18" t="s">
        <v>218</v>
      </c>
      <c r="G35" s="19"/>
      <c r="H35" s="173"/>
      <c r="I35" s="173"/>
      <c r="J35" s="192">
        <f>ROUNDDOWN(J34*0.1,0)</f>
        <v>4829154</v>
      </c>
      <c r="K35" s="192"/>
      <c r="L35" s="36"/>
    </row>
    <row r="36" spans="1:12" ht="24.75" customHeight="1">
      <c r="A36" s="16"/>
      <c r="B36" s="193" t="s">
        <v>12</v>
      </c>
      <c r="C36" s="175"/>
      <c r="D36" s="175"/>
      <c r="E36" s="17"/>
      <c r="F36" s="18"/>
      <c r="G36" s="19"/>
      <c r="H36" s="173"/>
      <c r="I36" s="173"/>
      <c r="J36" s="174">
        <f>SUM(J34:K35)</f>
        <v>53120694</v>
      </c>
      <c r="K36" s="175"/>
      <c r="L36" s="36"/>
    </row>
    <row r="37" spans="1:12" ht="24.75" customHeight="1" thickBot="1">
      <c r="A37" s="37"/>
      <c r="B37" s="200" t="s">
        <v>13</v>
      </c>
      <c r="C37" s="201"/>
      <c r="D37" s="201"/>
      <c r="E37" s="17">
        <v>10</v>
      </c>
      <c r="F37" s="38" t="s">
        <v>218</v>
      </c>
      <c r="G37" s="39"/>
      <c r="H37" s="202"/>
      <c r="I37" s="202"/>
      <c r="J37" s="203">
        <f>J36*0.1</f>
        <v>5312069.4000000004</v>
      </c>
      <c r="K37" s="203"/>
      <c r="L37" s="40"/>
    </row>
    <row r="38" spans="1:12" ht="24.75" customHeight="1" thickBot="1">
      <c r="A38" s="41"/>
      <c r="B38" s="204"/>
      <c r="C38" s="204"/>
      <c r="D38" s="204"/>
      <c r="E38" s="42"/>
      <c r="F38" s="43"/>
      <c r="G38" s="42"/>
      <c r="H38" s="42"/>
      <c r="I38" s="44" t="s">
        <v>14</v>
      </c>
      <c r="J38" s="205">
        <f>SUM(J36:K37)</f>
        <v>58432763.399999999</v>
      </c>
      <c r="K38" s="206"/>
      <c r="L38" s="45"/>
    </row>
    <row r="39" spans="1:12" ht="23.25" customHeight="1">
      <c r="A39" s="282" t="s">
        <v>231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</row>
    <row r="40" spans="1:12" ht="10.5" customHeight="1">
      <c r="F40" s="1"/>
    </row>
    <row r="41" spans="1:12" s="14" customFormat="1" ht="23.25" customHeight="1" thickBot="1">
      <c r="A41" s="218" t="s">
        <v>15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</row>
    <row r="42" spans="1:12" s="14" customFormat="1" ht="23.25" customHeight="1" thickBot="1">
      <c r="A42" s="129"/>
      <c r="B42" s="178" t="s">
        <v>4</v>
      </c>
      <c r="C42" s="179"/>
      <c r="D42" s="179"/>
      <c r="E42" s="177" t="s">
        <v>225</v>
      </c>
      <c r="F42" s="178"/>
      <c r="G42" s="115" t="s">
        <v>217</v>
      </c>
      <c r="H42" s="179" t="s">
        <v>6</v>
      </c>
      <c r="I42" s="179"/>
      <c r="J42" s="179" t="s">
        <v>7</v>
      </c>
      <c r="K42" s="179"/>
      <c r="L42" s="116" t="s">
        <v>8</v>
      </c>
    </row>
    <row r="43" spans="1:12" ht="23.25" customHeight="1">
      <c r="A43" s="46"/>
      <c r="B43" s="167" t="s">
        <v>16</v>
      </c>
      <c r="C43" s="197"/>
      <c r="D43" s="197"/>
      <c r="E43" s="47">
        <v>2</v>
      </c>
      <c r="F43" s="48" t="s">
        <v>17</v>
      </c>
      <c r="G43" s="49"/>
      <c r="H43" s="198">
        <v>16250</v>
      </c>
      <c r="I43" s="198"/>
      <c r="J43" s="199">
        <f>E43*H43</f>
        <v>32500</v>
      </c>
      <c r="K43" s="199"/>
      <c r="L43" s="50">
        <v>0.1</v>
      </c>
    </row>
    <row r="44" spans="1:12" ht="23.25" customHeight="1">
      <c r="A44" s="51"/>
      <c r="B44" s="171" t="s">
        <v>18</v>
      </c>
      <c r="C44" s="171"/>
      <c r="D44" s="171"/>
      <c r="E44" s="171"/>
      <c r="F44" s="171"/>
      <c r="G44" s="171"/>
      <c r="H44" s="171"/>
      <c r="I44" s="172"/>
      <c r="J44" s="52"/>
      <c r="K44" s="52"/>
      <c r="L44" s="20"/>
    </row>
    <row r="45" spans="1:12" ht="23.25" customHeight="1">
      <c r="A45" s="51"/>
      <c r="B45" s="172" t="s">
        <v>19</v>
      </c>
      <c r="C45" s="181"/>
      <c r="D45" s="181"/>
      <c r="E45" s="53">
        <v>12</v>
      </c>
      <c r="F45" s="54" t="s">
        <v>17</v>
      </c>
      <c r="G45" s="55"/>
      <c r="H45" s="207">
        <v>22500</v>
      </c>
      <c r="I45" s="207"/>
      <c r="J45" s="208">
        <f>E45*H45</f>
        <v>270000</v>
      </c>
      <c r="K45" s="208"/>
      <c r="L45" s="20">
        <v>0.1</v>
      </c>
    </row>
    <row r="46" spans="1:12" ht="23.25" customHeight="1">
      <c r="A46" s="51"/>
      <c r="B46" s="171" t="s">
        <v>20</v>
      </c>
      <c r="C46" s="171"/>
      <c r="D46" s="171"/>
      <c r="E46" s="171"/>
      <c r="F46" s="171"/>
      <c r="G46" s="171"/>
      <c r="H46" s="171"/>
      <c r="I46" s="172"/>
      <c r="J46" s="52"/>
      <c r="K46" s="52"/>
      <c r="L46" s="20"/>
    </row>
    <row r="47" spans="1:12" ht="23.25" customHeight="1">
      <c r="A47" s="51"/>
      <c r="B47" s="172" t="s">
        <v>21</v>
      </c>
      <c r="C47" s="181"/>
      <c r="D47" s="181"/>
      <c r="E47" s="53">
        <v>3</v>
      </c>
      <c r="F47" s="54" t="s">
        <v>17</v>
      </c>
      <c r="G47" s="55"/>
      <c r="H47" s="207">
        <v>11000</v>
      </c>
      <c r="I47" s="207"/>
      <c r="J47" s="208">
        <f>E47*H47</f>
        <v>33000</v>
      </c>
      <c r="K47" s="208"/>
      <c r="L47" s="20">
        <v>0.1</v>
      </c>
    </row>
    <row r="48" spans="1:12" ht="23.25" customHeight="1">
      <c r="A48" s="51"/>
      <c r="B48" s="171" t="s">
        <v>22</v>
      </c>
      <c r="C48" s="171"/>
      <c r="D48" s="171"/>
      <c r="E48" s="171"/>
      <c r="F48" s="171"/>
      <c r="G48" s="171"/>
      <c r="H48" s="171"/>
      <c r="I48" s="172"/>
      <c r="J48" s="52"/>
      <c r="K48" s="52"/>
      <c r="L48" s="20"/>
    </row>
    <row r="49" spans="1:12" ht="23.25" customHeight="1">
      <c r="A49" s="51"/>
      <c r="B49" s="172" t="s">
        <v>23</v>
      </c>
      <c r="C49" s="181"/>
      <c r="D49" s="181"/>
      <c r="E49" s="53">
        <v>40</v>
      </c>
      <c r="F49" s="54" t="s">
        <v>24</v>
      </c>
      <c r="G49" s="55"/>
      <c r="H49" s="207">
        <v>800</v>
      </c>
      <c r="I49" s="207"/>
      <c r="J49" s="208">
        <f t="shared" ref="J49:J54" si="0">E49*H49</f>
        <v>32000</v>
      </c>
      <c r="K49" s="208"/>
      <c r="L49" s="20">
        <v>0.1</v>
      </c>
    </row>
    <row r="50" spans="1:12" ht="23.25" customHeight="1">
      <c r="A50" s="51"/>
      <c r="B50" s="172" t="s">
        <v>25</v>
      </c>
      <c r="C50" s="181"/>
      <c r="D50" s="181"/>
      <c r="E50" s="53">
        <v>40</v>
      </c>
      <c r="F50" s="54" t="s">
        <v>26</v>
      </c>
      <c r="G50" s="55"/>
      <c r="H50" s="207">
        <v>310</v>
      </c>
      <c r="I50" s="207"/>
      <c r="J50" s="208">
        <f t="shared" si="0"/>
        <v>12400</v>
      </c>
      <c r="K50" s="208"/>
      <c r="L50" s="20">
        <v>0.1</v>
      </c>
    </row>
    <row r="51" spans="1:12" ht="23.25" customHeight="1">
      <c r="A51" s="51"/>
      <c r="B51" s="172" t="s">
        <v>27</v>
      </c>
      <c r="C51" s="181"/>
      <c r="D51" s="181"/>
      <c r="E51" s="53">
        <v>17</v>
      </c>
      <c r="F51" s="54" t="s">
        <v>24</v>
      </c>
      <c r="G51" s="55"/>
      <c r="H51" s="207">
        <v>1600</v>
      </c>
      <c r="I51" s="207"/>
      <c r="J51" s="208">
        <f t="shared" si="0"/>
        <v>27200</v>
      </c>
      <c r="K51" s="208"/>
      <c r="L51" s="20">
        <v>0.1</v>
      </c>
    </row>
    <row r="52" spans="1:12" ht="23.25" customHeight="1">
      <c r="A52" s="56"/>
      <c r="B52" s="172" t="s">
        <v>28</v>
      </c>
      <c r="C52" s="181"/>
      <c r="D52" s="181"/>
      <c r="E52" s="57">
        <v>1</v>
      </c>
      <c r="F52" s="54" t="s">
        <v>29</v>
      </c>
      <c r="G52" s="55"/>
      <c r="H52" s="207">
        <v>24000</v>
      </c>
      <c r="I52" s="207"/>
      <c r="J52" s="208">
        <f t="shared" si="0"/>
        <v>24000</v>
      </c>
      <c r="K52" s="208"/>
      <c r="L52" s="20">
        <v>0.1</v>
      </c>
    </row>
    <row r="53" spans="1:12" ht="23.25" customHeight="1">
      <c r="A53" s="56"/>
      <c r="B53" s="172" t="s">
        <v>30</v>
      </c>
      <c r="C53" s="181"/>
      <c r="D53" s="181"/>
      <c r="E53" s="58">
        <v>10</v>
      </c>
      <c r="F53" s="54" t="s">
        <v>31</v>
      </c>
      <c r="G53" s="55"/>
      <c r="H53" s="207">
        <v>2500</v>
      </c>
      <c r="I53" s="207"/>
      <c r="J53" s="208">
        <f t="shared" si="0"/>
        <v>25000</v>
      </c>
      <c r="K53" s="208"/>
      <c r="L53" s="20">
        <v>0.1</v>
      </c>
    </row>
    <row r="54" spans="1:12" ht="23.25" customHeight="1">
      <c r="A54" s="56"/>
      <c r="B54" s="209" t="s">
        <v>32</v>
      </c>
      <c r="C54" s="210"/>
      <c r="D54" s="210"/>
      <c r="E54" s="58">
        <v>2</v>
      </c>
      <c r="F54" s="54" t="s">
        <v>33</v>
      </c>
      <c r="G54" s="55"/>
      <c r="H54" s="207">
        <v>56000</v>
      </c>
      <c r="I54" s="207"/>
      <c r="J54" s="208">
        <f t="shared" si="0"/>
        <v>112000</v>
      </c>
      <c r="K54" s="208"/>
      <c r="L54" s="20">
        <v>0.1</v>
      </c>
    </row>
    <row r="55" spans="1:12" ht="23.25" customHeight="1">
      <c r="A55" s="56"/>
      <c r="B55" s="209" t="s">
        <v>34</v>
      </c>
      <c r="C55" s="210"/>
      <c r="D55" s="210"/>
      <c r="E55" s="58">
        <v>1</v>
      </c>
      <c r="F55" s="54" t="s">
        <v>29</v>
      </c>
      <c r="G55" s="55"/>
      <c r="H55" s="207"/>
      <c r="I55" s="207"/>
      <c r="J55" s="208">
        <v>111000</v>
      </c>
      <c r="K55" s="208"/>
      <c r="L55" s="20">
        <v>0.1</v>
      </c>
    </row>
    <row r="56" spans="1:12" ht="23.25" customHeight="1">
      <c r="A56" s="56"/>
      <c r="B56" s="209" t="s">
        <v>35</v>
      </c>
      <c r="C56" s="210"/>
      <c r="D56" s="210"/>
      <c r="E56" s="58">
        <v>1</v>
      </c>
      <c r="F56" s="54" t="s">
        <v>29</v>
      </c>
      <c r="G56" s="55"/>
      <c r="H56" s="207"/>
      <c r="I56" s="207"/>
      <c r="J56" s="208">
        <v>111000</v>
      </c>
      <c r="K56" s="208"/>
      <c r="L56" s="20">
        <v>0.1</v>
      </c>
    </row>
    <row r="57" spans="1:12" ht="23.25" customHeight="1">
      <c r="A57" s="56"/>
      <c r="B57" s="209" t="s">
        <v>35</v>
      </c>
      <c r="C57" s="210"/>
      <c r="D57" s="210"/>
      <c r="E57" s="53">
        <v>1</v>
      </c>
      <c r="F57" s="54" t="s">
        <v>29</v>
      </c>
      <c r="G57" s="55"/>
      <c r="H57" s="207"/>
      <c r="I57" s="207"/>
      <c r="J57" s="208">
        <v>111000</v>
      </c>
      <c r="K57" s="208"/>
      <c r="L57" s="20">
        <v>0.1</v>
      </c>
    </row>
    <row r="58" spans="1:12" ht="23.25" customHeight="1">
      <c r="A58" s="56"/>
      <c r="B58" s="209" t="s">
        <v>36</v>
      </c>
      <c r="C58" s="210"/>
      <c r="D58" s="210"/>
      <c r="E58" s="53">
        <v>1</v>
      </c>
      <c r="F58" s="54" t="s">
        <v>29</v>
      </c>
      <c r="G58" s="55"/>
      <c r="H58" s="207"/>
      <c r="I58" s="207"/>
      <c r="J58" s="207">
        <v>111000</v>
      </c>
      <c r="K58" s="207"/>
      <c r="L58" s="20">
        <v>0.1</v>
      </c>
    </row>
    <row r="59" spans="1:12" ht="23.25" customHeight="1">
      <c r="A59" s="56"/>
      <c r="B59" s="216" t="s">
        <v>37</v>
      </c>
      <c r="C59" s="217"/>
      <c r="D59" s="217"/>
      <c r="E59" s="53">
        <v>2</v>
      </c>
      <c r="F59" s="54" t="s">
        <v>33</v>
      </c>
      <c r="G59" s="55"/>
      <c r="H59" s="207">
        <v>56000</v>
      </c>
      <c r="I59" s="207"/>
      <c r="J59" s="208">
        <f>E59*H59</f>
        <v>112000</v>
      </c>
      <c r="K59" s="208"/>
      <c r="L59" s="20">
        <v>0.1</v>
      </c>
    </row>
    <row r="60" spans="1:12" ht="23.25" customHeight="1">
      <c r="A60" s="56"/>
      <c r="B60" s="211" t="s">
        <v>38</v>
      </c>
      <c r="C60" s="212"/>
      <c r="D60" s="212"/>
      <c r="E60" s="53">
        <v>2</v>
      </c>
      <c r="F60" s="54" t="s">
        <v>33</v>
      </c>
      <c r="G60" s="55"/>
      <c r="H60" s="207">
        <v>96000</v>
      </c>
      <c r="I60" s="207"/>
      <c r="J60" s="208">
        <f>E60*H60</f>
        <v>192000</v>
      </c>
      <c r="K60" s="208"/>
      <c r="L60" s="20">
        <v>0.1</v>
      </c>
    </row>
    <row r="61" spans="1:12" ht="23.25" customHeight="1" thickBot="1">
      <c r="A61" s="59"/>
      <c r="B61" s="213" t="s">
        <v>39</v>
      </c>
      <c r="C61" s="214"/>
      <c r="D61" s="214"/>
      <c r="E61" s="60"/>
      <c r="F61" s="61"/>
      <c r="G61" s="62"/>
      <c r="H61" s="215"/>
      <c r="I61" s="215"/>
      <c r="J61" s="215">
        <v>160000</v>
      </c>
      <c r="K61" s="215"/>
      <c r="L61" s="20">
        <v>0.1</v>
      </c>
    </row>
    <row r="62" spans="1:12" ht="23.25" customHeight="1" thickBot="1">
      <c r="A62" s="262" t="s">
        <v>243</v>
      </c>
      <c r="B62" s="263"/>
      <c r="C62" s="263"/>
      <c r="D62" s="263"/>
      <c r="E62" s="263"/>
      <c r="F62" s="263"/>
      <c r="G62" s="263"/>
      <c r="H62" s="263"/>
      <c r="I62" s="264"/>
      <c r="J62" s="220">
        <f>SUM(J43:K61)</f>
        <v>1476100</v>
      </c>
      <c r="K62" s="221"/>
      <c r="L62" s="63"/>
    </row>
    <row r="63" spans="1:12" ht="7.5" customHeight="1">
      <c r="A63" s="14"/>
      <c r="B63" s="222"/>
      <c r="C63" s="222"/>
      <c r="D63" s="222"/>
      <c r="E63" s="64"/>
      <c r="F63" s="65"/>
      <c r="G63" s="66"/>
      <c r="H63" s="223"/>
      <c r="I63" s="223"/>
      <c r="J63" s="224"/>
      <c r="K63" s="224"/>
    </row>
    <row r="64" spans="1:12" ht="23.25" customHeight="1" thickBot="1">
      <c r="A64" s="218" t="s">
        <v>40</v>
      </c>
      <c r="B64" s="218"/>
      <c r="C64" s="218"/>
      <c r="D64" s="218"/>
      <c r="E64" s="69"/>
      <c r="F64" s="70"/>
      <c r="G64" s="69"/>
      <c r="H64" s="219"/>
      <c r="I64" s="219"/>
      <c r="J64" s="219"/>
      <c r="K64" s="219"/>
    </row>
    <row r="65" spans="1:12" ht="23.25" customHeight="1" thickBot="1">
      <c r="A65" s="129"/>
      <c r="B65" s="178" t="s">
        <v>4</v>
      </c>
      <c r="C65" s="179"/>
      <c r="D65" s="179"/>
      <c r="E65" s="177" t="s">
        <v>225</v>
      </c>
      <c r="F65" s="178"/>
      <c r="G65" s="115" t="s">
        <v>217</v>
      </c>
      <c r="H65" s="179" t="s">
        <v>6</v>
      </c>
      <c r="I65" s="179"/>
      <c r="J65" s="179" t="s">
        <v>7</v>
      </c>
      <c r="K65" s="179"/>
      <c r="L65" s="116" t="s">
        <v>8</v>
      </c>
    </row>
    <row r="66" spans="1:12" ht="23.25" customHeight="1">
      <c r="A66" s="71"/>
      <c r="B66" s="228" t="s">
        <v>41</v>
      </c>
      <c r="C66" s="229"/>
      <c r="D66" s="229"/>
      <c r="E66" s="72">
        <v>70</v>
      </c>
      <c r="F66" s="48" t="s">
        <v>33</v>
      </c>
      <c r="G66" s="49"/>
      <c r="H66" s="198">
        <v>18000</v>
      </c>
      <c r="I66" s="198"/>
      <c r="J66" s="198">
        <f t="shared" ref="J66:J73" si="1">E66*H66</f>
        <v>1260000</v>
      </c>
      <c r="K66" s="198"/>
      <c r="L66" s="50">
        <v>0.1</v>
      </c>
    </row>
    <row r="67" spans="1:12" ht="23.25" customHeight="1">
      <c r="A67" s="56"/>
      <c r="B67" s="209" t="s">
        <v>42</v>
      </c>
      <c r="C67" s="210"/>
      <c r="D67" s="210"/>
      <c r="E67" s="53">
        <v>30</v>
      </c>
      <c r="F67" s="54" t="s">
        <v>33</v>
      </c>
      <c r="G67" s="55"/>
      <c r="H67" s="207">
        <v>26000</v>
      </c>
      <c r="I67" s="207"/>
      <c r="J67" s="207">
        <f t="shared" si="1"/>
        <v>780000</v>
      </c>
      <c r="K67" s="207"/>
      <c r="L67" s="20">
        <v>0.1</v>
      </c>
    </row>
    <row r="68" spans="1:12" ht="23.25" customHeight="1">
      <c r="A68" s="56"/>
      <c r="B68" s="209" t="s">
        <v>43</v>
      </c>
      <c r="C68" s="210"/>
      <c r="D68" s="210"/>
      <c r="E68" s="53">
        <v>2</v>
      </c>
      <c r="F68" s="54" t="s">
        <v>33</v>
      </c>
      <c r="G68" s="55"/>
      <c r="H68" s="207">
        <v>66000</v>
      </c>
      <c r="I68" s="207"/>
      <c r="J68" s="207">
        <f t="shared" si="1"/>
        <v>132000</v>
      </c>
      <c r="K68" s="207"/>
      <c r="L68" s="20">
        <v>0.1</v>
      </c>
    </row>
    <row r="69" spans="1:12" ht="23.25" customHeight="1">
      <c r="A69" s="56"/>
      <c r="B69" s="225" t="s">
        <v>44</v>
      </c>
      <c r="C69" s="225"/>
      <c r="D69" s="209"/>
      <c r="E69" s="53">
        <v>1</v>
      </c>
      <c r="F69" s="73" t="s">
        <v>33</v>
      </c>
      <c r="G69" s="74"/>
      <c r="H69" s="226">
        <v>55000</v>
      </c>
      <c r="I69" s="227"/>
      <c r="J69" s="207">
        <f t="shared" si="1"/>
        <v>55000</v>
      </c>
      <c r="K69" s="207"/>
      <c r="L69" s="20">
        <v>0.1</v>
      </c>
    </row>
    <row r="70" spans="1:12" ht="23.25" customHeight="1">
      <c r="A70" s="56"/>
      <c r="B70" s="209" t="s">
        <v>45</v>
      </c>
      <c r="C70" s="210"/>
      <c r="D70" s="210"/>
      <c r="E70" s="57">
        <v>103</v>
      </c>
      <c r="F70" s="54" t="s">
        <v>46</v>
      </c>
      <c r="G70" s="55"/>
      <c r="H70" s="207">
        <v>800</v>
      </c>
      <c r="I70" s="207"/>
      <c r="J70" s="207">
        <f t="shared" si="1"/>
        <v>82400</v>
      </c>
      <c r="K70" s="207"/>
      <c r="L70" s="20">
        <v>0.1</v>
      </c>
    </row>
    <row r="71" spans="1:12" ht="23.25" customHeight="1">
      <c r="A71" s="56"/>
      <c r="B71" s="209" t="s">
        <v>47</v>
      </c>
      <c r="C71" s="210"/>
      <c r="D71" s="210"/>
      <c r="E71" s="57">
        <v>2</v>
      </c>
      <c r="F71" s="54" t="s">
        <v>33</v>
      </c>
      <c r="G71" s="55"/>
      <c r="H71" s="207">
        <v>75000</v>
      </c>
      <c r="I71" s="207"/>
      <c r="J71" s="207">
        <f t="shared" si="1"/>
        <v>150000</v>
      </c>
      <c r="K71" s="207"/>
      <c r="L71" s="20">
        <v>0.1</v>
      </c>
    </row>
    <row r="72" spans="1:12" ht="23.25" customHeight="1">
      <c r="A72" s="56"/>
      <c r="B72" s="209" t="s">
        <v>48</v>
      </c>
      <c r="C72" s="210"/>
      <c r="D72" s="210"/>
      <c r="E72" s="58">
        <v>10</v>
      </c>
      <c r="F72" s="54" t="s">
        <v>33</v>
      </c>
      <c r="G72" s="55"/>
      <c r="H72" s="207">
        <v>62500</v>
      </c>
      <c r="I72" s="207"/>
      <c r="J72" s="207">
        <f t="shared" si="1"/>
        <v>625000</v>
      </c>
      <c r="K72" s="207"/>
      <c r="L72" s="20">
        <v>0.1</v>
      </c>
    </row>
    <row r="73" spans="1:12" ht="23.25" customHeight="1" thickBot="1">
      <c r="A73" s="59"/>
      <c r="B73" s="232" t="s">
        <v>49</v>
      </c>
      <c r="C73" s="233"/>
      <c r="D73" s="233"/>
      <c r="E73" s="75">
        <v>4</v>
      </c>
      <c r="F73" s="61" t="s">
        <v>33</v>
      </c>
      <c r="G73" s="62"/>
      <c r="H73" s="215">
        <v>67500</v>
      </c>
      <c r="I73" s="215"/>
      <c r="J73" s="215">
        <f t="shared" si="1"/>
        <v>270000</v>
      </c>
      <c r="K73" s="215"/>
      <c r="L73" s="76">
        <v>0.1</v>
      </c>
    </row>
    <row r="74" spans="1:12" ht="23.25" customHeight="1" thickBot="1">
      <c r="A74" s="262" t="s">
        <v>244</v>
      </c>
      <c r="B74" s="263"/>
      <c r="C74" s="263"/>
      <c r="D74" s="263"/>
      <c r="E74" s="263"/>
      <c r="F74" s="263"/>
      <c r="G74" s="263"/>
      <c r="H74" s="263"/>
      <c r="I74" s="264"/>
      <c r="J74" s="230">
        <f>SUM(J66:K73)</f>
        <v>3354400</v>
      </c>
      <c r="K74" s="231"/>
      <c r="L74" s="63"/>
    </row>
    <row r="75" spans="1:12" ht="18.75" customHeight="1">
      <c r="A75" s="14"/>
      <c r="B75" s="77"/>
      <c r="C75" s="77"/>
      <c r="D75" s="77"/>
      <c r="E75" s="64"/>
      <c r="F75" s="65"/>
      <c r="G75" s="66"/>
      <c r="H75" s="67"/>
      <c r="I75" s="67"/>
      <c r="J75" s="68"/>
      <c r="K75" s="68"/>
    </row>
    <row r="76" spans="1:12" ht="18.75" customHeight="1">
      <c r="A76" s="239" t="s">
        <v>232</v>
      </c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</row>
    <row r="77" spans="1:12" ht="18.75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</row>
    <row r="78" spans="1:12" ht="24.6" customHeight="1" thickBot="1">
      <c r="A78" s="286" t="s">
        <v>50</v>
      </c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</row>
    <row r="79" spans="1:12" ht="27" customHeight="1" thickBot="1">
      <c r="A79" s="129"/>
      <c r="B79" s="178" t="s">
        <v>4</v>
      </c>
      <c r="C79" s="179"/>
      <c r="D79" s="179"/>
      <c r="E79" s="177" t="s">
        <v>225</v>
      </c>
      <c r="F79" s="178"/>
      <c r="G79" s="115" t="s">
        <v>217</v>
      </c>
      <c r="H79" s="179" t="s">
        <v>6</v>
      </c>
      <c r="I79" s="179"/>
      <c r="J79" s="179" t="s">
        <v>7</v>
      </c>
      <c r="K79" s="179"/>
      <c r="L79" s="116" t="s">
        <v>8</v>
      </c>
    </row>
    <row r="80" spans="1:12" ht="27" customHeight="1">
      <c r="A80" s="78"/>
      <c r="B80" s="167" t="s">
        <v>51</v>
      </c>
      <c r="C80" s="197"/>
      <c r="D80" s="197"/>
      <c r="E80" s="47">
        <v>1</v>
      </c>
      <c r="F80" s="48" t="s">
        <v>29</v>
      </c>
      <c r="G80" s="49"/>
      <c r="H80" s="198">
        <v>43000</v>
      </c>
      <c r="I80" s="198"/>
      <c r="J80" s="199">
        <f t="shared" ref="J80:J88" si="2">E80*H80</f>
        <v>43000</v>
      </c>
      <c r="K80" s="199"/>
      <c r="L80" s="50">
        <v>0.1</v>
      </c>
    </row>
    <row r="81" spans="1:12" ht="27" customHeight="1">
      <c r="A81" s="56"/>
      <c r="B81" s="209" t="s">
        <v>52</v>
      </c>
      <c r="C81" s="210"/>
      <c r="D81" s="210"/>
      <c r="E81" s="57">
        <v>2</v>
      </c>
      <c r="F81" s="54" t="s">
        <v>33</v>
      </c>
      <c r="G81" s="55"/>
      <c r="H81" s="207">
        <v>50000</v>
      </c>
      <c r="I81" s="207"/>
      <c r="J81" s="208">
        <f t="shared" si="2"/>
        <v>100000</v>
      </c>
      <c r="K81" s="208"/>
      <c r="L81" s="20">
        <v>0.1</v>
      </c>
    </row>
    <row r="82" spans="1:12" ht="27" customHeight="1">
      <c r="A82" s="56"/>
      <c r="B82" s="209" t="s">
        <v>53</v>
      </c>
      <c r="C82" s="210"/>
      <c r="D82" s="210"/>
      <c r="E82" s="58">
        <v>1100</v>
      </c>
      <c r="F82" s="54" t="s">
        <v>24</v>
      </c>
      <c r="G82" s="55"/>
      <c r="H82" s="207">
        <v>1200</v>
      </c>
      <c r="I82" s="207"/>
      <c r="J82" s="208">
        <f t="shared" si="2"/>
        <v>1320000</v>
      </c>
      <c r="K82" s="208"/>
      <c r="L82" s="20">
        <v>0.1</v>
      </c>
    </row>
    <row r="83" spans="1:12" ht="27" customHeight="1">
      <c r="A83" s="56"/>
      <c r="B83" s="209" t="s">
        <v>54</v>
      </c>
      <c r="C83" s="210"/>
      <c r="D83" s="210"/>
      <c r="E83" s="58">
        <v>300</v>
      </c>
      <c r="F83" s="54" t="s">
        <v>24</v>
      </c>
      <c r="G83" s="55"/>
      <c r="H83" s="207">
        <v>1600</v>
      </c>
      <c r="I83" s="207"/>
      <c r="J83" s="208">
        <f t="shared" si="2"/>
        <v>480000</v>
      </c>
      <c r="K83" s="208"/>
      <c r="L83" s="20">
        <v>0.1</v>
      </c>
    </row>
    <row r="84" spans="1:12" ht="27" customHeight="1">
      <c r="A84" s="56"/>
      <c r="B84" s="209" t="s">
        <v>55</v>
      </c>
      <c r="C84" s="210"/>
      <c r="D84" s="210"/>
      <c r="E84" s="58">
        <v>1</v>
      </c>
      <c r="F84" s="54" t="s">
        <v>29</v>
      </c>
      <c r="G84" s="55"/>
      <c r="H84" s="207">
        <v>60000</v>
      </c>
      <c r="I84" s="207"/>
      <c r="J84" s="208">
        <f t="shared" si="2"/>
        <v>60000</v>
      </c>
      <c r="K84" s="208"/>
      <c r="L84" s="20">
        <v>0.1</v>
      </c>
    </row>
    <row r="85" spans="1:12" ht="27" customHeight="1">
      <c r="A85" s="56"/>
      <c r="B85" s="209" t="s">
        <v>56</v>
      </c>
      <c r="C85" s="210"/>
      <c r="D85" s="210"/>
      <c r="E85" s="58">
        <v>1400</v>
      </c>
      <c r="F85" s="54" t="s">
        <v>24</v>
      </c>
      <c r="G85" s="55"/>
      <c r="H85" s="207">
        <v>450</v>
      </c>
      <c r="I85" s="207"/>
      <c r="J85" s="208">
        <f t="shared" si="2"/>
        <v>630000</v>
      </c>
      <c r="K85" s="208"/>
      <c r="L85" s="20">
        <v>0.1</v>
      </c>
    </row>
    <row r="86" spans="1:12" ht="27" customHeight="1">
      <c r="A86" s="56"/>
      <c r="B86" s="209" t="s">
        <v>57</v>
      </c>
      <c r="C86" s="210"/>
      <c r="D86" s="210"/>
      <c r="E86" s="58">
        <v>500</v>
      </c>
      <c r="F86" s="54" t="s">
        <v>24</v>
      </c>
      <c r="G86" s="55"/>
      <c r="H86" s="207">
        <v>400</v>
      </c>
      <c r="I86" s="207"/>
      <c r="J86" s="208">
        <f t="shared" si="2"/>
        <v>200000</v>
      </c>
      <c r="K86" s="208"/>
      <c r="L86" s="20">
        <v>0.1</v>
      </c>
    </row>
    <row r="87" spans="1:12" ht="27" customHeight="1">
      <c r="A87" s="56"/>
      <c r="B87" s="209" t="s">
        <v>58</v>
      </c>
      <c r="C87" s="210"/>
      <c r="D87" s="210"/>
      <c r="E87" s="58">
        <v>4</v>
      </c>
      <c r="F87" s="54" t="s">
        <v>33</v>
      </c>
      <c r="G87" s="54" t="s">
        <v>59</v>
      </c>
      <c r="H87" s="207">
        <v>96000</v>
      </c>
      <c r="I87" s="207"/>
      <c r="J87" s="208">
        <f t="shared" si="2"/>
        <v>384000</v>
      </c>
      <c r="K87" s="208"/>
      <c r="L87" s="20">
        <v>0.1</v>
      </c>
    </row>
    <row r="88" spans="1:12" ht="27" customHeight="1">
      <c r="A88" s="56"/>
      <c r="B88" s="209" t="s">
        <v>60</v>
      </c>
      <c r="C88" s="210"/>
      <c r="D88" s="210"/>
      <c r="E88" s="58">
        <v>2</v>
      </c>
      <c r="F88" s="54" t="s">
        <v>33</v>
      </c>
      <c r="G88" s="54" t="s">
        <v>59</v>
      </c>
      <c r="H88" s="207">
        <v>96000</v>
      </c>
      <c r="I88" s="207"/>
      <c r="J88" s="208">
        <f t="shared" si="2"/>
        <v>192000</v>
      </c>
      <c r="K88" s="208"/>
      <c r="L88" s="20">
        <v>0.1</v>
      </c>
    </row>
    <row r="89" spans="1:12" ht="27" customHeight="1">
      <c r="A89" s="56"/>
      <c r="B89" s="209" t="s">
        <v>61</v>
      </c>
      <c r="C89" s="210"/>
      <c r="D89" s="210"/>
      <c r="E89" s="58">
        <v>1</v>
      </c>
      <c r="F89" s="54" t="s">
        <v>29</v>
      </c>
      <c r="G89" s="55"/>
      <c r="H89" s="207"/>
      <c r="I89" s="207"/>
      <c r="J89" s="208">
        <v>80000</v>
      </c>
      <c r="K89" s="208"/>
      <c r="L89" s="20">
        <v>0.1</v>
      </c>
    </row>
    <row r="90" spans="1:12" ht="27" customHeight="1">
      <c r="A90" s="56"/>
      <c r="B90" s="209" t="s">
        <v>63</v>
      </c>
      <c r="C90" s="210"/>
      <c r="D90" s="210"/>
      <c r="E90" s="58">
        <v>4</v>
      </c>
      <c r="F90" s="54" t="s">
        <v>33</v>
      </c>
      <c r="G90" s="55"/>
      <c r="H90" s="207">
        <v>78000</v>
      </c>
      <c r="I90" s="207"/>
      <c r="J90" s="208">
        <f>E90*H90</f>
        <v>312000</v>
      </c>
      <c r="K90" s="208"/>
      <c r="L90" s="20">
        <v>0.1</v>
      </c>
    </row>
    <row r="91" spans="1:12" ht="27" customHeight="1">
      <c r="A91" s="56"/>
      <c r="B91" s="209" t="s">
        <v>64</v>
      </c>
      <c r="C91" s="210"/>
      <c r="D91" s="210"/>
      <c r="E91" s="234" t="s">
        <v>62</v>
      </c>
      <c r="F91" s="235"/>
      <c r="G91" s="55"/>
      <c r="H91" s="207"/>
      <c r="I91" s="207"/>
      <c r="J91" s="208">
        <v>120000</v>
      </c>
      <c r="K91" s="208"/>
      <c r="L91" s="20">
        <v>0.1</v>
      </c>
    </row>
    <row r="92" spans="1:12" ht="27" customHeight="1">
      <c r="A92" s="16"/>
      <c r="B92" s="209" t="s">
        <v>65</v>
      </c>
      <c r="C92" s="210"/>
      <c r="D92" s="210"/>
      <c r="E92" s="58">
        <v>1</v>
      </c>
      <c r="F92" s="54" t="s">
        <v>29</v>
      </c>
      <c r="G92" s="55"/>
      <c r="H92" s="207"/>
      <c r="I92" s="207"/>
      <c r="J92" s="208">
        <v>80000</v>
      </c>
      <c r="K92" s="208"/>
      <c r="L92" s="20">
        <v>0.1</v>
      </c>
    </row>
    <row r="93" spans="1:12" ht="27" customHeight="1">
      <c r="A93" s="56"/>
      <c r="B93" s="209" t="s">
        <v>34</v>
      </c>
      <c r="C93" s="210"/>
      <c r="D93" s="210"/>
      <c r="E93" s="58">
        <v>1</v>
      </c>
      <c r="F93" s="54" t="s">
        <v>29</v>
      </c>
      <c r="G93" s="55"/>
      <c r="H93" s="207"/>
      <c r="I93" s="207"/>
      <c r="J93" s="208">
        <v>318000</v>
      </c>
      <c r="K93" s="208"/>
      <c r="L93" s="20">
        <v>0.1</v>
      </c>
    </row>
    <row r="94" spans="1:12" ht="27" customHeight="1">
      <c r="A94" s="56"/>
      <c r="B94" s="209" t="s">
        <v>35</v>
      </c>
      <c r="C94" s="210"/>
      <c r="D94" s="210"/>
      <c r="E94" s="58">
        <v>1</v>
      </c>
      <c r="F94" s="54" t="s">
        <v>29</v>
      </c>
      <c r="G94" s="55"/>
      <c r="H94" s="207"/>
      <c r="I94" s="207"/>
      <c r="J94" s="208">
        <v>378000</v>
      </c>
      <c r="K94" s="208"/>
      <c r="L94" s="20">
        <v>0.1</v>
      </c>
    </row>
    <row r="95" spans="1:12" ht="27" customHeight="1">
      <c r="A95" s="56"/>
      <c r="B95" s="209" t="s">
        <v>35</v>
      </c>
      <c r="C95" s="210"/>
      <c r="D95" s="210"/>
      <c r="E95" s="53">
        <v>1</v>
      </c>
      <c r="F95" s="54" t="s">
        <v>29</v>
      </c>
      <c r="G95" s="55"/>
      <c r="H95" s="207"/>
      <c r="I95" s="207"/>
      <c r="J95" s="208">
        <v>278000</v>
      </c>
      <c r="K95" s="208"/>
      <c r="L95" s="20">
        <v>0.1</v>
      </c>
    </row>
    <row r="96" spans="1:12" ht="27" customHeight="1">
      <c r="A96" s="56"/>
      <c r="B96" s="209" t="s">
        <v>36</v>
      </c>
      <c r="C96" s="210"/>
      <c r="D96" s="210"/>
      <c r="E96" s="53">
        <v>1</v>
      </c>
      <c r="F96" s="54" t="s">
        <v>29</v>
      </c>
      <c r="G96" s="55"/>
      <c r="H96" s="207"/>
      <c r="I96" s="207"/>
      <c r="J96" s="207">
        <v>450000</v>
      </c>
      <c r="K96" s="207"/>
      <c r="L96" s="20">
        <v>0.1</v>
      </c>
    </row>
    <row r="97" spans="1:12" ht="27" customHeight="1">
      <c r="A97" s="56"/>
      <c r="B97" s="211" t="s">
        <v>66</v>
      </c>
      <c r="C97" s="212"/>
      <c r="D97" s="212"/>
      <c r="E97" s="53">
        <v>2</v>
      </c>
      <c r="F97" s="54" t="s">
        <v>33</v>
      </c>
      <c r="G97" s="55"/>
      <c r="H97" s="207">
        <v>67500</v>
      </c>
      <c r="I97" s="207"/>
      <c r="J97" s="207">
        <f>E97*H97</f>
        <v>135000</v>
      </c>
      <c r="K97" s="207"/>
      <c r="L97" s="20">
        <v>0.1</v>
      </c>
    </row>
    <row r="98" spans="1:12" ht="27" customHeight="1">
      <c r="A98" s="56"/>
      <c r="B98" s="211" t="s">
        <v>67</v>
      </c>
      <c r="C98" s="212"/>
      <c r="D98" s="212"/>
      <c r="E98" s="53">
        <v>2</v>
      </c>
      <c r="F98" s="54" t="s">
        <v>33</v>
      </c>
      <c r="G98" s="55"/>
      <c r="H98" s="207">
        <v>67500</v>
      </c>
      <c r="I98" s="207"/>
      <c r="J98" s="207">
        <f>E98*H98</f>
        <v>135000</v>
      </c>
      <c r="K98" s="207"/>
      <c r="L98" s="20">
        <v>0.1</v>
      </c>
    </row>
    <row r="99" spans="1:12" ht="27" customHeight="1">
      <c r="A99" s="56"/>
      <c r="B99" s="211" t="s">
        <v>68</v>
      </c>
      <c r="C99" s="212"/>
      <c r="D99" s="212"/>
      <c r="E99" s="53">
        <v>2</v>
      </c>
      <c r="F99" s="54" t="s">
        <v>33</v>
      </c>
      <c r="G99" s="55"/>
      <c r="H99" s="207">
        <v>62500</v>
      </c>
      <c r="I99" s="207"/>
      <c r="J99" s="207">
        <f>E99*H99</f>
        <v>125000</v>
      </c>
      <c r="K99" s="207"/>
      <c r="L99" s="20">
        <v>0.1</v>
      </c>
    </row>
    <row r="100" spans="1:12" ht="27" customHeight="1">
      <c r="A100" s="56"/>
      <c r="B100" s="211" t="s">
        <v>69</v>
      </c>
      <c r="C100" s="212"/>
      <c r="D100" s="212"/>
      <c r="E100" s="53">
        <v>8</v>
      </c>
      <c r="F100" s="54" t="s">
        <v>33</v>
      </c>
      <c r="G100" s="55"/>
      <c r="H100" s="207">
        <v>37500</v>
      </c>
      <c r="I100" s="207"/>
      <c r="J100" s="207">
        <f>E100*H100</f>
        <v>300000</v>
      </c>
      <c r="K100" s="207"/>
      <c r="L100" s="20">
        <v>0.1</v>
      </c>
    </row>
    <row r="101" spans="1:12" ht="27" customHeight="1" thickBot="1">
      <c r="A101" s="59"/>
      <c r="B101" s="213" t="s">
        <v>70</v>
      </c>
      <c r="C101" s="214"/>
      <c r="D101" s="214"/>
      <c r="E101" s="79">
        <v>2</v>
      </c>
      <c r="F101" s="61" t="s">
        <v>33</v>
      </c>
      <c r="G101" s="62"/>
      <c r="H101" s="215">
        <v>67500</v>
      </c>
      <c r="I101" s="215"/>
      <c r="J101" s="215">
        <f>E101*H101</f>
        <v>135000</v>
      </c>
      <c r="K101" s="215"/>
      <c r="L101" s="76">
        <v>0.1</v>
      </c>
    </row>
    <row r="102" spans="1:12" ht="27" customHeight="1" thickBot="1">
      <c r="A102" s="262" t="s">
        <v>245</v>
      </c>
      <c r="B102" s="263"/>
      <c r="C102" s="263"/>
      <c r="D102" s="263"/>
      <c r="E102" s="263"/>
      <c r="F102" s="263"/>
      <c r="G102" s="263"/>
      <c r="H102" s="263"/>
      <c r="I102" s="264"/>
      <c r="J102" s="236">
        <f>SUM(J80:K101)</f>
        <v>6255000</v>
      </c>
      <c r="K102" s="237"/>
      <c r="L102" s="63"/>
    </row>
    <row r="103" spans="1:12" ht="18.75" customHeight="1">
      <c r="A103" s="14"/>
      <c r="B103" s="238"/>
      <c r="C103" s="238"/>
      <c r="D103" s="238"/>
      <c r="E103" s="64"/>
      <c r="F103" s="65"/>
      <c r="G103" s="66"/>
      <c r="H103" s="223"/>
      <c r="I103" s="223"/>
      <c r="J103" s="223"/>
      <c r="K103" s="223"/>
    </row>
    <row r="104" spans="1:12" ht="18.75" customHeight="1">
      <c r="A104" s="14"/>
      <c r="B104" s="77"/>
      <c r="C104" s="77"/>
      <c r="D104" s="77"/>
      <c r="E104" s="64"/>
      <c r="F104" s="65"/>
      <c r="G104" s="66"/>
      <c r="H104" s="67"/>
      <c r="I104" s="67"/>
      <c r="J104" s="67"/>
      <c r="K104" s="67"/>
    </row>
    <row r="105" spans="1:12" ht="18.75" customHeight="1">
      <c r="A105" s="14"/>
      <c r="B105" s="77"/>
      <c r="C105" s="77"/>
      <c r="D105" s="77"/>
      <c r="E105" s="64"/>
      <c r="F105" s="65"/>
      <c r="G105" s="66"/>
      <c r="H105" s="67"/>
      <c r="I105" s="67"/>
      <c r="J105" s="67"/>
      <c r="K105" s="67"/>
    </row>
    <row r="106" spans="1:12" ht="18.75" customHeight="1">
      <c r="A106" s="14"/>
      <c r="B106" s="77"/>
      <c r="C106" s="77"/>
      <c r="D106" s="77"/>
      <c r="E106" s="64"/>
      <c r="F106" s="65"/>
      <c r="G106" s="66"/>
      <c r="H106" s="67"/>
      <c r="I106" s="67"/>
      <c r="J106" s="67"/>
      <c r="K106" s="67"/>
    </row>
    <row r="107" spans="1:12" ht="18.75" customHeight="1">
      <c r="A107" s="239"/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</row>
    <row r="108" spans="1:12" ht="18.75" customHeight="1">
      <c r="A108" s="239" t="s">
        <v>233</v>
      </c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</row>
    <row r="109" spans="1:12" ht="18.75" customHeight="1">
      <c r="A109" s="239"/>
      <c r="B109" s="239"/>
      <c r="C109" s="239"/>
      <c r="D109" s="239"/>
      <c r="E109" s="239"/>
      <c r="F109" s="239"/>
      <c r="G109" s="239"/>
      <c r="H109" s="239"/>
      <c r="I109" s="239"/>
      <c r="J109" s="239"/>
      <c r="K109" s="239"/>
      <c r="L109" s="239"/>
    </row>
    <row r="110" spans="1:12" ht="21.6" customHeight="1" thickBot="1">
      <c r="A110" s="218" t="s">
        <v>71</v>
      </c>
      <c r="B110" s="218"/>
      <c r="C110" s="218"/>
      <c r="D110" s="218"/>
      <c r="E110" s="69"/>
      <c r="F110" s="80"/>
      <c r="G110" s="81"/>
      <c r="H110" s="219"/>
      <c r="I110" s="219"/>
      <c r="J110" s="219"/>
      <c r="K110" s="219"/>
    </row>
    <row r="111" spans="1:12" ht="21.6" customHeight="1" thickBot="1">
      <c r="A111" s="240" t="s">
        <v>4</v>
      </c>
      <c r="B111" s="241"/>
      <c r="C111" s="241"/>
      <c r="D111" s="178"/>
      <c r="E111" s="177" t="s">
        <v>225</v>
      </c>
      <c r="F111" s="178"/>
      <c r="G111" s="115" t="s">
        <v>217</v>
      </c>
      <c r="H111" s="179" t="s">
        <v>6</v>
      </c>
      <c r="I111" s="179"/>
      <c r="J111" s="179" t="s">
        <v>7</v>
      </c>
      <c r="K111" s="179"/>
      <c r="L111" s="116" t="s">
        <v>8</v>
      </c>
    </row>
    <row r="112" spans="1:12" ht="21.6" customHeight="1">
      <c r="A112" s="71"/>
      <c r="B112" s="228" t="s">
        <v>72</v>
      </c>
      <c r="C112" s="229"/>
      <c r="D112" s="229"/>
      <c r="E112" s="72">
        <v>6740</v>
      </c>
      <c r="F112" s="48" t="s">
        <v>73</v>
      </c>
      <c r="G112" s="49"/>
      <c r="H112" s="198">
        <v>80</v>
      </c>
      <c r="I112" s="198"/>
      <c r="J112" s="198">
        <f t="shared" ref="J112:J131" si="3">E112*H112</f>
        <v>539200</v>
      </c>
      <c r="K112" s="198"/>
      <c r="L112" s="50">
        <v>0.1</v>
      </c>
    </row>
    <row r="113" spans="1:12" ht="21.6" customHeight="1">
      <c r="A113" s="56"/>
      <c r="B113" s="209" t="s">
        <v>74</v>
      </c>
      <c r="C113" s="210"/>
      <c r="D113" s="210"/>
      <c r="E113" s="53">
        <v>1600</v>
      </c>
      <c r="F113" s="54" t="s">
        <v>46</v>
      </c>
      <c r="G113" s="55"/>
      <c r="H113" s="207">
        <v>80</v>
      </c>
      <c r="I113" s="207"/>
      <c r="J113" s="207">
        <f t="shared" si="3"/>
        <v>128000</v>
      </c>
      <c r="K113" s="207"/>
      <c r="L113" s="20">
        <v>0.1</v>
      </c>
    </row>
    <row r="114" spans="1:12" ht="21.6" customHeight="1">
      <c r="A114" s="56"/>
      <c r="B114" s="209" t="s">
        <v>75</v>
      </c>
      <c r="C114" s="210"/>
      <c r="D114" s="210"/>
      <c r="E114" s="57">
        <v>360</v>
      </c>
      <c r="F114" s="54" t="s">
        <v>46</v>
      </c>
      <c r="G114" s="55"/>
      <c r="H114" s="207">
        <v>80</v>
      </c>
      <c r="I114" s="207"/>
      <c r="J114" s="207">
        <f t="shared" si="3"/>
        <v>28800</v>
      </c>
      <c r="K114" s="207"/>
      <c r="L114" s="20">
        <v>0.1</v>
      </c>
    </row>
    <row r="115" spans="1:12" ht="21.6" customHeight="1">
      <c r="A115" s="82"/>
      <c r="B115" s="209" t="s">
        <v>76</v>
      </c>
      <c r="C115" s="210"/>
      <c r="D115" s="210"/>
      <c r="E115" s="83">
        <v>800</v>
      </c>
      <c r="F115" s="54" t="s">
        <v>46</v>
      </c>
      <c r="G115" s="55"/>
      <c r="H115" s="207">
        <v>45</v>
      </c>
      <c r="I115" s="207"/>
      <c r="J115" s="207">
        <f t="shared" si="3"/>
        <v>36000</v>
      </c>
      <c r="K115" s="207"/>
      <c r="L115" s="20">
        <v>0.1</v>
      </c>
    </row>
    <row r="116" spans="1:12" ht="21.6" customHeight="1">
      <c r="A116" s="82"/>
      <c r="B116" s="209" t="s">
        <v>77</v>
      </c>
      <c r="C116" s="210"/>
      <c r="D116" s="210"/>
      <c r="E116" s="84">
        <v>750</v>
      </c>
      <c r="F116" s="54" t="s">
        <v>46</v>
      </c>
      <c r="G116" s="55"/>
      <c r="H116" s="207">
        <v>190</v>
      </c>
      <c r="I116" s="207"/>
      <c r="J116" s="207">
        <f t="shared" si="3"/>
        <v>142500</v>
      </c>
      <c r="K116" s="207"/>
      <c r="L116" s="20">
        <v>0.1</v>
      </c>
    </row>
    <row r="117" spans="1:12" ht="21.6" customHeight="1">
      <c r="A117" s="82"/>
      <c r="B117" s="209" t="s">
        <v>78</v>
      </c>
      <c r="C117" s="210"/>
      <c r="D117" s="210"/>
      <c r="E117" s="84">
        <v>250</v>
      </c>
      <c r="F117" s="54" t="s">
        <v>31</v>
      </c>
      <c r="G117" s="55"/>
      <c r="H117" s="207">
        <v>330</v>
      </c>
      <c r="I117" s="207"/>
      <c r="J117" s="207">
        <f t="shared" si="3"/>
        <v>82500</v>
      </c>
      <c r="K117" s="207"/>
      <c r="L117" s="20">
        <v>0.1</v>
      </c>
    </row>
    <row r="118" spans="1:12" ht="21.6" customHeight="1">
      <c r="A118" s="82"/>
      <c r="B118" s="209" t="s">
        <v>79</v>
      </c>
      <c r="C118" s="210"/>
      <c r="D118" s="210"/>
      <c r="E118" s="84">
        <v>80</v>
      </c>
      <c r="F118" s="54" t="s">
        <v>31</v>
      </c>
      <c r="G118" s="55"/>
      <c r="H118" s="207">
        <v>320</v>
      </c>
      <c r="I118" s="207"/>
      <c r="J118" s="207">
        <f t="shared" si="3"/>
        <v>25600</v>
      </c>
      <c r="K118" s="207"/>
      <c r="L118" s="20">
        <v>0.1</v>
      </c>
    </row>
    <row r="119" spans="1:12" ht="21.6" customHeight="1">
      <c r="A119" s="82"/>
      <c r="B119" s="209" t="s">
        <v>80</v>
      </c>
      <c r="C119" s="210"/>
      <c r="D119" s="210"/>
      <c r="E119" s="84">
        <v>210</v>
      </c>
      <c r="F119" s="54" t="s">
        <v>31</v>
      </c>
      <c r="G119" s="55"/>
      <c r="H119" s="207">
        <v>320</v>
      </c>
      <c r="I119" s="207"/>
      <c r="J119" s="207">
        <f t="shared" si="3"/>
        <v>67200</v>
      </c>
      <c r="K119" s="207"/>
      <c r="L119" s="20">
        <v>0.1</v>
      </c>
    </row>
    <row r="120" spans="1:12" ht="21.6" customHeight="1">
      <c r="A120" s="82"/>
      <c r="B120" s="209" t="s">
        <v>81</v>
      </c>
      <c r="C120" s="210"/>
      <c r="D120" s="210"/>
      <c r="E120" s="84">
        <v>550</v>
      </c>
      <c r="F120" s="54" t="s">
        <v>24</v>
      </c>
      <c r="G120" s="55"/>
      <c r="H120" s="207">
        <v>120</v>
      </c>
      <c r="I120" s="207"/>
      <c r="J120" s="207">
        <f t="shared" si="3"/>
        <v>66000</v>
      </c>
      <c r="K120" s="207"/>
      <c r="L120" s="20">
        <v>0.1</v>
      </c>
    </row>
    <row r="121" spans="1:12" ht="21.6" customHeight="1">
      <c r="A121" s="82"/>
      <c r="B121" s="209" t="s">
        <v>82</v>
      </c>
      <c r="C121" s="210"/>
      <c r="D121" s="210"/>
      <c r="E121" s="84">
        <v>260</v>
      </c>
      <c r="F121" s="54" t="s">
        <v>31</v>
      </c>
      <c r="G121" s="55"/>
      <c r="H121" s="207">
        <v>375</v>
      </c>
      <c r="I121" s="207"/>
      <c r="J121" s="207">
        <f t="shared" si="3"/>
        <v>97500</v>
      </c>
      <c r="K121" s="207"/>
      <c r="L121" s="20">
        <v>0.1</v>
      </c>
    </row>
    <row r="122" spans="1:12" ht="21.6" customHeight="1">
      <c r="A122" s="82"/>
      <c r="B122" s="209" t="s">
        <v>83</v>
      </c>
      <c r="C122" s="210"/>
      <c r="D122" s="210"/>
      <c r="E122" s="84">
        <v>50</v>
      </c>
      <c r="F122" s="54" t="s">
        <v>31</v>
      </c>
      <c r="G122" s="55"/>
      <c r="H122" s="207">
        <v>375</v>
      </c>
      <c r="I122" s="207"/>
      <c r="J122" s="207">
        <f t="shared" si="3"/>
        <v>18750</v>
      </c>
      <c r="K122" s="207"/>
      <c r="L122" s="20">
        <v>0.1</v>
      </c>
    </row>
    <row r="123" spans="1:12" ht="21.6" customHeight="1">
      <c r="A123" s="82"/>
      <c r="B123" s="209" t="s">
        <v>84</v>
      </c>
      <c r="C123" s="210"/>
      <c r="D123" s="210"/>
      <c r="E123" s="84">
        <v>30</v>
      </c>
      <c r="F123" s="54" t="s">
        <v>33</v>
      </c>
      <c r="G123" s="55"/>
      <c r="H123" s="207">
        <v>900</v>
      </c>
      <c r="I123" s="207"/>
      <c r="J123" s="207">
        <f t="shared" si="3"/>
        <v>27000</v>
      </c>
      <c r="K123" s="207"/>
      <c r="L123" s="20">
        <v>0.1</v>
      </c>
    </row>
    <row r="124" spans="1:12" ht="21.6" customHeight="1">
      <c r="A124" s="82"/>
      <c r="B124" s="209" t="s">
        <v>85</v>
      </c>
      <c r="C124" s="210"/>
      <c r="D124" s="210"/>
      <c r="E124" s="84">
        <v>30</v>
      </c>
      <c r="F124" s="54" t="s">
        <v>24</v>
      </c>
      <c r="G124" s="55"/>
      <c r="H124" s="207">
        <v>190</v>
      </c>
      <c r="I124" s="207"/>
      <c r="J124" s="207">
        <f t="shared" si="3"/>
        <v>5700</v>
      </c>
      <c r="K124" s="207"/>
      <c r="L124" s="20">
        <v>0.1</v>
      </c>
    </row>
    <row r="125" spans="1:12" ht="21.6" customHeight="1">
      <c r="A125" s="82"/>
      <c r="B125" s="209" t="s">
        <v>86</v>
      </c>
      <c r="C125" s="210"/>
      <c r="D125" s="210"/>
      <c r="E125" s="84">
        <v>30</v>
      </c>
      <c r="F125" s="54" t="s">
        <v>33</v>
      </c>
      <c r="G125" s="55"/>
      <c r="H125" s="207">
        <v>1200</v>
      </c>
      <c r="I125" s="207"/>
      <c r="J125" s="207">
        <f t="shared" si="3"/>
        <v>36000</v>
      </c>
      <c r="K125" s="207"/>
      <c r="L125" s="20">
        <v>0.1</v>
      </c>
    </row>
    <row r="126" spans="1:12" ht="21.6" customHeight="1">
      <c r="A126" s="82"/>
      <c r="B126" s="209" t="s">
        <v>87</v>
      </c>
      <c r="C126" s="210"/>
      <c r="D126" s="210"/>
      <c r="E126" s="84">
        <v>80</v>
      </c>
      <c r="F126" s="54" t="s">
        <v>24</v>
      </c>
      <c r="G126" s="55"/>
      <c r="H126" s="207">
        <v>220</v>
      </c>
      <c r="I126" s="207"/>
      <c r="J126" s="207">
        <f t="shared" si="3"/>
        <v>17600</v>
      </c>
      <c r="K126" s="207"/>
      <c r="L126" s="20">
        <v>0.1</v>
      </c>
    </row>
    <row r="127" spans="1:12" ht="21.6" customHeight="1">
      <c r="A127" s="82"/>
      <c r="B127" s="209" t="s">
        <v>88</v>
      </c>
      <c r="C127" s="210"/>
      <c r="D127" s="210"/>
      <c r="E127" s="84">
        <v>40</v>
      </c>
      <c r="F127" s="54" t="s">
        <v>33</v>
      </c>
      <c r="G127" s="55"/>
      <c r="H127" s="207">
        <v>275</v>
      </c>
      <c r="I127" s="207"/>
      <c r="J127" s="207">
        <f t="shared" si="3"/>
        <v>11000</v>
      </c>
      <c r="K127" s="207"/>
      <c r="L127" s="20">
        <v>0.1</v>
      </c>
    </row>
    <row r="128" spans="1:12" ht="21.6" customHeight="1">
      <c r="A128" s="82"/>
      <c r="B128" s="209" t="s">
        <v>89</v>
      </c>
      <c r="C128" s="210"/>
      <c r="D128" s="210"/>
      <c r="E128" s="84">
        <v>50</v>
      </c>
      <c r="F128" s="54" t="s">
        <v>24</v>
      </c>
      <c r="G128" s="55"/>
      <c r="H128" s="207">
        <v>186</v>
      </c>
      <c r="I128" s="207"/>
      <c r="J128" s="207">
        <f t="shared" si="3"/>
        <v>9300</v>
      </c>
      <c r="K128" s="207"/>
      <c r="L128" s="20">
        <v>0.1</v>
      </c>
    </row>
    <row r="129" spans="1:12" ht="21.6" customHeight="1">
      <c r="A129" s="82"/>
      <c r="B129" s="209" t="s">
        <v>90</v>
      </c>
      <c r="C129" s="210"/>
      <c r="D129" s="210"/>
      <c r="E129" s="84">
        <v>130</v>
      </c>
      <c r="F129" s="54" t="s">
        <v>24</v>
      </c>
      <c r="G129" s="55"/>
      <c r="H129" s="207">
        <v>192</v>
      </c>
      <c r="I129" s="207"/>
      <c r="J129" s="242">
        <f t="shared" si="3"/>
        <v>24960</v>
      </c>
      <c r="K129" s="242"/>
      <c r="L129" s="20">
        <v>0.1</v>
      </c>
    </row>
    <row r="130" spans="1:12" ht="21.6" customHeight="1">
      <c r="A130" s="82"/>
      <c r="B130" s="211" t="s">
        <v>91</v>
      </c>
      <c r="C130" s="212"/>
      <c r="D130" s="212"/>
      <c r="E130" s="84">
        <v>180</v>
      </c>
      <c r="F130" s="54" t="s">
        <v>31</v>
      </c>
      <c r="G130" s="55"/>
      <c r="H130" s="207">
        <v>1312</v>
      </c>
      <c r="I130" s="207"/>
      <c r="J130" s="207">
        <f t="shared" si="3"/>
        <v>236160</v>
      </c>
      <c r="K130" s="207"/>
      <c r="L130" s="20">
        <v>0.1</v>
      </c>
    </row>
    <row r="131" spans="1:12" ht="21.6" customHeight="1">
      <c r="A131" s="82"/>
      <c r="B131" s="211" t="s">
        <v>92</v>
      </c>
      <c r="C131" s="212"/>
      <c r="D131" s="212"/>
      <c r="E131" s="84">
        <v>70</v>
      </c>
      <c r="F131" s="54" t="s">
        <v>31</v>
      </c>
      <c r="G131" s="55"/>
      <c r="H131" s="207">
        <v>1087</v>
      </c>
      <c r="I131" s="207"/>
      <c r="J131" s="207">
        <f t="shared" si="3"/>
        <v>76090</v>
      </c>
      <c r="K131" s="207"/>
      <c r="L131" s="20">
        <v>0.1</v>
      </c>
    </row>
    <row r="132" spans="1:12" s="77" customFormat="1" ht="21.6" customHeight="1">
      <c r="A132" s="82"/>
      <c r="B132" s="209" t="s">
        <v>93</v>
      </c>
      <c r="C132" s="210"/>
      <c r="D132" s="210"/>
      <c r="E132" s="84">
        <v>50</v>
      </c>
      <c r="F132" s="54" t="s">
        <v>31</v>
      </c>
      <c r="G132" s="55"/>
      <c r="H132" s="207" t="s">
        <v>94</v>
      </c>
      <c r="I132" s="207"/>
      <c r="J132" s="207"/>
      <c r="K132" s="207"/>
      <c r="L132" s="20">
        <v>0.1</v>
      </c>
    </row>
    <row r="133" spans="1:12" s="77" customFormat="1" ht="21.6" customHeight="1">
      <c r="A133" s="82"/>
      <c r="B133" s="209" t="s">
        <v>95</v>
      </c>
      <c r="C133" s="210"/>
      <c r="D133" s="210"/>
      <c r="E133" s="58">
        <v>50</v>
      </c>
      <c r="F133" s="54" t="s">
        <v>46</v>
      </c>
      <c r="G133" s="55"/>
      <c r="H133" s="207">
        <v>250</v>
      </c>
      <c r="I133" s="207"/>
      <c r="J133" s="207">
        <f>E133*H133</f>
        <v>12500</v>
      </c>
      <c r="K133" s="207"/>
      <c r="L133" s="20">
        <v>0.1</v>
      </c>
    </row>
    <row r="134" spans="1:12" s="77" customFormat="1" ht="21.6" customHeight="1">
      <c r="A134" s="82"/>
      <c r="B134" s="209" t="s">
        <v>96</v>
      </c>
      <c r="C134" s="210"/>
      <c r="D134" s="210"/>
      <c r="E134" s="58">
        <v>30</v>
      </c>
      <c r="F134" s="54" t="s">
        <v>31</v>
      </c>
      <c r="G134" s="55"/>
      <c r="H134" s="207">
        <v>812</v>
      </c>
      <c r="I134" s="207"/>
      <c r="J134" s="207">
        <f>E134*H134</f>
        <v>24360</v>
      </c>
      <c r="K134" s="207"/>
      <c r="L134" s="20">
        <v>0.1</v>
      </c>
    </row>
    <row r="135" spans="1:12" s="77" customFormat="1" ht="21.6" customHeight="1">
      <c r="A135" s="82"/>
      <c r="B135" s="209" t="s">
        <v>97</v>
      </c>
      <c r="C135" s="210"/>
      <c r="D135" s="210"/>
      <c r="E135" s="58">
        <v>350</v>
      </c>
      <c r="F135" s="54" t="s">
        <v>31</v>
      </c>
      <c r="G135" s="55"/>
      <c r="H135" s="207">
        <v>437</v>
      </c>
      <c r="I135" s="207"/>
      <c r="J135" s="207">
        <f>E135*H135</f>
        <v>152950</v>
      </c>
      <c r="K135" s="207"/>
      <c r="L135" s="20">
        <v>0.1</v>
      </c>
    </row>
    <row r="136" spans="1:12" s="77" customFormat="1" ht="21.6" customHeight="1">
      <c r="A136" s="82"/>
      <c r="B136" s="209" t="s">
        <v>98</v>
      </c>
      <c r="C136" s="210"/>
      <c r="D136" s="210"/>
      <c r="E136" s="84">
        <v>1</v>
      </c>
      <c r="F136" s="54" t="s">
        <v>29</v>
      </c>
      <c r="G136" s="55"/>
      <c r="H136" s="207"/>
      <c r="I136" s="207"/>
      <c r="J136" s="207">
        <v>270000</v>
      </c>
      <c r="K136" s="207"/>
      <c r="L136" s="20">
        <v>0.1</v>
      </c>
    </row>
    <row r="137" spans="1:12" s="77" customFormat="1" ht="21.6" customHeight="1">
      <c r="A137" s="82"/>
      <c r="B137" s="209" t="s">
        <v>99</v>
      </c>
      <c r="C137" s="210"/>
      <c r="D137" s="210"/>
      <c r="E137" s="84">
        <v>2</v>
      </c>
      <c r="F137" s="54" t="s">
        <v>31</v>
      </c>
      <c r="G137" s="55"/>
      <c r="H137" s="207">
        <v>4500</v>
      </c>
      <c r="I137" s="207"/>
      <c r="J137" s="207">
        <f t="shared" ref="J137:J142" si="4">E137*H137</f>
        <v>9000</v>
      </c>
      <c r="K137" s="207"/>
      <c r="L137" s="20">
        <v>0.1</v>
      </c>
    </row>
    <row r="138" spans="1:12" s="77" customFormat="1" ht="21.6" customHeight="1">
      <c r="A138" s="82"/>
      <c r="B138" s="209" t="s">
        <v>100</v>
      </c>
      <c r="C138" s="210"/>
      <c r="D138" s="210"/>
      <c r="E138" s="84">
        <v>1</v>
      </c>
      <c r="F138" s="54" t="s">
        <v>31</v>
      </c>
      <c r="G138" s="55"/>
      <c r="H138" s="207">
        <v>25000</v>
      </c>
      <c r="I138" s="207"/>
      <c r="J138" s="207">
        <f t="shared" si="4"/>
        <v>25000</v>
      </c>
      <c r="K138" s="207"/>
      <c r="L138" s="20">
        <v>0.1</v>
      </c>
    </row>
    <row r="139" spans="1:12" s="77" customFormat="1" ht="21.6" customHeight="1">
      <c r="A139" s="82"/>
      <c r="B139" s="211" t="s">
        <v>101</v>
      </c>
      <c r="C139" s="212"/>
      <c r="D139" s="212"/>
      <c r="E139" s="84">
        <v>10</v>
      </c>
      <c r="F139" s="54" t="s">
        <v>33</v>
      </c>
      <c r="G139" s="55"/>
      <c r="H139" s="207">
        <v>112500</v>
      </c>
      <c r="I139" s="207"/>
      <c r="J139" s="207">
        <f t="shared" si="4"/>
        <v>1125000</v>
      </c>
      <c r="K139" s="207"/>
      <c r="L139" s="20">
        <v>0.1</v>
      </c>
    </row>
    <row r="140" spans="1:12" s="77" customFormat="1" ht="21.6" customHeight="1">
      <c r="A140" s="82"/>
      <c r="B140" s="209" t="s">
        <v>102</v>
      </c>
      <c r="C140" s="210"/>
      <c r="D140" s="210"/>
      <c r="E140" s="84">
        <v>6</v>
      </c>
      <c r="F140" s="54" t="s">
        <v>33</v>
      </c>
      <c r="G140" s="55"/>
      <c r="H140" s="207">
        <v>67500</v>
      </c>
      <c r="I140" s="207"/>
      <c r="J140" s="207">
        <f t="shared" si="4"/>
        <v>405000</v>
      </c>
      <c r="K140" s="207"/>
      <c r="L140" s="20">
        <v>0.1</v>
      </c>
    </row>
    <row r="141" spans="1:12" s="77" customFormat="1" ht="21.6" customHeight="1">
      <c r="A141" s="82"/>
      <c r="B141" s="211" t="s">
        <v>103</v>
      </c>
      <c r="C141" s="212"/>
      <c r="D141" s="212"/>
      <c r="E141" s="84">
        <v>2</v>
      </c>
      <c r="F141" s="54" t="s">
        <v>33</v>
      </c>
      <c r="G141" s="55"/>
      <c r="H141" s="207">
        <v>42500</v>
      </c>
      <c r="I141" s="207"/>
      <c r="J141" s="207">
        <f t="shared" si="4"/>
        <v>85000</v>
      </c>
      <c r="K141" s="207"/>
      <c r="L141" s="20">
        <v>0.1</v>
      </c>
    </row>
    <row r="142" spans="1:12" s="77" customFormat="1" ht="21.6" customHeight="1" thickBot="1">
      <c r="A142" s="90"/>
      <c r="B142" s="209" t="s">
        <v>104</v>
      </c>
      <c r="C142" s="210"/>
      <c r="D142" s="210"/>
      <c r="E142" s="84">
        <v>12</v>
      </c>
      <c r="F142" s="54" t="s">
        <v>33</v>
      </c>
      <c r="G142" s="55"/>
      <c r="H142" s="207">
        <v>67500</v>
      </c>
      <c r="I142" s="207"/>
      <c r="J142" s="207">
        <f t="shared" si="4"/>
        <v>810000</v>
      </c>
      <c r="K142" s="207"/>
      <c r="L142" s="20">
        <v>0.1</v>
      </c>
    </row>
    <row r="143" spans="1:12" s="77" customFormat="1" ht="21.6" customHeight="1" thickBot="1">
      <c r="A143" s="262" t="s">
        <v>246</v>
      </c>
      <c r="B143" s="263"/>
      <c r="C143" s="263"/>
      <c r="D143" s="263"/>
      <c r="E143" s="263"/>
      <c r="F143" s="263"/>
      <c r="G143" s="263"/>
      <c r="H143" s="263"/>
      <c r="I143" s="264"/>
      <c r="J143" s="230">
        <f>SUM(J112:K142)</f>
        <v>4594670</v>
      </c>
      <c r="K143" s="243"/>
      <c r="L143" s="85"/>
    </row>
    <row r="144" spans="1:12" s="77" customFormat="1" ht="18.600000000000001" customHeight="1">
      <c r="B144" s="238"/>
      <c r="C144" s="238"/>
      <c r="D144" s="238"/>
      <c r="E144" s="86"/>
      <c r="F144" s="65"/>
      <c r="G144" s="66"/>
      <c r="H144" s="223"/>
      <c r="I144" s="223"/>
      <c r="J144" s="223"/>
      <c r="K144" s="223"/>
    </row>
    <row r="145" spans="1:12" s="77" customFormat="1" ht="18.600000000000001" customHeight="1">
      <c r="A145" s="239"/>
      <c r="B145" s="239"/>
      <c r="C145" s="239"/>
      <c r="D145" s="239"/>
      <c r="E145" s="239"/>
      <c r="F145" s="239"/>
      <c r="G145" s="239"/>
      <c r="H145" s="239"/>
      <c r="I145" s="239"/>
      <c r="J145" s="239"/>
      <c r="K145" s="239"/>
      <c r="L145" s="239"/>
    </row>
    <row r="146" spans="1:12" s="77" customFormat="1" ht="18.600000000000001" customHeight="1">
      <c r="A146" s="239" t="s">
        <v>234</v>
      </c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</row>
    <row r="147" spans="1:12" ht="18.75" customHeight="1">
      <c r="A147" s="14"/>
      <c r="B147" s="77"/>
      <c r="C147" s="77"/>
      <c r="D147" s="77"/>
      <c r="E147" s="14"/>
      <c r="F147" s="65"/>
      <c r="G147" s="66"/>
      <c r="H147" s="67"/>
      <c r="I147" s="67"/>
      <c r="J147" s="67"/>
      <c r="K147" s="67"/>
    </row>
    <row r="148" spans="1:12" ht="21.6" customHeight="1" thickBot="1">
      <c r="A148" s="218" t="s">
        <v>105</v>
      </c>
      <c r="B148" s="218"/>
      <c r="C148" s="218"/>
      <c r="D148" s="218"/>
      <c r="E148" s="87"/>
      <c r="F148" s="80"/>
      <c r="G148" s="81"/>
      <c r="H148" s="219"/>
      <c r="I148" s="219"/>
      <c r="J148" s="219"/>
      <c r="K148" s="219"/>
    </row>
    <row r="149" spans="1:12" ht="20.25" customHeight="1" thickBot="1">
      <c r="A149" s="240" t="s">
        <v>4</v>
      </c>
      <c r="B149" s="241"/>
      <c r="C149" s="241"/>
      <c r="D149" s="178"/>
      <c r="E149" s="177" t="s">
        <v>225</v>
      </c>
      <c r="F149" s="178"/>
      <c r="G149" s="115" t="s">
        <v>217</v>
      </c>
      <c r="H149" s="179" t="s">
        <v>6</v>
      </c>
      <c r="I149" s="179"/>
      <c r="J149" s="179" t="s">
        <v>7</v>
      </c>
      <c r="K149" s="179"/>
      <c r="L149" s="116" t="s">
        <v>8</v>
      </c>
    </row>
    <row r="150" spans="1:12" ht="21.6" customHeight="1">
      <c r="A150" s="88"/>
      <c r="B150" s="244" t="s">
        <v>106</v>
      </c>
      <c r="C150" s="245"/>
      <c r="D150" s="245"/>
      <c r="E150" s="89">
        <v>120</v>
      </c>
      <c r="F150" s="48" t="s">
        <v>73</v>
      </c>
      <c r="G150" s="49"/>
      <c r="H150" s="198">
        <v>2500</v>
      </c>
      <c r="I150" s="198"/>
      <c r="J150" s="198">
        <f t="shared" ref="J150:J162" si="5">E150*H150</f>
        <v>300000</v>
      </c>
      <c r="K150" s="198"/>
      <c r="L150" s="50">
        <v>0.1</v>
      </c>
    </row>
    <row r="151" spans="1:12" ht="21.6" customHeight="1">
      <c r="A151" s="82"/>
      <c r="B151" s="211" t="s">
        <v>107</v>
      </c>
      <c r="C151" s="212"/>
      <c r="D151" s="212"/>
      <c r="E151" s="84">
        <v>380</v>
      </c>
      <c r="F151" s="54" t="s">
        <v>73</v>
      </c>
      <c r="G151" s="55"/>
      <c r="H151" s="207">
        <v>5400</v>
      </c>
      <c r="I151" s="207"/>
      <c r="J151" s="207">
        <f t="shared" si="5"/>
        <v>2052000</v>
      </c>
      <c r="K151" s="207"/>
      <c r="L151" s="20">
        <v>0.1</v>
      </c>
    </row>
    <row r="152" spans="1:12" ht="21.6" customHeight="1">
      <c r="A152" s="82"/>
      <c r="B152" s="209" t="s">
        <v>108</v>
      </c>
      <c r="C152" s="210"/>
      <c r="D152" s="210"/>
      <c r="E152" s="84">
        <v>250</v>
      </c>
      <c r="F152" s="54" t="s">
        <v>73</v>
      </c>
      <c r="G152" s="55"/>
      <c r="H152" s="207">
        <v>2600</v>
      </c>
      <c r="I152" s="207"/>
      <c r="J152" s="207">
        <f t="shared" si="5"/>
        <v>650000</v>
      </c>
      <c r="K152" s="207"/>
      <c r="L152" s="20">
        <v>0.1</v>
      </c>
    </row>
    <row r="153" spans="1:12" ht="21.6" customHeight="1">
      <c r="A153" s="82"/>
      <c r="B153" s="209" t="s">
        <v>109</v>
      </c>
      <c r="C153" s="210"/>
      <c r="D153" s="210"/>
      <c r="E153" s="84">
        <v>161</v>
      </c>
      <c r="F153" s="54" t="s">
        <v>73</v>
      </c>
      <c r="G153" s="55"/>
      <c r="H153" s="207">
        <v>5400</v>
      </c>
      <c r="I153" s="207"/>
      <c r="J153" s="207">
        <f t="shared" si="5"/>
        <v>869400</v>
      </c>
      <c r="K153" s="207"/>
      <c r="L153" s="20">
        <v>0.1</v>
      </c>
    </row>
    <row r="154" spans="1:12" ht="21.6" customHeight="1">
      <c r="A154" s="82"/>
      <c r="B154" s="209" t="s">
        <v>110</v>
      </c>
      <c r="C154" s="210"/>
      <c r="D154" s="210"/>
      <c r="E154" s="84">
        <v>420</v>
      </c>
      <c r="F154" s="54" t="s">
        <v>73</v>
      </c>
      <c r="G154" s="55"/>
      <c r="H154" s="207">
        <v>3000</v>
      </c>
      <c r="I154" s="207"/>
      <c r="J154" s="207">
        <f t="shared" si="5"/>
        <v>1260000</v>
      </c>
      <c r="K154" s="207"/>
      <c r="L154" s="20">
        <v>0.1</v>
      </c>
    </row>
    <row r="155" spans="1:12" ht="21.6" customHeight="1">
      <c r="A155" s="82"/>
      <c r="B155" s="211" t="s">
        <v>111</v>
      </c>
      <c r="C155" s="212"/>
      <c r="D155" s="212"/>
      <c r="E155" s="84">
        <v>4</v>
      </c>
      <c r="F155" s="54" t="s">
        <v>112</v>
      </c>
      <c r="G155" s="55"/>
      <c r="H155" s="207">
        <v>70000</v>
      </c>
      <c r="I155" s="207"/>
      <c r="J155" s="207">
        <f t="shared" si="5"/>
        <v>280000</v>
      </c>
      <c r="K155" s="207"/>
      <c r="L155" s="20">
        <v>0.1</v>
      </c>
    </row>
    <row r="156" spans="1:12" ht="21.6" customHeight="1">
      <c r="A156" s="82"/>
      <c r="B156" s="211" t="s">
        <v>113</v>
      </c>
      <c r="C156" s="212"/>
      <c r="D156" s="212"/>
      <c r="E156" s="84">
        <v>13</v>
      </c>
      <c r="F156" s="54" t="s">
        <v>112</v>
      </c>
      <c r="G156" s="55"/>
      <c r="H156" s="207">
        <v>42000</v>
      </c>
      <c r="I156" s="207"/>
      <c r="J156" s="207">
        <f t="shared" si="5"/>
        <v>546000</v>
      </c>
      <c r="K156" s="207"/>
      <c r="L156" s="20">
        <v>0.1</v>
      </c>
    </row>
    <row r="157" spans="1:12" ht="21.6" customHeight="1">
      <c r="A157" s="82"/>
      <c r="B157" s="211" t="s">
        <v>114</v>
      </c>
      <c r="C157" s="212"/>
      <c r="D157" s="212"/>
      <c r="E157" s="84">
        <v>100</v>
      </c>
      <c r="F157" s="54" t="s">
        <v>73</v>
      </c>
      <c r="G157" s="55"/>
      <c r="H157" s="207">
        <v>1800</v>
      </c>
      <c r="I157" s="207"/>
      <c r="J157" s="207">
        <f t="shared" si="5"/>
        <v>180000</v>
      </c>
      <c r="K157" s="207"/>
      <c r="L157" s="20">
        <v>0.1</v>
      </c>
    </row>
    <row r="158" spans="1:12" ht="21.6" customHeight="1">
      <c r="A158" s="82"/>
      <c r="B158" s="209" t="s">
        <v>115</v>
      </c>
      <c r="C158" s="210"/>
      <c r="D158" s="210"/>
      <c r="E158" s="84">
        <v>18</v>
      </c>
      <c r="F158" s="54" t="s">
        <v>116</v>
      </c>
      <c r="G158" s="55"/>
      <c r="H158" s="207">
        <v>1800</v>
      </c>
      <c r="I158" s="207"/>
      <c r="J158" s="207">
        <f t="shared" si="5"/>
        <v>32400</v>
      </c>
      <c r="K158" s="207"/>
      <c r="L158" s="20">
        <v>0.1</v>
      </c>
    </row>
    <row r="159" spans="1:12" ht="21.6" customHeight="1">
      <c r="A159" s="82"/>
      <c r="B159" s="209" t="s">
        <v>117</v>
      </c>
      <c r="C159" s="210"/>
      <c r="D159" s="210"/>
      <c r="E159" s="84">
        <v>2</v>
      </c>
      <c r="F159" s="54" t="s">
        <v>33</v>
      </c>
      <c r="G159" s="55"/>
      <c r="H159" s="207">
        <v>150000</v>
      </c>
      <c r="I159" s="207"/>
      <c r="J159" s="207">
        <f t="shared" si="5"/>
        <v>300000</v>
      </c>
      <c r="K159" s="207"/>
      <c r="L159" s="20">
        <v>0.1</v>
      </c>
    </row>
    <row r="160" spans="1:12" ht="21.6" customHeight="1">
      <c r="A160" s="82"/>
      <c r="B160" s="209" t="s">
        <v>118</v>
      </c>
      <c r="C160" s="210"/>
      <c r="D160" s="210"/>
      <c r="E160" s="84">
        <v>1</v>
      </c>
      <c r="F160" s="54" t="s">
        <v>226</v>
      </c>
      <c r="G160" s="55"/>
      <c r="H160" s="207">
        <v>600000</v>
      </c>
      <c r="I160" s="207"/>
      <c r="J160" s="207">
        <f t="shared" si="5"/>
        <v>600000</v>
      </c>
      <c r="K160" s="207"/>
      <c r="L160" s="20">
        <v>0.1</v>
      </c>
    </row>
    <row r="161" spans="1:12" ht="21.6" customHeight="1">
      <c r="A161" s="82"/>
      <c r="B161" s="209" t="s">
        <v>119</v>
      </c>
      <c r="C161" s="210"/>
      <c r="D161" s="210"/>
      <c r="E161" s="84">
        <v>1</v>
      </c>
      <c r="F161" s="54" t="s">
        <v>33</v>
      </c>
      <c r="G161" s="55"/>
      <c r="H161" s="207">
        <v>30000</v>
      </c>
      <c r="I161" s="207"/>
      <c r="J161" s="242">
        <f t="shared" si="5"/>
        <v>30000</v>
      </c>
      <c r="K161" s="242"/>
      <c r="L161" s="20">
        <v>0.1</v>
      </c>
    </row>
    <row r="162" spans="1:12" ht="21.6" customHeight="1" thickBot="1">
      <c r="A162" s="90"/>
      <c r="B162" s="232" t="s">
        <v>120</v>
      </c>
      <c r="C162" s="233"/>
      <c r="D162" s="233"/>
      <c r="E162" s="91">
        <v>1</v>
      </c>
      <c r="F162" s="61" t="s">
        <v>33</v>
      </c>
      <c r="G162" s="62"/>
      <c r="H162" s="215">
        <v>50000</v>
      </c>
      <c r="I162" s="215"/>
      <c r="J162" s="246">
        <f t="shared" si="5"/>
        <v>50000</v>
      </c>
      <c r="K162" s="246"/>
      <c r="L162" s="76">
        <v>0.1</v>
      </c>
    </row>
    <row r="163" spans="1:12" ht="21.6" customHeight="1" thickBot="1">
      <c r="A163" s="262" t="s">
        <v>247</v>
      </c>
      <c r="B163" s="263"/>
      <c r="C163" s="263"/>
      <c r="D163" s="263"/>
      <c r="E163" s="263"/>
      <c r="F163" s="263"/>
      <c r="G163" s="263"/>
      <c r="H163" s="263"/>
      <c r="I163" s="264"/>
      <c r="J163" s="230">
        <f>SUM(J150:K162)</f>
        <v>7149800</v>
      </c>
      <c r="K163" s="231"/>
      <c r="L163" s="63"/>
    </row>
    <row r="164" spans="1:12" ht="21.6" customHeight="1">
      <c r="A164" s="14"/>
      <c r="B164" s="238"/>
      <c r="C164" s="238"/>
      <c r="D164" s="238"/>
      <c r="E164" s="64"/>
      <c r="F164" s="65"/>
      <c r="G164" s="66"/>
      <c r="H164" s="223"/>
      <c r="I164" s="223"/>
      <c r="J164" s="223"/>
      <c r="K164" s="223"/>
    </row>
    <row r="165" spans="1:12" ht="21.6" customHeight="1" thickBot="1">
      <c r="A165" s="218" t="s">
        <v>121</v>
      </c>
      <c r="B165" s="218"/>
      <c r="C165" s="218"/>
      <c r="D165" s="218"/>
      <c r="E165" s="69"/>
      <c r="F165" s="80"/>
      <c r="G165" s="81"/>
      <c r="H165" s="219"/>
      <c r="I165" s="219"/>
      <c r="J165" s="219"/>
      <c r="K165" s="219"/>
    </row>
    <row r="166" spans="1:12" ht="21.6" customHeight="1" thickBot="1">
      <c r="A166" s="240" t="s">
        <v>4</v>
      </c>
      <c r="B166" s="241"/>
      <c r="C166" s="241"/>
      <c r="D166" s="178"/>
      <c r="E166" s="177" t="s">
        <v>225</v>
      </c>
      <c r="F166" s="178"/>
      <c r="G166" s="115" t="s">
        <v>217</v>
      </c>
      <c r="H166" s="179" t="s">
        <v>6</v>
      </c>
      <c r="I166" s="179"/>
      <c r="J166" s="179" t="s">
        <v>7</v>
      </c>
      <c r="K166" s="179"/>
      <c r="L166" s="116" t="s">
        <v>8</v>
      </c>
    </row>
    <row r="167" spans="1:12" ht="21.6" customHeight="1">
      <c r="A167" s="71"/>
      <c r="B167" s="244" t="s">
        <v>122</v>
      </c>
      <c r="C167" s="245"/>
      <c r="D167" s="245"/>
      <c r="E167" s="72">
        <v>470</v>
      </c>
      <c r="F167" s="48" t="s">
        <v>26</v>
      </c>
      <c r="G167" s="49"/>
      <c r="H167" s="198">
        <v>1800</v>
      </c>
      <c r="I167" s="198"/>
      <c r="J167" s="198">
        <f t="shared" ref="J167:J176" si="6">E167*H167</f>
        <v>846000</v>
      </c>
      <c r="K167" s="198"/>
      <c r="L167" s="50">
        <v>0.1</v>
      </c>
    </row>
    <row r="168" spans="1:12" ht="21.6" customHeight="1">
      <c r="A168" s="56"/>
      <c r="B168" s="247" t="s">
        <v>123</v>
      </c>
      <c r="C168" s="247"/>
      <c r="D168" s="211"/>
      <c r="E168" s="58">
        <v>1400</v>
      </c>
      <c r="F168" s="73" t="s">
        <v>26</v>
      </c>
      <c r="G168" s="74"/>
      <c r="H168" s="226">
        <v>310</v>
      </c>
      <c r="I168" s="227"/>
      <c r="J168" s="207">
        <f t="shared" si="6"/>
        <v>434000</v>
      </c>
      <c r="K168" s="207"/>
      <c r="L168" s="20">
        <v>0.1</v>
      </c>
    </row>
    <row r="169" spans="1:12" ht="21.6" customHeight="1">
      <c r="A169" s="56"/>
      <c r="B169" s="209" t="s">
        <v>124</v>
      </c>
      <c r="C169" s="210"/>
      <c r="D169" s="210"/>
      <c r="E169" s="58">
        <v>8350</v>
      </c>
      <c r="F169" s="54" t="s">
        <v>26</v>
      </c>
      <c r="G169" s="55"/>
      <c r="H169" s="207">
        <v>310</v>
      </c>
      <c r="I169" s="207"/>
      <c r="J169" s="207">
        <f t="shared" si="6"/>
        <v>2588500</v>
      </c>
      <c r="K169" s="207"/>
      <c r="L169" s="20">
        <v>0.1</v>
      </c>
    </row>
    <row r="170" spans="1:12" ht="21.6" customHeight="1">
      <c r="A170" s="92"/>
      <c r="B170" s="209" t="s">
        <v>125</v>
      </c>
      <c r="C170" s="210"/>
      <c r="D170" s="210"/>
      <c r="E170" s="53">
        <v>7000</v>
      </c>
      <c r="F170" s="54" t="s">
        <v>26</v>
      </c>
      <c r="G170" s="55"/>
      <c r="H170" s="207">
        <v>310</v>
      </c>
      <c r="I170" s="207"/>
      <c r="J170" s="207">
        <f t="shared" si="6"/>
        <v>2170000</v>
      </c>
      <c r="K170" s="207"/>
      <c r="L170" s="20">
        <v>0.1</v>
      </c>
    </row>
    <row r="171" spans="1:12" ht="21.6" customHeight="1">
      <c r="A171" s="92"/>
      <c r="B171" s="172" t="s">
        <v>126</v>
      </c>
      <c r="C171" s="181"/>
      <c r="D171" s="181"/>
      <c r="E171" s="53">
        <v>3400</v>
      </c>
      <c r="F171" s="54" t="s">
        <v>26</v>
      </c>
      <c r="G171" s="55"/>
      <c r="H171" s="207">
        <v>310</v>
      </c>
      <c r="I171" s="207"/>
      <c r="J171" s="207">
        <f t="shared" si="6"/>
        <v>1054000</v>
      </c>
      <c r="K171" s="207"/>
      <c r="L171" s="20">
        <v>0.1</v>
      </c>
    </row>
    <row r="172" spans="1:12" ht="21.6" customHeight="1">
      <c r="A172" s="56"/>
      <c r="B172" s="209" t="s">
        <v>127</v>
      </c>
      <c r="C172" s="210"/>
      <c r="D172" s="210"/>
      <c r="E172" s="57">
        <v>1282</v>
      </c>
      <c r="F172" s="54" t="s">
        <v>26</v>
      </c>
      <c r="G172" s="55"/>
      <c r="H172" s="207">
        <v>310</v>
      </c>
      <c r="I172" s="207"/>
      <c r="J172" s="207">
        <f t="shared" si="6"/>
        <v>397420</v>
      </c>
      <c r="K172" s="207"/>
      <c r="L172" s="20">
        <v>0.1</v>
      </c>
    </row>
    <row r="173" spans="1:12" ht="21.6" customHeight="1">
      <c r="A173" s="56"/>
      <c r="B173" s="209" t="s">
        <v>128</v>
      </c>
      <c r="C173" s="210"/>
      <c r="D173" s="210"/>
      <c r="E173" s="57">
        <v>336</v>
      </c>
      <c r="F173" s="54" t="s">
        <v>26</v>
      </c>
      <c r="G173" s="55"/>
      <c r="H173" s="207">
        <v>1250</v>
      </c>
      <c r="I173" s="207"/>
      <c r="J173" s="208">
        <f t="shared" si="6"/>
        <v>420000</v>
      </c>
      <c r="K173" s="208"/>
      <c r="L173" s="20">
        <v>0.1</v>
      </c>
    </row>
    <row r="174" spans="1:12" ht="21.6" customHeight="1">
      <c r="A174" s="56"/>
      <c r="B174" s="209" t="s">
        <v>129</v>
      </c>
      <c r="C174" s="210"/>
      <c r="D174" s="210"/>
      <c r="E174" s="58">
        <v>1</v>
      </c>
      <c r="F174" s="54" t="s">
        <v>29</v>
      </c>
      <c r="G174" s="55"/>
      <c r="H174" s="207">
        <v>65000</v>
      </c>
      <c r="I174" s="207"/>
      <c r="J174" s="208">
        <f t="shared" si="6"/>
        <v>65000</v>
      </c>
      <c r="K174" s="208"/>
      <c r="L174" s="20">
        <v>0.1</v>
      </c>
    </row>
    <row r="175" spans="1:12" ht="21.6" customHeight="1">
      <c r="A175" s="56"/>
      <c r="B175" s="209" t="s">
        <v>130</v>
      </c>
      <c r="C175" s="210"/>
      <c r="D175" s="210"/>
      <c r="E175" s="58">
        <v>4</v>
      </c>
      <c r="F175" s="54"/>
      <c r="G175" s="55"/>
      <c r="H175" s="207">
        <v>62500</v>
      </c>
      <c r="I175" s="207"/>
      <c r="J175" s="208">
        <f t="shared" si="6"/>
        <v>250000</v>
      </c>
      <c r="K175" s="208"/>
      <c r="L175" s="20">
        <v>0.1</v>
      </c>
    </row>
    <row r="176" spans="1:12" ht="21.6" customHeight="1">
      <c r="A176" s="56"/>
      <c r="B176" s="209" t="s">
        <v>131</v>
      </c>
      <c r="C176" s="210"/>
      <c r="D176" s="210"/>
      <c r="E176" s="58">
        <v>16</v>
      </c>
      <c r="F176" s="54"/>
      <c r="G176" s="55"/>
      <c r="H176" s="207">
        <v>80000</v>
      </c>
      <c r="I176" s="207"/>
      <c r="J176" s="208">
        <f t="shared" si="6"/>
        <v>1280000</v>
      </c>
      <c r="K176" s="208"/>
      <c r="L176" s="20">
        <v>0.1</v>
      </c>
    </row>
    <row r="177" spans="1:12" ht="21.6" customHeight="1">
      <c r="A177" s="56"/>
      <c r="B177" s="209" t="s">
        <v>132</v>
      </c>
      <c r="C177" s="210"/>
      <c r="D177" s="210"/>
      <c r="E177" s="58">
        <v>1</v>
      </c>
      <c r="F177" s="54" t="s">
        <v>29</v>
      </c>
      <c r="G177" s="55"/>
      <c r="H177" s="207"/>
      <c r="I177" s="207"/>
      <c r="J177" s="208">
        <v>1625000</v>
      </c>
      <c r="K177" s="208"/>
      <c r="L177" s="20">
        <v>0.1</v>
      </c>
    </row>
    <row r="178" spans="1:12" ht="21.6" customHeight="1">
      <c r="A178" s="56"/>
      <c r="B178" s="209" t="s">
        <v>133</v>
      </c>
      <c r="C178" s="210"/>
      <c r="D178" s="210"/>
      <c r="E178" s="58">
        <v>1</v>
      </c>
      <c r="F178" s="54" t="s">
        <v>29</v>
      </c>
      <c r="G178" s="55"/>
      <c r="H178" s="207"/>
      <c r="I178" s="207"/>
      <c r="J178" s="208">
        <v>820000</v>
      </c>
      <c r="K178" s="208"/>
      <c r="L178" s="20">
        <v>0.1</v>
      </c>
    </row>
    <row r="179" spans="1:12" ht="21.6" customHeight="1">
      <c r="A179" s="56"/>
      <c r="B179" s="209" t="s">
        <v>134</v>
      </c>
      <c r="C179" s="210"/>
      <c r="D179" s="210"/>
      <c r="E179" s="58">
        <v>1</v>
      </c>
      <c r="F179" s="54" t="s">
        <v>29</v>
      </c>
      <c r="G179" s="55"/>
      <c r="H179" s="207"/>
      <c r="I179" s="207"/>
      <c r="J179" s="208">
        <v>640000</v>
      </c>
      <c r="K179" s="208"/>
      <c r="L179" s="20">
        <v>0.1</v>
      </c>
    </row>
    <row r="180" spans="1:12" ht="21.6" customHeight="1" thickBot="1">
      <c r="A180" s="59"/>
      <c r="B180" s="232" t="s">
        <v>135</v>
      </c>
      <c r="C180" s="233"/>
      <c r="D180" s="233"/>
      <c r="E180" s="75">
        <v>1</v>
      </c>
      <c r="F180" s="61" t="s">
        <v>29</v>
      </c>
      <c r="G180" s="62"/>
      <c r="H180" s="215"/>
      <c r="I180" s="215"/>
      <c r="J180" s="248">
        <v>320000</v>
      </c>
      <c r="K180" s="248"/>
      <c r="L180" s="20">
        <v>0.1</v>
      </c>
    </row>
    <row r="181" spans="1:12" ht="21.6" customHeight="1" thickBot="1">
      <c r="A181" s="262" t="s">
        <v>248</v>
      </c>
      <c r="B181" s="263"/>
      <c r="C181" s="263"/>
      <c r="D181" s="263"/>
      <c r="E181" s="263"/>
      <c r="F181" s="263"/>
      <c r="G181" s="263"/>
      <c r="H181" s="263"/>
      <c r="I181" s="264"/>
      <c r="J181" s="230">
        <f>SUM(J167:K180)</f>
        <v>12909920</v>
      </c>
      <c r="K181" s="231"/>
      <c r="L181" s="63"/>
    </row>
    <row r="182" spans="1:12" ht="34.9" customHeight="1">
      <c r="A182" s="249"/>
      <c r="B182" s="249"/>
      <c r="C182" s="249"/>
      <c r="D182" s="249"/>
      <c r="E182" s="249"/>
      <c r="F182" s="249"/>
      <c r="G182" s="249"/>
      <c r="H182" s="249"/>
      <c r="I182" s="249"/>
      <c r="J182" s="249"/>
      <c r="K182" s="249"/>
      <c r="L182" s="249"/>
    </row>
    <row r="183" spans="1:12" ht="18.75" customHeight="1">
      <c r="A183" s="253" t="s">
        <v>235</v>
      </c>
      <c r="B183" s="253"/>
      <c r="C183" s="253"/>
      <c r="D183" s="253"/>
      <c r="E183" s="253"/>
      <c r="F183" s="253"/>
      <c r="G183" s="253"/>
      <c r="H183" s="253"/>
      <c r="I183" s="253"/>
      <c r="J183" s="253"/>
      <c r="K183" s="253"/>
      <c r="L183" s="253"/>
    </row>
    <row r="184" spans="1:12" ht="15.6" customHeight="1">
      <c r="A184" s="108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</row>
    <row r="185" spans="1:12" ht="18.75" customHeight="1" thickBot="1">
      <c r="A185" s="218" t="s">
        <v>136</v>
      </c>
      <c r="B185" s="218"/>
      <c r="C185" s="218"/>
      <c r="D185" s="218"/>
      <c r="E185" s="93"/>
      <c r="F185" s="80"/>
      <c r="G185" s="81"/>
      <c r="H185" s="219"/>
      <c r="I185" s="219"/>
      <c r="J185" s="219"/>
      <c r="K185" s="219"/>
    </row>
    <row r="186" spans="1:12" ht="18.75" customHeight="1" thickBot="1">
      <c r="A186" s="240" t="s">
        <v>4</v>
      </c>
      <c r="B186" s="241"/>
      <c r="C186" s="241"/>
      <c r="D186" s="178"/>
      <c r="E186" s="177" t="s">
        <v>225</v>
      </c>
      <c r="F186" s="178"/>
      <c r="G186" s="115" t="s">
        <v>217</v>
      </c>
      <c r="H186" s="179" t="s">
        <v>6</v>
      </c>
      <c r="I186" s="179"/>
      <c r="J186" s="179" t="s">
        <v>7</v>
      </c>
      <c r="K186" s="179"/>
      <c r="L186" s="116" t="s">
        <v>8</v>
      </c>
    </row>
    <row r="187" spans="1:12" ht="18.75" customHeight="1" thickBot="1">
      <c r="A187" s="133"/>
      <c r="B187" s="250" t="s">
        <v>137</v>
      </c>
      <c r="C187" s="251"/>
      <c r="D187" s="251"/>
      <c r="E187" s="94">
        <v>1</v>
      </c>
      <c r="F187" s="95" t="s">
        <v>29</v>
      </c>
      <c r="G187" s="96"/>
      <c r="H187" s="252"/>
      <c r="I187" s="252"/>
      <c r="J187" s="252">
        <v>980000</v>
      </c>
      <c r="K187" s="252"/>
      <c r="L187" s="50">
        <v>0.1</v>
      </c>
    </row>
    <row r="188" spans="1:12" ht="18.75" customHeight="1" thickBot="1">
      <c r="A188" s="262" t="s">
        <v>249</v>
      </c>
      <c r="B188" s="263"/>
      <c r="C188" s="263"/>
      <c r="D188" s="263"/>
      <c r="E188" s="263"/>
      <c r="F188" s="263"/>
      <c r="G188" s="263"/>
      <c r="H188" s="263"/>
      <c r="I188" s="264"/>
      <c r="J188" s="230">
        <f>SUM(J187)</f>
        <v>980000</v>
      </c>
      <c r="K188" s="231"/>
      <c r="L188" s="63"/>
    </row>
    <row r="189" spans="1:12" ht="18.75" customHeight="1">
      <c r="A189" s="14"/>
      <c r="B189" s="77"/>
      <c r="C189" s="77"/>
      <c r="D189" s="77"/>
      <c r="E189" s="97"/>
      <c r="F189" s="65"/>
      <c r="G189" s="66"/>
      <c r="H189" s="67"/>
      <c r="I189" s="67"/>
      <c r="J189" s="67"/>
      <c r="K189" s="67"/>
    </row>
    <row r="190" spans="1:12" ht="18.75" customHeight="1" thickBot="1">
      <c r="A190" s="218" t="s">
        <v>236</v>
      </c>
      <c r="B190" s="218"/>
      <c r="C190" s="218"/>
      <c r="D190" s="218"/>
      <c r="E190" s="218"/>
      <c r="F190" s="218"/>
      <c r="G190" s="218"/>
      <c r="H190" s="218"/>
      <c r="I190" s="218"/>
      <c r="J190" s="218"/>
      <c r="K190" s="218"/>
      <c r="L190" s="218"/>
    </row>
    <row r="191" spans="1:12" ht="18.75" customHeight="1" thickBot="1">
      <c r="A191" s="240" t="s">
        <v>4</v>
      </c>
      <c r="B191" s="241"/>
      <c r="C191" s="241"/>
      <c r="D191" s="178"/>
      <c r="E191" s="177" t="s">
        <v>225</v>
      </c>
      <c r="F191" s="178"/>
      <c r="G191" s="115" t="s">
        <v>217</v>
      </c>
      <c r="H191" s="179" t="s">
        <v>6</v>
      </c>
      <c r="I191" s="179"/>
      <c r="J191" s="179" t="s">
        <v>7</v>
      </c>
      <c r="K191" s="179"/>
      <c r="L191" s="116" t="s">
        <v>8</v>
      </c>
    </row>
    <row r="192" spans="1:12" ht="18.75" customHeight="1">
      <c r="A192" s="300" t="s">
        <v>138</v>
      </c>
      <c r="B192" s="301"/>
      <c r="C192" s="301"/>
      <c r="D192" s="301"/>
      <c r="E192" s="301"/>
      <c r="F192" s="301"/>
      <c r="G192" s="301"/>
      <c r="H192" s="301"/>
      <c r="I192" s="301"/>
      <c r="J192" s="301"/>
      <c r="K192" s="301"/>
      <c r="L192" s="302"/>
    </row>
    <row r="193" spans="1:12" ht="18.75" customHeight="1">
      <c r="A193" s="132"/>
      <c r="B193" s="228" t="s">
        <v>139</v>
      </c>
      <c r="C193" s="229"/>
      <c r="D193" s="229"/>
      <c r="E193" s="72">
        <v>1</v>
      </c>
      <c r="F193" s="48" t="s">
        <v>29</v>
      </c>
      <c r="G193" s="49"/>
      <c r="H193" s="198">
        <v>100000</v>
      </c>
      <c r="I193" s="198"/>
      <c r="J193" s="198">
        <v>100000</v>
      </c>
      <c r="K193" s="198"/>
      <c r="L193" s="50">
        <v>0.1</v>
      </c>
    </row>
    <row r="194" spans="1:12" ht="18.75" customHeight="1">
      <c r="A194" s="56"/>
      <c r="B194" s="209" t="s">
        <v>140</v>
      </c>
      <c r="C194" s="210"/>
      <c r="D194" s="210"/>
      <c r="E194" s="58">
        <v>1</v>
      </c>
      <c r="F194" s="54" t="s">
        <v>141</v>
      </c>
      <c r="G194" s="55"/>
      <c r="H194" s="207">
        <v>50000</v>
      </c>
      <c r="I194" s="207"/>
      <c r="J194" s="207">
        <f>E194*H194</f>
        <v>50000</v>
      </c>
      <c r="K194" s="207"/>
      <c r="L194" s="20">
        <v>0.1</v>
      </c>
    </row>
    <row r="195" spans="1:12" ht="18.75" customHeight="1">
      <c r="A195" s="56"/>
      <c r="B195" s="209" t="s">
        <v>142</v>
      </c>
      <c r="C195" s="210"/>
      <c r="D195" s="210"/>
      <c r="E195" s="58">
        <v>9</v>
      </c>
      <c r="F195" s="54" t="s">
        <v>141</v>
      </c>
      <c r="G195" s="55"/>
      <c r="H195" s="207">
        <v>37500</v>
      </c>
      <c r="I195" s="207"/>
      <c r="J195" s="207">
        <f>E195*H195</f>
        <v>337500</v>
      </c>
      <c r="K195" s="207"/>
      <c r="L195" s="20">
        <v>0.1</v>
      </c>
    </row>
    <row r="196" spans="1:12" ht="18.75" customHeight="1">
      <c r="A196" s="56"/>
      <c r="B196" s="209" t="s">
        <v>143</v>
      </c>
      <c r="C196" s="210"/>
      <c r="D196" s="210"/>
      <c r="E196" s="58">
        <v>1</v>
      </c>
      <c r="F196" s="54" t="s">
        <v>29</v>
      </c>
      <c r="G196" s="55"/>
      <c r="H196" s="207">
        <v>100000</v>
      </c>
      <c r="I196" s="207"/>
      <c r="J196" s="254">
        <v>200000</v>
      </c>
      <c r="K196" s="254"/>
      <c r="L196" s="20">
        <v>0.1</v>
      </c>
    </row>
    <row r="197" spans="1:12" ht="18.75" customHeight="1">
      <c r="A197" s="56"/>
      <c r="B197" s="209" t="s">
        <v>144</v>
      </c>
      <c r="C197" s="210"/>
      <c r="D197" s="210"/>
      <c r="E197" s="58">
        <v>1</v>
      </c>
      <c r="F197" s="54" t="s">
        <v>29</v>
      </c>
      <c r="G197" s="55"/>
      <c r="H197" s="207">
        <v>405000</v>
      </c>
      <c r="I197" s="207"/>
      <c r="J197" s="254">
        <v>405000</v>
      </c>
      <c r="K197" s="254"/>
      <c r="L197" s="20">
        <v>0.1</v>
      </c>
    </row>
    <row r="198" spans="1:12" ht="18.75" customHeight="1">
      <c r="A198" s="56"/>
      <c r="B198" s="209" t="s">
        <v>145</v>
      </c>
      <c r="C198" s="210"/>
      <c r="D198" s="210"/>
      <c r="E198" s="58">
        <v>1</v>
      </c>
      <c r="F198" s="54" t="s">
        <v>29</v>
      </c>
      <c r="G198" s="55"/>
      <c r="H198" s="207">
        <v>472500</v>
      </c>
      <c r="I198" s="207"/>
      <c r="J198" s="254">
        <v>472500</v>
      </c>
      <c r="K198" s="254"/>
      <c r="L198" s="20">
        <v>0.1</v>
      </c>
    </row>
    <row r="199" spans="1:12" ht="18.75" customHeight="1">
      <c r="A199" s="56"/>
      <c r="B199" s="209" t="s">
        <v>146</v>
      </c>
      <c r="C199" s="210"/>
      <c r="D199" s="210"/>
      <c r="E199" s="58">
        <v>1</v>
      </c>
      <c r="F199" s="54" t="s">
        <v>29</v>
      </c>
      <c r="G199" s="55"/>
      <c r="H199" s="207">
        <v>337500</v>
      </c>
      <c r="I199" s="207"/>
      <c r="J199" s="254">
        <f>H199</f>
        <v>337500</v>
      </c>
      <c r="K199" s="254"/>
      <c r="L199" s="20">
        <v>0.1</v>
      </c>
    </row>
    <row r="200" spans="1:12" ht="18.75" customHeight="1">
      <c r="A200" s="56"/>
      <c r="B200" s="209" t="s">
        <v>147</v>
      </c>
      <c r="C200" s="210"/>
      <c r="D200" s="210"/>
      <c r="E200" s="58">
        <v>1</v>
      </c>
      <c r="F200" s="54" t="s">
        <v>29</v>
      </c>
      <c r="G200" s="55"/>
      <c r="H200" s="207">
        <v>337500</v>
      </c>
      <c r="I200" s="207"/>
      <c r="J200" s="254">
        <v>337500</v>
      </c>
      <c r="K200" s="254"/>
      <c r="L200" s="20">
        <v>0.1</v>
      </c>
    </row>
    <row r="201" spans="1:12" ht="18.75" customHeight="1">
      <c r="A201" s="98"/>
      <c r="B201" s="255" t="s">
        <v>148</v>
      </c>
      <c r="C201" s="256"/>
      <c r="D201" s="256"/>
      <c r="E201" s="99">
        <v>1</v>
      </c>
      <c r="F201" s="100" t="s">
        <v>29</v>
      </c>
      <c r="G201" s="101"/>
      <c r="H201" s="257">
        <v>45000</v>
      </c>
      <c r="I201" s="257"/>
      <c r="J201" s="258">
        <v>45000</v>
      </c>
      <c r="K201" s="258"/>
      <c r="L201" s="25">
        <v>0.1</v>
      </c>
    </row>
    <row r="202" spans="1:12" ht="18.75" customHeight="1">
      <c r="A202" s="124" t="s">
        <v>149</v>
      </c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6"/>
    </row>
    <row r="203" spans="1:12" ht="18.75" customHeight="1">
      <c r="A203" s="132"/>
      <c r="B203" s="228" t="s">
        <v>150</v>
      </c>
      <c r="C203" s="229"/>
      <c r="D203" s="229"/>
      <c r="E203" s="102">
        <v>2</v>
      </c>
      <c r="F203" s="48" t="s">
        <v>242</v>
      </c>
      <c r="G203" s="49"/>
      <c r="H203" s="198">
        <v>28000</v>
      </c>
      <c r="I203" s="198"/>
      <c r="J203" s="199">
        <f>E203*H203</f>
        <v>56000</v>
      </c>
      <c r="K203" s="199"/>
      <c r="L203" s="50">
        <v>0.1</v>
      </c>
    </row>
    <row r="204" spans="1:12" ht="18" customHeight="1">
      <c r="A204" s="103"/>
      <c r="B204" s="209" t="s">
        <v>151</v>
      </c>
      <c r="C204" s="210"/>
      <c r="D204" s="210"/>
      <c r="E204" s="84"/>
      <c r="F204" s="54"/>
      <c r="G204" s="55"/>
      <c r="H204" s="207"/>
      <c r="I204" s="207"/>
      <c r="J204" s="242">
        <v>60000</v>
      </c>
      <c r="K204" s="242"/>
      <c r="L204" s="20">
        <v>0.1</v>
      </c>
    </row>
    <row r="205" spans="1:12" ht="18.75" customHeight="1">
      <c r="A205" s="56"/>
      <c r="B205" s="209" t="s">
        <v>152</v>
      </c>
      <c r="C205" s="210"/>
      <c r="D205" s="210"/>
      <c r="E205" s="53">
        <v>1</v>
      </c>
      <c r="F205" s="54" t="s">
        <v>33</v>
      </c>
      <c r="G205" s="55"/>
      <c r="H205" s="207">
        <v>43750</v>
      </c>
      <c r="I205" s="207"/>
      <c r="J205" s="207">
        <f>E205*H205</f>
        <v>43750</v>
      </c>
      <c r="K205" s="207"/>
      <c r="L205" s="20">
        <v>0.1</v>
      </c>
    </row>
    <row r="206" spans="1:12" ht="18.75" customHeight="1">
      <c r="A206" s="56"/>
      <c r="B206" s="209" t="s">
        <v>153</v>
      </c>
      <c r="C206" s="210"/>
      <c r="D206" s="210"/>
      <c r="E206" s="57">
        <v>1</v>
      </c>
      <c r="F206" s="54" t="s">
        <v>33</v>
      </c>
      <c r="G206" s="55"/>
      <c r="H206" s="207">
        <v>5000</v>
      </c>
      <c r="I206" s="207"/>
      <c r="J206" s="207">
        <f>E206*H206</f>
        <v>5000</v>
      </c>
      <c r="K206" s="207"/>
      <c r="L206" s="20">
        <v>0.1</v>
      </c>
    </row>
    <row r="207" spans="1:12" ht="18.75" customHeight="1">
      <c r="A207" s="82"/>
      <c r="B207" s="209" t="s">
        <v>154</v>
      </c>
      <c r="C207" s="210"/>
      <c r="D207" s="210"/>
      <c r="E207" s="83">
        <v>2</v>
      </c>
      <c r="F207" s="54" t="s">
        <v>24</v>
      </c>
      <c r="G207" s="55"/>
      <c r="H207" s="207">
        <v>2500</v>
      </c>
      <c r="I207" s="207"/>
      <c r="J207" s="207">
        <f>E207*H207</f>
        <v>5000</v>
      </c>
      <c r="K207" s="207"/>
      <c r="L207" s="20">
        <v>0.1</v>
      </c>
    </row>
    <row r="208" spans="1:12" ht="18.600000000000001" customHeight="1">
      <c r="A208" s="82"/>
      <c r="B208" s="209" t="s">
        <v>155</v>
      </c>
      <c r="C208" s="210"/>
      <c r="D208" s="210"/>
      <c r="E208" s="84">
        <v>2</v>
      </c>
      <c r="F208" s="54" t="s">
        <v>33</v>
      </c>
      <c r="G208" s="55"/>
      <c r="H208" s="207">
        <v>7500</v>
      </c>
      <c r="I208" s="207"/>
      <c r="J208" s="207">
        <f>E208*H208</f>
        <v>15000</v>
      </c>
      <c r="K208" s="207"/>
      <c r="L208" s="20">
        <v>0.1</v>
      </c>
    </row>
    <row r="209" spans="1:12" ht="18.600000000000001" customHeight="1">
      <c r="A209" s="82"/>
      <c r="B209" s="209" t="s">
        <v>156</v>
      </c>
      <c r="C209" s="210"/>
      <c r="D209" s="210"/>
      <c r="E209" s="84">
        <v>2</v>
      </c>
      <c r="F209" s="54" t="s">
        <v>157</v>
      </c>
      <c r="G209" s="55"/>
      <c r="H209" s="207">
        <v>43750</v>
      </c>
      <c r="I209" s="207"/>
      <c r="J209" s="207">
        <f>E209*H209</f>
        <v>87500</v>
      </c>
      <c r="K209" s="207"/>
      <c r="L209" s="20">
        <v>0.1</v>
      </c>
    </row>
    <row r="210" spans="1:12" ht="18.600000000000001" customHeight="1">
      <c r="A210" s="82"/>
      <c r="B210" s="209" t="s">
        <v>158</v>
      </c>
      <c r="C210" s="210"/>
      <c r="D210" s="210"/>
      <c r="E210" s="84">
        <v>1</v>
      </c>
      <c r="F210" s="54" t="s">
        <v>29</v>
      </c>
      <c r="G210" s="55"/>
      <c r="H210" s="207">
        <v>16000</v>
      </c>
      <c r="I210" s="207"/>
      <c r="J210" s="207">
        <v>16000</v>
      </c>
      <c r="K210" s="207"/>
      <c r="L210" s="20">
        <v>0.1</v>
      </c>
    </row>
    <row r="211" spans="1:12" ht="18.600000000000001" customHeight="1">
      <c r="A211" s="82"/>
      <c r="B211" s="209" t="s">
        <v>159</v>
      </c>
      <c r="C211" s="210"/>
      <c r="D211" s="210"/>
      <c r="E211" s="84">
        <v>1</v>
      </c>
      <c r="F211" s="54" t="s">
        <v>29</v>
      </c>
      <c r="G211" s="55"/>
      <c r="H211" s="207">
        <v>32000</v>
      </c>
      <c r="I211" s="207"/>
      <c r="J211" s="207">
        <v>32000</v>
      </c>
      <c r="K211" s="207"/>
      <c r="L211" s="20">
        <v>0.1</v>
      </c>
    </row>
    <row r="212" spans="1:12" ht="18.600000000000001" customHeight="1">
      <c r="A212" s="82"/>
      <c r="B212" s="209" t="s">
        <v>160</v>
      </c>
      <c r="C212" s="210"/>
      <c r="D212" s="210"/>
      <c r="E212" s="84">
        <v>1</v>
      </c>
      <c r="F212" s="54" t="s">
        <v>29</v>
      </c>
      <c r="G212" s="55"/>
      <c r="H212" s="207">
        <v>125000</v>
      </c>
      <c r="I212" s="207"/>
      <c r="J212" s="207">
        <v>125000</v>
      </c>
      <c r="K212" s="207"/>
      <c r="L212" s="20">
        <v>0.1</v>
      </c>
    </row>
    <row r="213" spans="1:12" ht="18.600000000000001" customHeight="1">
      <c r="A213" s="82"/>
      <c r="B213" s="209" t="s">
        <v>161</v>
      </c>
      <c r="C213" s="210"/>
      <c r="D213" s="210"/>
      <c r="E213" s="84">
        <v>2</v>
      </c>
      <c r="F213" s="54" t="s">
        <v>33</v>
      </c>
      <c r="G213" s="55"/>
      <c r="H213" s="207">
        <v>42000</v>
      </c>
      <c r="I213" s="207"/>
      <c r="J213" s="207">
        <f>E213*H213</f>
        <v>84000</v>
      </c>
      <c r="K213" s="207"/>
      <c r="L213" s="20">
        <v>0.1</v>
      </c>
    </row>
    <row r="214" spans="1:12" ht="18.600000000000001" customHeight="1">
      <c r="A214" s="82"/>
      <c r="B214" s="211" t="s">
        <v>162</v>
      </c>
      <c r="C214" s="212"/>
      <c r="D214" s="212"/>
      <c r="E214" s="84">
        <v>10</v>
      </c>
      <c r="F214" s="54" t="s">
        <v>157</v>
      </c>
      <c r="G214" s="55"/>
      <c r="H214" s="207">
        <v>5500</v>
      </c>
      <c r="I214" s="207"/>
      <c r="J214" s="207">
        <f>E214*H214</f>
        <v>55000</v>
      </c>
      <c r="K214" s="207"/>
      <c r="L214" s="20">
        <v>0.1</v>
      </c>
    </row>
    <row r="215" spans="1:12" ht="18.600000000000001" customHeight="1">
      <c r="A215" s="82"/>
      <c r="B215" s="209" t="s">
        <v>163</v>
      </c>
      <c r="C215" s="210"/>
      <c r="D215" s="210"/>
      <c r="E215" s="84">
        <v>5</v>
      </c>
      <c r="F215" s="54" t="s">
        <v>242</v>
      </c>
      <c r="G215" s="55"/>
      <c r="H215" s="207">
        <v>2500</v>
      </c>
      <c r="I215" s="207"/>
      <c r="J215" s="207">
        <f>E215*H215</f>
        <v>12500</v>
      </c>
      <c r="K215" s="207"/>
      <c r="L215" s="20">
        <v>0.1</v>
      </c>
    </row>
    <row r="216" spans="1:12" ht="18.600000000000001" customHeight="1">
      <c r="A216" s="82"/>
      <c r="B216" s="209" t="s">
        <v>164</v>
      </c>
      <c r="C216" s="210"/>
      <c r="D216" s="210"/>
      <c r="E216" s="84">
        <v>1</v>
      </c>
      <c r="F216" s="54" t="s">
        <v>157</v>
      </c>
      <c r="G216" s="55"/>
      <c r="H216" s="207">
        <v>18000</v>
      </c>
      <c r="I216" s="207"/>
      <c r="J216" s="207">
        <f>E216*H216</f>
        <v>18000</v>
      </c>
      <c r="K216" s="207"/>
      <c r="L216" s="20">
        <v>0.1</v>
      </c>
    </row>
    <row r="217" spans="1:12" ht="18.600000000000001" customHeight="1">
      <c r="A217" s="104"/>
      <c r="B217" s="255" t="s">
        <v>165</v>
      </c>
      <c r="C217" s="256"/>
      <c r="D217" s="256"/>
      <c r="E217" s="105">
        <v>1</v>
      </c>
      <c r="F217" s="100" t="s">
        <v>29</v>
      </c>
      <c r="G217" s="101"/>
      <c r="H217" s="257"/>
      <c r="I217" s="257"/>
      <c r="J217" s="257">
        <v>45000</v>
      </c>
      <c r="K217" s="257"/>
      <c r="L217" s="25">
        <v>0.1</v>
      </c>
    </row>
    <row r="218" spans="1:12" ht="18.600000000000001" customHeight="1">
      <c r="A218" s="124" t="s">
        <v>166</v>
      </c>
      <c r="B218" s="125"/>
      <c r="C218" s="125"/>
      <c r="D218" s="125"/>
      <c r="E218" s="125"/>
      <c r="F218" s="125"/>
      <c r="G218" s="125"/>
      <c r="H218" s="125"/>
      <c r="I218" s="125"/>
      <c r="J218" s="125"/>
      <c r="K218" s="125"/>
      <c r="L218" s="126"/>
    </row>
    <row r="219" spans="1:12" ht="18.600000000000001" customHeight="1">
      <c r="A219" s="122"/>
      <c r="B219" s="228" t="s">
        <v>167</v>
      </c>
      <c r="C219" s="229"/>
      <c r="D219" s="229"/>
      <c r="E219" s="89">
        <v>12</v>
      </c>
      <c r="F219" s="48" t="s">
        <v>29</v>
      </c>
      <c r="G219" s="49"/>
      <c r="H219" s="198">
        <v>5800</v>
      </c>
      <c r="I219" s="198"/>
      <c r="J219" s="198">
        <f>E219*H219</f>
        <v>69600</v>
      </c>
      <c r="K219" s="198"/>
      <c r="L219" s="50">
        <v>0.1</v>
      </c>
    </row>
    <row r="220" spans="1:12" ht="18.600000000000001" customHeight="1">
      <c r="A220" s="103"/>
      <c r="B220" s="209" t="s">
        <v>168</v>
      </c>
      <c r="C220" s="210"/>
      <c r="D220" s="210"/>
      <c r="E220" s="84">
        <v>6</v>
      </c>
      <c r="F220" s="54" t="s">
        <v>29</v>
      </c>
      <c r="G220" s="55"/>
      <c r="H220" s="207">
        <v>2500</v>
      </c>
      <c r="I220" s="207"/>
      <c r="J220" s="207">
        <f>E220*H220</f>
        <v>15000</v>
      </c>
      <c r="K220" s="207"/>
      <c r="L220" s="20">
        <v>0.1</v>
      </c>
    </row>
    <row r="221" spans="1:12" ht="18.600000000000001" customHeight="1">
      <c r="A221" s="103"/>
      <c r="B221" s="209" t="s">
        <v>169</v>
      </c>
      <c r="C221" s="210"/>
      <c r="D221" s="210"/>
      <c r="E221" s="84">
        <v>1</v>
      </c>
      <c r="F221" s="54" t="s">
        <v>33</v>
      </c>
      <c r="G221" s="55"/>
      <c r="H221" s="207">
        <v>18750</v>
      </c>
      <c r="I221" s="207"/>
      <c r="J221" s="207">
        <f>E221*H221</f>
        <v>18750</v>
      </c>
      <c r="K221" s="207"/>
      <c r="L221" s="20">
        <v>0.1</v>
      </c>
    </row>
    <row r="222" spans="1:12" ht="18.600000000000001" customHeight="1" thickBot="1">
      <c r="A222" s="106"/>
      <c r="B222" s="232" t="s">
        <v>170</v>
      </c>
      <c r="C222" s="233"/>
      <c r="D222" s="233"/>
      <c r="E222" s="91">
        <v>1</v>
      </c>
      <c r="F222" s="61" t="s">
        <v>29</v>
      </c>
      <c r="G222" s="62"/>
      <c r="H222" s="215">
        <v>50000</v>
      </c>
      <c r="I222" s="215"/>
      <c r="J222" s="215">
        <f>E222*H222</f>
        <v>50000</v>
      </c>
      <c r="K222" s="215"/>
      <c r="L222" s="76">
        <v>0.1</v>
      </c>
    </row>
    <row r="223" spans="1:12" ht="18.600000000000001" customHeight="1" thickBot="1">
      <c r="A223" s="262" t="str">
        <f>A190</f>
        <v>音響及び映像・電話関係①</v>
      </c>
      <c r="B223" s="263"/>
      <c r="C223" s="263"/>
      <c r="D223" s="263"/>
      <c r="E223" s="263"/>
      <c r="F223" s="263"/>
      <c r="G223" s="263"/>
      <c r="H223" s="263"/>
      <c r="I223" s="264"/>
      <c r="J223" s="230">
        <f>SUM(J193:J222)</f>
        <v>3098100</v>
      </c>
      <c r="K223" s="231"/>
      <c r="L223" s="63"/>
    </row>
    <row r="224" spans="1:12" ht="18.600000000000001" customHeight="1">
      <c r="A224" s="65"/>
      <c r="B224" s="77"/>
      <c r="C224" s="77"/>
      <c r="D224" s="77"/>
      <c r="E224" s="86"/>
      <c r="F224" s="65"/>
      <c r="G224" s="66"/>
      <c r="H224" s="67"/>
      <c r="I224" s="67"/>
      <c r="J224" s="67"/>
      <c r="K224" s="67"/>
      <c r="L224" s="107"/>
    </row>
    <row r="225" spans="1:12" ht="18.600000000000001" customHeight="1">
      <c r="A225" s="108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</row>
    <row r="226" spans="1:12" ht="15.6" customHeight="1">
      <c r="A226" s="265"/>
      <c r="B226" s="265"/>
      <c r="C226" s="265"/>
      <c r="D226" s="265"/>
      <c r="E226" s="265"/>
      <c r="F226" s="265"/>
      <c r="G226" s="265"/>
      <c r="H226" s="265"/>
      <c r="I226" s="265"/>
      <c r="J226" s="265"/>
      <c r="K226" s="265"/>
      <c r="L226" s="265"/>
    </row>
    <row r="227" spans="1:12" ht="15.6" customHeight="1">
      <c r="A227" s="265" t="s">
        <v>237</v>
      </c>
      <c r="B227" s="265"/>
      <c r="C227" s="265"/>
      <c r="D227" s="265"/>
      <c r="E227" s="265"/>
      <c r="F227" s="265"/>
      <c r="G227" s="265"/>
      <c r="H227" s="265"/>
      <c r="I227" s="265"/>
      <c r="J227" s="265"/>
      <c r="K227" s="265"/>
      <c r="L227" s="265"/>
    </row>
    <row r="228" spans="1:12" ht="19.899999999999999" customHeight="1" thickBot="1">
      <c r="A228" s="218" t="s">
        <v>238</v>
      </c>
      <c r="B228" s="218"/>
      <c r="C228" s="218"/>
      <c r="D228" s="218"/>
      <c r="E228" s="218"/>
      <c r="F228" s="218"/>
      <c r="G228" s="218"/>
      <c r="H228" s="218"/>
      <c r="I228" s="218"/>
      <c r="J228" s="218"/>
      <c r="K228" s="218"/>
      <c r="L228" s="218"/>
    </row>
    <row r="229" spans="1:12" ht="19.899999999999999" customHeight="1">
      <c r="A229" s="259" t="s">
        <v>171</v>
      </c>
      <c r="B229" s="260"/>
      <c r="C229" s="260"/>
      <c r="D229" s="260"/>
      <c r="E229" s="260"/>
      <c r="F229" s="260"/>
      <c r="G229" s="260"/>
      <c r="H229" s="260"/>
      <c r="I229" s="260"/>
      <c r="J229" s="260"/>
      <c r="K229" s="260"/>
      <c r="L229" s="261"/>
    </row>
    <row r="230" spans="1:12" ht="19.899999999999999" customHeight="1">
      <c r="A230" s="122"/>
      <c r="B230" s="228" t="s">
        <v>172</v>
      </c>
      <c r="C230" s="229"/>
      <c r="D230" s="229"/>
      <c r="E230" s="89">
        <v>2</v>
      </c>
      <c r="F230" s="48" t="s">
        <v>157</v>
      </c>
      <c r="G230" s="49"/>
      <c r="H230" s="198">
        <v>18750</v>
      </c>
      <c r="I230" s="198"/>
      <c r="J230" s="198">
        <f t="shared" ref="J230:J238" si="7">E230*H230</f>
        <v>37500</v>
      </c>
      <c r="K230" s="198"/>
      <c r="L230" s="50">
        <v>0.1</v>
      </c>
    </row>
    <row r="231" spans="1:12" ht="19.899999999999999" customHeight="1">
      <c r="A231" s="82"/>
      <c r="B231" s="209" t="s">
        <v>173</v>
      </c>
      <c r="C231" s="210"/>
      <c r="D231" s="210"/>
      <c r="E231" s="84">
        <v>2</v>
      </c>
      <c r="F231" s="54" t="s">
        <v>157</v>
      </c>
      <c r="G231" s="55"/>
      <c r="H231" s="207">
        <v>18750</v>
      </c>
      <c r="I231" s="207"/>
      <c r="J231" s="207">
        <f t="shared" si="7"/>
        <v>37500</v>
      </c>
      <c r="K231" s="207"/>
      <c r="L231" s="20">
        <v>0.1</v>
      </c>
    </row>
    <row r="232" spans="1:12" ht="19.899999999999999" customHeight="1">
      <c r="A232" s="82"/>
      <c r="B232" s="209" t="s">
        <v>174</v>
      </c>
      <c r="C232" s="210"/>
      <c r="D232" s="210"/>
      <c r="E232" s="84">
        <v>1</v>
      </c>
      <c r="F232" s="54" t="s">
        <v>33</v>
      </c>
      <c r="G232" s="55"/>
      <c r="H232" s="207">
        <v>10000</v>
      </c>
      <c r="I232" s="207"/>
      <c r="J232" s="207">
        <f t="shared" si="7"/>
        <v>10000</v>
      </c>
      <c r="K232" s="207"/>
      <c r="L232" s="20">
        <v>0.1</v>
      </c>
    </row>
    <row r="233" spans="1:12" ht="19.899999999999999" customHeight="1">
      <c r="A233" s="82"/>
      <c r="B233" s="209" t="s">
        <v>152</v>
      </c>
      <c r="C233" s="210"/>
      <c r="D233" s="210"/>
      <c r="E233" s="84">
        <v>1</v>
      </c>
      <c r="F233" s="54" t="s">
        <v>33</v>
      </c>
      <c r="G233" s="55"/>
      <c r="H233" s="207">
        <v>43750</v>
      </c>
      <c r="I233" s="207"/>
      <c r="J233" s="207">
        <f t="shared" si="7"/>
        <v>43750</v>
      </c>
      <c r="K233" s="207"/>
      <c r="L233" s="20">
        <v>0.1</v>
      </c>
    </row>
    <row r="234" spans="1:12" ht="19.899999999999999" customHeight="1">
      <c r="A234" s="82"/>
      <c r="B234" s="209" t="s">
        <v>154</v>
      </c>
      <c r="C234" s="210"/>
      <c r="D234" s="210"/>
      <c r="E234" s="84">
        <v>1</v>
      </c>
      <c r="F234" s="54" t="s">
        <v>24</v>
      </c>
      <c r="G234" s="55"/>
      <c r="H234" s="207">
        <v>2500</v>
      </c>
      <c r="I234" s="207"/>
      <c r="J234" s="207">
        <f t="shared" si="7"/>
        <v>2500</v>
      </c>
      <c r="K234" s="207"/>
      <c r="L234" s="20">
        <v>0.1</v>
      </c>
    </row>
    <row r="235" spans="1:12" ht="19.899999999999999" customHeight="1">
      <c r="A235" s="82"/>
      <c r="B235" s="209" t="s">
        <v>175</v>
      </c>
      <c r="C235" s="210"/>
      <c r="D235" s="210"/>
      <c r="E235" s="84">
        <v>8</v>
      </c>
      <c r="F235" s="54" t="s">
        <v>33</v>
      </c>
      <c r="G235" s="55"/>
      <c r="H235" s="207">
        <v>18750</v>
      </c>
      <c r="I235" s="207"/>
      <c r="J235" s="207">
        <f t="shared" si="7"/>
        <v>150000</v>
      </c>
      <c r="K235" s="207"/>
      <c r="L235" s="20">
        <v>0.1</v>
      </c>
    </row>
    <row r="236" spans="1:12" ht="19.899999999999999" customHeight="1">
      <c r="A236" s="82"/>
      <c r="B236" s="209" t="s">
        <v>176</v>
      </c>
      <c r="C236" s="210"/>
      <c r="D236" s="210"/>
      <c r="E236" s="84">
        <v>4</v>
      </c>
      <c r="F236" s="54" t="s">
        <v>33</v>
      </c>
      <c r="G236" s="55"/>
      <c r="H236" s="207">
        <v>22500</v>
      </c>
      <c r="I236" s="207"/>
      <c r="J236" s="207">
        <f t="shared" si="7"/>
        <v>90000</v>
      </c>
      <c r="K236" s="207"/>
      <c r="L236" s="20">
        <v>0.1</v>
      </c>
    </row>
    <row r="237" spans="1:12" ht="19.899999999999999" customHeight="1">
      <c r="A237" s="82"/>
      <c r="B237" s="209" t="s">
        <v>177</v>
      </c>
      <c r="C237" s="210"/>
      <c r="D237" s="210"/>
      <c r="E237" s="84">
        <v>2</v>
      </c>
      <c r="F237" s="54" t="s">
        <v>33</v>
      </c>
      <c r="G237" s="55"/>
      <c r="H237" s="207">
        <v>120000</v>
      </c>
      <c r="I237" s="207"/>
      <c r="J237" s="207">
        <f t="shared" si="7"/>
        <v>240000</v>
      </c>
      <c r="K237" s="207"/>
      <c r="L237" s="20">
        <v>0.1</v>
      </c>
    </row>
    <row r="238" spans="1:12" ht="19.899999999999999" customHeight="1">
      <c r="A238" s="82"/>
      <c r="B238" s="209" t="s">
        <v>178</v>
      </c>
      <c r="C238" s="210"/>
      <c r="D238" s="210"/>
      <c r="E238" s="84">
        <v>2</v>
      </c>
      <c r="F238" s="54" t="s">
        <v>33</v>
      </c>
      <c r="G238" s="55"/>
      <c r="H238" s="207">
        <v>40000</v>
      </c>
      <c r="I238" s="207"/>
      <c r="J238" s="207">
        <f t="shared" si="7"/>
        <v>80000</v>
      </c>
      <c r="K238" s="207"/>
      <c r="L238" s="20">
        <v>0.1</v>
      </c>
    </row>
    <row r="239" spans="1:12" ht="19.899999999999999" customHeight="1">
      <c r="A239" s="104"/>
      <c r="B239" s="266" t="s">
        <v>179</v>
      </c>
      <c r="C239" s="267"/>
      <c r="D239" s="267"/>
      <c r="E239" s="109">
        <v>1</v>
      </c>
      <c r="F239" s="110" t="s">
        <v>29</v>
      </c>
      <c r="G239" s="111"/>
      <c r="H239" s="268">
        <v>72000</v>
      </c>
      <c r="I239" s="268"/>
      <c r="J239" s="268">
        <v>72000</v>
      </c>
      <c r="K239" s="268"/>
      <c r="L239" s="112">
        <v>0.1</v>
      </c>
    </row>
    <row r="240" spans="1:12" ht="19.899999999999999" customHeight="1">
      <c r="A240" s="307" t="s">
        <v>180</v>
      </c>
      <c r="B240" s="308"/>
      <c r="C240" s="308"/>
      <c r="D240" s="308"/>
      <c r="E240" s="308"/>
      <c r="F240" s="308"/>
      <c r="G240" s="127"/>
      <c r="H240" s="127"/>
      <c r="I240" s="127"/>
      <c r="J240" s="127"/>
      <c r="K240" s="127"/>
      <c r="L240" s="128"/>
    </row>
    <row r="241" spans="1:12" ht="19.899999999999999" customHeight="1">
      <c r="A241" s="122"/>
      <c r="B241" s="228" t="s">
        <v>181</v>
      </c>
      <c r="C241" s="229"/>
      <c r="D241" s="229"/>
      <c r="E241" s="89">
        <v>1</v>
      </c>
      <c r="F241" s="48" t="s">
        <v>29</v>
      </c>
      <c r="G241" s="49"/>
      <c r="H241" s="198">
        <v>31250</v>
      </c>
      <c r="I241" s="198"/>
      <c r="J241" s="198">
        <f>E241*H241</f>
        <v>31250</v>
      </c>
      <c r="K241" s="198"/>
      <c r="L241" s="50">
        <v>0.1</v>
      </c>
    </row>
    <row r="242" spans="1:12" ht="19.899999999999999" customHeight="1">
      <c r="A242" s="103"/>
      <c r="B242" s="209" t="s">
        <v>154</v>
      </c>
      <c r="C242" s="210"/>
      <c r="D242" s="210"/>
      <c r="E242" s="84">
        <v>1</v>
      </c>
      <c r="F242" s="54" t="s">
        <v>29</v>
      </c>
      <c r="G242" s="55"/>
      <c r="H242" s="207">
        <v>2500</v>
      </c>
      <c r="I242" s="207"/>
      <c r="J242" s="207">
        <f>E242*H242</f>
        <v>2500</v>
      </c>
      <c r="K242" s="207"/>
      <c r="L242" s="20">
        <v>0.1</v>
      </c>
    </row>
    <row r="243" spans="1:12" ht="19.899999999999999" customHeight="1">
      <c r="A243" s="103"/>
      <c r="B243" s="209" t="s">
        <v>177</v>
      </c>
      <c r="C243" s="210"/>
      <c r="D243" s="210"/>
      <c r="E243" s="84">
        <v>2</v>
      </c>
      <c r="F243" s="54" t="s">
        <v>29</v>
      </c>
      <c r="G243" s="55"/>
      <c r="H243" s="207">
        <v>120000</v>
      </c>
      <c r="I243" s="207"/>
      <c r="J243" s="207">
        <f>E243*H243</f>
        <v>240000</v>
      </c>
      <c r="K243" s="207"/>
      <c r="L243" s="20">
        <v>0.1</v>
      </c>
    </row>
    <row r="244" spans="1:12" ht="19.899999999999999" customHeight="1">
      <c r="A244" s="103"/>
      <c r="B244" s="209" t="s">
        <v>182</v>
      </c>
      <c r="C244" s="210"/>
      <c r="D244" s="210"/>
      <c r="E244" s="84">
        <v>2</v>
      </c>
      <c r="F244" s="54" t="s">
        <v>29</v>
      </c>
      <c r="G244" s="55"/>
      <c r="H244" s="207">
        <v>40000</v>
      </c>
      <c r="I244" s="207"/>
      <c r="J244" s="207">
        <f>E244*H244</f>
        <v>80000</v>
      </c>
      <c r="K244" s="207"/>
      <c r="L244" s="20">
        <v>0.1</v>
      </c>
    </row>
    <row r="245" spans="1:12" ht="19.899999999999999" customHeight="1">
      <c r="A245" s="121"/>
      <c r="B245" s="266" t="s">
        <v>159</v>
      </c>
      <c r="C245" s="267"/>
      <c r="D245" s="267"/>
      <c r="E245" s="84">
        <v>1</v>
      </c>
      <c r="F245" s="54" t="s">
        <v>29</v>
      </c>
      <c r="G245" s="111"/>
      <c r="H245" s="268">
        <v>72000</v>
      </c>
      <c r="I245" s="268"/>
      <c r="J245" s="268">
        <v>72000</v>
      </c>
      <c r="K245" s="268"/>
      <c r="L245" s="112">
        <v>0.1</v>
      </c>
    </row>
    <row r="246" spans="1:12" ht="19.899999999999999" customHeight="1">
      <c r="A246" s="310" t="s">
        <v>183</v>
      </c>
      <c r="B246" s="311"/>
      <c r="C246" s="311"/>
      <c r="D246" s="311"/>
      <c r="E246" s="311"/>
      <c r="F246" s="311"/>
      <c r="G246" s="125"/>
      <c r="H246" s="125"/>
      <c r="I246" s="125"/>
      <c r="J246" s="125"/>
      <c r="K246" s="125"/>
      <c r="L246" s="126"/>
    </row>
    <row r="247" spans="1:12" ht="19.899999999999999" customHeight="1">
      <c r="A247" s="122"/>
      <c r="B247" s="228" t="s">
        <v>172</v>
      </c>
      <c r="C247" s="229"/>
      <c r="D247" s="229"/>
      <c r="E247" s="89">
        <v>2</v>
      </c>
      <c r="F247" s="48" t="s">
        <v>157</v>
      </c>
      <c r="G247" s="49"/>
      <c r="H247" s="198">
        <v>18750</v>
      </c>
      <c r="I247" s="198"/>
      <c r="J247" s="198">
        <f t="shared" ref="J247:J254" si="8">E247*H247</f>
        <v>37500</v>
      </c>
      <c r="K247" s="198"/>
      <c r="L247" s="50">
        <v>0.1</v>
      </c>
    </row>
    <row r="248" spans="1:12" ht="19.899999999999999" customHeight="1">
      <c r="A248" s="103"/>
      <c r="B248" s="209" t="s">
        <v>173</v>
      </c>
      <c r="C248" s="210"/>
      <c r="D248" s="210"/>
      <c r="E248" s="84">
        <v>2</v>
      </c>
      <c r="F248" s="54" t="s">
        <v>157</v>
      </c>
      <c r="G248" s="55"/>
      <c r="H248" s="207">
        <v>18750</v>
      </c>
      <c r="I248" s="207"/>
      <c r="J248" s="207">
        <f t="shared" si="8"/>
        <v>37500</v>
      </c>
      <c r="K248" s="207"/>
      <c r="L248" s="20">
        <v>0.1</v>
      </c>
    </row>
    <row r="249" spans="1:12" ht="19.899999999999999" customHeight="1">
      <c r="A249" s="103"/>
      <c r="B249" s="209" t="s">
        <v>174</v>
      </c>
      <c r="C249" s="210"/>
      <c r="D249" s="210"/>
      <c r="E249" s="84">
        <v>1</v>
      </c>
      <c r="F249" s="54" t="s">
        <v>33</v>
      </c>
      <c r="G249" s="55"/>
      <c r="H249" s="207">
        <v>10000</v>
      </c>
      <c r="I249" s="207"/>
      <c r="J249" s="207">
        <f t="shared" si="8"/>
        <v>10000</v>
      </c>
      <c r="K249" s="207"/>
      <c r="L249" s="20">
        <v>0.1</v>
      </c>
    </row>
    <row r="250" spans="1:12" ht="19.899999999999999" customHeight="1">
      <c r="A250" s="103"/>
      <c r="B250" s="209" t="s">
        <v>181</v>
      </c>
      <c r="C250" s="210"/>
      <c r="D250" s="210"/>
      <c r="E250" s="84">
        <v>1</v>
      </c>
      <c r="F250" s="54" t="s">
        <v>33</v>
      </c>
      <c r="G250" s="55"/>
      <c r="H250" s="207">
        <v>31250</v>
      </c>
      <c r="I250" s="207"/>
      <c r="J250" s="207">
        <f t="shared" si="8"/>
        <v>31250</v>
      </c>
      <c r="K250" s="207"/>
      <c r="L250" s="20">
        <v>0.1</v>
      </c>
    </row>
    <row r="251" spans="1:12" ht="19.899999999999999" customHeight="1">
      <c r="A251" s="103"/>
      <c r="B251" s="209" t="s">
        <v>154</v>
      </c>
      <c r="C251" s="210"/>
      <c r="D251" s="210"/>
      <c r="E251" s="84">
        <v>1</v>
      </c>
      <c r="F251" s="54" t="s">
        <v>24</v>
      </c>
      <c r="G251" s="55"/>
      <c r="H251" s="207">
        <v>2500</v>
      </c>
      <c r="I251" s="207"/>
      <c r="J251" s="207">
        <f t="shared" si="8"/>
        <v>2500</v>
      </c>
      <c r="K251" s="207"/>
      <c r="L251" s="20">
        <v>0.1</v>
      </c>
    </row>
    <row r="252" spans="1:12" ht="19.899999999999999" customHeight="1">
      <c r="A252" s="103"/>
      <c r="B252" s="211" t="s">
        <v>184</v>
      </c>
      <c r="C252" s="212"/>
      <c r="D252" s="212"/>
      <c r="E252" s="84">
        <v>6</v>
      </c>
      <c r="F252" s="54" t="s">
        <v>33</v>
      </c>
      <c r="G252" s="55"/>
      <c r="H252" s="207">
        <v>5800</v>
      </c>
      <c r="I252" s="207"/>
      <c r="J252" s="242">
        <f t="shared" si="8"/>
        <v>34800</v>
      </c>
      <c r="K252" s="242"/>
      <c r="L252" s="20">
        <v>0.1</v>
      </c>
    </row>
    <row r="253" spans="1:12" ht="19.899999999999999" customHeight="1">
      <c r="A253" s="103"/>
      <c r="B253" s="211" t="s">
        <v>185</v>
      </c>
      <c r="C253" s="212"/>
      <c r="D253" s="212"/>
      <c r="E253" s="84">
        <v>3</v>
      </c>
      <c r="F253" s="54" t="s">
        <v>33</v>
      </c>
      <c r="G253" s="55"/>
      <c r="H253" s="207">
        <v>9000</v>
      </c>
      <c r="I253" s="207"/>
      <c r="J253" s="242">
        <f t="shared" si="8"/>
        <v>27000</v>
      </c>
      <c r="K253" s="242"/>
      <c r="L253" s="20">
        <v>0.1</v>
      </c>
    </row>
    <row r="254" spans="1:12" ht="19.899999999999999" customHeight="1">
      <c r="A254" s="121"/>
      <c r="B254" s="266" t="s">
        <v>186</v>
      </c>
      <c r="C254" s="267"/>
      <c r="D254" s="267"/>
      <c r="E254" s="109">
        <v>1</v>
      </c>
      <c r="F254" s="110" t="s">
        <v>29</v>
      </c>
      <c r="G254" s="111"/>
      <c r="H254" s="268">
        <v>55000</v>
      </c>
      <c r="I254" s="268"/>
      <c r="J254" s="287">
        <f t="shared" si="8"/>
        <v>55000</v>
      </c>
      <c r="K254" s="287"/>
      <c r="L254" s="112">
        <v>0.1</v>
      </c>
    </row>
    <row r="255" spans="1:12" ht="19.899999999999999" customHeight="1">
      <c r="A255" s="307" t="s">
        <v>187</v>
      </c>
      <c r="B255" s="308"/>
      <c r="C255" s="308"/>
      <c r="D255" s="308"/>
      <c r="E255" s="127"/>
      <c r="F255" s="127"/>
      <c r="G255" s="127"/>
      <c r="H255" s="127"/>
      <c r="I255" s="127"/>
      <c r="J255" s="127"/>
      <c r="K255" s="127"/>
      <c r="L255" s="128"/>
    </row>
    <row r="256" spans="1:12" ht="19.899999999999999" customHeight="1">
      <c r="A256" s="122"/>
      <c r="B256" s="228" t="s">
        <v>172</v>
      </c>
      <c r="C256" s="229"/>
      <c r="D256" s="229"/>
      <c r="E256" s="89">
        <v>2</v>
      </c>
      <c r="F256" s="48" t="s">
        <v>157</v>
      </c>
      <c r="G256" s="49"/>
      <c r="H256" s="198">
        <v>18750</v>
      </c>
      <c r="I256" s="198"/>
      <c r="J256" s="198">
        <f t="shared" ref="J256:J263" si="9">E256*H256</f>
        <v>37500</v>
      </c>
      <c r="K256" s="198"/>
      <c r="L256" s="50">
        <v>0.1</v>
      </c>
    </row>
    <row r="257" spans="1:12" ht="19.899999999999999" customHeight="1">
      <c r="A257" s="103"/>
      <c r="B257" s="209" t="s">
        <v>173</v>
      </c>
      <c r="C257" s="210"/>
      <c r="D257" s="210"/>
      <c r="E257" s="84">
        <v>1</v>
      </c>
      <c r="F257" s="54" t="s">
        <v>157</v>
      </c>
      <c r="G257" s="55"/>
      <c r="H257" s="207">
        <v>18750</v>
      </c>
      <c r="I257" s="207"/>
      <c r="J257" s="207">
        <f t="shared" si="9"/>
        <v>18750</v>
      </c>
      <c r="K257" s="207"/>
      <c r="L257" s="20">
        <v>0.1</v>
      </c>
    </row>
    <row r="258" spans="1:12" ht="19.899999999999999" customHeight="1">
      <c r="A258" s="103"/>
      <c r="B258" s="209" t="s">
        <v>158</v>
      </c>
      <c r="C258" s="210"/>
      <c r="D258" s="210"/>
      <c r="E258" s="84">
        <v>1</v>
      </c>
      <c r="F258" s="54" t="s">
        <v>157</v>
      </c>
      <c r="G258" s="55"/>
      <c r="H258" s="207">
        <v>18750</v>
      </c>
      <c r="I258" s="207"/>
      <c r="J258" s="207">
        <f t="shared" si="9"/>
        <v>18750</v>
      </c>
      <c r="K258" s="207"/>
      <c r="L258" s="20">
        <v>0.1</v>
      </c>
    </row>
    <row r="259" spans="1:12" ht="19.899999999999999" customHeight="1">
      <c r="A259" s="103"/>
      <c r="B259" s="209" t="s">
        <v>174</v>
      </c>
      <c r="C259" s="210"/>
      <c r="D259" s="210"/>
      <c r="E259" s="84">
        <v>1</v>
      </c>
      <c r="F259" s="54" t="s">
        <v>33</v>
      </c>
      <c r="G259" s="55"/>
      <c r="H259" s="207">
        <v>10000</v>
      </c>
      <c r="I259" s="207"/>
      <c r="J259" s="207">
        <f t="shared" si="9"/>
        <v>10000</v>
      </c>
      <c r="K259" s="207"/>
      <c r="L259" s="20">
        <v>0.1</v>
      </c>
    </row>
    <row r="260" spans="1:12" ht="19.899999999999999" customHeight="1">
      <c r="A260" s="103"/>
      <c r="B260" s="209" t="s">
        <v>181</v>
      </c>
      <c r="C260" s="210"/>
      <c r="D260" s="210"/>
      <c r="E260" s="84">
        <v>1</v>
      </c>
      <c r="F260" s="54" t="s">
        <v>33</v>
      </c>
      <c r="G260" s="55"/>
      <c r="H260" s="207">
        <v>31250</v>
      </c>
      <c r="I260" s="207"/>
      <c r="J260" s="207">
        <f t="shared" si="9"/>
        <v>31250</v>
      </c>
      <c r="K260" s="207"/>
      <c r="L260" s="20">
        <v>0.1</v>
      </c>
    </row>
    <row r="261" spans="1:12" ht="19.899999999999999" customHeight="1">
      <c r="A261" s="103"/>
      <c r="B261" s="209" t="s">
        <v>154</v>
      </c>
      <c r="C261" s="210"/>
      <c r="D261" s="210"/>
      <c r="E261" s="84">
        <v>1</v>
      </c>
      <c r="F261" s="54" t="s">
        <v>24</v>
      </c>
      <c r="G261" s="55"/>
      <c r="H261" s="207">
        <v>2500</v>
      </c>
      <c r="I261" s="207"/>
      <c r="J261" s="207">
        <f t="shared" si="9"/>
        <v>2500</v>
      </c>
      <c r="K261" s="207"/>
      <c r="L261" s="20">
        <v>0.1</v>
      </c>
    </row>
    <row r="262" spans="1:12" ht="19.899999999999999" customHeight="1">
      <c r="A262" s="103"/>
      <c r="B262" s="211" t="s">
        <v>184</v>
      </c>
      <c r="C262" s="212"/>
      <c r="D262" s="212"/>
      <c r="E262" s="84">
        <v>12</v>
      </c>
      <c r="F262" s="54" t="s">
        <v>33</v>
      </c>
      <c r="G262" s="55"/>
      <c r="H262" s="207">
        <v>6000</v>
      </c>
      <c r="I262" s="207"/>
      <c r="J262" s="242">
        <f t="shared" si="9"/>
        <v>72000</v>
      </c>
      <c r="K262" s="242"/>
      <c r="L262" s="20">
        <v>0.1</v>
      </c>
    </row>
    <row r="263" spans="1:12" ht="19.899999999999999" customHeight="1">
      <c r="A263" s="82"/>
      <c r="B263" s="211" t="s">
        <v>185</v>
      </c>
      <c r="C263" s="212"/>
      <c r="D263" s="212"/>
      <c r="E263" s="84">
        <v>3</v>
      </c>
      <c r="F263" s="54" t="s">
        <v>33</v>
      </c>
      <c r="G263" s="55"/>
      <c r="H263" s="207">
        <v>9000</v>
      </c>
      <c r="I263" s="207"/>
      <c r="J263" s="242">
        <f t="shared" si="9"/>
        <v>27000</v>
      </c>
      <c r="K263" s="242"/>
      <c r="L263" s="20">
        <v>0.1</v>
      </c>
    </row>
    <row r="264" spans="1:12" ht="19.899999999999999" customHeight="1" thickBot="1">
      <c r="A264" s="90"/>
      <c r="B264" s="213" t="s">
        <v>188</v>
      </c>
      <c r="C264" s="214"/>
      <c r="D264" s="214"/>
      <c r="E264" s="91">
        <v>1</v>
      </c>
      <c r="F264" s="61" t="s">
        <v>29</v>
      </c>
      <c r="G264" s="62"/>
      <c r="H264" s="215"/>
      <c r="I264" s="215"/>
      <c r="J264" s="215">
        <v>148000</v>
      </c>
      <c r="K264" s="215"/>
      <c r="L264" s="76">
        <v>0.1</v>
      </c>
    </row>
    <row r="265" spans="1:12" ht="19.899999999999999" customHeight="1" thickBot="1">
      <c r="A265" s="262" t="str">
        <f>A228</f>
        <v>音響及び映像・電話関係②</v>
      </c>
      <c r="B265" s="263"/>
      <c r="C265" s="263"/>
      <c r="D265" s="263"/>
      <c r="E265" s="263"/>
      <c r="F265" s="263"/>
      <c r="G265" s="263"/>
      <c r="H265" s="263"/>
      <c r="I265" s="264"/>
      <c r="J265" s="230">
        <f>SUM(J230:J264)</f>
        <v>1790300</v>
      </c>
      <c r="K265" s="231"/>
      <c r="L265" s="63"/>
    </row>
    <row r="266" spans="1:12" ht="18" customHeight="1">
      <c r="F266" s="1"/>
    </row>
    <row r="267" spans="1:12" ht="18" customHeight="1">
      <c r="A267" s="239"/>
      <c r="B267" s="239"/>
      <c r="C267" s="239"/>
      <c r="D267" s="239"/>
      <c r="E267" s="239"/>
      <c r="F267" s="239"/>
      <c r="G267" s="239"/>
      <c r="H267" s="239"/>
      <c r="I267" s="239"/>
      <c r="J267" s="239"/>
      <c r="K267" s="239"/>
      <c r="L267" s="239"/>
    </row>
    <row r="268" spans="1:12" ht="18" customHeight="1">
      <c r="A268" s="239" t="s">
        <v>239</v>
      </c>
      <c r="B268" s="239"/>
      <c r="C268" s="239"/>
      <c r="D268" s="239"/>
      <c r="E268" s="239"/>
      <c r="F268" s="239"/>
      <c r="G268" s="239"/>
      <c r="H268" s="239"/>
      <c r="I268" s="239"/>
      <c r="J268" s="239"/>
      <c r="K268" s="239"/>
      <c r="L268" s="239"/>
    </row>
    <row r="269" spans="1:12" ht="18" customHeight="1">
      <c r="A269" s="77"/>
      <c r="B269" s="65"/>
      <c r="C269" s="65"/>
      <c r="D269" s="65"/>
      <c r="E269" s="86"/>
      <c r="F269" s="65"/>
      <c r="G269" s="66"/>
      <c r="H269" s="67"/>
      <c r="I269" s="67"/>
      <c r="J269" s="67"/>
      <c r="K269" s="67"/>
      <c r="L269" s="107"/>
    </row>
    <row r="270" spans="1:12" ht="20.45" customHeight="1" thickBot="1">
      <c r="A270" s="218" t="s">
        <v>240</v>
      </c>
      <c r="B270" s="218"/>
      <c r="C270" s="218"/>
      <c r="D270" s="218"/>
      <c r="E270" s="218"/>
      <c r="F270" s="218"/>
      <c r="G270" s="218"/>
      <c r="H270" s="218"/>
      <c r="I270" s="218"/>
      <c r="J270" s="218"/>
      <c r="K270" s="218"/>
      <c r="L270" s="218"/>
    </row>
    <row r="271" spans="1:12" ht="20.45" customHeight="1" thickBot="1">
      <c r="A271" s="293" t="s">
        <v>189</v>
      </c>
      <c r="B271" s="294"/>
      <c r="C271" s="294"/>
      <c r="D271" s="294"/>
      <c r="E271" s="294"/>
      <c r="F271" s="294"/>
      <c r="G271" s="294"/>
      <c r="H271" s="294"/>
      <c r="I271" s="294"/>
      <c r="J271" s="294"/>
      <c r="K271" s="294"/>
      <c r="L271" s="295"/>
    </row>
    <row r="272" spans="1:12" ht="20.45" customHeight="1">
      <c r="A272" s="120"/>
      <c r="B272" s="228" t="s">
        <v>181</v>
      </c>
      <c r="C272" s="229"/>
      <c r="D272" s="229"/>
      <c r="E272" s="89">
        <v>1</v>
      </c>
      <c r="F272" s="48" t="s">
        <v>33</v>
      </c>
      <c r="G272" s="49"/>
      <c r="H272" s="198">
        <v>31250</v>
      </c>
      <c r="I272" s="198"/>
      <c r="J272" s="198">
        <f>E272*H272</f>
        <v>31250</v>
      </c>
      <c r="K272" s="198"/>
      <c r="L272" s="50">
        <v>0.1</v>
      </c>
    </row>
    <row r="273" spans="1:12" ht="20.45" customHeight="1">
      <c r="A273" s="103"/>
      <c r="B273" s="211" t="s">
        <v>190</v>
      </c>
      <c r="C273" s="212"/>
      <c r="D273" s="212"/>
      <c r="E273" s="84">
        <v>4</v>
      </c>
      <c r="F273" s="54" t="s">
        <v>33</v>
      </c>
      <c r="G273" s="55"/>
      <c r="H273" s="207">
        <v>20000</v>
      </c>
      <c r="I273" s="207"/>
      <c r="J273" s="207">
        <f>E273*H273</f>
        <v>80000</v>
      </c>
      <c r="K273" s="207"/>
      <c r="L273" s="20">
        <v>0.1</v>
      </c>
    </row>
    <row r="274" spans="1:12" ht="20.45" customHeight="1">
      <c r="A274" s="103"/>
      <c r="B274" s="209" t="s">
        <v>191</v>
      </c>
      <c r="C274" s="210"/>
      <c r="D274" s="210"/>
      <c r="E274" s="84">
        <v>1</v>
      </c>
      <c r="F274" s="54" t="s">
        <v>33</v>
      </c>
      <c r="G274" s="55"/>
      <c r="H274" s="207">
        <v>22500</v>
      </c>
      <c r="I274" s="207"/>
      <c r="J274" s="242">
        <f>E274*H274</f>
        <v>22500</v>
      </c>
      <c r="K274" s="242"/>
      <c r="L274" s="20">
        <v>0.1</v>
      </c>
    </row>
    <row r="275" spans="1:12" ht="20.45" customHeight="1">
      <c r="A275" s="121"/>
      <c r="B275" s="266" t="s">
        <v>186</v>
      </c>
      <c r="C275" s="267"/>
      <c r="D275" s="267"/>
      <c r="E275" s="109">
        <v>1</v>
      </c>
      <c r="F275" s="110" t="s">
        <v>29</v>
      </c>
      <c r="G275" s="111"/>
      <c r="H275" s="268"/>
      <c r="I275" s="268"/>
      <c r="J275" s="268">
        <v>30000</v>
      </c>
      <c r="K275" s="268"/>
      <c r="L275" s="112">
        <v>0.1</v>
      </c>
    </row>
    <row r="276" spans="1:12" ht="20.45" customHeight="1">
      <c r="A276" s="307" t="s">
        <v>192</v>
      </c>
      <c r="B276" s="308"/>
      <c r="C276" s="308"/>
      <c r="D276" s="308"/>
      <c r="E276" s="127"/>
      <c r="F276" s="127"/>
      <c r="G276" s="127"/>
      <c r="H276" s="127"/>
      <c r="I276" s="127"/>
      <c r="J276" s="127"/>
      <c r="K276" s="127"/>
      <c r="L276" s="128"/>
    </row>
    <row r="277" spans="1:12" ht="20.45" customHeight="1">
      <c r="A277" s="122"/>
      <c r="B277" s="244" t="s">
        <v>193</v>
      </c>
      <c r="C277" s="245"/>
      <c r="D277" s="245"/>
      <c r="E277" s="89">
        <v>4</v>
      </c>
      <c r="F277" s="48" t="s">
        <v>33</v>
      </c>
      <c r="G277" s="49"/>
      <c r="H277" s="198">
        <v>10000</v>
      </c>
      <c r="I277" s="198"/>
      <c r="J277" s="198">
        <f>E277*H277</f>
        <v>40000</v>
      </c>
      <c r="K277" s="198"/>
      <c r="L277" s="50">
        <v>0.1</v>
      </c>
    </row>
    <row r="278" spans="1:12" ht="20.45" customHeight="1">
      <c r="A278" s="103"/>
      <c r="B278" s="209" t="s">
        <v>191</v>
      </c>
      <c r="C278" s="210"/>
      <c r="D278" s="210"/>
      <c r="E278" s="84">
        <v>1</v>
      </c>
      <c r="F278" s="54" t="s">
        <v>33</v>
      </c>
      <c r="G278" s="55"/>
      <c r="H278" s="207">
        <v>22500</v>
      </c>
      <c r="I278" s="207"/>
      <c r="J278" s="242">
        <f>E278*H278</f>
        <v>22500</v>
      </c>
      <c r="K278" s="242"/>
      <c r="L278" s="20">
        <v>0.1</v>
      </c>
    </row>
    <row r="279" spans="1:12" ht="20.45" customHeight="1">
      <c r="A279" s="103"/>
      <c r="B279" s="211" t="s">
        <v>194</v>
      </c>
      <c r="C279" s="212"/>
      <c r="D279" s="212"/>
      <c r="E279" s="84">
        <v>1</v>
      </c>
      <c r="F279" s="54" t="s">
        <v>29</v>
      </c>
      <c r="G279" s="55"/>
      <c r="H279" s="207">
        <v>15000</v>
      </c>
      <c r="I279" s="207"/>
      <c r="J279" s="242">
        <f>E279*H279</f>
        <v>15000</v>
      </c>
      <c r="K279" s="242"/>
      <c r="L279" s="20">
        <v>0.1</v>
      </c>
    </row>
    <row r="280" spans="1:12" ht="20.45" customHeight="1">
      <c r="A280" s="121"/>
      <c r="B280" s="266" t="s">
        <v>230</v>
      </c>
      <c r="C280" s="267"/>
      <c r="D280" s="267"/>
      <c r="E280" s="109">
        <v>1</v>
      </c>
      <c r="F280" s="110" t="s">
        <v>29</v>
      </c>
      <c r="G280" s="111"/>
      <c r="H280" s="268"/>
      <c r="I280" s="268"/>
      <c r="J280" s="268">
        <v>10000</v>
      </c>
      <c r="K280" s="268"/>
      <c r="L280" s="112">
        <v>0.1</v>
      </c>
    </row>
    <row r="281" spans="1:12" ht="20.45" customHeight="1">
      <c r="A281" s="307" t="s">
        <v>195</v>
      </c>
      <c r="B281" s="308"/>
      <c r="C281" s="308"/>
      <c r="D281" s="308"/>
      <c r="E281" s="308"/>
      <c r="F281" s="308"/>
      <c r="G281" s="127"/>
      <c r="H281" s="127"/>
      <c r="I281" s="127"/>
      <c r="J281" s="127"/>
      <c r="K281" s="127"/>
      <c r="L281" s="128"/>
    </row>
    <row r="282" spans="1:12" ht="20.45" customHeight="1">
      <c r="A282" s="122"/>
      <c r="B282" s="244" t="s">
        <v>196</v>
      </c>
      <c r="C282" s="245"/>
      <c r="D282" s="245"/>
      <c r="E282" s="89">
        <v>4</v>
      </c>
      <c r="F282" s="48" t="s">
        <v>33</v>
      </c>
      <c r="G282" s="49"/>
      <c r="H282" s="198">
        <v>7000</v>
      </c>
      <c r="I282" s="198"/>
      <c r="J282" s="198">
        <f>E282*H282</f>
        <v>28000</v>
      </c>
      <c r="K282" s="198"/>
      <c r="L282" s="50">
        <v>0.1</v>
      </c>
    </row>
    <row r="283" spans="1:12" ht="20.45" customHeight="1">
      <c r="A283" s="103"/>
      <c r="B283" s="211" t="s">
        <v>184</v>
      </c>
      <c r="C283" s="212"/>
      <c r="D283" s="212"/>
      <c r="E283" s="84">
        <v>8</v>
      </c>
      <c r="F283" s="54" t="s">
        <v>33</v>
      </c>
      <c r="G283" s="55"/>
      <c r="H283" s="207">
        <v>6000</v>
      </c>
      <c r="I283" s="207"/>
      <c r="J283" s="242">
        <f>E283*H283</f>
        <v>48000</v>
      </c>
      <c r="K283" s="242"/>
      <c r="L283" s="20">
        <v>0.1</v>
      </c>
    </row>
    <row r="284" spans="1:12" ht="20.45" customHeight="1">
      <c r="A284" s="121"/>
      <c r="B284" s="266" t="s">
        <v>197</v>
      </c>
      <c r="C284" s="267"/>
      <c r="D284" s="267"/>
      <c r="E284" s="109">
        <v>8</v>
      </c>
      <c r="F284" s="110" t="s">
        <v>29</v>
      </c>
      <c r="G284" s="111"/>
      <c r="H284" s="268">
        <v>9000</v>
      </c>
      <c r="I284" s="268"/>
      <c r="J284" s="268">
        <f>E284*H284</f>
        <v>72000</v>
      </c>
      <c r="K284" s="268"/>
      <c r="L284" s="112">
        <v>0.1</v>
      </c>
    </row>
    <row r="285" spans="1:12" ht="20.45" customHeight="1">
      <c r="A285" s="307" t="s">
        <v>198</v>
      </c>
      <c r="B285" s="308"/>
      <c r="C285" s="308"/>
      <c r="D285" s="308"/>
      <c r="E285" s="127"/>
      <c r="F285" s="127"/>
      <c r="G285" s="127"/>
      <c r="H285" s="127"/>
      <c r="I285" s="127"/>
      <c r="J285" s="127"/>
      <c r="K285" s="127"/>
      <c r="L285" s="128"/>
    </row>
    <row r="286" spans="1:12" ht="20.45" customHeight="1" thickBot="1">
      <c r="A286" s="123"/>
      <c r="B286" s="250" t="s">
        <v>199</v>
      </c>
      <c r="C286" s="251"/>
      <c r="D286" s="251"/>
      <c r="E286" s="113">
        <v>1</v>
      </c>
      <c r="F286" s="95" t="s">
        <v>29</v>
      </c>
      <c r="G286" s="96"/>
      <c r="H286" s="252"/>
      <c r="I286" s="252"/>
      <c r="J286" s="252">
        <v>1650000</v>
      </c>
      <c r="K286" s="252"/>
      <c r="L286" s="50">
        <v>0.1</v>
      </c>
    </row>
    <row r="287" spans="1:12" ht="20.45" customHeight="1" thickBot="1">
      <c r="A287" s="262" t="str">
        <f>A270</f>
        <v>音響及び映像・電話関係③</v>
      </c>
      <c r="B287" s="263"/>
      <c r="C287" s="263"/>
      <c r="D287" s="263"/>
      <c r="E287" s="263"/>
      <c r="F287" s="263"/>
      <c r="G287" s="263"/>
      <c r="H287" s="263"/>
      <c r="I287" s="264"/>
      <c r="J287" s="230">
        <f>SUM(J272:J286)</f>
        <v>2049250</v>
      </c>
      <c r="K287" s="231"/>
      <c r="L287" s="63"/>
    </row>
    <row r="288" spans="1:12" ht="20.45" customHeight="1" thickBot="1">
      <c r="A288" s="297" t="s">
        <v>255</v>
      </c>
      <c r="B288" s="298"/>
      <c r="C288" s="298"/>
      <c r="D288" s="298"/>
      <c r="E288" s="298"/>
      <c r="F288" s="298"/>
      <c r="G288" s="298"/>
      <c r="H288" s="298"/>
      <c r="I288" s="299"/>
      <c r="J288" s="312">
        <f>J287+J265+J223</f>
        <v>6937650</v>
      </c>
      <c r="K288" s="313"/>
      <c r="L288" s="63"/>
    </row>
    <row r="289" spans="1:12" ht="20.45" customHeight="1">
      <c r="A289" s="65"/>
      <c r="B289" s="77"/>
      <c r="C289" s="77"/>
      <c r="D289" s="77"/>
      <c r="E289" s="86"/>
      <c r="F289" s="65"/>
      <c r="G289" s="66"/>
      <c r="H289" s="67"/>
      <c r="I289" s="67"/>
      <c r="J289" s="309"/>
      <c r="K289" s="309"/>
    </row>
    <row r="290" spans="1:12" ht="20.45" customHeight="1" thickBot="1">
      <c r="A290" s="296" t="s">
        <v>200</v>
      </c>
      <c r="B290" s="296"/>
      <c r="C290" s="296"/>
      <c r="D290" s="296"/>
      <c r="E290" s="296"/>
      <c r="F290" s="296"/>
      <c r="G290" s="296"/>
      <c r="H290" s="296"/>
      <c r="I290" s="296"/>
      <c r="J290" s="296"/>
      <c r="K290" s="296"/>
      <c r="L290" s="296"/>
    </row>
    <row r="291" spans="1:12" ht="20.45" customHeight="1" thickBot="1">
      <c r="A291" s="240" t="s">
        <v>4</v>
      </c>
      <c r="B291" s="241"/>
      <c r="C291" s="241"/>
      <c r="D291" s="178"/>
      <c r="E291" s="114" t="s">
        <v>5</v>
      </c>
      <c r="F291" s="131" t="s">
        <v>216</v>
      </c>
      <c r="G291" s="115" t="s">
        <v>217</v>
      </c>
      <c r="H291" s="179" t="s">
        <v>6</v>
      </c>
      <c r="I291" s="179"/>
      <c r="J291" s="179" t="s">
        <v>7</v>
      </c>
      <c r="K291" s="179"/>
      <c r="L291" s="116" t="s">
        <v>8</v>
      </c>
    </row>
    <row r="292" spans="1:12" ht="20.45" customHeight="1">
      <c r="A292" s="71"/>
      <c r="B292" s="228" t="s">
        <v>201</v>
      </c>
      <c r="C292" s="229"/>
      <c r="D292" s="229"/>
      <c r="E292" s="130">
        <v>5</v>
      </c>
      <c r="F292" s="48" t="s">
        <v>33</v>
      </c>
      <c r="G292" s="49"/>
      <c r="H292" s="198">
        <v>8000</v>
      </c>
      <c r="I292" s="198"/>
      <c r="J292" s="269">
        <f t="shared" ref="J292:J300" si="10">E292*H292</f>
        <v>40000</v>
      </c>
      <c r="K292" s="269"/>
      <c r="L292" s="50">
        <v>0.1</v>
      </c>
    </row>
    <row r="293" spans="1:12" ht="20.45" customHeight="1">
      <c r="A293" s="103"/>
      <c r="B293" s="209" t="s">
        <v>202</v>
      </c>
      <c r="C293" s="210"/>
      <c r="D293" s="210"/>
      <c r="E293" s="84">
        <v>22</v>
      </c>
      <c r="F293" s="54" t="s">
        <v>33</v>
      </c>
      <c r="G293" s="55"/>
      <c r="H293" s="207">
        <v>24000</v>
      </c>
      <c r="I293" s="207"/>
      <c r="J293" s="270">
        <f t="shared" si="10"/>
        <v>528000</v>
      </c>
      <c r="K293" s="270"/>
      <c r="L293" s="20">
        <v>0.1</v>
      </c>
    </row>
    <row r="294" spans="1:12" ht="20.45" customHeight="1">
      <c r="A294" s="103"/>
      <c r="B294" s="209" t="s">
        <v>203</v>
      </c>
      <c r="C294" s="210"/>
      <c r="D294" s="210"/>
      <c r="E294" s="84">
        <v>5</v>
      </c>
      <c r="F294" s="54" t="s">
        <v>33</v>
      </c>
      <c r="G294" s="55"/>
      <c r="H294" s="207">
        <v>90000</v>
      </c>
      <c r="I294" s="207"/>
      <c r="J294" s="270">
        <f t="shared" si="10"/>
        <v>450000</v>
      </c>
      <c r="K294" s="270"/>
      <c r="L294" s="20">
        <v>0.1</v>
      </c>
    </row>
    <row r="295" spans="1:12" ht="20.45" customHeight="1">
      <c r="A295" s="103"/>
      <c r="B295" s="209" t="s">
        <v>204</v>
      </c>
      <c r="C295" s="210"/>
      <c r="D295" s="210"/>
      <c r="E295" s="84">
        <v>8</v>
      </c>
      <c r="F295" s="54" t="s">
        <v>33</v>
      </c>
      <c r="G295" s="55"/>
      <c r="H295" s="207">
        <v>12000</v>
      </c>
      <c r="I295" s="207"/>
      <c r="J295" s="270">
        <f t="shared" si="10"/>
        <v>96000</v>
      </c>
      <c r="K295" s="270"/>
      <c r="L295" s="20">
        <v>0.1</v>
      </c>
    </row>
    <row r="296" spans="1:12" ht="20.45" customHeight="1">
      <c r="A296" s="103"/>
      <c r="B296" s="209" t="s">
        <v>205</v>
      </c>
      <c r="C296" s="210"/>
      <c r="D296" s="210"/>
      <c r="E296" s="84">
        <v>14</v>
      </c>
      <c r="F296" s="54" t="s">
        <v>33</v>
      </c>
      <c r="G296" s="55"/>
      <c r="H296" s="207">
        <v>18000</v>
      </c>
      <c r="I296" s="207"/>
      <c r="J296" s="270">
        <f t="shared" si="10"/>
        <v>252000</v>
      </c>
      <c r="K296" s="270"/>
      <c r="L296" s="20">
        <v>0.1</v>
      </c>
    </row>
    <row r="297" spans="1:12" ht="20.45" customHeight="1">
      <c r="A297" s="103"/>
      <c r="B297" s="209" t="s">
        <v>206</v>
      </c>
      <c r="C297" s="210"/>
      <c r="D297" s="210"/>
      <c r="E297" s="84">
        <v>16</v>
      </c>
      <c r="F297" s="54" t="s">
        <v>33</v>
      </c>
      <c r="G297" s="55"/>
      <c r="H297" s="207">
        <v>8000</v>
      </c>
      <c r="I297" s="207"/>
      <c r="J297" s="270">
        <f t="shared" si="10"/>
        <v>128000</v>
      </c>
      <c r="K297" s="270"/>
      <c r="L297" s="20">
        <v>0.1</v>
      </c>
    </row>
    <row r="298" spans="1:12" ht="20.45" customHeight="1">
      <c r="A298" s="103"/>
      <c r="B298" s="209" t="s">
        <v>207</v>
      </c>
      <c r="C298" s="210"/>
      <c r="D298" s="210"/>
      <c r="E298" s="84">
        <v>10</v>
      </c>
      <c r="F298" s="54" t="s">
        <v>33</v>
      </c>
      <c r="G298" s="55"/>
      <c r="H298" s="207">
        <v>9000</v>
      </c>
      <c r="I298" s="207"/>
      <c r="J298" s="270">
        <f t="shared" si="10"/>
        <v>90000</v>
      </c>
      <c r="K298" s="270"/>
      <c r="L298" s="20">
        <v>0.1</v>
      </c>
    </row>
    <row r="299" spans="1:12" ht="20.45" customHeight="1">
      <c r="A299" s="103"/>
      <c r="B299" s="209" t="s">
        <v>208</v>
      </c>
      <c r="C299" s="210"/>
      <c r="D299" s="210"/>
      <c r="E299" s="84">
        <v>13</v>
      </c>
      <c r="F299" s="54" t="s">
        <v>33</v>
      </c>
      <c r="G299" s="55"/>
      <c r="H299" s="207">
        <v>30000</v>
      </c>
      <c r="I299" s="207"/>
      <c r="J299" s="270">
        <f t="shared" si="10"/>
        <v>390000</v>
      </c>
      <c r="K299" s="270"/>
      <c r="L299" s="20">
        <v>0.1</v>
      </c>
    </row>
    <row r="300" spans="1:12" ht="20.45" customHeight="1">
      <c r="A300" s="103"/>
      <c r="B300" s="209" t="s">
        <v>209</v>
      </c>
      <c r="C300" s="210"/>
      <c r="D300" s="210"/>
      <c r="E300" s="84">
        <v>2</v>
      </c>
      <c r="F300" s="54" t="s">
        <v>33</v>
      </c>
      <c r="G300" s="55"/>
      <c r="H300" s="207">
        <v>400000</v>
      </c>
      <c r="I300" s="207"/>
      <c r="J300" s="270">
        <f t="shared" si="10"/>
        <v>800000</v>
      </c>
      <c r="K300" s="270"/>
      <c r="L300" s="20">
        <v>0.1</v>
      </c>
    </row>
    <row r="301" spans="1:12" ht="20.45" customHeight="1">
      <c r="A301" s="103"/>
      <c r="B301" s="209" t="s">
        <v>210</v>
      </c>
      <c r="C301" s="210"/>
      <c r="D301" s="210"/>
      <c r="E301" s="84">
        <v>1</v>
      </c>
      <c r="F301" s="54" t="s">
        <v>29</v>
      </c>
      <c r="G301" s="55"/>
      <c r="H301" s="207"/>
      <c r="I301" s="207"/>
      <c r="J301" s="270">
        <v>250000</v>
      </c>
      <c r="K301" s="270"/>
      <c r="L301" s="20">
        <v>0.1</v>
      </c>
    </row>
    <row r="302" spans="1:12" ht="20.45" customHeight="1">
      <c r="A302" s="103"/>
      <c r="B302" s="209" t="s">
        <v>211</v>
      </c>
      <c r="C302" s="210"/>
      <c r="D302" s="210"/>
      <c r="E302" s="84">
        <v>20</v>
      </c>
      <c r="F302" s="54" t="s">
        <v>24</v>
      </c>
      <c r="G302" s="55"/>
      <c r="H302" s="207">
        <v>2000</v>
      </c>
      <c r="I302" s="207"/>
      <c r="J302" s="270">
        <f>E302*H302</f>
        <v>40000</v>
      </c>
      <c r="K302" s="270"/>
      <c r="L302" s="20">
        <v>0.1</v>
      </c>
    </row>
    <row r="303" spans="1:12" ht="20.45" customHeight="1">
      <c r="A303" s="103"/>
      <c r="B303" s="209" t="s">
        <v>212</v>
      </c>
      <c r="C303" s="210"/>
      <c r="D303" s="210"/>
      <c r="E303" s="84">
        <v>6</v>
      </c>
      <c r="F303" s="54" t="s">
        <v>33</v>
      </c>
      <c r="G303" s="55"/>
      <c r="H303" s="207">
        <v>112500</v>
      </c>
      <c r="I303" s="207"/>
      <c r="J303" s="270">
        <f>E303*H303</f>
        <v>675000</v>
      </c>
      <c r="K303" s="270"/>
      <c r="L303" s="20">
        <v>0.1</v>
      </c>
    </row>
    <row r="304" spans="1:12" ht="20.45" customHeight="1">
      <c r="A304" s="103"/>
      <c r="B304" s="209" t="s">
        <v>213</v>
      </c>
      <c r="C304" s="210"/>
      <c r="D304" s="210"/>
      <c r="E304" s="84">
        <v>4</v>
      </c>
      <c r="F304" s="54" t="s">
        <v>33</v>
      </c>
      <c r="G304" s="55"/>
      <c r="H304" s="207">
        <v>67500</v>
      </c>
      <c r="I304" s="207"/>
      <c r="J304" s="270">
        <f>E304*H304</f>
        <v>270000</v>
      </c>
      <c r="K304" s="270"/>
      <c r="L304" s="20">
        <v>0.1</v>
      </c>
    </row>
    <row r="305" spans="1:12" ht="20.45" customHeight="1" thickBot="1">
      <c r="A305" s="106"/>
      <c r="B305" s="232" t="s">
        <v>214</v>
      </c>
      <c r="C305" s="233"/>
      <c r="D305" s="233"/>
      <c r="E305" s="91">
        <v>10</v>
      </c>
      <c r="F305" s="61" t="s">
        <v>215</v>
      </c>
      <c r="G305" s="62"/>
      <c r="H305" s="215">
        <v>62500</v>
      </c>
      <c r="I305" s="215"/>
      <c r="J305" s="273">
        <f>E305*H305</f>
        <v>625000</v>
      </c>
      <c r="K305" s="273"/>
      <c r="L305" s="20">
        <v>0.1</v>
      </c>
    </row>
    <row r="306" spans="1:12" ht="20.45" customHeight="1" thickBot="1">
      <c r="A306" s="289" t="s">
        <v>250</v>
      </c>
      <c r="B306" s="290"/>
      <c r="C306" s="290"/>
      <c r="D306" s="290"/>
      <c r="E306" s="290"/>
      <c r="F306" s="290"/>
      <c r="G306" s="290"/>
      <c r="H306" s="290"/>
      <c r="I306" s="291"/>
      <c r="J306" s="271">
        <f>SUM(J292:J305)</f>
        <v>4634000</v>
      </c>
      <c r="K306" s="272"/>
      <c r="L306" s="63"/>
    </row>
    <row r="307" spans="1:12">
      <c r="A307" s="288" t="s">
        <v>241</v>
      </c>
      <c r="B307" s="288"/>
      <c r="C307" s="288"/>
      <c r="D307" s="288"/>
      <c r="E307" s="288"/>
      <c r="F307" s="288"/>
      <c r="G307" s="288"/>
      <c r="H307" s="288"/>
      <c r="I307" s="288"/>
      <c r="J307" s="288"/>
      <c r="K307" s="288"/>
      <c r="L307" s="288"/>
    </row>
    <row r="308" spans="1:12" ht="22.15" customHeight="1">
      <c r="A308" s="288"/>
      <c r="B308" s="288"/>
      <c r="C308" s="288"/>
      <c r="D308" s="288"/>
      <c r="E308" s="288"/>
      <c r="F308" s="288"/>
      <c r="G308" s="288"/>
      <c r="H308" s="288"/>
      <c r="I308" s="288"/>
      <c r="J308" s="288"/>
      <c r="K308" s="288"/>
      <c r="L308" s="288"/>
    </row>
  </sheetData>
  <mergeCells count="762">
    <mergeCell ref="A287:I287"/>
    <mergeCell ref="J287:K287"/>
    <mergeCell ref="A276:D276"/>
    <mergeCell ref="A285:D285"/>
    <mergeCell ref="J289:K289"/>
    <mergeCell ref="A240:F240"/>
    <mergeCell ref="A246:F246"/>
    <mergeCell ref="A281:F281"/>
    <mergeCell ref="A268:L268"/>
    <mergeCell ref="B286:D286"/>
    <mergeCell ref="H286:I286"/>
    <mergeCell ref="J286:K286"/>
    <mergeCell ref="J288:K288"/>
    <mergeCell ref="B284:D284"/>
    <mergeCell ref="H284:I284"/>
    <mergeCell ref="J284:K284"/>
    <mergeCell ref="B282:D282"/>
    <mergeCell ref="H282:I282"/>
    <mergeCell ref="J282:K282"/>
    <mergeCell ref="B283:D283"/>
    <mergeCell ref="H283:I283"/>
    <mergeCell ref="J283:K283"/>
    <mergeCell ref="B280:D280"/>
    <mergeCell ref="A307:L308"/>
    <mergeCell ref="A306:I306"/>
    <mergeCell ref="H3:L3"/>
    <mergeCell ref="A226:L226"/>
    <mergeCell ref="A228:L228"/>
    <mergeCell ref="A190:L190"/>
    <mergeCell ref="A267:L267"/>
    <mergeCell ref="A270:L270"/>
    <mergeCell ref="A271:L271"/>
    <mergeCell ref="A290:L290"/>
    <mergeCell ref="A39:L39"/>
    <mergeCell ref="A76:L76"/>
    <mergeCell ref="A102:I102"/>
    <mergeCell ref="A109:L109"/>
    <mergeCell ref="A145:L145"/>
    <mergeCell ref="A181:I181"/>
    <mergeCell ref="A188:I188"/>
    <mergeCell ref="A288:I288"/>
    <mergeCell ref="A192:L192"/>
    <mergeCell ref="B13:E15"/>
    <mergeCell ref="C16:E16"/>
    <mergeCell ref="A74:I74"/>
    <mergeCell ref="A62:I62"/>
    <mergeCell ref="A41:L41"/>
    <mergeCell ref="A78:L78"/>
    <mergeCell ref="A143:I143"/>
    <mergeCell ref="A163:I163"/>
    <mergeCell ref="B254:D254"/>
    <mergeCell ref="H254:I254"/>
    <mergeCell ref="J254:K254"/>
    <mergeCell ref="B252:D252"/>
    <mergeCell ref="H252:I252"/>
    <mergeCell ref="J252:K252"/>
    <mergeCell ref="B253:D253"/>
    <mergeCell ref="H253:I253"/>
    <mergeCell ref="J253:K253"/>
    <mergeCell ref="B250:D250"/>
    <mergeCell ref="H250:I250"/>
    <mergeCell ref="J250:K250"/>
    <mergeCell ref="B248:D248"/>
    <mergeCell ref="H248:I248"/>
    <mergeCell ref="J248:K248"/>
    <mergeCell ref="B249:D249"/>
    <mergeCell ref="H249:I249"/>
    <mergeCell ref="J249:K249"/>
    <mergeCell ref="B247:D247"/>
    <mergeCell ref="H247:I247"/>
    <mergeCell ref="J247:K247"/>
    <mergeCell ref="A3:F5"/>
    <mergeCell ref="B11:E12"/>
    <mergeCell ref="A1:L2"/>
    <mergeCell ref="H10:L10"/>
    <mergeCell ref="H12:L12"/>
    <mergeCell ref="H13:L13"/>
    <mergeCell ref="A16:B16"/>
    <mergeCell ref="C17:D17"/>
    <mergeCell ref="H11:L11"/>
    <mergeCell ref="H9:J9"/>
    <mergeCell ref="B6:F6"/>
    <mergeCell ref="B7:F7"/>
    <mergeCell ref="B8:F8"/>
    <mergeCell ref="J306:K306"/>
    <mergeCell ref="B304:D304"/>
    <mergeCell ref="H304:I304"/>
    <mergeCell ref="J304:K304"/>
    <mergeCell ref="B305:D305"/>
    <mergeCell ref="H305:I305"/>
    <mergeCell ref="J305:K305"/>
    <mergeCell ref="B302:D302"/>
    <mergeCell ref="H302:I302"/>
    <mergeCell ref="J302:K302"/>
    <mergeCell ref="B303:D303"/>
    <mergeCell ref="H303:I303"/>
    <mergeCell ref="J303:K303"/>
    <mergeCell ref="B300:D300"/>
    <mergeCell ref="H300:I300"/>
    <mergeCell ref="J300:K300"/>
    <mergeCell ref="B301:D301"/>
    <mergeCell ref="H301:I301"/>
    <mergeCell ref="J301:K301"/>
    <mergeCell ref="B298:D298"/>
    <mergeCell ref="H298:I298"/>
    <mergeCell ref="J298:K298"/>
    <mergeCell ref="B299:D299"/>
    <mergeCell ref="H299:I299"/>
    <mergeCell ref="J299:K299"/>
    <mergeCell ref="B296:D296"/>
    <mergeCell ref="H296:I296"/>
    <mergeCell ref="J296:K296"/>
    <mergeCell ref="B297:D297"/>
    <mergeCell ref="H297:I297"/>
    <mergeCell ref="J297:K297"/>
    <mergeCell ref="B294:D294"/>
    <mergeCell ref="H294:I294"/>
    <mergeCell ref="J294:K294"/>
    <mergeCell ref="B295:D295"/>
    <mergeCell ref="H295:I295"/>
    <mergeCell ref="J295:K295"/>
    <mergeCell ref="B292:D292"/>
    <mergeCell ref="H292:I292"/>
    <mergeCell ref="J292:K292"/>
    <mergeCell ref="B293:D293"/>
    <mergeCell ref="H293:I293"/>
    <mergeCell ref="J293:K293"/>
    <mergeCell ref="H291:I291"/>
    <mergeCell ref="J291:K291"/>
    <mergeCell ref="A291:D291"/>
    <mergeCell ref="H280:I280"/>
    <mergeCell ref="J280:K280"/>
    <mergeCell ref="B278:D278"/>
    <mergeCell ref="H278:I278"/>
    <mergeCell ref="J278:K278"/>
    <mergeCell ref="B279:D279"/>
    <mergeCell ref="H279:I279"/>
    <mergeCell ref="J279:K279"/>
    <mergeCell ref="B277:D277"/>
    <mergeCell ref="H277:I277"/>
    <mergeCell ref="J277:K277"/>
    <mergeCell ref="B274:D274"/>
    <mergeCell ref="H274:I274"/>
    <mergeCell ref="J274:K274"/>
    <mergeCell ref="B275:D275"/>
    <mergeCell ref="H275:I275"/>
    <mergeCell ref="J275:K275"/>
    <mergeCell ref="B272:D272"/>
    <mergeCell ref="H272:I272"/>
    <mergeCell ref="J272:K272"/>
    <mergeCell ref="B273:D273"/>
    <mergeCell ref="H273:I273"/>
    <mergeCell ref="J273:K273"/>
    <mergeCell ref="B264:D264"/>
    <mergeCell ref="H264:I264"/>
    <mergeCell ref="J264:K264"/>
    <mergeCell ref="A265:I265"/>
    <mergeCell ref="J265:K265"/>
    <mergeCell ref="B262:D262"/>
    <mergeCell ref="H262:I262"/>
    <mergeCell ref="J262:K262"/>
    <mergeCell ref="B263:D263"/>
    <mergeCell ref="H263:I263"/>
    <mergeCell ref="J263:K263"/>
    <mergeCell ref="B260:D260"/>
    <mergeCell ref="H260:I260"/>
    <mergeCell ref="J260:K260"/>
    <mergeCell ref="B261:D261"/>
    <mergeCell ref="H261:I261"/>
    <mergeCell ref="J261:K261"/>
    <mergeCell ref="B258:D258"/>
    <mergeCell ref="H258:I258"/>
    <mergeCell ref="J258:K258"/>
    <mergeCell ref="B259:D259"/>
    <mergeCell ref="H259:I259"/>
    <mergeCell ref="J259:K259"/>
    <mergeCell ref="B256:D256"/>
    <mergeCell ref="H256:I256"/>
    <mergeCell ref="J256:K256"/>
    <mergeCell ref="B257:D257"/>
    <mergeCell ref="H257:I257"/>
    <mergeCell ref="J257:K257"/>
    <mergeCell ref="B251:D251"/>
    <mergeCell ref="H251:I251"/>
    <mergeCell ref="J251:K251"/>
    <mergeCell ref="A255:D255"/>
    <mergeCell ref="B244:D244"/>
    <mergeCell ref="H244:I244"/>
    <mergeCell ref="J244:K244"/>
    <mergeCell ref="B245:D245"/>
    <mergeCell ref="H245:I245"/>
    <mergeCell ref="J245:K245"/>
    <mergeCell ref="B242:D242"/>
    <mergeCell ref="H242:I242"/>
    <mergeCell ref="J242:K242"/>
    <mergeCell ref="B243:D243"/>
    <mergeCell ref="H243:I243"/>
    <mergeCell ref="J243:K243"/>
    <mergeCell ref="B241:D241"/>
    <mergeCell ref="H241:I241"/>
    <mergeCell ref="J241:K241"/>
    <mergeCell ref="B238:D238"/>
    <mergeCell ref="H238:I238"/>
    <mergeCell ref="J238:K238"/>
    <mergeCell ref="B239:D239"/>
    <mergeCell ref="H239:I239"/>
    <mergeCell ref="J239:K239"/>
    <mergeCell ref="B236:D236"/>
    <mergeCell ref="H236:I236"/>
    <mergeCell ref="J236:K236"/>
    <mergeCell ref="B237:D237"/>
    <mergeCell ref="H237:I237"/>
    <mergeCell ref="J237:K237"/>
    <mergeCell ref="B234:D234"/>
    <mergeCell ref="H234:I234"/>
    <mergeCell ref="J234:K234"/>
    <mergeCell ref="B235:D235"/>
    <mergeCell ref="H235:I235"/>
    <mergeCell ref="J235:K235"/>
    <mergeCell ref="B232:D232"/>
    <mergeCell ref="H232:I232"/>
    <mergeCell ref="J232:K232"/>
    <mergeCell ref="B233:D233"/>
    <mergeCell ref="H233:I233"/>
    <mergeCell ref="J233:K233"/>
    <mergeCell ref="B230:D230"/>
    <mergeCell ref="H230:I230"/>
    <mergeCell ref="J230:K230"/>
    <mergeCell ref="B231:D231"/>
    <mergeCell ref="H231:I231"/>
    <mergeCell ref="J231:K231"/>
    <mergeCell ref="B222:D222"/>
    <mergeCell ref="H222:I222"/>
    <mergeCell ref="J222:K222"/>
    <mergeCell ref="A229:L229"/>
    <mergeCell ref="A223:I223"/>
    <mergeCell ref="J223:K223"/>
    <mergeCell ref="A227:L227"/>
    <mergeCell ref="B220:D220"/>
    <mergeCell ref="H220:I220"/>
    <mergeCell ref="J220:K220"/>
    <mergeCell ref="B221:D221"/>
    <mergeCell ref="H221:I221"/>
    <mergeCell ref="J221:K221"/>
    <mergeCell ref="B219:D219"/>
    <mergeCell ref="H219:I219"/>
    <mergeCell ref="J219:K219"/>
    <mergeCell ref="B216:D216"/>
    <mergeCell ref="H216:I216"/>
    <mergeCell ref="J216:K216"/>
    <mergeCell ref="B217:D217"/>
    <mergeCell ref="H217:I217"/>
    <mergeCell ref="J217:K217"/>
    <mergeCell ref="B214:D214"/>
    <mergeCell ref="H214:I214"/>
    <mergeCell ref="J214:K214"/>
    <mergeCell ref="B215:D215"/>
    <mergeCell ref="H215:I215"/>
    <mergeCell ref="J215:K215"/>
    <mergeCell ref="B212:D212"/>
    <mergeCell ref="H212:I212"/>
    <mergeCell ref="J212:K212"/>
    <mergeCell ref="B213:D213"/>
    <mergeCell ref="H213:I213"/>
    <mergeCell ref="J213:K213"/>
    <mergeCell ref="B210:D210"/>
    <mergeCell ref="H210:I210"/>
    <mergeCell ref="J210:K210"/>
    <mergeCell ref="B211:D211"/>
    <mergeCell ref="H211:I211"/>
    <mergeCell ref="J211:K211"/>
    <mergeCell ref="B208:D208"/>
    <mergeCell ref="H208:I208"/>
    <mergeCell ref="J208:K208"/>
    <mergeCell ref="B209:D209"/>
    <mergeCell ref="H209:I209"/>
    <mergeCell ref="J209:K209"/>
    <mergeCell ref="B206:D206"/>
    <mergeCell ref="H206:I206"/>
    <mergeCell ref="J206:K206"/>
    <mergeCell ref="B207:D207"/>
    <mergeCell ref="H207:I207"/>
    <mergeCell ref="J207:K207"/>
    <mergeCell ref="B204:D204"/>
    <mergeCell ref="H204:I204"/>
    <mergeCell ref="J204:K204"/>
    <mergeCell ref="B205:D205"/>
    <mergeCell ref="H205:I205"/>
    <mergeCell ref="J205:K205"/>
    <mergeCell ref="B203:D203"/>
    <mergeCell ref="H203:I203"/>
    <mergeCell ref="J203:K203"/>
    <mergeCell ref="B200:D200"/>
    <mergeCell ref="H200:I200"/>
    <mergeCell ref="J200:K200"/>
    <mergeCell ref="B201:D201"/>
    <mergeCell ref="H201:I201"/>
    <mergeCell ref="J201:K201"/>
    <mergeCell ref="B198:D198"/>
    <mergeCell ref="H198:I198"/>
    <mergeCell ref="J198:K198"/>
    <mergeCell ref="B199:D199"/>
    <mergeCell ref="H199:I199"/>
    <mergeCell ref="J199:K199"/>
    <mergeCell ref="B196:D196"/>
    <mergeCell ref="H196:I196"/>
    <mergeCell ref="J196:K196"/>
    <mergeCell ref="B197:D197"/>
    <mergeCell ref="H197:I197"/>
    <mergeCell ref="J197:K197"/>
    <mergeCell ref="B194:D194"/>
    <mergeCell ref="H194:I194"/>
    <mergeCell ref="J194:K194"/>
    <mergeCell ref="B195:D195"/>
    <mergeCell ref="H195:I195"/>
    <mergeCell ref="J195:K195"/>
    <mergeCell ref="B193:D193"/>
    <mergeCell ref="H193:I193"/>
    <mergeCell ref="J193:K193"/>
    <mergeCell ref="J188:K188"/>
    <mergeCell ref="E191:F191"/>
    <mergeCell ref="H191:I191"/>
    <mergeCell ref="J191:K191"/>
    <mergeCell ref="A182:L182"/>
    <mergeCell ref="E186:F186"/>
    <mergeCell ref="H186:I186"/>
    <mergeCell ref="J186:K186"/>
    <mergeCell ref="B187:D187"/>
    <mergeCell ref="H187:I187"/>
    <mergeCell ref="J187:K187"/>
    <mergeCell ref="A185:D185"/>
    <mergeCell ref="H185:I185"/>
    <mergeCell ref="J185:K185"/>
    <mergeCell ref="A183:L183"/>
    <mergeCell ref="A186:D186"/>
    <mergeCell ref="A191:D191"/>
    <mergeCell ref="B180:D180"/>
    <mergeCell ref="H180:I180"/>
    <mergeCell ref="J180:K180"/>
    <mergeCell ref="J181:K181"/>
    <mergeCell ref="B178:D178"/>
    <mergeCell ref="H178:I178"/>
    <mergeCell ref="J178:K178"/>
    <mergeCell ref="B179:D179"/>
    <mergeCell ref="H179:I179"/>
    <mergeCell ref="J179:K179"/>
    <mergeCell ref="B176:D176"/>
    <mergeCell ref="H176:I176"/>
    <mergeCell ref="J176:K176"/>
    <mergeCell ref="B177:D177"/>
    <mergeCell ref="H177:I177"/>
    <mergeCell ref="J177:K177"/>
    <mergeCell ref="B174:D174"/>
    <mergeCell ref="H174:I174"/>
    <mergeCell ref="J174:K174"/>
    <mergeCell ref="B175:D175"/>
    <mergeCell ref="H175:I175"/>
    <mergeCell ref="J175:K175"/>
    <mergeCell ref="B172:D172"/>
    <mergeCell ref="H172:I172"/>
    <mergeCell ref="J172:K172"/>
    <mergeCell ref="B173:D173"/>
    <mergeCell ref="H173:I173"/>
    <mergeCell ref="J173:K173"/>
    <mergeCell ref="B170:D170"/>
    <mergeCell ref="H170:I170"/>
    <mergeCell ref="J170:K170"/>
    <mergeCell ref="B171:D171"/>
    <mergeCell ref="H171:I171"/>
    <mergeCell ref="J171:K171"/>
    <mergeCell ref="B168:D168"/>
    <mergeCell ref="H168:I168"/>
    <mergeCell ref="J168:K168"/>
    <mergeCell ref="B169:D169"/>
    <mergeCell ref="H169:I169"/>
    <mergeCell ref="J169:K169"/>
    <mergeCell ref="E166:F166"/>
    <mergeCell ref="H166:I166"/>
    <mergeCell ref="J166:K166"/>
    <mergeCell ref="B167:D167"/>
    <mergeCell ref="H167:I167"/>
    <mergeCell ref="J167:K167"/>
    <mergeCell ref="A166:D166"/>
    <mergeCell ref="B164:D164"/>
    <mergeCell ref="H164:I164"/>
    <mergeCell ref="J164:K164"/>
    <mergeCell ref="A165:D165"/>
    <mergeCell ref="H165:I165"/>
    <mergeCell ref="J165:K165"/>
    <mergeCell ref="B162:D162"/>
    <mergeCell ref="H162:I162"/>
    <mergeCell ref="J162:K162"/>
    <mergeCell ref="J163:K163"/>
    <mergeCell ref="B160:D160"/>
    <mergeCell ref="H160:I160"/>
    <mergeCell ref="J160:K160"/>
    <mergeCell ref="B161:D161"/>
    <mergeCell ref="H161:I161"/>
    <mergeCell ref="J161:K161"/>
    <mergeCell ref="B158:D158"/>
    <mergeCell ref="H158:I158"/>
    <mergeCell ref="J158:K158"/>
    <mergeCell ref="B159:D159"/>
    <mergeCell ref="H159:I159"/>
    <mergeCell ref="J159:K159"/>
    <mergeCell ref="B156:D156"/>
    <mergeCell ref="H156:I156"/>
    <mergeCell ref="J156:K156"/>
    <mergeCell ref="B157:D157"/>
    <mergeCell ref="H157:I157"/>
    <mergeCell ref="J157:K157"/>
    <mergeCell ref="B154:D154"/>
    <mergeCell ref="H154:I154"/>
    <mergeCell ref="J154:K154"/>
    <mergeCell ref="B155:D155"/>
    <mergeCell ref="H155:I155"/>
    <mergeCell ref="J155:K155"/>
    <mergeCell ref="B152:D152"/>
    <mergeCell ref="H152:I152"/>
    <mergeCell ref="J152:K152"/>
    <mergeCell ref="B153:D153"/>
    <mergeCell ref="H153:I153"/>
    <mergeCell ref="J153:K153"/>
    <mergeCell ref="B150:D150"/>
    <mergeCell ref="H150:I150"/>
    <mergeCell ref="J150:K150"/>
    <mergeCell ref="B151:D151"/>
    <mergeCell ref="H151:I151"/>
    <mergeCell ref="J151:K151"/>
    <mergeCell ref="A148:D148"/>
    <mergeCell ref="H148:I148"/>
    <mergeCell ref="J148:K148"/>
    <mergeCell ref="E149:F149"/>
    <mergeCell ref="H149:I149"/>
    <mergeCell ref="J149:K149"/>
    <mergeCell ref="J143:K143"/>
    <mergeCell ref="B144:D144"/>
    <mergeCell ref="H144:I144"/>
    <mergeCell ref="J144:K144"/>
    <mergeCell ref="A146:L146"/>
    <mergeCell ref="A149:D149"/>
    <mergeCell ref="B142:D142"/>
    <mergeCell ref="H142:I142"/>
    <mergeCell ref="J142:K142"/>
    <mergeCell ref="B140:D140"/>
    <mergeCell ref="H140:I140"/>
    <mergeCell ref="J140:K140"/>
    <mergeCell ref="B141:D141"/>
    <mergeCell ref="H141:I141"/>
    <mergeCell ref="J141:K141"/>
    <mergeCell ref="B138:D138"/>
    <mergeCell ref="H138:I138"/>
    <mergeCell ref="J138:K138"/>
    <mergeCell ref="B139:D139"/>
    <mergeCell ref="H139:I139"/>
    <mergeCell ref="J139:K139"/>
    <mergeCell ref="B136:D136"/>
    <mergeCell ref="H136:I136"/>
    <mergeCell ref="J136:K136"/>
    <mergeCell ref="B137:D137"/>
    <mergeCell ref="H137:I137"/>
    <mergeCell ref="J137:K137"/>
    <mergeCell ref="B134:D134"/>
    <mergeCell ref="H134:I134"/>
    <mergeCell ref="J134:K134"/>
    <mergeCell ref="B135:D135"/>
    <mergeCell ref="H135:I135"/>
    <mergeCell ref="J135:K135"/>
    <mergeCell ref="B132:D132"/>
    <mergeCell ref="H132:I132"/>
    <mergeCell ref="J132:K132"/>
    <mergeCell ref="B133:D133"/>
    <mergeCell ref="H133:I133"/>
    <mergeCell ref="J133:K133"/>
    <mergeCell ref="B130:D130"/>
    <mergeCell ref="H130:I130"/>
    <mergeCell ref="J130:K130"/>
    <mergeCell ref="B131:D131"/>
    <mergeCell ref="H131:I131"/>
    <mergeCell ref="J131:K131"/>
    <mergeCell ref="B128:D128"/>
    <mergeCell ref="H128:I128"/>
    <mergeCell ref="J128:K128"/>
    <mergeCell ref="B129:D129"/>
    <mergeCell ref="H129:I129"/>
    <mergeCell ref="J129:K129"/>
    <mergeCell ref="B126:D126"/>
    <mergeCell ref="H126:I126"/>
    <mergeCell ref="J126:K126"/>
    <mergeCell ref="B127:D127"/>
    <mergeCell ref="H127:I127"/>
    <mergeCell ref="J127:K127"/>
    <mergeCell ref="B124:D124"/>
    <mergeCell ref="H124:I124"/>
    <mergeCell ref="J124:K124"/>
    <mergeCell ref="B125:D125"/>
    <mergeCell ref="H125:I125"/>
    <mergeCell ref="J125:K125"/>
    <mergeCell ref="B122:D122"/>
    <mergeCell ref="H122:I122"/>
    <mergeCell ref="J122:K122"/>
    <mergeCell ref="B123:D123"/>
    <mergeCell ref="H123:I123"/>
    <mergeCell ref="J123:K123"/>
    <mergeCell ref="B120:D120"/>
    <mergeCell ref="H120:I120"/>
    <mergeCell ref="J120:K120"/>
    <mergeCell ref="B121:D121"/>
    <mergeCell ref="H121:I121"/>
    <mergeCell ref="J121:K121"/>
    <mergeCell ref="B118:D118"/>
    <mergeCell ref="H118:I118"/>
    <mergeCell ref="J118:K118"/>
    <mergeCell ref="B119:D119"/>
    <mergeCell ref="H119:I119"/>
    <mergeCell ref="J119:K119"/>
    <mergeCell ref="B116:D116"/>
    <mergeCell ref="H116:I116"/>
    <mergeCell ref="J116:K116"/>
    <mergeCell ref="B117:D117"/>
    <mergeCell ref="H117:I117"/>
    <mergeCell ref="J117:K117"/>
    <mergeCell ref="B114:D114"/>
    <mergeCell ref="H114:I114"/>
    <mergeCell ref="J114:K114"/>
    <mergeCell ref="B115:D115"/>
    <mergeCell ref="H115:I115"/>
    <mergeCell ref="J115:K115"/>
    <mergeCell ref="B112:D112"/>
    <mergeCell ref="H112:I112"/>
    <mergeCell ref="J112:K112"/>
    <mergeCell ref="B113:D113"/>
    <mergeCell ref="H113:I113"/>
    <mergeCell ref="J113:K113"/>
    <mergeCell ref="A110:D110"/>
    <mergeCell ref="H110:I110"/>
    <mergeCell ref="J110:K110"/>
    <mergeCell ref="E111:F111"/>
    <mergeCell ref="H111:I111"/>
    <mergeCell ref="J111:K111"/>
    <mergeCell ref="J102:K102"/>
    <mergeCell ref="B103:D103"/>
    <mergeCell ref="H103:I103"/>
    <mergeCell ref="J103:K103"/>
    <mergeCell ref="A107:L107"/>
    <mergeCell ref="A108:L108"/>
    <mergeCell ref="A111:D111"/>
    <mergeCell ref="B100:D100"/>
    <mergeCell ref="H100:I100"/>
    <mergeCell ref="J100:K100"/>
    <mergeCell ref="B101:D101"/>
    <mergeCell ref="H101:I101"/>
    <mergeCell ref="J101:K101"/>
    <mergeCell ref="B98:D98"/>
    <mergeCell ref="H98:I98"/>
    <mergeCell ref="J98:K98"/>
    <mergeCell ref="B99:D99"/>
    <mergeCell ref="H99:I99"/>
    <mergeCell ref="J99:K99"/>
    <mergeCell ref="B96:D96"/>
    <mergeCell ref="H96:I96"/>
    <mergeCell ref="J96:K96"/>
    <mergeCell ref="B97:D97"/>
    <mergeCell ref="H97:I97"/>
    <mergeCell ref="J97:K97"/>
    <mergeCell ref="B94:D94"/>
    <mergeCell ref="H94:I94"/>
    <mergeCell ref="J94:K94"/>
    <mergeCell ref="B95:D95"/>
    <mergeCell ref="H95:I95"/>
    <mergeCell ref="J95:K95"/>
    <mergeCell ref="B92:D92"/>
    <mergeCell ref="H92:I92"/>
    <mergeCell ref="J92:K92"/>
    <mergeCell ref="B93:D93"/>
    <mergeCell ref="H93:I93"/>
    <mergeCell ref="J93:K93"/>
    <mergeCell ref="B90:D90"/>
    <mergeCell ref="E91:F91"/>
    <mergeCell ref="H90:I90"/>
    <mergeCell ref="J90:K90"/>
    <mergeCell ref="B91:D91"/>
    <mergeCell ref="H91:I91"/>
    <mergeCell ref="J91:K91"/>
    <mergeCell ref="B88:D88"/>
    <mergeCell ref="H88:I88"/>
    <mergeCell ref="J88:K88"/>
    <mergeCell ref="B89:D89"/>
    <mergeCell ref="H89:I89"/>
    <mergeCell ref="J89:K89"/>
    <mergeCell ref="B86:D86"/>
    <mergeCell ref="H86:I86"/>
    <mergeCell ref="J86:K86"/>
    <mergeCell ref="B87:D87"/>
    <mergeCell ref="H87:I87"/>
    <mergeCell ref="J87:K87"/>
    <mergeCell ref="B84:D84"/>
    <mergeCell ref="H84:I84"/>
    <mergeCell ref="J84:K84"/>
    <mergeCell ref="B85:D85"/>
    <mergeCell ref="H85:I85"/>
    <mergeCell ref="J85:K85"/>
    <mergeCell ref="B82:D82"/>
    <mergeCell ref="H82:I82"/>
    <mergeCell ref="J82:K82"/>
    <mergeCell ref="B83:D83"/>
    <mergeCell ref="H83:I83"/>
    <mergeCell ref="J83:K83"/>
    <mergeCell ref="B80:D80"/>
    <mergeCell ref="H80:I80"/>
    <mergeCell ref="J80:K80"/>
    <mergeCell ref="B81:D81"/>
    <mergeCell ref="H81:I81"/>
    <mergeCell ref="J81:K81"/>
    <mergeCell ref="B79:D79"/>
    <mergeCell ref="E79:F79"/>
    <mergeCell ref="H79:I79"/>
    <mergeCell ref="J79:K79"/>
    <mergeCell ref="J74:K74"/>
    <mergeCell ref="B72:D72"/>
    <mergeCell ref="H72:I72"/>
    <mergeCell ref="J72:K72"/>
    <mergeCell ref="B73:D73"/>
    <mergeCell ref="H73:I73"/>
    <mergeCell ref="J73:K73"/>
    <mergeCell ref="B70:D70"/>
    <mergeCell ref="H70:I70"/>
    <mergeCell ref="J70:K70"/>
    <mergeCell ref="B71:D71"/>
    <mergeCell ref="H71:I71"/>
    <mergeCell ref="J71:K71"/>
    <mergeCell ref="B68:D68"/>
    <mergeCell ref="H68:I68"/>
    <mergeCell ref="J68:K68"/>
    <mergeCell ref="B69:D69"/>
    <mergeCell ref="H69:I69"/>
    <mergeCell ref="J69:K69"/>
    <mergeCell ref="B66:D66"/>
    <mergeCell ref="H66:I66"/>
    <mergeCell ref="J66:K66"/>
    <mergeCell ref="B67:D67"/>
    <mergeCell ref="H67:I67"/>
    <mergeCell ref="J67:K67"/>
    <mergeCell ref="A64:D64"/>
    <mergeCell ref="H64:I64"/>
    <mergeCell ref="J64:K64"/>
    <mergeCell ref="B65:D65"/>
    <mergeCell ref="E65:F65"/>
    <mergeCell ref="H65:I65"/>
    <mergeCell ref="J65:K65"/>
    <mergeCell ref="J62:K62"/>
    <mergeCell ref="B63:D63"/>
    <mergeCell ref="H63:I63"/>
    <mergeCell ref="J63:K63"/>
    <mergeCell ref="B60:D60"/>
    <mergeCell ref="H60:I60"/>
    <mergeCell ref="J60:K60"/>
    <mergeCell ref="B61:D61"/>
    <mergeCell ref="H61:I61"/>
    <mergeCell ref="J61:K61"/>
    <mergeCell ref="B58:D58"/>
    <mergeCell ref="H58:I58"/>
    <mergeCell ref="J58:K58"/>
    <mergeCell ref="B59:D59"/>
    <mergeCell ref="H59:I59"/>
    <mergeCell ref="J59:K59"/>
    <mergeCell ref="B56:D56"/>
    <mergeCell ref="H56:I56"/>
    <mergeCell ref="J56:K56"/>
    <mergeCell ref="B57:D57"/>
    <mergeCell ref="H57:I57"/>
    <mergeCell ref="J57:K57"/>
    <mergeCell ref="B54:D54"/>
    <mergeCell ref="H54:I54"/>
    <mergeCell ref="J54:K54"/>
    <mergeCell ref="B55:D55"/>
    <mergeCell ref="H55:I55"/>
    <mergeCell ref="J55:K55"/>
    <mergeCell ref="B52:D52"/>
    <mergeCell ref="H52:I52"/>
    <mergeCell ref="J52:K52"/>
    <mergeCell ref="B53:D53"/>
    <mergeCell ref="H53:I53"/>
    <mergeCell ref="J53:K53"/>
    <mergeCell ref="B50:D50"/>
    <mergeCell ref="H50:I50"/>
    <mergeCell ref="J50:K50"/>
    <mergeCell ref="B51:D51"/>
    <mergeCell ref="H51:I51"/>
    <mergeCell ref="J51:K51"/>
    <mergeCell ref="B47:D47"/>
    <mergeCell ref="H47:I47"/>
    <mergeCell ref="J47:K47"/>
    <mergeCell ref="B48:I48"/>
    <mergeCell ref="B49:D49"/>
    <mergeCell ref="H49:I49"/>
    <mergeCell ref="J49:K49"/>
    <mergeCell ref="B44:I44"/>
    <mergeCell ref="B45:D45"/>
    <mergeCell ref="H45:I45"/>
    <mergeCell ref="J45:K45"/>
    <mergeCell ref="B46:I46"/>
    <mergeCell ref="B42:D42"/>
    <mergeCell ref="E42:F42"/>
    <mergeCell ref="H42:I42"/>
    <mergeCell ref="J42:K42"/>
    <mergeCell ref="B43:D43"/>
    <mergeCell ref="H43:I43"/>
    <mergeCell ref="J43:K43"/>
    <mergeCell ref="B37:D37"/>
    <mergeCell ref="H37:I37"/>
    <mergeCell ref="J37:K37"/>
    <mergeCell ref="B38:D38"/>
    <mergeCell ref="J38:K38"/>
    <mergeCell ref="B35:D35"/>
    <mergeCell ref="H35:I35"/>
    <mergeCell ref="J35:K35"/>
    <mergeCell ref="B36:D36"/>
    <mergeCell ref="H36:I36"/>
    <mergeCell ref="J36:K36"/>
    <mergeCell ref="B33:D33"/>
    <mergeCell ref="H33:I33"/>
    <mergeCell ref="J33:K33"/>
    <mergeCell ref="B34:D34"/>
    <mergeCell ref="H34:I34"/>
    <mergeCell ref="J34:K34"/>
    <mergeCell ref="B31:D31"/>
    <mergeCell ref="H31:I31"/>
    <mergeCell ref="J31:K31"/>
    <mergeCell ref="B32:D32"/>
    <mergeCell ref="H32:I32"/>
    <mergeCell ref="J32:K32"/>
    <mergeCell ref="B29:D29"/>
    <mergeCell ref="H29:I29"/>
    <mergeCell ref="J29:K29"/>
    <mergeCell ref="B30:D30"/>
    <mergeCell ref="H30:I30"/>
    <mergeCell ref="J30:K30"/>
    <mergeCell ref="B27:D27"/>
    <mergeCell ref="H27:I27"/>
    <mergeCell ref="J27:K27"/>
    <mergeCell ref="B28:D28"/>
    <mergeCell ref="H28:I28"/>
    <mergeCell ref="J28:K28"/>
    <mergeCell ref="B25:D25"/>
    <mergeCell ref="H25:I25"/>
    <mergeCell ref="J25:K25"/>
    <mergeCell ref="B26:D26"/>
    <mergeCell ref="H26:I26"/>
    <mergeCell ref="J26:K26"/>
    <mergeCell ref="B23:D23"/>
    <mergeCell ref="H23:I23"/>
    <mergeCell ref="J23:K23"/>
    <mergeCell ref="B24:D24"/>
    <mergeCell ref="H24:I24"/>
    <mergeCell ref="J24:K24"/>
    <mergeCell ref="A20:B20"/>
    <mergeCell ref="E22:F22"/>
    <mergeCell ref="H22:I22"/>
    <mergeCell ref="J22:K22"/>
    <mergeCell ref="C20:H20"/>
    <mergeCell ref="A22:D22"/>
  </mergeCells>
  <phoneticPr fontId="2"/>
  <pageMargins left="0.23" right="0.24" top="0.31" bottom="0.16" header="0.3" footer="0.1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72E4-3BFF-45AE-9114-D822CC0DE119}">
  <dimension ref="A1:S38"/>
  <sheetViews>
    <sheetView tabSelected="1" zoomScaleNormal="100" workbookViewId="0">
      <selection activeCell="H3" sqref="H3:K3"/>
    </sheetView>
  </sheetViews>
  <sheetFormatPr defaultRowHeight="13.5"/>
  <cols>
    <col min="1" max="1" width="2.75" style="1" customWidth="1"/>
    <col min="2" max="2" width="10.875" style="1" customWidth="1"/>
    <col min="3" max="3" width="10.75" style="1" customWidth="1"/>
    <col min="4" max="4" width="10.25" style="1" customWidth="1"/>
    <col min="5" max="5" width="6.25" style="1" customWidth="1"/>
    <col min="6" max="6" width="3.25" style="5" customWidth="1"/>
    <col min="7" max="7" width="11.25" style="1" customWidth="1"/>
    <col min="8" max="10" width="9.875" style="1" customWidth="1"/>
    <col min="11" max="11" width="5" style="1" customWidth="1"/>
    <col min="12" max="12" width="8.75" style="1"/>
    <col min="13" max="13" width="8.375" style="1" bestFit="1" customWidth="1"/>
    <col min="14" max="254" width="8.75" style="1"/>
    <col min="255" max="255" width="4.75" style="1" customWidth="1"/>
    <col min="256" max="256" width="5.75" style="1" customWidth="1"/>
    <col min="257" max="257" width="10.875" style="1" customWidth="1"/>
    <col min="258" max="258" width="10.75" style="1" customWidth="1"/>
    <col min="259" max="259" width="10.25" style="1" customWidth="1"/>
    <col min="260" max="261" width="4.875" style="1" customWidth="1"/>
    <col min="262" max="262" width="7.25" style="1" customWidth="1"/>
    <col min="263" max="266" width="6.25" style="1" customWidth="1"/>
    <col min="267" max="267" width="10.875" style="1" customWidth="1"/>
    <col min="268" max="268" width="8.75" style="1"/>
    <col min="269" max="269" width="8.375" style="1" bestFit="1" customWidth="1"/>
    <col min="270" max="510" width="8.75" style="1"/>
    <col min="511" max="511" width="4.75" style="1" customWidth="1"/>
    <col min="512" max="512" width="5.75" style="1" customWidth="1"/>
    <col min="513" max="513" width="10.875" style="1" customWidth="1"/>
    <col min="514" max="514" width="10.75" style="1" customWidth="1"/>
    <col min="515" max="515" width="10.25" style="1" customWidth="1"/>
    <col min="516" max="517" width="4.875" style="1" customWidth="1"/>
    <col min="518" max="518" width="7.25" style="1" customWidth="1"/>
    <col min="519" max="522" width="6.25" style="1" customWidth="1"/>
    <col min="523" max="523" width="10.875" style="1" customWidth="1"/>
    <col min="524" max="524" width="8.75" style="1"/>
    <col min="525" max="525" width="8.375" style="1" bestFit="1" customWidth="1"/>
    <col min="526" max="766" width="8.75" style="1"/>
    <col min="767" max="767" width="4.75" style="1" customWidth="1"/>
    <col min="768" max="768" width="5.75" style="1" customWidth="1"/>
    <col min="769" max="769" width="10.875" style="1" customWidth="1"/>
    <col min="770" max="770" width="10.75" style="1" customWidth="1"/>
    <col min="771" max="771" width="10.25" style="1" customWidth="1"/>
    <col min="772" max="773" width="4.875" style="1" customWidth="1"/>
    <col min="774" max="774" width="7.25" style="1" customWidth="1"/>
    <col min="775" max="778" width="6.25" style="1" customWidth="1"/>
    <col min="779" max="779" width="10.875" style="1" customWidth="1"/>
    <col min="780" max="780" width="8.75" style="1"/>
    <col min="781" max="781" width="8.375" style="1" bestFit="1" customWidth="1"/>
    <col min="782" max="1022" width="8.75" style="1"/>
    <col min="1023" max="1023" width="4.75" style="1" customWidth="1"/>
    <col min="1024" max="1024" width="5.75" style="1" customWidth="1"/>
    <col min="1025" max="1025" width="10.875" style="1" customWidth="1"/>
    <col min="1026" max="1026" width="10.75" style="1" customWidth="1"/>
    <col min="1027" max="1027" width="10.25" style="1" customWidth="1"/>
    <col min="1028" max="1029" width="4.875" style="1" customWidth="1"/>
    <col min="1030" max="1030" width="7.25" style="1" customWidth="1"/>
    <col min="1031" max="1034" width="6.25" style="1" customWidth="1"/>
    <col min="1035" max="1035" width="10.875" style="1" customWidth="1"/>
    <col min="1036" max="1036" width="8.75" style="1"/>
    <col min="1037" max="1037" width="8.375" style="1" bestFit="1" customWidth="1"/>
    <col min="1038" max="1278" width="8.75" style="1"/>
    <col min="1279" max="1279" width="4.75" style="1" customWidth="1"/>
    <col min="1280" max="1280" width="5.75" style="1" customWidth="1"/>
    <col min="1281" max="1281" width="10.875" style="1" customWidth="1"/>
    <col min="1282" max="1282" width="10.75" style="1" customWidth="1"/>
    <col min="1283" max="1283" width="10.25" style="1" customWidth="1"/>
    <col min="1284" max="1285" width="4.875" style="1" customWidth="1"/>
    <col min="1286" max="1286" width="7.25" style="1" customWidth="1"/>
    <col min="1287" max="1290" width="6.25" style="1" customWidth="1"/>
    <col min="1291" max="1291" width="10.875" style="1" customWidth="1"/>
    <col min="1292" max="1292" width="8.75" style="1"/>
    <col min="1293" max="1293" width="8.375" style="1" bestFit="1" customWidth="1"/>
    <col min="1294" max="1534" width="8.75" style="1"/>
    <col min="1535" max="1535" width="4.75" style="1" customWidth="1"/>
    <col min="1536" max="1536" width="5.75" style="1" customWidth="1"/>
    <col min="1537" max="1537" width="10.875" style="1" customWidth="1"/>
    <col min="1538" max="1538" width="10.75" style="1" customWidth="1"/>
    <col min="1539" max="1539" width="10.25" style="1" customWidth="1"/>
    <col min="1540" max="1541" width="4.875" style="1" customWidth="1"/>
    <col min="1542" max="1542" width="7.25" style="1" customWidth="1"/>
    <col min="1543" max="1546" width="6.25" style="1" customWidth="1"/>
    <col min="1547" max="1547" width="10.875" style="1" customWidth="1"/>
    <col min="1548" max="1548" width="8.75" style="1"/>
    <col min="1549" max="1549" width="8.375" style="1" bestFit="1" customWidth="1"/>
    <col min="1550" max="1790" width="8.75" style="1"/>
    <col min="1791" max="1791" width="4.75" style="1" customWidth="1"/>
    <col min="1792" max="1792" width="5.75" style="1" customWidth="1"/>
    <col min="1793" max="1793" width="10.875" style="1" customWidth="1"/>
    <col min="1794" max="1794" width="10.75" style="1" customWidth="1"/>
    <col min="1795" max="1795" width="10.25" style="1" customWidth="1"/>
    <col min="1796" max="1797" width="4.875" style="1" customWidth="1"/>
    <col min="1798" max="1798" width="7.25" style="1" customWidth="1"/>
    <col min="1799" max="1802" width="6.25" style="1" customWidth="1"/>
    <col min="1803" max="1803" width="10.875" style="1" customWidth="1"/>
    <col min="1804" max="1804" width="8.75" style="1"/>
    <col min="1805" max="1805" width="8.375" style="1" bestFit="1" customWidth="1"/>
    <col min="1806" max="2046" width="8.75" style="1"/>
    <col min="2047" max="2047" width="4.75" style="1" customWidth="1"/>
    <col min="2048" max="2048" width="5.75" style="1" customWidth="1"/>
    <col min="2049" max="2049" width="10.875" style="1" customWidth="1"/>
    <col min="2050" max="2050" width="10.75" style="1" customWidth="1"/>
    <col min="2051" max="2051" width="10.25" style="1" customWidth="1"/>
    <col min="2052" max="2053" width="4.875" style="1" customWidth="1"/>
    <col min="2054" max="2054" width="7.25" style="1" customWidth="1"/>
    <col min="2055" max="2058" width="6.25" style="1" customWidth="1"/>
    <col min="2059" max="2059" width="10.875" style="1" customWidth="1"/>
    <col min="2060" max="2060" width="8.75" style="1"/>
    <col min="2061" max="2061" width="8.375" style="1" bestFit="1" customWidth="1"/>
    <col min="2062" max="2302" width="8.75" style="1"/>
    <col min="2303" max="2303" width="4.75" style="1" customWidth="1"/>
    <col min="2304" max="2304" width="5.75" style="1" customWidth="1"/>
    <col min="2305" max="2305" width="10.875" style="1" customWidth="1"/>
    <col min="2306" max="2306" width="10.75" style="1" customWidth="1"/>
    <col min="2307" max="2307" width="10.25" style="1" customWidth="1"/>
    <col min="2308" max="2309" width="4.875" style="1" customWidth="1"/>
    <col min="2310" max="2310" width="7.25" style="1" customWidth="1"/>
    <col min="2311" max="2314" width="6.25" style="1" customWidth="1"/>
    <col min="2315" max="2315" width="10.875" style="1" customWidth="1"/>
    <col min="2316" max="2316" width="8.75" style="1"/>
    <col min="2317" max="2317" width="8.375" style="1" bestFit="1" customWidth="1"/>
    <col min="2318" max="2558" width="8.75" style="1"/>
    <col min="2559" max="2559" width="4.75" style="1" customWidth="1"/>
    <col min="2560" max="2560" width="5.75" style="1" customWidth="1"/>
    <col min="2561" max="2561" width="10.875" style="1" customWidth="1"/>
    <col min="2562" max="2562" width="10.75" style="1" customWidth="1"/>
    <col min="2563" max="2563" width="10.25" style="1" customWidth="1"/>
    <col min="2564" max="2565" width="4.875" style="1" customWidth="1"/>
    <col min="2566" max="2566" width="7.25" style="1" customWidth="1"/>
    <col min="2567" max="2570" width="6.25" style="1" customWidth="1"/>
    <col min="2571" max="2571" width="10.875" style="1" customWidth="1"/>
    <col min="2572" max="2572" width="8.75" style="1"/>
    <col min="2573" max="2573" width="8.375" style="1" bestFit="1" customWidth="1"/>
    <col min="2574" max="2814" width="8.75" style="1"/>
    <col min="2815" max="2815" width="4.75" style="1" customWidth="1"/>
    <col min="2816" max="2816" width="5.75" style="1" customWidth="1"/>
    <col min="2817" max="2817" width="10.875" style="1" customWidth="1"/>
    <col min="2818" max="2818" width="10.75" style="1" customWidth="1"/>
    <col min="2819" max="2819" width="10.25" style="1" customWidth="1"/>
    <col min="2820" max="2821" width="4.875" style="1" customWidth="1"/>
    <col min="2822" max="2822" width="7.25" style="1" customWidth="1"/>
    <col min="2823" max="2826" width="6.25" style="1" customWidth="1"/>
    <col min="2827" max="2827" width="10.875" style="1" customWidth="1"/>
    <col min="2828" max="2828" width="8.75" style="1"/>
    <col min="2829" max="2829" width="8.375" style="1" bestFit="1" customWidth="1"/>
    <col min="2830" max="3070" width="8.75" style="1"/>
    <col min="3071" max="3071" width="4.75" style="1" customWidth="1"/>
    <col min="3072" max="3072" width="5.75" style="1" customWidth="1"/>
    <col min="3073" max="3073" width="10.875" style="1" customWidth="1"/>
    <col min="3074" max="3074" width="10.75" style="1" customWidth="1"/>
    <col min="3075" max="3075" width="10.25" style="1" customWidth="1"/>
    <col min="3076" max="3077" width="4.875" style="1" customWidth="1"/>
    <col min="3078" max="3078" width="7.25" style="1" customWidth="1"/>
    <col min="3079" max="3082" width="6.25" style="1" customWidth="1"/>
    <col min="3083" max="3083" width="10.875" style="1" customWidth="1"/>
    <col min="3084" max="3084" width="8.75" style="1"/>
    <col min="3085" max="3085" width="8.375" style="1" bestFit="1" customWidth="1"/>
    <col min="3086" max="3326" width="8.75" style="1"/>
    <col min="3327" max="3327" width="4.75" style="1" customWidth="1"/>
    <col min="3328" max="3328" width="5.75" style="1" customWidth="1"/>
    <col min="3329" max="3329" width="10.875" style="1" customWidth="1"/>
    <col min="3330" max="3330" width="10.75" style="1" customWidth="1"/>
    <col min="3331" max="3331" width="10.25" style="1" customWidth="1"/>
    <col min="3332" max="3333" width="4.875" style="1" customWidth="1"/>
    <col min="3334" max="3334" width="7.25" style="1" customWidth="1"/>
    <col min="3335" max="3338" width="6.25" style="1" customWidth="1"/>
    <col min="3339" max="3339" width="10.875" style="1" customWidth="1"/>
    <col min="3340" max="3340" width="8.75" style="1"/>
    <col min="3341" max="3341" width="8.375" style="1" bestFit="1" customWidth="1"/>
    <col min="3342" max="3582" width="8.75" style="1"/>
    <col min="3583" max="3583" width="4.75" style="1" customWidth="1"/>
    <col min="3584" max="3584" width="5.75" style="1" customWidth="1"/>
    <col min="3585" max="3585" width="10.875" style="1" customWidth="1"/>
    <col min="3586" max="3586" width="10.75" style="1" customWidth="1"/>
    <col min="3587" max="3587" width="10.25" style="1" customWidth="1"/>
    <col min="3588" max="3589" width="4.875" style="1" customWidth="1"/>
    <col min="3590" max="3590" width="7.25" style="1" customWidth="1"/>
    <col min="3591" max="3594" width="6.25" style="1" customWidth="1"/>
    <col min="3595" max="3595" width="10.875" style="1" customWidth="1"/>
    <col min="3596" max="3596" width="8.75" style="1"/>
    <col min="3597" max="3597" width="8.375" style="1" bestFit="1" customWidth="1"/>
    <col min="3598" max="3838" width="8.75" style="1"/>
    <col min="3839" max="3839" width="4.75" style="1" customWidth="1"/>
    <col min="3840" max="3840" width="5.75" style="1" customWidth="1"/>
    <col min="3841" max="3841" width="10.875" style="1" customWidth="1"/>
    <col min="3842" max="3842" width="10.75" style="1" customWidth="1"/>
    <col min="3843" max="3843" width="10.25" style="1" customWidth="1"/>
    <col min="3844" max="3845" width="4.875" style="1" customWidth="1"/>
    <col min="3846" max="3846" width="7.25" style="1" customWidth="1"/>
    <col min="3847" max="3850" width="6.25" style="1" customWidth="1"/>
    <col min="3851" max="3851" width="10.875" style="1" customWidth="1"/>
    <col min="3852" max="3852" width="8.75" style="1"/>
    <col min="3853" max="3853" width="8.375" style="1" bestFit="1" customWidth="1"/>
    <col min="3854" max="4094" width="8.75" style="1"/>
    <col min="4095" max="4095" width="4.75" style="1" customWidth="1"/>
    <col min="4096" max="4096" width="5.75" style="1" customWidth="1"/>
    <col min="4097" max="4097" width="10.875" style="1" customWidth="1"/>
    <col min="4098" max="4098" width="10.75" style="1" customWidth="1"/>
    <col min="4099" max="4099" width="10.25" style="1" customWidth="1"/>
    <col min="4100" max="4101" width="4.875" style="1" customWidth="1"/>
    <col min="4102" max="4102" width="7.25" style="1" customWidth="1"/>
    <col min="4103" max="4106" width="6.25" style="1" customWidth="1"/>
    <col min="4107" max="4107" width="10.875" style="1" customWidth="1"/>
    <col min="4108" max="4108" width="8.75" style="1"/>
    <col min="4109" max="4109" width="8.375" style="1" bestFit="1" customWidth="1"/>
    <col min="4110" max="4350" width="8.75" style="1"/>
    <col min="4351" max="4351" width="4.75" style="1" customWidth="1"/>
    <col min="4352" max="4352" width="5.75" style="1" customWidth="1"/>
    <col min="4353" max="4353" width="10.875" style="1" customWidth="1"/>
    <col min="4354" max="4354" width="10.75" style="1" customWidth="1"/>
    <col min="4355" max="4355" width="10.25" style="1" customWidth="1"/>
    <col min="4356" max="4357" width="4.875" style="1" customWidth="1"/>
    <col min="4358" max="4358" width="7.25" style="1" customWidth="1"/>
    <col min="4359" max="4362" width="6.25" style="1" customWidth="1"/>
    <col min="4363" max="4363" width="10.875" style="1" customWidth="1"/>
    <col min="4364" max="4364" width="8.75" style="1"/>
    <col min="4365" max="4365" width="8.375" style="1" bestFit="1" customWidth="1"/>
    <col min="4366" max="4606" width="8.75" style="1"/>
    <col min="4607" max="4607" width="4.75" style="1" customWidth="1"/>
    <col min="4608" max="4608" width="5.75" style="1" customWidth="1"/>
    <col min="4609" max="4609" width="10.875" style="1" customWidth="1"/>
    <col min="4610" max="4610" width="10.75" style="1" customWidth="1"/>
    <col min="4611" max="4611" width="10.25" style="1" customWidth="1"/>
    <col min="4612" max="4613" width="4.875" style="1" customWidth="1"/>
    <col min="4614" max="4614" width="7.25" style="1" customWidth="1"/>
    <col min="4615" max="4618" width="6.25" style="1" customWidth="1"/>
    <col min="4619" max="4619" width="10.875" style="1" customWidth="1"/>
    <col min="4620" max="4620" width="8.75" style="1"/>
    <col min="4621" max="4621" width="8.375" style="1" bestFit="1" customWidth="1"/>
    <col min="4622" max="4862" width="8.75" style="1"/>
    <col min="4863" max="4863" width="4.75" style="1" customWidth="1"/>
    <col min="4864" max="4864" width="5.75" style="1" customWidth="1"/>
    <col min="4865" max="4865" width="10.875" style="1" customWidth="1"/>
    <col min="4866" max="4866" width="10.75" style="1" customWidth="1"/>
    <col min="4867" max="4867" width="10.25" style="1" customWidth="1"/>
    <col min="4868" max="4869" width="4.875" style="1" customWidth="1"/>
    <col min="4870" max="4870" width="7.25" style="1" customWidth="1"/>
    <col min="4871" max="4874" width="6.25" style="1" customWidth="1"/>
    <col min="4875" max="4875" width="10.875" style="1" customWidth="1"/>
    <col min="4876" max="4876" width="8.75" style="1"/>
    <col min="4877" max="4877" width="8.375" style="1" bestFit="1" customWidth="1"/>
    <col min="4878" max="5118" width="8.75" style="1"/>
    <col min="5119" max="5119" width="4.75" style="1" customWidth="1"/>
    <col min="5120" max="5120" width="5.75" style="1" customWidth="1"/>
    <col min="5121" max="5121" width="10.875" style="1" customWidth="1"/>
    <col min="5122" max="5122" width="10.75" style="1" customWidth="1"/>
    <col min="5123" max="5123" width="10.25" style="1" customWidth="1"/>
    <col min="5124" max="5125" width="4.875" style="1" customWidth="1"/>
    <col min="5126" max="5126" width="7.25" style="1" customWidth="1"/>
    <col min="5127" max="5130" width="6.25" style="1" customWidth="1"/>
    <col min="5131" max="5131" width="10.875" style="1" customWidth="1"/>
    <col min="5132" max="5132" width="8.75" style="1"/>
    <col min="5133" max="5133" width="8.375" style="1" bestFit="1" customWidth="1"/>
    <col min="5134" max="5374" width="8.75" style="1"/>
    <col min="5375" max="5375" width="4.75" style="1" customWidth="1"/>
    <col min="5376" max="5376" width="5.75" style="1" customWidth="1"/>
    <col min="5377" max="5377" width="10.875" style="1" customWidth="1"/>
    <col min="5378" max="5378" width="10.75" style="1" customWidth="1"/>
    <col min="5379" max="5379" width="10.25" style="1" customWidth="1"/>
    <col min="5380" max="5381" width="4.875" style="1" customWidth="1"/>
    <col min="5382" max="5382" width="7.25" style="1" customWidth="1"/>
    <col min="5383" max="5386" width="6.25" style="1" customWidth="1"/>
    <col min="5387" max="5387" width="10.875" style="1" customWidth="1"/>
    <col min="5388" max="5388" width="8.75" style="1"/>
    <col min="5389" max="5389" width="8.375" style="1" bestFit="1" customWidth="1"/>
    <col min="5390" max="5630" width="8.75" style="1"/>
    <col min="5631" max="5631" width="4.75" style="1" customWidth="1"/>
    <col min="5632" max="5632" width="5.75" style="1" customWidth="1"/>
    <col min="5633" max="5633" width="10.875" style="1" customWidth="1"/>
    <col min="5634" max="5634" width="10.75" style="1" customWidth="1"/>
    <col min="5635" max="5635" width="10.25" style="1" customWidth="1"/>
    <col min="5636" max="5637" width="4.875" style="1" customWidth="1"/>
    <col min="5638" max="5638" width="7.25" style="1" customWidth="1"/>
    <col min="5639" max="5642" width="6.25" style="1" customWidth="1"/>
    <col min="5643" max="5643" width="10.875" style="1" customWidth="1"/>
    <col min="5644" max="5644" width="8.75" style="1"/>
    <col min="5645" max="5645" width="8.375" style="1" bestFit="1" customWidth="1"/>
    <col min="5646" max="5886" width="8.75" style="1"/>
    <col min="5887" max="5887" width="4.75" style="1" customWidth="1"/>
    <col min="5888" max="5888" width="5.75" style="1" customWidth="1"/>
    <col min="5889" max="5889" width="10.875" style="1" customWidth="1"/>
    <col min="5890" max="5890" width="10.75" style="1" customWidth="1"/>
    <col min="5891" max="5891" width="10.25" style="1" customWidth="1"/>
    <col min="5892" max="5893" width="4.875" style="1" customWidth="1"/>
    <col min="5894" max="5894" width="7.25" style="1" customWidth="1"/>
    <col min="5895" max="5898" width="6.25" style="1" customWidth="1"/>
    <col min="5899" max="5899" width="10.875" style="1" customWidth="1"/>
    <col min="5900" max="5900" width="8.75" style="1"/>
    <col min="5901" max="5901" width="8.375" style="1" bestFit="1" customWidth="1"/>
    <col min="5902" max="6142" width="8.75" style="1"/>
    <col min="6143" max="6143" width="4.75" style="1" customWidth="1"/>
    <col min="6144" max="6144" width="5.75" style="1" customWidth="1"/>
    <col min="6145" max="6145" width="10.875" style="1" customWidth="1"/>
    <col min="6146" max="6146" width="10.75" style="1" customWidth="1"/>
    <col min="6147" max="6147" width="10.25" style="1" customWidth="1"/>
    <col min="6148" max="6149" width="4.875" style="1" customWidth="1"/>
    <col min="6150" max="6150" width="7.25" style="1" customWidth="1"/>
    <col min="6151" max="6154" width="6.25" style="1" customWidth="1"/>
    <col min="6155" max="6155" width="10.875" style="1" customWidth="1"/>
    <col min="6156" max="6156" width="8.75" style="1"/>
    <col min="6157" max="6157" width="8.375" style="1" bestFit="1" customWidth="1"/>
    <col min="6158" max="6398" width="8.75" style="1"/>
    <col min="6399" max="6399" width="4.75" style="1" customWidth="1"/>
    <col min="6400" max="6400" width="5.75" style="1" customWidth="1"/>
    <col min="6401" max="6401" width="10.875" style="1" customWidth="1"/>
    <col min="6402" max="6402" width="10.75" style="1" customWidth="1"/>
    <col min="6403" max="6403" width="10.25" style="1" customWidth="1"/>
    <col min="6404" max="6405" width="4.875" style="1" customWidth="1"/>
    <col min="6406" max="6406" width="7.25" style="1" customWidth="1"/>
    <col min="6407" max="6410" width="6.25" style="1" customWidth="1"/>
    <col min="6411" max="6411" width="10.875" style="1" customWidth="1"/>
    <col min="6412" max="6412" width="8.75" style="1"/>
    <col min="6413" max="6413" width="8.375" style="1" bestFit="1" customWidth="1"/>
    <col min="6414" max="6654" width="8.75" style="1"/>
    <col min="6655" max="6655" width="4.75" style="1" customWidth="1"/>
    <col min="6656" max="6656" width="5.75" style="1" customWidth="1"/>
    <col min="6657" max="6657" width="10.875" style="1" customWidth="1"/>
    <col min="6658" max="6658" width="10.75" style="1" customWidth="1"/>
    <col min="6659" max="6659" width="10.25" style="1" customWidth="1"/>
    <col min="6660" max="6661" width="4.875" style="1" customWidth="1"/>
    <col min="6662" max="6662" width="7.25" style="1" customWidth="1"/>
    <col min="6663" max="6666" width="6.25" style="1" customWidth="1"/>
    <col min="6667" max="6667" width="10.875" style="1" customWidth="1"/>
    <col min="6668" max="6668" width="8.75" style="1"/>
    <col min="6669" max="6669" width="8.375" style="1" bestFit="1" customWidth="1"/>
    <col min="6670" max="6910" width="8.75" style="1"/>
    <col min="6911" max="6911" width="4.75" style="1" customWidth="1"/>
    <col min="6912" max="6912" width="5.75" style="1" customWidth="1"/>
    <col min="6913" max="6913" width="10.875" style="1" customWidth="1"/>
    <col min="6914" max="6914" width="10.75" style="1" customWidth="1"/>
    <col min="6915" max="6915" width="10.25" style="1" customWidth="1"/>
    <col min="6916" max="6917" width="4.875" style="1" customWidth="1"/>
    <col min="6918" max="6918" width="7.25" style="1" customWidth="1"/>
    <col min="6919" max="6922" width="6.25" style="1" customWidth="1"/>
    <col min="6923" max="6923" width="10.875" style="1" customWidth="1"/>
    <col min="6924" max="6924" width="8.75" style="1"/>
    <col min="6925" max="6925" width="8.375" style="1" bestFit="1" customWidth="1"/>
    <col min="6926" max="7166" width="8.75" style="1"/>
    <col min="7167" max="7167" width="4.75" style="1" customWidth="1"/>
    <col min="7168" max="7168" width="5.75" style="1" customWidth="1"/>
    <col min="7169" max="7169" width="10.875" style="1" customWidth="1"/>
    <col min="7170" max="7170" width="10.75" style="1" customWidth="1"/>
    <col min="7171" max="7171" width="10.25" style="1" customWidth="1"/>
    <col min="7172" max="7173" width="4.875" style="1" customWidth="1"/>
    <col min="7174" max="7174" width="7.25" style="1" customWidth="1"/>
    <col min="7175" max="7178" width="6.25" style="1" customWidth="1"/>
    <col min="7179" max="7179" width="10.875" style="1" customWidth="1"/>
    <col min="7180" max="7180" width="8.75" style="1"/>
    <col min="7181" max="7181" width="8.375" style="1" bestFit="1" customWidth="1"/>
    <col min="7182" max="7422" width="8.75" style="1"/>
    <col min="7423" max="7423" width="4.75" style="1" customWidth="1"/>
    <col min="7424" max="7424" width="5.75" style="1" customWidth="1"/>
    <col min="7425" max="7425" width="10.875" style="1" customWidth="1"/>
    <col min="7426" max="7426" width="10.75" style="1" customWidth="1"/>
    <col min="7427" max="7427" width="10.25" style="1" customWidth="1"/>
    <col min="7428" max="7429" width="4.875" style="1" customWidth="1"/>
    <col min="7430" max="7430" width="7.25" style="1" customWidth="1"/>
    <col min="7431" max="7434" width="6.25" style="1" customWidth="1"/>
    <col min="7435" max="7435" width="10.875" style="1" customWidth="1"/>
    <col min="7436" max="7436" width="8.75" style="1"/>
    <col min="7437" max="7437" width="8.375" style="1" bestFit="1" customWidth="1"/>
    <col min="7438" max="7678" width="8.75" style="1"/>
    <col min="7679" max="7679" width="4.75" style="1" customWidth="1"/>
    <col min="7680" max="7680" width="5.75" style="1" customWidth="1"/>
    <col min="7681" max="7681" width="10.875" style="1" customWidth="1"/>
    <col min="7682" max="7682" width="10.75" style="1" customWidth="1"/>
    <col min="7683" max="7683" width="10.25" style="1" customWidth="1"/>
    <col min="7684" max="7685" width="4.875" style="1" customWidth="1"/>
    <col min="7686" max="7686" width="7.25" style="1" customWidth="1"/>
    <col min="7687" max="7690" width="6.25" style="1" customWidth="1"/>
    <col min="7691" max="7691" width="10.875" style="1" customWidth="1"/>
    <col min="7692" max="7692" width="8.75" style="1"/>
    <col min="7693" max="7693" width="8.375" style="1" bestFit="1" customWidth="1"/>
    <col min="7694" max="7934" width="8.75" style="1"/>
    <col min="7935" max="7935" width="4.75" style="1" customWidth="1"/>
    <col min="7936" max="7936" width="5.75" style="1" customWidth="1"/>
    <col min="7937" max="7937" width="10.875" style="1" customWidth="1"/>
    <col min="7938" max="7938" width="10.75" style="1" customWidth="1"/>
    <col min="7939" max="7939" width="10.25" style="1" customWidth="1"/>
    <col min="7940" max="7941" width="4.875" style="1" customWidth="1"/>
    <col min="7942" max="7942" width="7.25" style="1" customWidth="1"/>
    <col min="7943" max="7946" width="6.25" style="1" customWidth="1"/>
    <col min="7947" max="7947" width="10.875" style="1" customWidth="1"/>
    <col min="7948" max="7948" width="8.75" style="1"/>
    <col min="7949" max="7949" width="8.375" style="1" bestFit="1" customWidth="1"/>
    <col min="7950" max="8190" width="8.75" style="1"/>
    <col min="8191" max="8191" width="4.75" style="1" customWidth="1"/>
    <col min="8192" max="8192" width="5.75" style="1" customWidth="1"/>
    <col min="8193" max="8193" width="10.875" style="1" customWidth="1"/>
    <col min="8194" max="8194" width="10.75" style="1" customWidth="1"/>
    <col min="8195" max="8195" width="10.25" style="1" customWidth="1"/>
    <col min="8196" max="8197" width="4.875" style="1" customWidth="1"/>
    <col min="8198" max="8198" width="7.25" style="1" customWidth="1"/>
    <col min="8199" max="8202" width="6.25" style="1" customWidth="1"/>
    <col min="8203" max="8203" width="10.875" style="1" customWidth="1"/>
    <col min="8204" max="8204" width="8.75" style="1"/>
    <col min="8205" max="8205" width="8.375" style="1" bestFit="1" customWidth="1"/>
    <col min="8206" max="8446" width="8.75" style="1"/>
    <col min="8447" max="8447" width="4.75" style="1" customWidth="1"/>
    <col min="8448" max="8448" width="5.75" style="1" customWidth="1"/>
    <col min="8449" max="8449" width="10.875" style="1" customWidth="1"/>
    <col min="8450" max="8450" width="10.75" style="1" customWidth="1"/>
    <col min="8451" max="8451" width="10.25" style="1" customWidth="1"/>
    <col min="8452" max="8453" width="4.875" style="1" customWidth="1"/>
    <col min="8454" max="8454" width="7.25" style="1" customWidth="1"/>
    <col min="8455" max="8458" width="6.25" style="1" customWidth="1"/>
    <col min="8459" max="8459" width="10.875" style="1" customWidth="1"/>
    <col min="8460" max="8460" width="8.75" style="1"/>
    <col min="8461" max="8461" width="8.375" style="1" bestFit="1" customWidth="1"/>
    <col min="8462" max="8702" width="8.75" style="1"/>
    <col min="8703" max="8703" width="4.75" style="1" customWidth="1"/>
    <col min="8704" max="8704" width="5.75" style="1" customWidth="1"/>
    <col min="8705" max="8705" width="10.875" style="1" customWidth="1"/>
    <col min="8706" max="8706" width="10.75" style="1" customWidth="1"/>
    <col min="8707" max="8707" width="10.25" style="1" customWidth="1"/>
    <col min="8708" max="8709" width="4.875" style="1" customWidth="1"/>
    <col min="8710" max="8710" width="7.25" style="1" customWidth="1"/>
    <col min="8711" max="8714" width="6.25" style="1" customWidth="1"/>
    <col min="8715" max="8715" width="10.875" style="1" customWidth="1"/>
    <col min="8716" max="8716" width="8.75" style="1"/>
    <col min="8717" max="8717" width="8.375" style="1" bestFit="1" customWidth="1"/>
    <col min="8718" max="8958" width="8.75" style="1"/>
    <col min="8959" max="8959" width="4.75" style="1" customWidth="1"/>
    <col min="8960" max="8960" width="5.75" style="1" customWidth="1"/>
    <col min="8961" max="8961" width="10.875" style="1" customWidth="1"/>
    <col min="8962" max="8962" width="10.75" style="1" customWidth="1"/>
    <col min="8963" max="8963" width="10.25" style="1" customWidth="1"/>
    <col min="8964" max="8965" width="4.875" style="1" customWidth="1"/>
    <col min="8966" max="8966" width="7.25" style="1" customWidth="1"/>
    <col min="8967" max="8970" width="6.25" style="1" customWidth="1"/>
    <col min="8971" max="8971" width="10.875" style="1" customWidth="1"/>
    <col min="8972" max="8972" width="8.75" style="1"/>
    <col min="8973" max="8973" width="8.375" style="1" bestFit="1" customWidth="1"/>
    <col min="8974" max="9214" width="8.75" style="1"/>
    <col min="9215" max="9215" width="4.75" style="1" customWidth="1"/>
    <col min="9216" max="9216" width="5.75" style="1" customWidth="1"/>
    <col min="9217" max="9217" width="10.875" style="1" customWidth="1"/>
    <col min="9218" max="9218" width="10.75" style="1" customWidth="1"/>
    <col min="9219" max="9219" width="10.25" style="1" customWidth="1"/>
    <col min="9220" max="9221" width="4.875" style="1" customWidth="1"/>
    <col min="9222" max="9222" width="7.25" style="1" customWidth="1"/>
    <col min="9223" max="9226" width="6.25" style="1" customWidth="1"/>
    <col min="9227" max="9227" width="10.875" style="1" customWidth="1"/>
    <col min="9228" max="9228" width="8.75" style="1"/>
    <col min="9229" max="9229" width="8.375" style="1" bestFit="1" customWidth="1"/>
    <col min="9230" max="9470" width="8.75" style="1"/>
    <col min="9471" max="9471" width="4.75" style="1" customWidth="1"/>
    <col min="9472" max="9472" width="5.75" style="1" customWidth="1"/>
    <col min="9473" max="9473" width="10.875" style="1" customWidth="1"/>
    <col min="9474" max="9474" width="10.75" style="1" customWidth="1"/>
    <col min="9475" max="9475" width="10.25" style="1" customWidth="1"/>
    <col min="9476" max="9477" width="4.875" style="1" customWidth="1"/>
    <col min="9478" max="9478" width="7.25" style="1" customWidth="1"/>
    <col min="9479" max="9482" width="6.25" style="1" customWidth="1"/>
    <col min="9483" max="9483" width="10.875" style="1" customWidth="1"/>
    <col min="9484" max="9484" width="8.75" style="1"/>
    <col min="9485" max="9485" width="8.375" style="1" bestFit="1" customWidth="1"/>
    <col min="9486" max="9726" width="8.75" style="1"/>
    <col min="9727" max="9727" width="4.75" style="1" customWidth="1"/>
    <col min="9728" max="9728" width="5.75" style="1" customWidth="1"/>
    <col min="9729" max="9729" width="10.875" style="1" customWidth="1"/>
    <col min="9730" max="9730" width="10.75" style="1" customWidth="1"/>
    <col min="9731" max="9731" width="10.25" style="1" customWidth="1"/>
    <col min="9732" max="9733" width="4.875" style="1" customWidth="1"/>
    <col min="9734" max="9734" width="7.25" style="1" customWidth="1"/>
    <col min="9735" max="9738" width="6.25" style="1" customWidth="1"/>
    <col min="9739" max="9739" width="10.875" style="1" customWidth="1"/>
    <col min="9740" max="9740" width="8.75" style="1"/>
    <col min="9741" max="9741" width="8.375" style="1" bestFit="1" customWidth="1"/>
    <col min="9742" max="9982" width="8.75" style="1"/>
    <col min="9983" max="9983" width="4.75" style="1" customWidth="1"/>
    <col min="9984" max="9984" width="5.75" style="1" customWidth="1"/>
    <col min="9985" max="9985" width="10.875" style="1" customWidth="1"/>
    <col min="9986" max="9986" width="10.75" style="1" customWidth="1"/>
    <col min="9987" max="9987" width="10.25" style="1" customWidth="1"/>
    <col min="9988" max="9989" width="4.875" style="1" customWidth="1"/>
    <col min="9990" max="9990" width="7.25" style="1" customWidth="1"/>
    <col min="9991" max="9994" width="6.25" style="1" customWidth="1"/>
    <col min="9995" max="9995" width="10.875" style="1" customWidth="1"/>
    <col min="9996" max="9996" width="8.75" style="1"/>
    <col min="9997" max="9997" width="8.375" style="1" bestFit="1" customWidth="1"/>
    <col min="9998" max="10238" width="8.75" style="1"/>
    <col min="10239" max="10239" width="4.75" style="1" customWidth="1"/>
    <col min="10240" max="10240" width="5.75" style="1" customWidth="1"/>
    <col min="10241" max="10241" width="10.875" style="1" customWidth="1"/>
    <col min="10242" max="10242" width="10.75" style="1" customWidth="1"/>
    <col min="10243" max="10243" width="10.25" style="1" customWidth="1"/>
    <col min="10244" max="10245" width="4.875" style="1" customWidth="1"/>
    <col min="10246" max="10246" width="7.25" style="1" customWidth="1"/>
    <col min="10247" max="10250" width="6.25" style="1" customWidth="1"/>
    <col min="10251" max="10251" width="10.875" style="1" customWidth="1"/>
    <col min="10252" max="10252" width="8.75" style="1"/>
    <col min="10253" max="10253" width="8.375" style="1" bestFit="1" customWidth="1"/>
    <col min="10254" max="10494" width="8.75" style="1"/>
    <col min="10495" max="10495" width="4.75" style="1" customWidth="1"/>
    <col min="10496" max="10496" width="5.75" style="1" customWidth="1"/>
    <col min="10497" max="10497" width="10.875" style="1" customWidth="1"/>
    <col min="10498" max="10498" width="10.75" style="1" customWidth="1"/>
    <col min="10499" max="10499" width="10.25" style="1" customWidth="1"/>
    <col min="10500" max="10501" width="4.875" style="1" customWidth="1"/>
    <col min="10502" max="10502" width="7.25" style="1" customWidth="1"/>
    <col min="10503" max="10506" width="6.25" style="1" customWidth="1"/>
    <col min="10507" max="10507" width="10.875" style="1" customWidth="1"/>
    <col min="10508" max="10508" width="8.75" style="1"/>
    <col min="10509" max="10509" width="8.375" style="1" bestFit="1" customWidth="1"/>
    <col min="10510" max="10750" width="8.75" style="1"/>
    <col min="10751" max="10751" width="4.75" style="1" customWidth="1"/>
    <col min="10752" max="10752" width="5.75" style="1" customWidth="1"/>
    <col min="10753" max="10753" width="10.875" style="1" customWidth="1"/>
    <col min="10754" max="10754" width="10.75" style="1" customWidth="1"/>
    <col min="10755" max="10755" width="10.25" style="1" customWidth="1"/>
    <col min="10756" max="10757" width="4.875" style="1" customWidth="1"/>
    <col min="10758" max="10758" width="7.25" style="1" customWidth="1"/>
    <col min="10759" max="10762" width="6.25" style="1" customWidth="1"/>
    <col min="10763" max="10763" width="10.875" style="1" customWidth="1"/>
    <col min="10764" max="10764" width="8.75" style="1"/>
    <col min="10765" max="10765" width="8.375" style="1" bestFit="1" customWidth="1"/>
    <col min="10766" max="11006" width="8.75" style="1"/>
    <col min="11007" max="11007" width="4.75" style="1" customWidth="1"/>
    <col min="11008" max="11008" width="5.75" style="1" customWidth="1"/>
    <col min="11009" max="11009" width="10.875" style="1" customWidth="1"/>
    <col min="11010" max="11010" width="10.75" style="1" customWidth="1"/>
    <col min="11011" max="11011" width="10.25" style="1" customWidth="1"/>
    <col min="11012" max="11013" width="4.875" style="1" customWidth="1"/>
    <col min="11014" max="11014" width="7.25" style="1" customWidth="1"/>
    <col min="11015" max="11018" width="6.25" style="1" customWidth="1"/>
    <col min="11019" max="11019" width="10.875" style="1" customWidth="1"/>
    <col min="11020" max="11020" width="8.75" style="1"/>
    <col min="11021" max="11021" width="8.375" style="1" bestFit="1" customWidth="1"/>
    <col min="11022" max="11262" width="8.75" style="1"/>
    <col min="11263" max="11263" width="4.75" style="1" customWidth="1"/>
    <col min="11264" max="11264" width="5.75" style="1" customWidth="1"/>
    <col min="11265" max="11265" width="10.875" style="1" customWidth="1"/>
    <col min="11266" max="11266" width="10.75" style="1" customWidth="1"/>
    <col min="11267" max="11267" width="10.25" style="1" customWidth="1"/>
    <col min="11268" max="11269" width="4.875" style="1" customWidth="1"/>
    <col min="11270" max="11270" width="7.25" style="1" customWidth="1"/>
    <col min="11271" max="11274" width="6.25" style="1" customWidth="1"/>
    <col min="11275" max="11275" width="10.875" style="1" customWidth="1"/>
    <col min="11276" max="11276" width="8.75" style="1"/>
    <col min="11277" max="11277" width="8.375" style="1" bestFit="1" customWidth="1"/>
    <col min="11278" max="11518" width="8.75" style="1"/>
    <col min="11519" max="11519" width="4.75" style="1" customWidth="1"/>
    <col min="11520" max="11520" width="5.75" style="1" customWidth="1"/>
    <col min="11521" max="11521" width="10.875" style="1" customWidth="1"/>
    <col min="11522" max="11522" width="10.75" style="1" customWidth="1"/>
    <col min="11523" max="11523" width="10.25" style="1" customWidth="1"/>
    <col min="11524" max="11525" width="4.875" style="1" customWidth="1"/>
    <col min="11526" max="11526" width="7.25" style="1" customWidth="1"/>
    <col min="11527" max="11530" width="6.25" style="1" customWidth="1"/>
    <col min="11531" max="11531" width="10.875" style="1" customWidth="1"/>
    <col min="11532" max="11532" width="8.75" style="1"/>
    <col min="11533" max="11533" width="8.375" style="1" bestFit="1" customWidth="1"/>
    <col min="11534" max="11774" width="8.75" style="1"/>
    <col min="11775" max="11775" width="4.75" style="1" customWidth="1"/>
    <col min="11776" max="11776" width="5.75" style="1" customWidth="1"/>
    <col min="11777" max="11777" width="10.875" style="1" customWidth="1"/>
    <col min="11778" max="11778" width="10.75" style="1" customWidth="1"/>
    <col min="11779" max="11779" width="10.25" style="1" customWidth="1"/>
    <col min="11780" max="11781" width="4.875" style="1" customWidth="1"/>
    <col min="11782" max="11782" width="7.25" style="1" customWidth="1"/>
    <col min="11783" max="11786" width="6.25" style="1" customWidth="1"/>
    <col min="11787" max="11787" width="10.875" style="1" customWidth="1"/>
    <col min="11788" max="11788" width="8.75" style="1"/>
    <col min="11789" max="11789" width="8.375" style="1" bestFit="1" customWidth="1"/>
    <col min="11790" max="12030" width="8.75" style="1"/>
    <col min="12031" max="12031" width="4.75" style="1" customWidth="1"/>
    <col min="12032" max="12032" width="5.75" style="1" customWidth="1"/>
    <col min="12033" max="12033" width="10.875" style="1" customWidth="1"/>
    <col min="12034" max="12034" width="10.75" style="1" customWidth="1"/>
    <col min="12035" max="12035" width="10.25" style="1" customWidth="1"/>
    <col min="12036" max="12037" width="4.875" style="1" customWidth="1"/>
    <col min="12038" max="12038" width="7.25" style="1" customWidth="1"/>
    <col min="12039" max="12042" width="6.25" style="1" customWidth="1"/>
    <col min="12043" max="12043" width="10.875" style="1" customWidth="1"/>
    <col min="12044" max="12044" width="8.75" style="1"/>
    <col min="12045" max="12045" width="8.375" style="1" bestFit="1" customWidth="1"/>
    <col min="12046" max="12286" width="8.75" style="1"/>
    <col min="12287" max="12287" width="4.75" style="1" customWidth="1"/>
    <col min="12288" max="12288" width="5.75" style="1" customWidth="1"/>
    <col min="12289" max="12289" width="10.875" style="1" customWidth="1"/>
    <col min="12290" max="12290" width="10.75" style="1" customWidth="1"/>
    <col min="12291" max="12291" width="10.25" style="1" customWidth="1"/>
    <col min="12292" max="12293" width="4.875" style="1" customWidth="1"/>
    <col min="12294" max="12294" width="7.25" style="1" customWidth="1"/>
    <col min="12295" max="12298" width="6.25" style="1" customWidth="1"/>
    <col min="12299" max="12299" width="10.875" style="1" customWidth="1"/>
    <col min="12300" max="12300" width="8.75" style="1"/>
    <col min="12301" max="12301" width="8.375" style="1" bestFit="1" customWidth="1"/>
    <col min="12302" max="12542" width="8.75" style="1"/>
    <col min="12543" max="12543" width="4.75" style="1" customWidth="1"/>
    <col min="12544" max="12544" width="5.75" style="1" customWidth="1"/>
    <col min="12545" max="12545" width="10.875" style="1" customWidth="1"/>
    <col min="12546" max="12546" width="10.75" style="1" customWidth="1"/>
    <col min="12547" max="12547" width="10.25" style="1" customWidth="1"/>
    <col min="12548" max="12549" width="4.875" style="1" customWidth="1"/>
    <col min="12550" max="12550" width="7.25" style="1" customWidth="1"/>
    <col min="12551" max="12554" width="6.25" style="1" customWidth="1"/>
    <col min="12555" max="12555" width="10.875" style="1" customWidth="1"/>
    <col min="12556" max="12556" width="8.75" style="1"/>
    <col min="12557" max="12557" width="8.375" style="1" bestFit="1" customWidth="1"/>
    <col min="12558" max="12798" width="8.75" style="1"/>
    <col min="12799" max="12799" width="4.75" style="1" customWidth="1"/>
    <col min="12800" max="12800" width="5.75" style="1" customWidth="1"/>
    <col min="12801" max="12801" width="10.875" style="1" customWidth="1"/>
    <col min="12802" max="12802" width="10.75" style="1" customWidth="1"/>
    <col min="12803" max="12803" width="10.25" style="1" customWidth="1"/>
    <col min="12804" max="12805" width="4.875" style="1" customWidth="1"/>
    <col min="12806" max="12806" width="7.25" style="1" customWidth="1"/>
    <col min="12807" max="12810" width="6.25" style="1" customWidth="1"/>
    <col min="12811" max="12811" width="10.875" style="1" customWidth="1"/>
    <col min="12812" max="12812" width="8.75" style="1"/>
    <col min="12813" max="12813" width="8.375" style="1" bestFit="1" customWidth="1"/>
    <col min="12814" max="13054" width="8.75" style="1"/>
    <col min="13055" max="13055" width="4.75" style="1" customWidth="1"/>
    <col min="13056" max="13056" width="5.75" style="1" customWidth="1"/>
    <col min="13057" max="13057" width="10.875" style="1" customWidth="1"/>
    <col min="13058" max="13058" width="10.75" style="1" customWidth="1"/>
    <col min="13059" max="13059" width="10.25" style="1" customWidth="1"/>
    <col min="13060" max="13061" width="4.875" style="1" customWidth="1"/>
    <col min="13062" max="13062" width="7.25" style="1" customWidth="1"/>
    <col min="13063" max="13066" width="6.25" style="1" customWidth="1"/>
    <col min="13067" max="13067" width="10.875" style="1" customWidth="1"/>
    <col min="13068" max="13068" width="8.75" style="1"/>
    <col min="13069" max="13069" width="8.375" style="1" bestFit="1" customWidth="1"/>
    <col min="13070" max="13310" width="8.75" style="1"/>
    <col min="13311" max="13311" width="4.75" style="1" customWidth="1"/>
    <col min="13312" max="13312" width="5.75" style="1" customWidth="1"/>
    <col min="13313" max="13313" width="10.875" style="1" customWidth="1"/>
    <col min="13314" max="13314" width="10.75" style="1" customWidth="1"/>
    <col min="13315" max="13315" width="10.25" style="1" customWidth="1"/>
    <col min="13316" max="13317" width="4.875" style="1" customWidth="1"/>
    <col min="13318" max="13318" width="7.25" style="1" customWidth="1"/>
    <col min="13319" max="13322" width="6.25" style="1" customWidth="1"/>
    <col min="13323" max="13323" width="10.875" style="1" customWidth="1"/>
    <col min="13324" max="13324" width="8.75" style="1"/>
    <col min="13325" max="13325" width="8.375" style="1" bestFit="1" customWidth="1"/>
    <col min="13326" max="13566" width="8.75" style="1"/>
    <col min="13567" max="13567" width="4.75" style="1" customWidth="1"/>
    <col min="13568" max="13568" width="5.75" style="1" customWidth="1"/>
    <col min="13569" max="13569" width="10.875" style="1" customWidth="1"/>
    <col min="13570" max="13570" width="10.75" style="1" customWidth="1"/>
    <col min="13571" max="13571" width="10.25" style="1" customWidth="1"/>
    <col min="13572" max="13573" width="4.875" style="1" customWidth="1"/>
    <col min="13574" max="13574" width="7.25" style="1" customWidth="1"/>
    <col min="13575" max="13578" width="6.25" style="1" customWidth="1"/>
    <col min="13579" max="13579" width="10.875" style="1" customWidth="1"/>
    <col min="13580" max="13580" width="8.75" style="1"/>
    <col min="13581" max="13581" width="8.375" style="1" bestFit="1" customWidth="1"/>
    <col min="13582" max="13822" width="8.75" style="1"/>
    <col min="13823" max="13823" width="4.75" style="1" customWidth="1"/>
    <col min="13824" max="13824" width="5.75" style="1" customWidth="1"/>
    <col min="13825" max="13825" width="10.875" style="1" customWidth="1"/>
    <col min="13826" max="13826" width="10.75" style="1" customWidth="1"/>
    <col min="13827" max="13827" width="10.25" style="1" customWidth="1"/>
    <col min="13828" max="13829" width="4.875" style="1" customWidth="1"/>
    <col min="13830" max="13830" width="7.25" style="1" customWidth="1"/>
    <col min="13831" max="13834" width="6.25" style="1" customWidth="1"/>
    <col min="13835" max="13835" width="10.875" style="1" customWidth="1"/>
    <col min="13836" max="13836" width="8.75" style="1"/>
    <col min="13837" max="13837" width="8.375" style="1" bestFit="1" customWidth="1"/>
    <col min="13838" max="14078" width="8.75" style="1"/>
    <col min="14079" max="14079" width="4.75" style="1" customWidth="1"/>
    <col min="14080" max="14080" width="5.75" style="1" customWidth="1"/>
    <col min="14081" max="14081" width="10.875" style="1" customWidth="1"/>
    <col min="14082" max="14082" width="10.75" style="1" customWidth="1"/>
    <col min="14083" max="14083" width="10.25" style="1" customWidth="1"/>
    <col min="14084" max="14085" width="4.875" style="1" customWidth="1"/>
    <col min="14086" max="14086" width="7.25" style="1" customWidth="1"/>
    <col min="14087" max="14090" width="6.25" style="1" customWidth="1"/>
    <col min="14091" max="14091" width="10.875" style="1" customWidth="1"/>
    <col min="14092" max="14092" width="8.75" style="1"/>
    <col min="14093" max="14093" width="8.375" style="1" bestFit="1" customWidth="1"/>
    <col min="14094" max="14334" width="8.75" style="1"/>
    <col min="14335" max="14335" width="4.75" style="1" customWidth="1"/>
    <col min="14336" max="14336" width="5.75" style="1" customWidth="1"/>
    <col min="14337" max="14337" width="10.875" style="1" customWidth="1"/>
    <col min="14338" max="14338" width="10.75" style="1" customWidth="1"/>
    <col min="14339" max="14339" width="10.25" style="1" customWidth="1"/>
    <col min="14340" max="14341" width="4.875" style="1" customWidth="1"/>
    <col min="14342" max="14342" width="7.25" style="1" customWidth="1"/>
    <col min="14343" max="14346" width="6.25" style="1" customWidth="1"/>
    <col min="14347" max="14347" width="10.875" style="1" customWidth="1"/>
    <col min="14348" max="14348" width="8.75" style="1"/>
    <col min="14349" max="14349" width="8.375" style="1" bestFit="1" customWidth="1"/>
    <col min="14350" max="14590" width="8.75" style="1"/>
    <col min="14591" max="14591" width="4.75" style="1" customWidth="1"/>
    <col min="14592" max="14592" width="5.75" style="1" customWidth="1"/>
    <col min="14593" max="14593" width="10.875" style="1" customWidth="1"/>
    <col min="14594" max="14594" width="10.75" style="1" customWidth="1"/>
    <col min="14595" max="14595" width="10.25" style="1" customWidth="1"/>
    <col min="14596" max="14597" width="4.875" style="1" customWidth="1"/>
    <col min="14598" max="14598" width="7.25" style="1" customWidth="1"/>
    <col min="14599" max="14602" width="6.25" style="1" customWidth="1"/>
    <col min="14603" max="14603" width="10.875" style="1" customWidth="1"/>
    <col min="14604" max="14604" width="8.75" style="1"/>
    <col min="14605" max="14605" width="8.375" style="1" bestFit="1" customWidth="1"/>
    <col min="14606" max="14846" width="8.75" style="1"/>
    <col min="14847" max="14847" width="4.75" style="1" customWidth="1"/>
    <col min="14848" max="14848" width="5.75" style="1" customWidth="1"/>
    <col min="14849" max="14849" width="10.875" style="1" customWidth="1"/>
    <col min="14850" max="14850" width="10.75" style="1" customWidth="1"/>
    <col min="14851" max="14851" width="10.25" style="1" customWidth="1"/>
    <col min="14852" max="14853" width="4.875" style="1" customWidth="1"/>
    <col min="14854" max="14854" width="7.25" style="1" customWidth="1"/>
    <col min="14855" max="14858" width="6.25" style="1" customWidth="1"/>
    <col min="14859" max="14859" width="10.875" style="1" customWidth="1"/>
    <col min="14860" max="14860" width="8.75" style="1"/>
    <col min="14861" max="14861" width="8.375" style="1" bestFit="1" customWidth="1"/>
    <col min="14862" max="15102" width="8.75" style="1"/>
    <col min="15103" max="15103" width="4.75" style="1" customWidth="1"/>
    <col min="15104" max="15104" width="5.75" style="1" customWidth="1"/>
    <col min="15105" max="15105" width="10.875" style="1" customWidth="1"/>
    <col min="15106" max="15106" width="10.75" style="1" customWidth="1"/>
    <col min="15107" max="15107" width="10.25" style="1" customWidth="1"/>
    <col min="15108" max="15109" width="4.875" style="1" customWidth="1"/>
    <col min="15110" max="15110" width="7.25" style="1" customWidth="1"/>
    <col min="15111" max="15114" width="6.25" style="1" customWidth="1"/>
    <col min="15115" max="15115" width="10.875" style="1" customWidth="1"/>
    <col min="15116" max="15116" width="8.75" style="1"/>
    <col min="15117" max="15117" width="8.375" style="1" bestFit="1" customWidth="1"/>
    <col min="15118" max="15358" width="8.75" style="1"/>
    <col min="15359" max="15359" width="4.75" style="1" customWidth="1"/>
    <col min="15360" max="15360" width="5.75" style="1" customWidth="1"/>
    <col min="15361" max="15361" width="10.875" style="1" customWidth="1"/>
    <col min="15362" max="15362" width="10.75" style="1" customWidth="1"/>
    <col min="15363" max="15363" width="10.25" style="1" customWidth="1"/>
    <col min="15364" max="15365" width="4.875" style="1" customWidth="1"/>
    <col min="15366" max="15366" width="7.25" style="1" customWidth="1"/>
    <col min="15367" max="15370" width="6.25" style="1" customWidth="1"/>
    <col min="15371" max="15371" width="10.875" style="1" customWidth="1"/>
    <col min="15372" max="15372" width="8.75" style="1"/>
    <col min="15373" max="15373" width="8.375" style="1" bestFit="1" customWidth="1"/>
    <col min="15374" max="15614" width="8.75" style="1"/>
    <col min="15615" max="15615" width="4.75" style="1" customWidth="1"/>
    <col min="15616" max="15616" width="5.75" style="1" customWidth="1"/>
    <col min="15617" max="15617" width="10.875" style="1" customWidth="1"/>
    <col min="15618" max="15618" width="10.75" style="1" customWidth="1"/>
    <col min="15619" max="15619" width="10.25" style="1" customWidth="1"/>
    <col min="15620" max="15621" width="4.875" style="1" customWidth="1"/>
    <col min="15622" max="15622" width="7.25" style="1" customWidth="1"/>
    <col min="15623" max="15626" width="6.25" style="1" customWidth="1"/>
    <col min="15627" max="15627" width="10.875" style="1" customWidth="1"/>
    <col min="15628" max="15628" width="8.75" style="1"/>
    <col min="15629" max="15629" width="8.375" style="1" bestFit="1" customWidth="1"/>
    <col min="15630" max="15870" width="8.75" style="1"/>
    <col min="15871" max="15871" width="4.75" style="1" customWidth="1"/>
    <col min="15872" max="15872" width="5.75" style="1" customWidth="1"/>
    <col min="15873" max="15873" width="10.875" style="1" customWidth="1"/>
    <col min="15874" max="15874" width="10.75" style="1" customWidth="1"/>
    <col min="15875" max="15875" width="10.25" style="1" customWidth="1"/>
    <col min="15876" max="15877" width="4.875" style="1" customWidth="1"/>
    <col min="15878" max="15878" width="7.25" style="1" customWidth="1"/>
    <col min="15879" max="15882" width="6.25" style="1" customWidth="1"/>
    <col min="15883" max="15883" width="10.875" style="1" customWidth="1"/>
    <col min="15884" max="15884" width="8.75" style="1"/>
    <col min="15885" max="15885" width="8.375" style="1" bestFit="1" customWidth="1"/>
    <col min="15886" max="16126" width="8.75" style="1"/>
    <col min="16127" max="16127" width="4.75" style="1" customWidth="1"/>
    <col min="16128" max="16128" width="5.75" style="1" customWidth="1"/>
    <col min="16129" max="16129" width="10.875" style="1" customWidth="1"/>
    <col min="16130" max="16130" width="10.75" style="1" customWidth="1"/>
    <col min="16131" max="16131" width="10.25" style="1" customWidth="1"/>
    <col min="16132" max="16133" width="4.875" style="1" customWidth="1"/>
    <col min="16134" max="16134" width="7.25" style="1" customWidth="1"/>
    <col min="16135" max="16138" width="6.25" style="1" customWidth="1"/>
    <col min="16139" max="16139" width="10.875" style="1" customWidth="1"/>
    <col min="16140" max="16140" width="8.75" style="1"/>
    <col min="16141" max="16141" width="8.375" style="1" bestFit="1" customWidth="1"/>
    <col min="16142" max="16383" width="8.75" style="1"/>
    <col min="16384" max="16384" width="8.75" style="1" customWidth="1"/>
  </cols>
  <sheetData>
    <row r="1" spans="1:19" ht="21" customHeight="1">
      <c r="B1" s="165"/>
      <c r="C1" s="165"/>
      <c r="D1" s="274" t="s">
        <v>0</v>
      </c>
      <c r="E1" s="274"/>
      <c r="F1" s="274"/>
      <c r="G1" s="274"/>
      <c r="H1" s="274"/>
      <c r="I1" s="165"/>
      <c r="J1" s="165"/>
      <c r="K1" s="165"/>
    </row>
    <row r="2" spans="1:19" ht="33.6" customHeight="1" thickBot="1">
      <c r="A2" s="165"/>
      <c r="B2" s="165"/>
      <c r="C2" s="165"/>
      <c r="D2" s="314"/>
      <c r="E2" s="314"/>
      <c r="F2" s="314"/>
      <c r="G2" s="314"/>
      <c r="H2" s="314"/>
      <c r="I2" s="165"/>
      <c r="J2" s="165"/>
      <c r="K2" s="165"/>
    </row>
    <row r="3" spans="1:19" ht="40.5" customHeight="1">
      <c r="A3" s="274" t="s">
        <v>257</v>
      </c>
      <c r="B3" s="274"/>
      <c r="C3" s="274"/>
      <c r="D3" s="274"/>
      <c r="E3" s="274"/>
      <c r="F3" s="274"/>
      <c r="G3" s="2"/>
      <c r="H3" s="355" t="s">
        <v>266</v>
      </c>
      <c r="I3" s="355"/>
      <c r="J3" s="355"/>
      <c r="K3" s="355"/>
    </row>
    <row r="4" spans="1:19" ht="13.15" customHeight="1">
      <c r="A4" s="274"/>
      <c r="B4" s="274"/>
      <c r="C4" s="274"/>
      <c r="D4" s="274"/>
      <c r="E4" s="274"/>
      <c r="F4" s="274"/>
    </row>
    <row r="5" spans="1:19" ht="16.149999999999999" customHeight="1" thickBot="1">
      <c r="A5" s="314"/>
      <c r="B5" s="314"/>
      <c r="C5" s="314"/>
      <c r="D5" s="314"/>
      <c r="E5" s="314"/>
      <c r="F5" s="314"/>
      <c r="G5" s="3"/>
    </row>
    <row r="6" spans="1:19" s="4" customFormat="1" ht="22.9" customHeight="1">
      <c r="A6" s="322" t="s">
        <v>228</v>
      </c>
      <c r="B6" s="322"/>
      <c r="C6" s="322"/>
      <c r="D6" s="322"/>
      <c r="E6" s="322"/>
      <c r="F6" s="322"/>
      <c r="P6" s="7"/>
      <c r="Q6" s="7"/>
      <c r="R6" s="7"/>
      <c r="S6" s="7"/>
    </row>
    <row r="7" spans="1:19" s="4" customFormat="1" ht="22.9" customHeight="1">
      <c r="A7" s="323" t="s">
        <v>258</v>
      </c>
      <c r="B7" s="323"/>
      <c r="C7" s="323"/>
      <c r="D7" s="323"/>
      <c r="E7" s="323"/>
      <c r="F7" s="323"/>
      <c r="P7" s="7"/>
      <c r="Q7" s="7"/>
      <c r="R7" s="7"/>
      <c r="S7" s="7"/>
    </row>
    <row r="8" spans="1:19" s="4" customFormat="1" ht="22.9" customHeight="1">
      <c r="A8" s="285" t="s">
        <v>259</v>
      </c>
      <c r="B8" s="285"/>
      <c r="C8" s="285"/>
      <c r="D8" s="285"/>
      <c r="E8" s="285"/>
      <c r="F8" s="285"/>
      <c r="P8" s="11"/>
      <c r="Q8" s="11"/>
      <c r="R8" s="11"/>
      <c r="S8" s="11"/>
    </row>
    <row r="9" spans="1:19" ht="17.45" customHeight="1">
      <c r="A9" s="222"/>
      <c r="B9" s="222"/>
      <c r="C9" s="222"/>
      <c r="D9" s="222"/>
      <c r="E9" s="222"/>
      <c r="H9" s="7" t="s">
        <v>219</v>
      </c>
      <c r="I9" s="6"/>
      <c r="J9" s="7"/>
      <c r="K9" s="7"/>
      <c r="L9" s="7"/>
      <c r="M9" s="7"/>
      <c r="N9" s="7"/>
      <c r="P9" s="7"/>
      <c r="Q9" s="7"/>
      <c r="R9" s="7"/>
      <c r="S9" s="7"/>
    </row>
    <row r="10" spans="1:19" ht="17.25" customHeight="1">
      <c r="A10" s="117"/>
      <c r="B10" s="8"/>
      <c r="H10" s="278" t="s">
        <v>220</v>
      </c>
      <c r="I10" s="278"/>
      <c r="J10" s="278"/>
      <c r="K10" s="278"/>
      <c r="L10" s="7"/>
      <c r="M10" s="7"/>
      <c r="N10" s="7"/>
      <c r="P10" s="134"/>
      <c r="Q10" s="134"/>
      <c r="R10" s="134"/>
      <c r="S10" s="134"/>
    </row>
    <row r="11" spans="1:19" ht="30.75" customHeight="1">
      <c r="A11" s="118"/>
      <c r="B11" s="276" t="s">
        <v>229</v>
      </c>
      <c r="C11" s="276"/>
      <c r="D11" s="276"/>
      <c r="E11" s="276"/>
      <c r="F11" s="9"/>
      <c r="G11" s="10"/>
      <c r="H11" s="320" t="s">
        <v>221</v>
      </c>
      <c r="I11" s="320"/>
      <c r="J11" s="320"/>
      <c r="K11" s="320"/>
      <c r="L11" s="11"/>
      <c r="M11" s="11"/>
      <c r="N11" s="11"/>
    </row>
    <row r="12" spans="1:19" ht="18" customHeight="1">
      <c r="A12" s="119"/>
      <c r="B12" s="276"/>
      <c r="C12" s="276"/>
      <c r="D12" s="276"/>
      <c r="E12" s="276"/>
      <c r="H12" s="321" t="s">
        <v>222</v>
      </c>
      <c r="I12" s="321"/>
      <c r="J12" s="321"/>
      <c r="K12" s="321"/>
      <c r="L12" s="7"/>
      <c r="M12" s="7"/>
      <c r="N12" s="7"/>
    </row>
    <row r="13" spans="1:19" ht="18.75" customHeight="1">
      <c r="A13" s="119"/>
      <c r="B13" s="324">
        <f>I36</f>
        <v>2970000</v>
      </c>
      <c r="C13" s="324"/>
      <c r="D13" s="324"/>
      <c r="E13" s="324"/>
      <c r="H13" s="280" t="s">
        <v>223</v>
      </c>
      <c r="I13" s="280"/>
      <c r="J13" s="280"/>
      <c r="K13" s="280"/>
      <c r="L13" s="7"/>
      <c r="M13" s="7"/>
      <c r="N13" s="7"/>
    </row>
    <row r="14" spans="1:19" ht="3.6" customHeight="1">
      <c r="A14" s="119"/>
      <c r="B14" s="324"/>
      <c r="C14" s="324"/>
      <c r="D14" s="324"/>
      <c r="E14" s="324"/>
      <c r="H14" s="12"/>
      <c r="I14" s="12"/>
      <c r="J14" s="12"/>
      <c r="K14" s="12"/>
      <c r="L14" s="7"/>
      <c r="M14" s="7"/>
      <c r="N14" s="7"/>
    </row>
    <row r="15" spans="1:19" ht="18.75" customHeight="1">
      <c r="A15" s="118"/>
      <c r="B15" s="325"/>
      <c r="C15" s="325"/>
      <c r="D15" s="325"/>
      <c r="E15" s="325"/>
      <c r="G15" s="13"/>
      <c r="H15" s="135" t="s">
        <v>224</v>
      </c>
      <c r="I15" s="135" t="s">
        <v>264</v>
      </c>
      <c r="J15" s="135" t="s">
        <v>265</v>
      </c>
    </row>
    <row r="16" spans="1:19" ht="18.75" customHeight="1">
      <c r="A16" s="281"/>
      <c r="B16" s="281"/>
      <c r="C16" s="306" t="s">
        <v>256</v>
      </c>
      <c r="D16" s="306"/>
      <c r="E16" s="306"/>
      <c r="G16" s="13"/>
      <c r="H16" s="326"/>
      <c r="I16" s="326"/>
      <c r="J16" s="326"/>
    </row>
    <row r="17" spans="1:11">
      <c r="C17" s="282"/>
      <c r="D17" s="282"/>
      <c r="H17" s="326"/>
      <c r="I17" s="326"/>
      <c r="J17" s="326"/>
    </row>
    <row r="18" spans="1:11">
      <c r="H18" s="326"/>
      <c r="I18" s="326"/>
      <c r="J18" s="326"/>
    </row>
    <row r="19" spans="1:11" s="14" customFormat="1" ht="19.5" customHeight="1">
      <c r="A19" s="331" t="s">
        <v>2</v>
      </c>
      <c r="B19" s="331"/>
      <c r="C19" s="333" t="s">
        <v>3</v>
      </c>
      <c r="D19" s="333"/>
      <c r="E19" s="333"/>
      <c r="F19" s="333"/>
      <c r="G19" s="333"/>
      <c r="H19" s="333"/>
      <c r="I19" s="3"/>
    </row>
    <row r="20" spans="1:11" ht="14.25" thickBot="1">
      <c r="A20" s="332"/>
      <c r="B20" s="332"/>
      <c r="C20" s="334"/>
      <c r="D20" s="334"/>
      <c r="E20" s="334"/>
      <c r="F20" s="334"/>
      <c r="G20" s="334"/>
      <c r="H20" s="334"/>
    </row>
    <row r="21" spans="1:11" ht="26.25" customHeight="1">
      <c r="A21" s="335" t="s">
        <v>4</v>
      </c>
      <c r="B21" s="336"/>
      <c r="C21" s="336"/>
      <c r="D21" s="328"/>
      <c r="E21" s="327" t="s">
        <v>225</v>
      </c>
      <c r="F21" s="328"/>
      <c r="G21" s="145" t="s">
        <v>217</v>
      </c>
      <c r="H21" s="145" t="s">
        <v>6</v>
      </c>
      <c r="I21" s="329" t="s">
        <v>7</v>
      </c>
      <c r="J21" s="330"/>
      <c r="K21" s="146" t="s">
        <v>8</v>
      </c>
    </row>
    <row r="22" spans="1:11" ht="26.25" customHeight="1">
      <c r="A22" s="46"/>
      <c r="B22" s="337" t="s">
        <v>251</v>
      </c>
      <c r="C22" s="338"/>
      <c r="D22" s="339"/>
      <c r="E22" s="147">
        <v>1</v>
      </c>
      <c r="F22" s="148" t="s">
        <v>226</v>
      </c>
      <c r="G22" s="149"/>
      <c r="H22" s="150"/>
      <c r="I22" s="340">
        <v>2700000</v>
      </c>
      <c r="J22" s="341"/>
      <c r="K22" s="141">
        <v>0.1</v>
      </c>
    </row>
    <row r="23" spans="1:11" ht="26.25" customHeight="1">
      <c r="A23" s="51"/>
      <c r="B23" s="315"/>
      <c r="C23" s="316"/>
      <c r="D23" s="317"/>
      <c r="E23" s="151"/>
      <c r="F23" s="152"/>
      <c r="G23" s="153"/>
      <c r="H23" s="153"/>
      <c r="I23" s="318"/>
      <c r="J23" s="319"/>
      <c r="K23" s="142"/>
    </row>
    <row r="24" spans="1:11" ht="26.25" customHeight="1">
      <c r="A24" s="51"/>
      <c r="B24" s="315"/>
      <c r="C24" s="316"/>
      <c r="D24" s="317"/>
      <c r="E24" s="151"/>
      <c r="F24" s="152"/>
      <c r="G24" s="153"/>
      <c r="H24" s="153"/>
      <c r="I24" s="318"/>
      <c r="J24" s="319"/>
      <c r="K24" s="142"/>
    </row>
    <row r="25" spans="1:11" ht="26.25" customHeight="1">
      <c r="A25" s="51"/>
      <c r="B25" s="315"/>
      <c r="C25" s="316"/>
      <c r="D25" s="317"/>
      <c r="E25" s="151"/>
      <c r="F25" s="152"/>
      <c r="G25" s="153"/>
      <c r="H25" s="153"/>
      <c r="I25" s="318"/>
      <c r="J25" s="319"/>
      <c r="K25" s="142"/>
    </row>
    <row r="26" spans="1:11" ht="26.25" customHeight="1">
      <c r="A26" s="51"/>
      <c r="B26" s="315"/>
      <c r="C26" s="316"/>
      <c r="D26" s="317"/>
      <c r="E26" s="151"/>
      <c r="F26" s="152"/>
      <c r="G26" s="153"/>
      <c r="H26" s="153"/>
      <c r="I26" s="318"/>
      <c r="J26" s="319"/>
      <c r="K26" s="142"/>
    </row>
    <row r="27" spans="1:11" ht="26.25" customHeight="1">
      <c r="A27" s="51"/>
      <c r="B27" s="315"/>
      <c r="C27" s="316"/>
      <c r="D27" s="317"/>
      <c r="E27" s="151"/>
      <c r="F27" s="152"/>
      <c r="G27" s="153"/>
      <c r="H27" s="153"/>
      <c r="I27" s="318"/>
      <c r="J27" s="319"/>
      <c r="K27" s="142"/>
    </row>
    <row r="28" spans="1:11" ht="26.25" customHeight="1">
      <c r="A28" s="51"/>
      <c r="B28" s="315"/>
      <c r="C28" s="316"/>
      <c r="D28" s="317"/>
      <c r="E28" s="151"/>
      <c r="F28" s="152"/>
      <c r="G28" s="153"/>
      <c r="H28" s="153"/>
      <c r="I28" s="318"/>
      <c r="J28" s="319"/>
      <c r="K28" s="142"/>
    </row>
    <row r="29" spans="1:11" ht="26.25" customHeight="1">
      <c r="A29" s="51"/>
      <c r="B29" s="315"/>
      <c r="C29" s="316"/>
      <c r="D29" s="317"/>
      <c r="E29" s="151"/>
      <c r="F29" s="152"/>
      <c r="G29" s="153"/>
      <c r="H29" s="153"/>
      <c r="I29" s="318"/>
      <c r="J29" s="319"/>
      <c r="K29" s="142"/>
    </row>
    <row r="30" spans="1:11" ht="26.25" customHeight="1">
      <c r="A30" s="51"/>
      <c r="B30" s="315"/>
      <c r="C30" s="316"/>
      <c r="D30" s="317"/>
      <c r="E30" s="151"/>
      <c r="F30" s="152"/>
      <c r="G30" s="153"/>
      <c r="H30" s="153"/>
      <c r="I30" s="318"/>
      <c r="J30" s="319"/>
      <c r="K30" s="142"/>
    </row>
    <row r="31" spans="1:11" ht="26.25" customHeight="1">
      <c r="A31" s="51"/>
      <c r="B31" s="315"/>
      <c r="C31" s="316"/>
      <c r="D31" s="317"/>
      <c r="E31" s="151"/>
      <c r="F31" s="152"/>
      <c r="G31" s="153"/>
      <c r="H31" s="153"/>
      <c r="I31" s="318"/>
      <c r="J31" s="319"/>
      <c r="K31" s="142"/>
    </row>
    <row r="32" spans="1:11" ht="26.25" customHeight="1">
      <c r="A32" s="51"/>
      <c r="B32" s="315"/>
      <c r="C32" s="316"/>
      <c r="D32" s="317"/>
      <c r="E32" s="151"/>
      <c r="F32" s="152"/>
      <c r="G32" s="153"/>
      <c r="H32" s="153"/>
      <c r="I32" s="318"/>
      <c r="J32" s="319"/>
      <c r="K32" s="142"/>
    </row>
    <row r="33" spans="1:11" ht="26.25" customHeight="1" thickBot="1">
      <c r="A33" s="154"/>
      <c r="B33" s="342"/>
      <c r="C33" s="343"/>
      <c r="D33" s="344"/>
      <c r="E33" s="155"/>
      <c r="F33" s="156"/>
      <c r="G33" s="157"/>
      <c r="H33" s="157"/>
      <c r="I33" s="345"/>
      <c r="J33" s="346"/>
      <c r="K33" s="144"/>
    </row>
    <row r="34" spans="1:11" ht="26.25" customHeight="1">
      <c r="A34" s="158"/>
      <c r="B34" s="347" t="s">
        <v>263</v>
      </c>
      <c r="C34" s="347"/>
      <c r="D34" s="347"/>
      <c r="E34" s="158"/>
      <c r="F34" s="159"/>
      <c r="G34" s="136"/>
      <c r="H34" s="160" t="s">
        <v>261</v>
      </c>
      <c r="I34" s="348">
        <f>SUM(I22:J33)</f>
        <v>2700000</v>
      </c>
      <c r="J34" s="349"/>
      <c r="K34" s="143"/>
    </row>
    <row r="35" spans="1:11" ht="26.25" customHeight="1" thickBot="1">
      <c r="A35" s="158"/>
      <c r="B35" s="347"/>
      <c r="C35" s="347"/>
      <c r="D35" s="347"/>
      <c r="E35" s="158"/>
      <c r="F35" s="159"/>
      <c r="G35" s="136"/>
      <c r="H35" s="161" t="s">
        <v>260</v>
      </c>
      <c r="I35" s="350">
        <f>I34*0.1</f>
        <v>270000</v>
      </c>
      <c r="J35" s="351"/>
      <c r="K35" s="141">
        <v>0.1</v>
      </c>
    </row>
    <row r="36" spans="1:11" ht="28.5" customHeight="1" thickBot="1">
      <c r="A36" s="158"/>
      <c r="B36" s="352"/>
      <c r="C36" s="352"/>
      <c r="D36" s="352"/>
      <c r="E36" s="119"/>
      <c r="F36" s="162"/>
      <c r="G36" s="119"/>
      <c r="H36" s="163" t="s">
        <v>262</v>
      </c>
      <c r="I36" s="353">
        <f>SUM(I34:I35)</f>
        <v>2970000</v>
      </c>
      <c r="J36" s="354"/>
      <c r="K36" s="164"/>
    </row>
    <row r="37" spans="1:11" ht="22.15" customHeight="1">
      <c r="B37" s="136"/>
      <c r="C37" s="136"/>
      <c r="D37" s="136"/>
      <c r="E37" s="118"/>
      <c r="F37" s="137"/>
      <c r="G37" s="118"/>
      <c r="H37" s="138"/>
      <c r="I37" s="139"/>
      <c r="J37" s="140"/>
    </row>
    <row r="38" spans="1:11" ht="22.15" customHeight="1">
      <c r="A38" s="282" t="s">
        <v>231</v>
      </c>
      <c r="B38" s="282"/>
      <c r="C38" s="282"/>
      <c r="D38" s="282"/>
      <c r="E38" s="282"/>
      <c r="F38" s="282"/>
      <c r="G38" s="282"/>
      <c r="H38" s="282"/>
      <c r="I38" s="282"/>
      <c r="J38" s="282"/>
      <c r="K38" s="282"/>
    </row>
  </sheetData>
  <mergeCells count="55">
    <mergeCell ref="A38:K38"/>
    <mergeCell ref="B35:D35"/>
    <mergeCell ref="I35:J35"/>
    <mergeCell ref="B36:D36"/>
    <mergeCell ref="I36:J36"/>
    <mergeCell ref="B32:D32"/>
    <mergeCell ref="I32:J32"/>
    <mergeCell ref="B33:D33"/>
    <mergeCell ref="I33:J33"/>
    <mergeCell ref="B34:D34"/>
    <mergeCell ref="I34:J34"/>
    <mergeCell ref="B29:D29"/>
    <mergeCell ref="I29:J29"/>
    <mergeCell ref="B30:D30"/>
    <mergeCell ref="I30:J30"/>
    <mergeCell ref="B31:D31"/>
    <mergeCell ref="I31:J31"/>
    <mergeCell ref="B23:D23"/>
    <mergeCell ref="I23:J23"/>
    <mergeCell ref="B24:D24"/>
    <mergeCell ref="I24:J24"/>
    <mergeCell ref="B25:D25"/>
    <mergeCell ref="I25:J25"/>
    <mergeCell ref="B28:D28"/>
    <mergeCell ref="I28:J28"/>
    <mergeCell ref="H10:K10"/>
    <mergeCell ref="H11:K11"/>
    <mergeCell ref="H12:K12"/>
    <mergeCell ref="B11:E12"/>
    <mergeCell ref="B13:E15"/>
    <mergeCell ref="H13:K13"/>
    <mergeCell ref="A16:B16"/>
    <mergeCell ref="C16:E16"/>
    <mergeCell ref="H16:H18"/>
    <mergeCell ref="I16:I18"/>
    <mergeCell ref="J16:J18"/>
    <mergeCell ref="C17:D17"/>
    <mergeCell ref="E21:F21"/>
    <mergeCell ref="I21:J21"/>
    <mergeCell ref="D1:H2"/>
    <mergeCell ref="B26:D26"/>
    <mergeCell ref="I26:J26"/>
    <mergeCell ref="B27:D27"/>
    <mergeCell ref="I27:J27"/>
    <mergeCell ref="A8:F8"/>
    <mergeCell ref="A3:F5"/>
    <mergeCell ref="H3:K3"/>
    <mergeCell ref="A6:F6"/>
    <mergeCell ref="A7:F7"/>
    <mergeCell ref="A9:E9"/>
    <mergeCell ref="A19:B20"/>
    <mergeCell ref="C19:H20"/>
    <mergeCell ref="A21:D21"/>
    <mergeCell ref="B22:D22"/>
    <mergeCell ref="I22:J22"/>
  </mergeCells>
  <phoneticPr fontId="2"/>
  <pageMargins left="0.35" right="0.24" top="0.31" bottom="0.16" header="0.37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請求2024</vt:lpstr>
      <vt:lpstr>計画費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2025-10-07T03:56:48Z</cp:lastPrinted>
  <dcterms:created xsi:type="dcterms:W3CDTF">2015-06-05T18:19:34Z</dcterms:created>
  <dcterms:modified xsi:type="dcterms:W3CDTF">2025-10-07T05:37:00Z</dcterms:modified>
</cp:coreProperties>
</file>