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"/>
    </mc:Choice>
  </mc:AlternateContent>
  <xr:revisionPtr revIDLastSave="0" documentId="14_{C754BE0E-2EE5-4F4F-B67C-0BD99E12AF10}" xr6:coauthVersionLast="47" xr6:coauthVersionMax="47" xr10:uidLastSave="{00000000-0000-0000-0000-000000000000}"/>
  <bookViews>
    <workbookView xWindow="-120" yWindow="-120" windowWidth="29040" windowHeight="15720" xr2:uid="{401B5D36-BD82-4368-A540-87C71237A921}"/>
  </bookViews>
  <sheets>
    <sheet name="御見積書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7" i="2" l="1"/>
  <c r="S26" i="2"/>
  <c r="S25" i="2"/>
  <c r="S22" i="2"/>
  <c r="S21" i="2"/>
  <c r="S20" i="2"/>
  <c r="S17" i="2"/>
  <c r="S16" i="2"/>
  <c r="S15" i="2"/>
  <c r="S18" i="2" l="1"/>
  <c r="S28" i="2"/>
  <c r="S23" i="2"/>
  <c r="S30" i="2" l="1"/>
  <c r="S31" i="2" l="1"/>
  <c r="S32" i="2" s="1"/>
  <c r="B8" i="2" s="1"/>
</calcChain>
</file>

<file path=xl/sharedStrings.xml><?xml version="1.0" encoding="utf-8"?>
<sst xmlns="http://schemas.openxmlformats.org/spreadsheetml/2006/main" count="57" uniqueCount="50">
  <si>
    <t>商　　品　　名</t>
    <rPh sb="0" eb="1">
      <t>ショウ</t>
    </rPh>
    <rPh sb="3" eb="4">
      <t>シナ</t>
    </rPh>
    <rPh sb="6" eb="7">
      <t>メイ</t>
    </rPh>
    <phoneticPr fontId="3"/>
  </si>
  <si>
    <t>税</t>
    <rPh sb="0" eb="1">
      <t>ゼイ</t>
    </rPh>
    <phoneticPr fontId="2"/>
  </si>
  <si>
    <t>①</t>
    <phoneticPr fontId="2"/>
  </si>
  <si>
    <t>②</t>
    <phoneticPr fontId="2"/>
  </si>
  <si>
    <t>③</t>
    <phoneticPr fontId="2"/>
  </si>
  <si>
    <t>個</t>
    <rPh sb="0" eb="1">
      <t>コ</t>
    </rPh>
    <phoneticPr fontId="2"/>
  </si>
  <si>
    <t>合計</t>
    <rPh sb="0" eb="2">
      <t>ゴウケイ</t>
    </rPh>
    <phoneticPr fontId="2"/>
  </si>
  <si>
    <t>675-2312</t>
    <phoneticPr fontId="11"/>
  </si>
  <si>
    <t>兵庫県加西市北条町北条1121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</si>
  <si>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</si>
  <si>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</si>
  <si>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</si>
  <si>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(税込）</t>
    <rPh sb="1" eb="3">
      <t>ゼイコミ</t>
    </rPh>
    <rPh sb="2" eb="3">
      <t>コ</t>
    </rPh>
    <phoneticPr fontId="3"/>
  </si>
  <si>
    <t>商品内訳</t>
    <rPh sb="0" eb="4">
      <t>ショウヒンウチワケ</t>
    </rPh>
    <phoneticPr fontId="11"/>
  </si>
  <si>
    <t>　</t>
    <phoneticPr fontId="2"/>
  </si>
  <si>
    <t>小　計</t>
    <rPh sb="0" eb="1">
      <t>ショウ</t>
    </rPh>
    <rPh sb="2" eb="3">
      <t>ケイ</t>
    </rPh>
    <phoneticPr fontId="11"/>
  </si>
  <si>
    <t>合　計</t>
    <rPh sb="0" eb="1">
      <t>ゴウ</t>
    </rPh>
    <rPh sb="2" eb="3">
      <t>ケイ</t>
    </rPh>
    <phoneticPr fontId="2"/>
  </si>
  <si>
    <t>株式会社　ヒロトミ　御中</t>
    <rPh sb="0" eb="2">
      <t>カブシキ</t>
    </rPh>
    <rPh sb="2" eb="4">
      <t>カイシャ</t>
    </rPh>
    <rPh sb="10" eb="12">
      <t>オンチュウ</t>
    </rPh>
    <phoneticPr fontId="3"/>
  </si>
  <si>
    <t>みなとHANABI2026</t>
    <phoneticPr fontId="11"/>
  </si>
  <si>
    <t xml:space="preserve">       ご用命の程、よろしくお願いいたします。</t>
    <rPh sb="8" eb="10">
      <t>ヨウメイ</t>
    </rPh>
    <rPh sb="11" eb="12">
      <t>ホド</t>
    </rPh>
    <rPh sb="18" eb="19">
      <t>ネガ</t>
    </rPh>
    <phoneticPr fontId="11"/>
  </si>
  <si>
    <t>令和　　8年　　8月　　24日</t>
    <rPh sb="0" eb="2">
      <t>レイワ</t>
    </rPh>
    <rPh sb="5" eb="6">
      <t>ネン</t>
    </rPh>
    <rPh sb="9" eb="10">
      <t>ガツ</t>
    </rPh>
    <rPh sb="14" eb="15">
      <t>ヒ</t>
    </rPh>
    <phoneticPr fontId="11"/>
  </si>
  <si>
    <t>下記の件につきまして、お見積りさせて頂きますので</t>
    <rPh sb="0" eb="2">
      <t>カキ</t>
    </rPh>
    <rPh sb="3" eb="4">
      <t>ケン</t>
    </rPh>
    <rPh sb="12" eb="14">
      <t>ミツモ</t>
    </rPh>
    <rPh sb="18" eb="19">
      <t>イタダ</t>
    </rPh>
    <phoneticPr fontId="11"/>
  </si>
  <si>
    <t>単価</t>
    <rPh sb="0" eb="2">
      <t>タンカ</t>
    </rPh>
    <phoneticPr fontId="2"/>
  </si>
  <si>
    <t>数量</t>
    <rPh sb="0" eb="2">
      <t>スウリョウ</t>
    </rPh>
    <phoneticPr fontId="2"/>
  </si>
  <si>
    <t>仕様</t>
    <rPh sb="0" eb="2">
      <t>シヨウ</t>
    </rPh>
    <phoneticPr fontId="2"/>
  </si>
  <si>
    <t>作業車両×２台（２日間）</t>
    <rPh sb="0" eb="2">
      <t>サギョウ</t>
    </rPh>
    <rPh sb="2" eb="4">
      <t>シャリョウ</t>
    </rPh>
    <rPh sb="6" eb="7">
      <t>ダイ</t>
    </rPh>
    <rPh sb="9" eb="11">
      <t>カカン</t>
    </rPh>
    <phoneticPr fontId="2"/>
  </si>
  <si>
    <t>作業スタッフ４名（２日間）</t>
    <rPh sb="0" eb="2">
      <t>サギョウ</t>
    </rPh>
    <rPh sb="7" eb="8">
      <t>メイ</t>
    </rPh>
    <rPh sb="10" eb="12">
      <t>カカン</t>
    </rPh>
    <phoneticPr fontId="2"/>
  </si>
  <si>
    <t>チーフスタッフ×１名（２日間）</t>
    <rPh sb="9" eb="10">
      <t>メイ</t>
    </rPh>
    <rPh sb="12" eb="14">
      <t>カカン</t>
    </rPh>
    <phoneticPr fontId="2"/>
  </si>
  <si>
    <t>台</t>
    <rPh sb="0" eb="1">
      <t>ダイ</t>
    </rPh>
    <phoneticPr fontId="2"/>
  </si>
  <si>
    <t>名</t>
    <rPh sb="0" eb="1">
      <t>メイ</t>
    </rPh>
    <phoneticPr fontId="2"/>
  </si>
  <si>
    <t>小計①</t>
    <rPh sb="0" eb="2">
      <t>ショウケイ</t>
    </rPh>
    <phoneticPr fontId="2"/>
  </si>
  <si>
    <t>２ｔトラック</t>
    <phoneticPr fontId="2"/>
  </si>
  <si>
    <t>２tトラック</t>
    <phoneticPr fontId="2"/>
  </si>
  <si>
    <t>資機材</t>
    <rPh sb="0" eb="3">
      <t>シキザイ</t>
    </rPh>
    <phoneticPr fontId="2"/>
  </si>
  <si>
    <t>ダブルスチールフェンス(基本料)</t>
    <rPh sb="12" eb="15">
      <t>キホンリョウ</t>
    </rPh>
    <phoneticPr fontId="2"/>
  </si>
  <si>
    <t>１０月１９日～１０月２３日(使用料)</t>
    <rPh sb="2" eb="3">
      <t>ガツ</t>
    </rPh>
    <rPh sb="5" eb="6">
      <t>ニチ</t>
    </rPh>
    <rPh sb="9" eb="10">
      <t>ガツ</t>
    </rPh>
    <rPh sb="12" eb="13">
      <t>ニチ</t>
    </rPh>
    <rPh sb="14" eb="17">
      <t>シヨウリョウ</t>
    </rPh>
    <phoneticPr fontId="2"/>
  </si>
  <si>
    <t>輸送費(設営１０月１７日・撤去１０月２５日)</t>
    <rPh sb="0" eb="3">
      <t>ユソウヒ</t>
    </rPh>
    <rPh sb="4" eb="6">
      <t>セツエイ</t>
    </rPh>
    <rPh sb="8" eb="9">
      <t>ガツ</t>
    </rPh>
    <rPh sb="11" eb="12">
      <t>ニチ</t>
    </rPh>
    <rPh sb="13" eb="15">
      <t>テッキョ</t>
    </rPh>
    <rPh sb="17" eb="18">
      <t>ガツ</t>
    </rPh>
    <rPh sb="20" eb="21">
      <t>ニチ</t>
    </rPh>
    <phoneticPr fontId="2"/>
  </si>
  <si>
    <t>その他諸経費</t>
    <rPh sb="2" eb="6">
      <t>タショケイヒ</t>
    </rPh>
    <phoneticPr fontId="2"/>
  </si>
  <si>
    <t>小計②</t>
    <rPh sb="0" eb="2">
      <t>ショウケイ</t>
    </rPh>
    <phoneticPr fontId="2"/>
  </si>
  <si>
    <t>小計③</t>
    <rPh sb="0" eb="2">
      <t>ショウケイ</t>
    </rPh>
    <phoneticPr fontId="2"/>
  </si>
  <si>
    <t>小計④</t>
    <rPh sb="0" eb="2">
      <t>ショウケイ</t>
    </rPh>
    <phoneticPr fontId="2"/>
  </si>
  <si>
    <t>御見積金額</t>
    <rPh sb="0" eb="3">
      <t>オミツモリ</t>
    </rPh>
    <rPh sb="3" eb="5">
      <t>キンガク</t>
    </rPh>
    <phoneticPr fontId="11"/>
  </si>
  <si>
    <t>消費税</t>
    <rPh sb="0" eb="3">
      <t>ショウヒゼイ</t>
    </rPh>
    <phoneticPr fontId="11"/>
  </si>
  <si>
    <t>（①＋②＋③）×１０％</t>
    <phoneticPr fontId="2"/>
  </si>
  <si>
    <t>④</t>
    <phoneticPr fontId="2"/>
  </si>
  <si>
    <t>作業スタッフ・作業車両費　（撤去１０月24・25日）　　09：00～17：00</t>
    <rPh sb="0" eb="2">
      <t>サギョウ</t>
    </rPh>
    <rPh sb="7" eb="9">
      <t>サギョウ</t>
    </rPh>
    <rPh sb="9" eb="11">
      <t>シャリョウ</t>
    </rPh>
    <rPh sb="11" eb="12">
      <t>ヒ</t>
    </rPh>
    <rPh sb="14" eb="16">
      <t>テッキョ</t>
    </rPh>
    <rPh sb="18" eb="19">
      <t>ガツ</t>
    </rPh>
    <rPh sb="24" eb="25">
      <t>ヒ</t>
    </rPh>
    <phoneticPr fontId="2"/>
  </si>
  <si>
    <t>作業スタッフ・作業車両費　（設営１０月１７・１８日）　09：00～17：00</t>
    <rPh sb="0" eb="2">
      <t>サギョウ</t>
    </rPh>
    <rPh sb="7" eb="9">
      <t>サギョウ</t>
    </rPh>
    <rPh sb="9" eb="11">
      <t>シャリョウ</t>
    </rPh>
    <rPh sb="11" eb="12">
      <t>ヒ</t>
    </rPh>
    <rPh sb="14" eb="16">
      <t>セツエイ</t>
    </rPh>
    <rPh sb="18" eb="19">
      <t>ガツ</t>
    </rPh>
    <rPh sb="24" eb="25">
      <t>ヒ</t>
    </rPh>
    <phoneticPr fontId="2"/>
  </si>
  <si>
    <t>５日間</t>
    <rPh sb="0" eb="3">
      <t>ザンギョウトウハッセイバアイ</t>
    </rPh>
    <phoneticPr fontId="2"/>
  </si>
  <si>
    <t>※　残業等発生した場合、別途請求致します。</t>
    <rPh sb="2" eb="4">
      <t>ザンギョウ</t>
    </rPh>
    <rPh sb="4" eb="5">
      <t>トウ</t>
    </rPh>
    <rPh sb="5" eb="7">
      <t>ハッセイ</t>
    </rPh>
    <rPh sb="9" eb="11">
      <t>バアイ</t>
    </rPh>
    <rPh sb="12" eb="14">
      <t>ベット</t>
    </rPh>
    <rPh sb="14" eb="16">
      <t>セイキュウ</t>
    </rPh>
    <rPh sb="16" eb="17">
      <t>イタ</t>
    </rPh>
    <phoneticPr fontId="2"/>
  </si>
  <si>
    <t>御　見　積　書</t>
    <rPh sb="0" eb="1">
      <t>オ</t>
    </rPh>
    <rPh sb="2" eb="3">
      <t>ミ</t>
    </rPh>
    <rPh sb="4" eb="5">
      <t>セキ</t>
    </rPh>
    <rPh sb="6" eb="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</si>
</sst>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24"/>
      <name val="BIZ UDP明朝 Medium"/>
      <family val="1"/>
      <charset val="128"/>
    </font>
    <font>
      <b/>
      <sz val="12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28"/>
      <name val="BIZ UDP明朝 Medium"/>
      <family val="1"/>
      <charset val="128"/>
    </font>
    <font>
      <sz val="12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3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/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left" vertical="center" indent="3" shrinkToFit="1"/>
    </xf>
    <xf numFmtId="0" fontId="18" fillId="0" borderId="0" xfId="0" applyFont="1">
      <alignment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left"/>
    </xf>
    <xf numFmtId="0" fontId="18" fillId="0" borderId="2" xfId="0" applyFont="1" applyBorder="1">
      <alignment vertical="center"/>
    </xf>
    <xf numFmtId="0" fontId="18" fillId="0" borderId="27" xfId="0" applyFont="1" applyBorder="1">
      <alignment vertical="center"/>
    </xf>
    <xf numFmtId="0" fontId="18" fillId="0" borderId="28" xfId="0" applyFont="1" applyBorder="1">
      <alignment vertical="center"/>
    </xf>
    <xf numFmtId="0" fontId="18" fillId="0" borderId="29" xfId="0" applyFont="1" applyBorder="1">
      <alignment vertical="center"/>
    </xf>
    <xf numFmtId="0" fontId="18" fillId="0" borderId="30" xfId="0" applyFont="1" applyBorder="1">
      <alignment vertical="center"/>
    </xf>
    <xf numFmtId="0" fontId="18" fillId="0" borderId="34" xfId="0" applyFont="1" applyBorder="1">
      <alignment vertical="center"/>
    </xf>
    <xf numFmtId="0" fontId="18" fillId="0" borderId="35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9" fontId="8" fillId="0" borderId="5" xfId="0" applyNumberFormat="1" applyFont="1" applyBorder="1">
      <alignment vertical="center"/>
    </xf>
    <xf numFmtId="9" fontId="8" fillId="0" borderId="25" xfId="0" applyNumberFormat="1" applyFont="1" applyBorder="1">
      <alignment vertical="center"/>
    </xf>
    <xf numFmtId="9" fontId="8" fillId="0" borderId="6" xfId="0" applyNumberFormat="1" applyFont="1" applyBorder="1">
      <alignment vertical="center"/>
    </xf>
    <xf numFmtId="6" fontId="5" fillId="0" borderId="15" xfId="1" applyFont="1" applyBorder="1" applyAlignment="1">
      <alignment horizontal="right" vertical="center"/>
    </xf>
    <xf numFmtId="6" fontId="5" fillId="0" borderId="16" xfId="1" applyFont="1" applyBorder="1" applyAlignment="1">
      <alignment horizontal="right" vertical="center"/>
    </xf>
    <xf numFmtId="6" fontId="5" fillId="0" borderId="17" xfId="1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6" fontId="18" fillId="0" borderId="18" xfId="1" applyFont="1" applyBorder="1" applyAlignment="1">
      <alignment horizontal="right" vertical="center"/>
    </xf>
    <xf numFmtId="6" fontId="18" fillId="0" borderId="1" xfId="1" applyFont="1" applyBorder="1" applyAlignment="1">
      <alignment horizontal="right" vertical="center"/>
    </xf>
    <xf numFmtId="6" fontId="18" fillId="0" borderId="17" xfId="1" applyFont="1" applyBorder="1" applyAlignment="1">
      <alignment horizontal="right" vertical="center"/>
    </xf>
    <xf numFmtId="6" fontId="18" fillId="0" borderId="15" xfId="0" applyNumberFormat="1" applyFont="1" applyBorder="1" applyAlignment="1">
      <alignment horizontal="right" vertical="center"/>
    </xf>
    <xf numFmtId="6" fontId="18" fillId="0" borderId="16" xfId="0" applyNumberFormat="1" applyFont="1" applyBorder="1" applyAlignment="1">
      <alignment horizontal="right" vertical="center"/>
    </xf>
    <xf numFmtId="6" fontId="18" fillId="0" borderId="17" xfId="0" applyNumberFormat="1" applyFont="1" applyBorder="1" applyAlignment="1">
      <alignment horizontal="right" vertical="center"/>
    </xf>
    <xf numFmtId="6" fontId="7" fillId="0" borderId="15" xfId="0" applyNumberFormat="1" applyFont="1" applyBorder="1" applyAlignment="1">
      <alignment horizontal="right" vertical="center"/>
    </xf>
    <xf numFmtId="6" fontId="7" fillId="0" borderId="16" xfId="0" applyNumberFormat="1" applyFont="1" applyBorder="1" applyAlignment="1">
      <alignment horizontal="right" vertical="center"/>
    </xf>
    <xf numFmtId="6" fontId="7" fillId="0" borderId="17" xfId="0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40" xfId="0" applyFont="1" applyBorder="1" applyAlignment="1">
      <alignment horizontal="left" vertical="center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6" fontId="5" fillId="0" borderId="34" xfId="1" applyFont="1" applyBorder="1" applyAlignment="1">
      <alignment horizontal="right" vertical="center"/>
    </xf>
    <xf numFmtId="6" fontId="5" fillId="0" borderId="12" xfId="1" applyFont="1" applyBorder="1" applyAlignment="1">
      <alignment horizontal="right" vertical="center"/>
    </xf>
    <xf numFmtId="6" fontId="5" fillId="0" borderId="35" xfId="1" applyFont="1" applyBorder="1" applyAlignment="1">
      <alignment horizontal="right" vertical="center"/>
    </xf>
    <xf numFmtId="6" fontId="5" fillId="0" borderId="36" xfId="1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6" fontId="5" fillId="0" borderId="29" xfId="1" applyFont="1" applyBorder="1" applyAlignment="1">
      <alignment horizontal="right" vertical="center"/>
    </xf>
    <xf numFmtId="6" fontId="5" fillId="0" borderId="13" xfId="1" applyFont="1" applyBorder="1" applyAlignment="1">
      <alignment horizontal="right" vertical="center"/>
    </xf>
    <xf numFmtId="6" fontId="5" fillId="0" borderId="27" xfId="1" applyFont="1" applyBorder="1" applyAlignment="1">
      <alignment horizontal="right" vertical="center"/>
    </xf>
    <xf numFmtId="6" fontId="5" fillId="0" borderId="4" xfId="1" applyFont="1" applyBorder="1" applyAlignment="1">
      <alignment horizontal="right" vertical="center"/>
    </xf>
    <xf numFmtId="0" fontId="5" fillId="0" borderId="4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18" fillId="0" borderId="3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6" fontId="5" fillId="0" borderId="30" xfId="1" applyFont="1" applyBorder="1" applyAlignment="1">
      <alignment horizontal="right" vertical="center"/>
    </xf>
    <xf numFmtId="6" fontId="5" fillId="0" borderId="14" xfId="1" applyFont="1" applyBorder="1" applyAlignment="1">
      <alignment horizontal="right" vertical="center"/>
    </xf>
    <xf numFmtId="6" fontId="5" fillId="0" borderId="28" xfId="1" applyFont="1" applyBorder="1" applyAlignment="1">
      <alignment horizontal="right" vertical="center"/>
    </xf>
    <xf numFmtId="6" fontId="5" fillId="0" borderId="21" xfId="1" applyFont="1" applyBorder="1" applyAlignment="1">
      <alignment horizontal="right" vertical="center"/>
    </xf>
    <xf numFmtId="6" fontId="5" fillId="0" borderId="22" xfId="1" applyFont="1" applyBorder="1" applyAlignment="1">
      <alignment horizontal="right" vertical="center"/>
    </xf>
    <xf numFmtId="6" fontId="5" fillId="0" borderId="26" xfId="1" applyFont="1" applyBorder="1" applyAlignment="1">
      <alignment horizontal="right" vertical="center"/>
    </xf>
    <xf numFmtId="6" fontId="5" fillId="0" borderId="7" xfId="1" applyFont="1" applyBorder="1" applyAlignment="1">
      <alignment horizontal="right" vertical="center"/>
    </xf>
    <xf numFmtId="6" fontId="5" fillId="0" borderId="39" xfId="1" applyFont="1" applyBorder="1" applyAlignment="1">
      <alignment horizontal="right" vertical="center"/>
    </xf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6" fontId="5" fillId="0" borderId="24" xfId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indent="3" shrinkToFit="1"/>
    </xf>
    <xf numFmtId="6" fontId="17" fillId="0" borderId="0" xfId="0" applyNumberFormat="1" applyFont="1" applyAlignment="1">
      <alignment horizontal="center"/>
    </xf>
    <xf numFmtId="6" fontId="17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58" fontId="10" fillId="0" borderId="0" xfId="0" applyNumberFormat="1" applyFont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3">
    <cellStyle name="通貨" xfId="1" builtinId="7"/>
    <cellStyle name="標準" xfId="0" builtinId="0"/>
    <cellStyle name="標準 2" xfId="2" xr:uid="{E39BD96E-23E6-4EB1-A7F8-AD2C33225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198120</xdr:colOff>
      <xdr:row>3</xdr:row>
      <xdr:rowOff>308610</xdr:rowOff>
    </xdr:from>
    <xdr:to>
      <xdr:col>22</xdr:col>
      <xdr:colOff>144780</xdr:colOff>
      <xdr:row>5</xdr:row>
      <xdr:rowOff>230505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A9B28A-B137-43B6-86C4-D123684A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120" y="1480185"/>
          <a:ext cx="556260" cy="550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66675</xdr:colOff>
      <xdr:row>8</xdr:row>
      <xdr:rowOff>0</xdr:rowOff>
    </xdr:from>
    <xdr:to>
      <xdr:col>22</xdr:col>
      <xdr:colOff>76200</xdr:colOff>
      <xdr:row>11</xdr:row>
      <xdr:rowOff>9525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FDE3A3A8-5673-D4D1-86B1-ABCE3E047D0C}"/>
            </a:ext>
          </a:extLst>
        </xdr:cNvPr>
        <xdr:cNvGrpSpPr/>
      </xdr:nvGrpSpPr>
      <xdr:grpSpPr>
        <a:xfrm>
          <a:off x="4638675" y="2638425"/>
          <a:ext cx="2143125" cy="952500"/>
          <a:chOff x="4638675" y="2638425"/>
          <a:chExt cx="2143125" cy="952500"/>
        </a:xfrm>
      </xdr:grpSpPr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B42DB7BA-F685-424E-B298-38ADBCEA803B}"/>
              </a:ext>
            </a:extLst>
          </xdr:cNvPr>
          <xdr:cNvGrpSpPr/>
        </xdr:nvGrpSpPr>
        <xdr:grpSpPr>
          <a:xfrm>
            <a:off x="4638675" y="2638425"/>
            <a:ext cx="2143125" cy="952500"/>
            <a:chOff x="4638675" y="2638425"/>
            <a:chExt cx="2143125" cy="952500"/>
          </a:xfrm>
        </xdr:grpSpPr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78C2CB8-FE92-002E-1724-0CAA5DE6742E}"/>
                </a:ext>
              </a:extLst>
            </xdr:cNvPr>
            <xdr:cNvGrpSpPr/>
          </xdr:nvGrpSpPr>
          <xdr:grpSpPr>
            <a:xfrm>
              <a:off x="4638675" y="2638425"/>
              <a:ext cx="2143125" cy="952500"/>
              <a:chOff x="9915525" y="1981200"/>
              <a:chExt cx="2143125" cy="952500"/>
            </a:xfrm>
          </xdr:grpSpPr>
          <xdr:grpSp>
            <xdr:nvGrpSpPr>
              <xdr:cNvPr id="13" name="グループ化 12">
                <a:extLst>
                  <a:ext uri="{FF2B5EF4-FFF2-40B4-BE49-F238E27FC236}">
                    <a16:creationId xmlns:a16="http://schemas.microsoft.com/office/drawing/2014/main" id="{FC287C7E-756F-A04C-0A45-E83B2646CF93}"/>
                  </a:ext>
                </a:extLst>
              </xdr:cNvPr>
              <xdr:cNvGrpSpPr/>
            </xdr:nvGrpSpPr>
            <xdr:grpSpPr>
              <a:xfrm>
                <a:off x="9915525" y="1981200"/>
                <a:ext cx="2143125" cy="952500"/>
                <a:chOff x="9896475" y="1952625"/>
                <a:chExt cx="2143125" cy="952500"/>
              </a:xfrm>
            </xdr:grpSpPr>
            <xdr:grpSp>
              <xdr:nvGrpSpPr>
                <xdr:cNvPr id="11" name="グループ化 10">
                  <a:extLst>
                    <a:ext uri="{FF2B5EF4-FFF2-40B4-BE49-F238E27FC236}">
                      <a16:creationId xmlns:a16="http://schemas.microsoft.com/office/drawing/2014/main" id="{5868B81C-8F42-9786-6A47-5B7EDA3EBB40}"/>
                    </a:ext>
                  </a:extLst>
                </xdr:cNvPr>
                <xdr:cNvGrpSpPr/>
              </xdr:nvGrpSpPr>
              <xdr:grpSpPr>
                <a:xfrm>
                  <a:off x="9896475" y="2219325"/>
                  <a:ext cx="2143125" cy="685800"/>
                  <a:chOff x="9896475" y="2219325"/>
                  <a:chExt cx="2143125" cy="685800"/>
                </a:xfrm>
              </xdr:grpSpPr>
              <xdr:grpSp>
                <xdr:nvGrpSpPr>
                  <xdr:cNvPr id="8" name="グループ化 7">
                    <a:extLst>
                      <a:ext uri="{FF2B5EF4-FFF2-40B4-BE49-F238E27FC236}">
                        <a16:creationId xmlns:a16="http://schemas.microsoft.com/office/drawing/2014/main" id="{94E93978-0856-52D5-273D-9A48F567D4D1}"/>
                      </a:ext>
                    </a:extLst>
                  </xdr:cNvPr>
                  <xdr:cNvGrpSpPr/>
                </xdr:nvGrpSpPr>
                <xdr:grpSpPr>
                  <a:xfrm>
                    <a:off x="9896475" y="2219325"/>
                    <a:ext cx="1428750" cy="685800"/>
                    <a:chOff x="9896475" y="2219325"/>
                    <a:chExt cx="1428750" cy="685800"/>
                  </a:xfrm>
                </xdr:grpSpPr>
                <xdr:sp macro="" textlink="">
                  <xdr:nvSpPr>
                    <xdr:cNvPr id="4" name="正方形/長方形 3">
                      <a:extLst>
                        <a:ext uri="{FF2B5EF4-FFF2-40B4-BE49-F238E27FC236}">
                          <a16:creationId xmlns:a16="http://schemas.microsoft.com/office/drawing/2014/main" id="{25752E08-3C32-2AB1-C9BF-3C6814B53059}"/>
                        </a:ext>
                      </a:extLst>
                    </xdr:cNvPr>
                    <xdr:cNvSpPr/>
                  </xdr:nvSpPr>
                  <xdr:spPr>
                    <a:xfrm>
                      <a:off x="9896475" y="2219325"/>
                      <a:ext cx="714375" cy="685800"/>
                    </a:xfrm>
                    <a:prstGeom prst="rect">
                      <a:avLst/>
                    </a:prstGeom>
                    <a:noFill/>
                    <a:ln w="6350">
                      <a:solidFill>
                        <a:schemeClr val="accent1">
                          <a:shade val="15000"/>
                        </a:schemeClr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kumimoji="1" lang="ja-JP" altLang="en-US" sz="1100"/>
                    </a:p>
                  </xdr:txBody>
                </xdr:sp>
                <xdr:sp macro="" textlink="">
                  <xdr:nvSpPr>
                    <xdr:cNvPr id="7" name="正方形/長方形 6">
                      <a:extLst>
                        <a:ext uri="{FF2B5EF4-FFF2-40B4-BE49-F238E27FC236}">
                          <a16:creationId xmlns:a16="http://schemas.microsoft.com/office/drawing/2014/main" id="{F1547479-F053-4BA3-BDAB-2C0D7928AEDE}"/>
                        </a:ext>
                      </a:extLst>
                    </xdr:cNvPr>
                    <xdr:cNvSpPr/>
                  </xdr:nvSpPr>
                  <xdr:spPr>
                    <a:xfrm>
                      <a:off x="10610850" y="2219325"/>
                      <a:ext cx="714375" cy="685800"/>
                    </a:xfrm>
                    <a:prstGeom prst="rect">
                      <a:avLst/>
                    </a:prstGeom>
                    <a:noFill/>
                    <a:ln w="6350">
                      <a:solidFill>
                        <a:schemeClr val="accent1">
                          <a:shade val="15000"/>
                        </a:schemeClr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kumimoji="1" lang="ja-JP" altLang="en-US" sz="1100"/>
                    </a:p>
                  </xdr:txBody>
                </xdr:sp>
              </xdr:grpSp>
              <xdr:sp macro="" textlink="">
                <xdr:nvSpPr>
                  <xdr:cNvPr id="10" name="正方形/長方形 9">
                    <a:extLst>
                      <a:ext uri="{FF2B5EF4-FFF2-40B4-BE49-F238E27FC236}">
                        <a16:creationId xmlns:a16="http://schemas.microsoft.com/office/drawing/2014/main" id="{FC9F4530-9E99-483E-99C8-4B533ACB440D}"/>
                      </a:ext>
                    </a:extLst>
                  </xdr:cNvPr>
                  <xdr:cNvSpPr/>
                </xdr:nvSpPr>
                <xdr:spPr>
                  <a:xfrm>
                    <a:off x="11325225" y="2219325"/>
                    <a:ext cx="714375" cy="685800"/>
                  </a:xfrm>
                  <a:prstGeom prst="rect">
                    <a:avLst/>
                  </a:prstGeom>
                  <a:noFill/>
                  <a:ln w="6350">
                    <a:solidFill>
                      <a:schemeClr val="accent1">
                        <a:shade val="15000"/>
                      </a:schemeClr>
                    </a:solidFill>
                  </a:ln>
                </xdr:spPr>
                <xdr:style>
                  <a:lnRef idx="2">
                    <a:schemeClr val="accent1">
                      <a:shade val="15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</xdr:grpSp>
            <xdr:sp macro="" textlink="">
              <xdr:nvSpPr>
                <xdr:cNvPr id="12" name="正方形/長方形 11">
                  <a:extLst>
                    <a:ext uri="{FF2B5EF4-FFF2-40B4-BE49-F238E27FC236}">
                      <a16:creationId xmlns:a16="http://schemas.microsoft.com/office/drawing/2014/main" id="{E0F4E26E-9DC2-4ABA-9352-EFDB0DA64FBC}"/>
                    </a:ext>
                  </a:extLst>
                </xdr:cNvPr>
                <xdr:cNvSpPr/>
              </xdr:nvSpPr>
              <xdr:spPr>
                <a:xfrm>
                  <a:off x="9896475" y="1952625"/>
                  <a:ext cx="714375" cy="266700"/>
                </a:xfrm>
                <a:prstGeom prst="rect">
                  <a:avLst/>
                </a:prstGeom>
                <a:noFill/>
                <a:ln w="6350">
                  <a:solidFill>
                    <a:schemeClr val="accent1">
                      <a:shade val="15000"/>
                    </a:schemeClr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4" name="正方形/長方形 13">
                <a:extLst>
                  <a:ext uri="{FF2B5EF4-FFF2-40B4-BE49-F238E27FC236}">
                    <a16:creationId xmlns:a16="http://schemas.microsoft.com/office/drawing/2014/main" id="{8A8B2109-D783-43EC-BAA1-E57770B58595}"/>
                  </a:ext>
                </a:extLst>
              </xdr:cNvPr>
              <xdr:cNvSpPr/>
            </xdr:nvSpPr>
            <xdr:spPr>
              <a:xfrm>
                <a:off x="10629900" y="1981200"/>
                <a:ext cx="714375" cy="266700"/>
              </a:xfrm>
              <a:prstGeom prst="rect">
                <a:avLst/>
              </a:prstGeom>
              <a:noFill/>
              <a:ln w="6350">
                <a:solidFill>
                  <a:schemeClr val="accent1">
                    <a:shade val="15000"/>
                  </a:schemeClr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C896C23E-500A-4F2F-B514-6BC10E28696A}"/>
                </a:ext>
              </a:extLst>
            </xdr:cNvPr>
            <xdr:cNvSpPr/>
          </xdr:nvSpPr>
          <xdr:spPr>
            <a:xfrm>
              <a:off x="6067425" y="2638425"/>
              <a:ext cx="714375" cy="266700"/>
            </a:xfrm>
            <a:prstGeom prst="rect">
              <a:avLst/>
            </a:prstGeom>
            <a:noFill/>
            <a:ln w="6350">
              <a:solidFill>
                <a:schemeClr val="accent1">
                  <a:shade val="15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A4310EF3-C21C-19EB-83B5-1C9FF1EC9162}"/>
              </a:ext>
            </a:extLst>
          </xdr:cNvPr>
          <xdr:cNvSpPr txBox="1"/>
        </xdr:nvSpPr>
        <xdr:spPr>
          <a:xfrm>
            <a:off x="4714875" y="2638426"/>
            <a:ext cx="6381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担当者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6D0813B2-CFE7-4C02-937F-B67C457B5537}"/>
              </a:ext>
            </a:extLst>
          </xdr:cNvPr>
          <xdr:cNvSpPr txBox="1"/>
        </xdr:nvSpPr>
        <xdr:spPr>
          <a:xfrm>
            <a:off x="5457825" y="2647950"/>
            <a:ext cx="6381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検　印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8091A531-ED0D-4CD3-8E65-CF6BEF6679CB}"/>
              </a:ext>
            </a:extLst>
          </xdr:cNvPr>
          <xdr:cNvSpPr txBox="1"/>
        </xdr:nvSpPr>
        <xdr:spPr>
          <a:xfrm>
            <a:off x="6124575" y="2638425"/>
            <a:ext cx="6381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作成者</a:t>
            </a:r>
          </a:p>
        </xdr:txBody>
      </xdr:sp>
    </xdr:grpSp>
    <xdr:clientData/>
  </xdr:twoCellAnchor>
  <xdr:twoCellAnchor editAs="oneCell">
    <xdr:from>
      <xdr:col>15</xdr:col>
      <xdr:colOff>209550</xdr:colOff>
      <xdr:row>9</xdr:row>
      <xdr:rowOff>47625</xdr:rowOff>
    </xdr:from>
    <xdr:to>
      <xdr:col>17</xdr:col>
      <xdr:colOff>48088</xdr:colOff>
      <xdr:row>10</xdr:row>
      <xdr:rowOff>190500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A61E7E88-8E38-DD5F-705F-5A46BFA36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3000375"/>
          <a:ext cx="448138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0</xdr:colOff>
      <xdr:row>10</xdr:row>
      <xdr:rowOff>0</xdr:rowOff>
    </xdr:from>
    <xdr:to>
      <xdr:col>35</xdr:col>
      <xdr:colOff>181610</xdr:colOff>
      <xdr:row>12</xdr:row>
      <xdr:rowOff>116205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EC932441-A8F1-EEFC-B350-E2B973170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3267075"/>
          <a:ext cx="48641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41</xdr:col>
      <xdr:colOff>228600</xdr:colOff>
      <xdr:row>3</xdr:row>
      <xdr:rowOff>66675</xdr:rowOff>
    </xdr:from>
    <xdr:to>
      <xdr:col>44</xdr:col>
      <xdr:colOff>228600</xdr:colOff>
      <xdr:row>6</xdr:row>
      <xdr:rowOff>38100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7EAF6C32-6CF2-032C-4331-BB7FB183DBAC}"/>
            </a:ext>
          </a:extLst>
        </xdr:cNvPr>
        <xdr:cNvSpPr/>
      </xdr:nvSpPr>
      <xdr:spPr>
        <a:xfrm>
          <a:off x="12839700" y="1238250"/>
          <a:ext cx="914400" cy="91440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57150</xdr:colOff>
      <xdr:row>1</xdr:row>
      <xdr:rowOff>257175</xdr:rowOff>
    </xdr:from>
    <xdr:to>
      <xdr:col>35</xdr:col>
      <xdr:colOff>57150</xdr:colOff>
      <xdr:row>4</xdr:row>
      <xdr:rowOff>228600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A2F23E0-5966-C86D-B5C6-7134B8E64221}"/>
            </a:ext>
          </a:extLst>
        </xdr:cNvPr>
        <xdr:cNvSpPr/>
      </xdr:nvSpPr>
      <xdr:spPr>
        <a:xfrm>
          <a:off x="9858375" y="800100"/>
          <a:ext cx="914400" cy="914400"/>
        </a:xfrm>
        <a:prstGeom prst="ellipse">
          <a:avLst/>
        </a:prstGeom>
        <a:noFill/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19050</xdr:colOff>
      <xdr:row>3</xdr:row>
      <xdr:rowOff>85725</xdr:rowOff>
    </xdr:from>
    <xdr:to>
      <xdr:col>44</xdr:col>
      <xdr:colOff>19050</xdr:colOff>
      <xdr:row>6</xdr:row>
      <xdr:rowOff>57150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DDE44B2-B4ED-25BA-631F-83692243D128}"/>
            </a:ext>
          </a:extLst>
        </xdr:cNvPr>
        <xdr:cNvSpPr/>
      </xdr:nvSpPr>
      <xdr:spPr>
        <a:xfrm>
          <a:off x="12630150" y="1257300"/>
          <a:ext cx="914400" cy="914400"/>
        </a:xfrm>
        <a:prstGeom prst="ellipse">
          <a:avLst/>
        </a:prstGeom>
        <a:noFill/>
        <a:ln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20</xdr:col>
      <xdr:colOff>129793</xdr:colOff>
      <xdr:row>9</xdr:row>
      <xdr:rowOff>19049</xdr:rowOff>
    </xdr:from>
    <xdr:to>
      <xdr:col>21</xdr:col>
      <xdr:colOff>228600</xdr:colOff>
      <xdr:row>12</xdr:row>
      <xdr:rowOff>28574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6654890F-33A8-72C6-20AD-3355EBF40E68}"/>
            </a:ext>
          </a:extLst>
        </xdr:cNvPr>
        <xdr:cNvGrpSpPr/>
      </xdr:nvGrpSpPr>
      <xdr:grpSpPr>
        <a:xfrm>
          <a:off x="6225793" y="2971799"/>
          <a:ext cx="403607" cy="695325"/>
          <a:chOff x="8664193" y="2009774"/>
          <a:chExt cx="403607" cy="695325"/>
        </a:xfrm>
      </xdr:grpSpPr>
      <xdr:sp macro="" textlink="">
        <xdr:nvSpPr>
          <xdr:cNvPr id="29" name="楕円 28">
            <a:extLst>
              <a:ext uri="{FF2B5EF4-FFF2-40B4-BE49-F238E27FC236}">
                <a16:creationId xmlns:a16="http://schemas.microsoft.com/office/drawing/2014/main" id="{F072250B-251D-8173-5900-A49631798CAC}"/>
              </a:ext>
            </a:extLst>
          </xdr:cNvPr>
          <xdr:cNvSpPr/>
        </xdr:nvSpPr>
        <xdr:spPr>
          <a:xfrm>
            <a:off x="8667750" y="2076450"/>
            <a:ext cx="400050" cy="41910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306FD710-F8A4-54B8-FDA6-E6295303578F}"/>
              </a:ext>
            </a:extLst>
          </xdr:cNvPr>
          <xdr:cNvSpPr txBox="1"/>
        </xdr:nvSpPr>
        <xdr:spPr>
          <a:xfrm>
            <a:off x="8664193" y="2009774"/>
            <a:ext cx="394082" cy="6953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square" rtlCol="0" anchor="t">
            <a:spAutoFit/>
          </a:bodyPr>
          <a:lstStyle/>
          <a:p>
            <a:r>
              <a:rPr kumimoji="1" lang="ja-JP" altLang="en-US" sz="1400" b="1">
                <a:solidFill>
                  <a:srgbClr val="FF0000"/>
                </a:solidFill>
                <a:latin typeface="HGS教科書体" panose="02020600000000000000" pitchFamily="18" charset="-128"/>
                <a:ea typeface="HGS教科書体" panose="02020600000000000000" pitchFamily="18" charset="-128"/>
              </a:rPr>
              <a:t>森本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04CF-95BA-49A7-8895-9958918108FE}">
  <dimension ref="A1:W34"/>
  <sheetViews>
    <sheetView tabSelected="1" workbookViewId="0">
      <selection activeCell="AF9" sqref="AF9"/>
    </sheetView>
  </sheetViews>
  <sheetFormatPr defaultColWidth="4" defaultRowHeight="24.75" customHeight="1" x14ac:dyDescent="0.4"/>
  <cols>
    <col min="1" max="7" width="4" style="1"/>
    <col min="8" max="8" width="4" style="7"/>
    <col min="9" max="22" width="4" style="1"/>
    <col min="23" max="23" width="4.625" style="1" customWidth="1"/>
    <col min="24" max="35" width="4" style="1"/>
    <col min="36" max="36" width="4.875" style="1" customWidth="1"/>
    <col min="37" max="16384" width="4" style="1"/>
  </cols>
  <sheetData>
    <row r="1" spans="1:23" ht="42.75" customHeight="1" x14ac:dyDescent="0.4">
      <c r="A1" s="126" t="s">
        <v>49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23" ht="24.75" customHeight="1" x14ac:dyDescent="0.4">
      <c r="A2" s="106" t="s">
        <v>17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Q2" s="124" t="s">
        <v>20</v>
      </c>
      <c r="R2" s="124"/>
      <c r="S2" s="124"/>
      <c r="T2" s="124"/>
      <c r="U2" s="124"/>
      <c r="V2" s="124"/>
      <c r="W2" s="124"/>
    </row>
    <row r="3" spans="1:23" ht="24.75" customHeight="1" thickBot="1" x14ac:dyDescent="0.4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23" s="3" customFormat="1" ht="24.75" customHeight="1" x14ac:dyDescent="0.15">
      <c r="A4" s="108" t="s">
        <v>21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O4" s="109" t="s">
        <v>7</v>
      </c>
      <c r="P4" s="109"/>
      <c r="Q4" s="109"/>
      <c r="R4" s="109"/>
      <c r="S4" s="4"/>
      <c r="T4" s="14"/>
      <c r="U4" s="14"/>
      <c r="V4" s="14"/>
      <c r="W4" s="14"/>
    </row>
    <row r="5" spans="1:23" s="3" customFormat="1" ht="24.75" customHeight="1" x14ac:dyDescent="0.15">
      <c r="A5" s="108" t="s">
        <v>19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O5" s="110" t="s">
        <v>8</v>
      </c>
      <c r="P5" s="110"/>
      <c r="Q5" s="110"/>
      <c r="R5" s="110"/>
      <c r="S5" s="110"/>
      <c r="T5" s="110"/>
      <c r="U5" s="110"/>
      <c r="V5" s="110"/>
      <c r="W5" s="110"/>
    </row>
    <row r="6" spans="1:23" ht="24.75" customHeight="1" x14ac:dyDescent="0.4">
      <c r="A6" s="123"/>
      <c r="B6" s="123"/>
      <c r="C6" s="123"/>
      <c r="D6" s="123"/>
      <c r="E6" s="123"/>
      <c r="F6" s="123"/>
      <c r="G6" s="123"/>
      <c r="J6" s="13"/>
      <c r="K6" s="13"/>
      <c r="L6" s="13"/>
      <c r="M6" s="8"/>
      <c r="N6" s="5"/>
      <c r="O6" s="112" t="s">
        <v>9</v>
      </c>
      <c r="P6" s="112"/>
      <c r="Q6" s="112"/>
      <c r="R6" s="112"/>
      <c r="S6" s="112"/>
      <c r="T6" s="112"/>
      <c r="U6" s="112"/>
      <c r="V6" s="112"/>
      <c r="W6" s="112"/>
    </row>
    <row r="7" spans="1:23" ht="16.5" customHeight="1" x14ac:dyDescent="0.15">
      <c r="A7" s="2"/>
      <c r="B7" s="120" t="s">
        <v>41</v>
      </c>
      <c r="C7" s="120"/>
      <c r="D7" s="120"/>
      <c r="E7" s="120"/>
      <c r="F7" s="120"/>
      <c r="G7" s="120"/>
      <c r="H7" s="120"/>
      <c r="I7" s="120"/>
      <c r="J7" s="120"/>
      <c r="K7" s="9"/>
      <c r="L7" s="9"/>
      <c r="M7" s="9"/>
      <c r="N7" s="6"/>
      <c r="O7" s="111" t="s">
        <v>10</v>
      </c>
      <c r="P7" s="111"/>
      <c r="Q7" s="111"/>
      <c r="R7" s="111"/>
      <c r="S7" s="111"/>
      <c r="T7" s="111"/>
      <c r="U7" s="111"/>
      <c r="V7" s="111"/>
      <c r="W7" s="111"/>
    </row>
    <row r="8" spans="1:23" ht="24.75" customHeight="1" x14ac:dyDescent="0.4">
      <c r="A8" s="10"/>
      <c r="B8" s="118">
        <f>S32</f>
        <v>1328096</v>
      </c>
      <c r="C8" s="118"/>
      <c r="D8" s="118"/>
      <c r="E8" s="118"/>
      <c r="F8" s="118"/>
      <c r="G8" s="118"/>
      <c r="H8" s="118"/>
      <c r="I8" s="118"/>
      <c r="J8" s="118"/>
      <c r="K8" s="9"/>
      <c r="L8" s="9"/>
      <c r="M8" s="9"/>
      <c r="N8" s="5"/>
      <c r="O8" s="127" t="s">
        <v>11</v>
      </c>
      <c r="P8" s="127"/>
      <c r="Q8" s="127"/>
      <c r="R8" s="127"/>
      <c r="S8" s="127"/>
      <c r="T8" s="127"/>
      <c r="U8" s="127"/>
      <c r="V8" s="127"/>
      <c r="W8" s="127"/>
    </row>
    <row r="9" spans="1:23" ht="24.75" customHeight="1" x14ac:dyDescent="0.4">
      <c r="A9" s="2"/>
      <c r="B9" s="119"/>
      <c r="C9" s="119"/>
      <c r="D9" s="119"/>
      <c r="E9" s="119"/>
      <c r="F9" s="119"/>
      <c r="G9" s="119"/>
      <c r="H9" s="119"/>
      <c r="I9" s="119"/>
      <c r="J9" s="119"/>
      <c r="K9" s="9"/>
      <c r="L9" s="9"/>
      <c r="M9" s="9"/>
      <c r="O9" s="128"/>
      <c r="P9" s="128"/>
      <c r="Q9" s="128"/>
      <c r="R9" s="128"/>
      <c r="S9" s="128"/>
      <c r="T9" s="128"/>
      <c r="U9" s="128"/>
      <c r="V9" s="128"/>
      <c r="W9" s="128"/>
    </row>
    <row r="10" spans="1:23" ht="24.75" customHeight="1" x14ac:dyDescent="0.4">
      <c r="A10" s="117"/>
      <c r="B10" s="117"/>
      <c r="C10" s="11"/>
      <c r="D10" s="11"/>
      <c r="E10" s="125" t="s">
        <v>12</v>
      </c>
      <c r="F10" s="125"/>
      <c r="G10" s="125"/>
      <c r="H10" s="125"/>
      <c r="I10" s="125"/>
      <c r="J10" s="125"/>
      <c r="K10" s="9"/>
      <c r="L10" s="9"/>
      <c r="M10" s="9"/>
      <c r="O10" s="129"/>
      <c r="P10" s="129"/>
      <c r="Q10" s="129"/>
      <c r="R10" s="129"/>
      <c r="S10" s="129"/>
      <c r="T10" s="129"/>
      <c r="U10" s="129"/>
      <c r="V10" s="129"/>
      <c r="W10" s="129"/>
    </row>
    <row r="11" spans="1:23" ht="24.75" customHeight="1" x14ac:dyDescent="0.4">
      <c r="A11" s="130" t="s">
        <v>13</v>
      </c>
      <c r="B11" s="130"/>
      <c r="C11" s="130"/>
      <c r="D11" s="131" t="s">
        <v>18</v>
      </c>
      <c r="E11" s="131"/>
      <c r="F11" s="131"/>
      <c r="G11" s="131"/>
      <c r="H11" s="131"/>
      <c r="I11" s="131"/>
      <c r="J11" s="131"/>
      <c r="K11" s="9"/>
      <c r="L11" s="9"/>
      <c r="M11" s="9"/>
      <c r="O11" s="129"/>
      <c r="P11" s="129"/>
      <c r="Q11" s="129"/>
      <c r="R11" s="129"/>
      <c r="S11" s="129"/>
      <c r="T11" s="129"/>
      <c r="U11" s="129"/>
      <c r="V11" s="129"/>
      <c r="W11" s="129"/>
    </row>
    <row r="12" spans="1:23" ht="4.5" customHeight="1" thickBot="1" x14ac:dyDescent="0.45">
      <c r="A12" s="121"/>
      <c r="B12" s="121"/>
      <c r="C12" s="121"/>
      <c r="D12" s="122"/>
      <c r="E12" s="122"/>
      <c r="F12" s="122"/>
      <c r="G12" s="122"/>
      <c r="H12" s="122"/>
      <c r="I12" s="122"/>
      <c r="J12" s="122"/>
    </row>
    <row r="13" spans="1:23" ht="24.75" customHeight="1" thickBot="1" x14ac:dyDescent="0.45">
      <c r="A13" s="15"/>
      <c r="B13" s="91" t="s">
        <v>0</v>
      </c>
      <c r="C13" s="92"/>
      <c r="D13" s="92"/>
      <c r="E13" s="92"/>
      <c r="F13" s="92"/>
      <c r="G13" s="92"/>
      <c r="H13" s="92"/>
      <c r="I13" s="92"/>
      <c r="J13" s="93"/>
      <c r="K13" s="114" t="s">
        <v>24</v>
      </c>
      <c r="L13" s="114"/>
      <c r="M13" s="114"/>
      <c r="N13" s="115" t="s">
        <v>23</v>
      </c>
      <c r="O13" s="115"/>
      <c r="P13" s="102" t="s">
        <v>22</v>
      </c>
      <c r="Q13" s="103"/>
      <c r="R13" s="104"/>
      <c r="S13" s="114" t="s">
        <v>6</v>
      </c>
      <c r="T13" s="114"/>
      <c r="U13" s="114"/>
      <c r="V13" s="114"/>
      <c r="W13" s="22" t="s">
        <v>1</v>
      </c>
    </row>
    <row r="14" spans="1:23" ht="24.75" customHeight="1" x14ac:dyDescent="0.4">
      <c r="A14" s="77" t="s">
        <v>2</v>
      </c>
      <c r="B14" s="74" t="s">
        <v>46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6"/>
    </row>
    <row r="15" spans="1:23" ht="24.75" customHeight="1" x14ac:dyDescent="0.4">
      <c r="A15" s="78"/>
      <c r="B15" s="58" t="s">
        <v>25</v>
      </c>
      <c r="C15" s="59"/>
      <c r="D15" s="59"/>
      <c r="E15" s="59"/>
      <c r="F15" s="59"/>
      <c r="G15" s="59"/>
      <c r="H15" s="59"/>
      <c r="I15" s="59"/>
      <c r="J15" s="60"/>
      <c r="K15" s="61" t="s">
        <v>31</v>
      </c>
      <c r="L15" s="61"/>
      <c r="M15" s="61"/>
      <c r="N15" s="20">
        <v>4</v>
      </c>
      <c r="O15" s="21" t="s">
        <v>28</v>
      </c>
      <c r="P15" s="62">
        <v>35000</v>
      </c>
      <c r="Q15" s="63"/>
      <c r="R15" s="64"/>
      <c r="S15" s="65">
        <f>N15*P15</f>
        <v>140000</v>
      </c>
      <c r="T15" s="65"/>
      <c r="U15" s="65"/>
      <c r="V15" s="65"/>
      <c r="W15" s="25">
        <v>0.1</v>
      </c>
    </row>
    <row r="16" spans="1:23" ht="24.75" customHeight="1" x14ac:dyDescent="0.4">
      <c r="A16" s="78"/>
      <c r="B16" s="66" t="s">
        <v>26</v>
      </c>
      <c r="C16" s="67"/>
      <c r="D16" s="67"/>
      <c r="E16" s="67"/>
      <c r="F16" s="67"/>
      <c r="G16" s="67"/>
      <c r="H16" s="67"/>
      <c r="I16" s="67"/>
      <c r="J16" s="68"/>
      <c r="K16" s="69"/>
      <c r="L16" s="69"/>
      <c r="M16" s="69"/>
      <c r="N16" s="18">
        <v>8</v>
      </c>
      <c r="O16" s="16" t="s">
        <v>29</v>
      </c>
      <c r="P16" s="70">
        <v>32000</v>
      </c>
      <c r="Q16" s="71"/>
      <c r="R16" s="72"/>
      <c r="S16" s="73">
        <f>N16*P16</f>
        <v>256000</v>
      </c>
      <c r="T16" s="73"/>
      <c r="U16" s="73"/>
      <c r="V16" s="73"/>
      <c r="W16" s="23">
        <v>0.1</v>
      </c>
    </row>
    <row r="17" spans="1:23" ht="24.75" customHeight="1" thickBot="1" x14ac:dyDescent="0.45">
      <c r="A17" s="79"/>
      <c r="B17" s="82" t="s">
        <v>27</v>
      </c>
      <c r="C17" s="83"/>
      <c r="D17" s="83"/>
      <c r="E17" s="83"/>
      <c r="F17" s="83"/>
      <c r="G17" s="83"/>
      <c r="H17" s="83"/>
      <c r="I17" s="83"/>
      <c r="J17" s="84"/>
      <c r="K17" s="85"/>
      <c r="L17" s="85"/>
      <c r="M17" s="85"/>
      <c r="N17" s="19">
        <v>2</v>
      </c>
      <c r="O17" s="17" t="s">
        <v>29</v>
      </c>
      <c r="P17" s="94">
        <v>38000</v>
      </c>
      <c r="Q17" s="95"/>
      <c r="R17" s="96"/>
      <c r="S17" s="105">
        <f>N17*P17</f>
        <v>76000</v>
      </c>
      <c r="T17" s="105"/>
      <c r="U17" s="105"/>
      <c r="V17" s="105"/>
      <c r="W17" s="24">
        <v>0.1</v>
      </c>
    </row>
    <row r="18" spans="1:23" ht="24.75" customHeight="1" thickBot="1" x14ac:dyDescent="0.45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97" t="s">
        <v>30</v>
      </c>
      <c r="Q18" s="97"/>
      <c r="R18" s="98"/>
      <c r="S18" s="26">
        <f>SUM(S15:S17)</f>
        <v>472000</v>
      </c>
      <c r="T18" s="27"/>
      <c r="U18" s="27"/>
      <c r="V18" s="27"/>
      <c r="W18" s="28"/>
    </row>
    <row r="19" spans="1:23" ht="24.75" customHeight="1" x14ac:dyDescent="0.4">
      <c r="A19" s="77" t="s">
        <v>3</v>
      </c>
      <c r="B19" s="74" t="s">
        <v>45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6"/>
    </row>
    <row r="20" spans="1:23" ht="24.75" customHeight="1" x14ac:dyDescent="0.4">
      <c r="A20" s="78"/>
      <c r="B20" s="58" t="s">
        <v>25</v>
      </c>
      <c r="C20" s="59"/>
      <c r="D20" s="59"/>
      <c r="E20" s="59"/>
      <c r="F20" s="59"/>
      <c r="G20" s="59"/>
      <c r="H20" s="59"/>
      <c r="I20" s="59"/>
      <c r="J20" s="60"/>
      <c r="K20" s="61" t="s">
        <v>32</v>
      </c>
      <c r="L20" s="61"/>
      <c r="M20" s="61"/>
      <c r="N20" s="20">
        <v>4</v>
      </c>
      <c r="O20" s="21" t="s">
        <v>28</v>
      </c>
      <c r="P20" s="62">
        <v>35000</v>
      </c>
      <c r="Q20" s="63"/>
      <c r="R20" s="64"/>
      <c r="S20" s="65">
        <f>N20*P20</f>
        <v>140000</v>
      </c>
      <c r="T20" s="65"/>
      <c r="U20" s="65"/>
      <c r="V20" s="65"/>
      <c r="W20" s="25">
        <v>0.1</v>
      </c>
    </row>
    <row r="21" spans="1:23" ht="24.75" customHeight="1" x14ac:dyDescent="0.4">
      <c r="A21" s="78"/>
      <c r="B21" s="66" t="s">
        <v>26</v>
      </c>
      <c r="C21" s="67"/>
      <c r="D21" s="67"/>
      <c r="E21" s="67"/>
      <c r="F21" s="67"/>
      <c r="G21" s="67"/>
      <c r="H21" s="67"/>
      <c r="I21" s="67"/>
      <c r="J21" s="68"/>
      <c r="K21" s="69"/>
      <c r="L21" s="69"/>
      <c r="M21" s="69"/>
      <c r="N21" s="18">
        <v>8</v>
      </c>
      <c r="O21" s="16" t="s">
        <v>29</v>
      </c>
      <c r="P21" s="70">
        <v>32000</v>
      </c>
      <c r="Q21" s="71"/>
      <c r="R21" s="72"/>
      <c r="S21" s="73">
        <f>N21*P21</f>
        <v>256000</v>
      </c>
      <c r="T21" s="73"/>
      <c r="U21" s="73"/>
      <c r="V21" s="73"/>
      <c r="W21" s="23">
        <v>0.1</v>
      </c>
    </row>
    <row r="22" spans="1:23" ht="24.75" customHeight="1" thickBot="1" x14ac:dyDescent="0.45">
      <c r="A22" s="79"/>
      <c r="B22" s="82" t="s">
        <v>27</v>
      </c>
      <c r="C22" s="83"/>
      <c r="D22" s="83"/>
      <c r="E22" s="83"/>
      <c r="F22" s="83"/>
      <c r="G22" s="83"/>
      <c r="H22" s="83"/>
      <c r="I22" s="83"/>
      <c r="J22" s="84"/>
      <c r="K22" s="85"/>
      <c r="L22" s="85"/>
      <c r="M22" s="85"/>
      <c r="N22" s="19">
        <v>2</v>
      </c>
      <c r="O22" s="17" t="s">
        <v>29</v>
      </c>
      <c r="P22" s="94">
        <v>38000</v>
      </c>
      <c r="Q22" s="95"/>
      <c r="R22" s="96"/>
      <c r="S22" s="105">
        <f>N22*P22</f>
        <v>76000</v>
      </c>
      <c r="T22" s="105"/>
      <c r="U22" s="105"/>
      <c r="V22" s="105"/>
      <c r="W22" s="24">
        <v>0.1</v>
      </c>
    </row>
    <row r="23" spans="1:23" ht="24.75" customHeight="1" thickBot="1" x14ac:dyDescent="0.45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97" t="s">
        <v>38</v>
      </c>
      <c r="Q23" s="97"/>
      <c r="R23" s="98"/>
      <c r="S23" s="26">
        <f>SUM(S20:S22)</f>
        <v>472000</v>
      </c>
      <c r="T23" s="27"/>
      <c r="U23" s="27"/>
      <c r="V23" s="27"/>
      <c r="W23" s="28"/>
    </row>
    <row r="24" spans="1:23" ht="24.75" customHeight="1" x14ac:dyDescent="0.4">
      <c r="A24" s="77" t="s">
        <v>4</v>
      </c>
      <c r="B24" s="74" t="s">
        <v>33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6"/>
    </row>
    <row r="25" spans="1:23" ht="24.75" customHeight="1" x14ac:dyDescent="0.4">
      <c r="A25" s="78"/>
      <c r="B25" s="58" t="s">
        <v>34</v>
      </c>
      <c r="C25" s="59"/>
      <c r="D25" s="59"/>
      <c r="E25" s="59"/>
      <c r="F25" s="59"/>
      <c r="G25" s="59"/>
      <c r="H25" s="59"/>
      <c r="I25" s="59"/>
      <c r="J25" s="60"/>
      <c r="K25" s="61" t="s">
        <v>5</v>
      </c>
      <c r="L25" s="61"/>
      <c r="M25" s="61"/>
      <c r="N25" s="49">
        <v>30</v>
      </c>
      <c r="O25" s="50"/>
      <c r="P25" s="62">
        <v>1620</v>
      </c>
      <c r="Q25" s="63"/>
      <c r="R25" s="64"/>
      <c r="S25" s="65">
        <f>N25*P25</f>
        <v>48600</v>
      </c>
      <c r="T25" s="65"/>
      <c r="U25" s="65"/>
      <c r="V25" s="65"/>
      <c r="W25" s="25">
        <v>0.1</v>
      </c>
    </row>
    <row r="26" spans="1:23" ht="24.75" customHeight="1" x14ac:dyDescent="0.4">
      <c r="A26" s="78"/>
      <c r="B26" s="66" t="s">
        <v>35</v>
      </c>
      <c r="C26" s="67"/>
      <c r="D26" s="67"/>
      <c r="E26" s="67"/>
      <c r="F26" s="67"/>
      <c r="G26" s="67"/>
      <c r="H26" s="67"/>
      <c r="I26" s="67"/>
      <c r="J26" s="68"/>
      <c r="K26" s="69" t="s">
        <v>47</v>
      </c>
      <c r="L26" s="69"/>
      <c r="M26" s="69"/>
      <c r="N26" s="51">
        <v>150</v>
      </c>
      <c r="O26" s="52"/>
      <c r="P26" s="70">
        <v>300</v>
      </c>
      <c r="Q26" s="71"/>
      <c r="R26" s="72"/>
      <c r="S26" s="73">
        <f>N26*P26</f>
        <v>45000</v>
      </c>
      <c r="T26" s="73"/>
      <c r="U26" s="73"/>
      <c r="V26" s="73"/>
      <c r="W26" s="23">
        <v>0.1</v>
      </c>
    </row>
    <row r="27" spans="1:23" ht="24.75" customHeight="1" thickBot="1" x14ac:dyDescent="0.45">
      <c r="A27" s="79"/>
      <c r="B27" s="82" t="s">
        <v>36</v>
      </c>
      <c r="C27" s="83"/>
      <c r="D27" s="83"/>
      <c r="E27" s="83"/>
      <c r="F27" s="83"/>
      <c r="G27" s="83"/>
      <c r="H27" s="83"/>
      <c r="I27" s="83"/>
      <c r="J27" s="84"/>
      <c r="K27" s="85"/>
      <c r="L27" s="85"/>
      <c r="M27" s="85"/>
      <c r="N27" s="53">
        <v>2</v>
      </c>
      <c r="O27" s="54"/>
      <c r="P27" s="94">
        <v>30000</v>
      </c>
      <c r="Q27" s="95"/>
      <c r="R27" s="96"/>
      <c r="S27" s="105">
        <f>N27*P27</f>
        <v>60000</v>
      </c>
      <c r="T27" s="105"/>
      <c r="U27" s="105"/>
      <c r="V27" s="105"/>
      <c r="W27" s="24">
        <v>0.1</v>
      </c>
    </row>
    <row r="28" spans="1:23" ht="24.75" customHeight="1" thickBot="1" x14ac:dyDescent="0.45">
      <c r="A28" s="89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100" t="s">
        <v>39</v>
      </c>
      <c r="Q28" s="100"/>
      <c r="R28" s="101"/>
      <c r="S28" s="26">
        <f>SUM(S25:S27)</f>
        <v>153600</v>
      </c>
      <c r="T28" s="27"/>
      <c r="U28" s="27"/>
      <c r="V28" s="27"/>
      <c r="W28" s="28"/>
    </row>
    <row r="29" spans="1:23" ht="24.75" customHeight="1" thickBot="1" x14ac:dyDescent="0.45">
      <c r="A29" s="15" t="s">
        <v>44</v>
      </c>
      <c r="B29" s="86" t="s">
        <v>37</v>
      </c>
      <c r="C29" s="87"/>
      <c r="D29" s="87"/>
      <c r="E29" s="87"/>
      <c r="F29" s="87"/>
      <c r="G29" s="87"/>
      <c r="H29" s="87"/>
      <c r="I29" s="87"/>
      <c r="J29" s="88"/>
      <c r="K29" s="55" t="s">
        <v>43</v>
      </c>
      <c r="L29" s="56"/>
      <c r="M29" s="56"/>
      <c r="N29" s="56"/>
      <c r="O29" s="57"/>
      <c r="P29" s="99" t="s">
        <v>40</v>
      </c>
      <c r="Q29" s="27"/>
      <c r="R29" s="27"/>
      <c r="S29" s="26">
        <v>109760</v>
      </c>
      <c r="T29" s="27"/>
      <c r="U29" s="27"/>
      <c r="V29" s="27"/>
      <c r="W29" s="28"/>
    </row>
    <row r="30" spans="1:23" ht="24.75" customHeight="1" thickBot="1" x14ac:dyDescent="0.45">
      <c r="A30" s="12"/>
      <c r="B30" s="116" t="s">
        <v>14</v>
      </c>
      <c r="C30" s="116"/>
      <c r="D30" s="116"/>
      <c r="E30" s="116"/>
      <c r="F30" s="116"/>
      <c r="G30" s="12"/>
      <c r="H30" s="1"/>
      <c r="P30" s="29" t="s">
        <v>15</v>
      </c>
      <c r="Q30" s="30"/>
      <c r="R30" s="31"/>
      <c r="S30" s="38">
        <f>S18+S23+S28+S29</f>
        <v>1207360</v>
      </c>
      <c r="T30" s="39"/>
      <c r="U30" s="39"/>
      <c r="V30" s="39"/>
      <c r="W30" s="40"/>
    </row>
    <row r="31" spans="1:23" ht="24.75" customHeight="1" thickBot="1" x14ac:dyDescent="0.45">
      <c r="A31" s="47" t="s">
        <v>48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8"/>
      <c r="P31" s="32" t="s">
        <v>42</v>
      </c>
      <c r="Q31" s="33"/>
      <c r="R31" s="34"/>
      <c r="S31" s="41">
        <f>S30*0.1</f>
        <v>120736</v>
      </c>
      <c r="T31" s="42"/>
      <c r="U31" s="42"/>
      <c r="V31" s="42"/>
      <c r="W31" s="43"/>
    </row>
    <row r="32" spans="1:23" ht="24.75" customHeight="1" thickBot="1" x14ac:dyDescent="0.45">
      <c r="A32" s="12"/>
      <c r="B32" s="12"/>
      <c r="C32" s="12"/>
      <c r="D32" s="12"/>
      <c r="E32" s="12"/>
      <c r="F32" s="12"/>
      <c r="G32" s="10"/>
      <c r="H32" s="1"/>
      <c r="P32" s="35" t="s">
        <v>16</v>
      </c>
      <c r="Q32" s="36"/>
      <c r="R32" s="37"/>
      <c r="S32" s="44">
        <f>S30+S31</f>
        <v>1328096</v>
      </c>
      <c r="T32" s="45"/>
      <c r="U32" s="45"/>
      <c r="V32" s="45"/>
      <c r="W32" s="46"/>
    </row>
    <row r="34" spans="1:13" ht="24.75" customHeight="1" x14ac:dyDescent="0.4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</row>
  </sheetData>
  <mergeCells count="95">
    <mergeCell ref="A34:M34"/>
    <mergeCell ref="O9:Q9"/>
    <mergeCell ref="R9:T9"/>
    <mergeCell ref="S13:V13"/>
    <mergeCell ref="N13:O13"/>
    <mergeCell ref="B30:F30"/>
    <mergeCell ref="S27:V27"/>
    <mergeCell ref="K20:M20"/>
    <mergeCell ref="K13:M13"/>
    <mergeCell ref="A10:B10"/>
    <mergeCell ref="B8:J9"/>
    <mergeCell ref="E10:J10"/>
    <mergeCell ref="A11:C12"/>
    <mergeCell ref="D11:J12"/>
    <mergeCell ref="A2:M3"/>
    <mergeCell ref="A4:M4"/>
    <mergeCell ref="A5:M5"/>
    <mergeCell ref="U9:W9"/>
    <mergeCell ref="O10:Q11"/>
    <mergeCell ref="R10:T11"/>
    <mergeCell ref="U10:W11"/>
    <mergeCell ref="O4:R4"/>
    <mergeCell ref="O5:W5"/>
    <mergeCell ref="O7:W7"/>
    <mergeCell ref="O8:W8"/>
    <mergeCell ref="O6:W6"/>
    <mergeCell ref="B7:J7"/>
    <mergeCell ref="A6:G6"/>
    <mergeCell ref="Q2:W2"/>
    <mergeCell ref="K16:M16"/>
    <mergeCell ref="S16:V16"/>
    <mergeCell ref="K17:M17"/>
    <mergeCell ref="S17:V17"/>
    <mergeCell ref="K15:M15"/>
    <mergeCell ref="S15:V15"/>
    <mergeCell ref="K22:M22"/>
    <mergeCell ref="S22:V22"/>
    <mergeCell ref="S20:V20"/>
    <mergeCell ref="K21:M21"/>
    <mergeCell ref="S21:V21"/>
    <mergeCell ref="P13:R13"/>
    <mergeCell ref="P15:R15"/>
    <mergeCell ref="P16:R16"/>
    <mergeCell ref="P17:R17"/>
    <mergeCell ref="P18:R18"/>
    <mergeCell ref="B21:J21"/>
    <mergeCell ref="B22:J22"/>
    <mergeCell ref="B29:J29"/>
    <mergeCell ref="A28:O28"/>
    <mergeCell ref="B13:J13"/>
    <mergeCell ref="B15:J15"/>
    <mergeCell ref="B16:J16"/>
    <mergeCell ref="B17:J17"/>
    <mergeCell ref="B14:W14"/>
    <mergeCell ref="P20:R20"/>
    <mergeCell ref="P21:R21"/>
    <mergeCell ref="P22:R22"/>
    <mergeCell ref="P23:R23"/>
    <mergeCell ref="P29:R29"/>
    <mergeCell ref="P27:R27"/>
    <mergeCell ref="P28:R28"/>
    <mergeCell ref="A31:O31"/>
    <mergeCell ref="N25:O25"/>
    <mergeCell ref="N26:O26"/>
    <mergeCell ref="N27:O27"/>
    <mergeCell ref="K29:O29"/>
    <mergeCell ref="B25:J25"/>
    <mergeCell ref="K25:M25"/>
    <mergeCell ref="B26:J26"/>
    <mergeCell ref="K26:M26"/>
    <mergeCell ref="A24:A27"/>
    <mergeCell ref="B27:J27"/>
    <mergeCell ref="K27:M27"/>
    <mergeCell ref="P30:R30"/>
    <mergeCell ref="P31:R31"/>
    <mergeCell ref="P32:R32"/>
    <mergeCell ref="S30:W30"/>
    <mergeCell ref="S31:W31"/>
    <mergeCell ref="S32:W32"/>
    <mergeCell ref="S18:W18"/>
    <mergeCell ref="S23:W23"/>
    <mergeCell ref="S28:W28"/>
    <mergeCell ref="S29:W29"/>
    <mergeCell ref="A1:W1"/>
    <mergeCell ref="P25:R25"/>
    <mergeCell ref="S25:V25"/>
    <mergeCell ref="P26:R26"/>
    <mergeCell ref="S26:V26"/>
    <mergeCell ref="B24:W24"/>
    <mergeCell ref="A14:A17"/>
    <mergeCell ref="A18:O18"/>
    <mergeCell ref="A19:A22"/>
    <mergeCell ref="A23:O23"/>
    <mergeCell ref="B19:W19"/>
    <mergeCell ref="B20:J20"/>
  </mergeCells>
  <phoneticPr fontId="2"/>
  <pageMargins left="0.16" right="0.16" top="0.34" bottom="0.16" header="0.2800000000000000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御見積書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恵子 大崎</cp:lastModifiedBy>
  <cp:lastPrinted>2026-08-24T05:40:41Z</cp:lastPrinted>
  <dcterms:created xsi:type="dcterms:W3CDTF">2026-08-22T06:20:53Z</dcterms:created>
  <dcterms:modified xsi:type="dcterms:W3CDTF">2026-08-24T05:41:31Z</dcterms:modified>
</cp:coreProperties>
</file>