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/>
  <xr:revisionPtr revIDLastSave="1768" documentId="8_{4ACFFBBC-1EC5-4DDF-9986-8B380EFC8E96}" xr6:coauthVersionLast="47" xr6:coauthVersionMax="47" xr10:uidLastSave="{7E772E30-0F91-40BD-84E9-53777F0B6EA2}"/>
  <bookViews>
    <workbookView xWindow="-120" yWindow="-120" windowWidth="29040" windowHeight="15720" activeTab="4" xr2:uid="{00000000-000D-0000-FFFF-FFFF00000000}"/>
  </bookViews>
  <sheets>
    <sheet name="露天弁当 " sheetId="45" r:id="rId1"/>
    <sheet name="2026集計" sheetId="46" r:id="rId2"/>
    <sheet name="Sheet1" sheetId="47" r:id="rId3"/>
    <sheet name="FAX 2026" sheetId="44" r:id="rId4"/>
    <sheet name="２０２６経理 (2)" sheetId="48" r:id="rId5"/>
    <sheet name="Sheet4" sheetId="50" r:id="rId6"/>
    <sheet name="立替" sheetId="49" r:id="rId7"/>
    <sheet name="２０２６経理" sheetId="29" r:id="rId8"/>
    <sheet name="2025訂正用" sheetId="39" r:id="rId9"/>
    <sheet name="2025" sheetId="40" r:id="rId10"/>
    <sheet name="シール" sheetId="2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48" l="1"/>
  <c r="D40" i="48"/>
  <c r="C19" i="48"/>
  <c r="C39" i="48"/>
  <c r="D6" i="48" l="1"/>
  <c r="D12" i="50"/>
  <c r="C12" i="50"/>
  <c r="B12" i="50"/>
  <c r="N8" i="50"/>
  <c r="N7" i="50"/>
  <c r="N5" i="50"/>
  <c r="N4" i="50"/>
  <c r="N3" i="50"/>
  <c r="N9" i="50" l="1"/>
  <c r="G13" i="49"/>
  <c r="G12" i="49"/>
  <c r="C16" i="49"/>
  <c r="C5" i="48"/>
  <c r="D7" i="48" s="1"/>
  <c r="C35" i="48"/>
  <c r="D5" i="29"/>
  <c r="D4" i="29"/>
  <c r="O21" i="47"/>
  <c r="K21" i="47"/>
  <c r="P21" i="47" s="1"/>
  <c r="O19" i="47"/>
  <c r="K19" i="47"/>
  <c r="P19" i="47" s="1"/>
  <c r="O17" i="47"/>
  <c r="L17" i="47"/>
  <c r="O15" i="47"/>
  <c r="O13" i="47"/>
  <c r="K13" i="47"/>
  <c r="P13" i="47" s="1"/>
  <c r="C13" i="48" s="1"/>
  <c r="O11" i="47"/>
  <c r="K11" i="47"/>
  <c r="L11" i="47" s="1"/>
  <c r="O9" i="47"/>
  <c r="K9" i="47"/>
  <c r="P9" i="47" s="1"/>
  <c r="O7" i="47"/>
  <c r="K7" i="47"/>
  <c r="L7" i="47" s="1"/>
  <c r="K5" i="47"/>
  <c r="K3" i="47"/>
  <c r="L3" i="47" s="1"/>
  <c r="O5" i="47"/>
  <c r="O3" i="47"/>
  <c r="H10" i="46"/>
  <c r="H8" i="46"/>
  <c r="H6" i="46"/>
  <c r="H5" i="46"/>
  <c r="H4" i="46"/>
  <c r="H3" i="46"/>
  <c r="H2" i="46"/>
  <c r="C20" i="46"/>
  <c r="C18" i="45"/>
  <c r="F18" i="45"/>
  <c r="I18" i="45"/>
  <c r="O14" i="45"/>
  <c r="L18" i="45"/>
  <c r="O17" i="45"/>
  <c r="O16" i="45"/>
  <c r="O15" i="45"/>
  <c r="O13" i="45"/>
  <c r="O12" i="45"/>
  <c r="O11" i="45"/>
  <c r="O10" i="45"/>
  <c r="O9" i="45"/>
  <c r="O8" i="45"/>
  <c r="O7" i="45"/>
  <c r="O6" i="45"/>
  <c r="O5" i="45"/>
  <c r="O4" i="45"/>
  <c r="O3" i="45"/>
  <c r="C11" i="29" l="1"/>
  <c r="C10" i="29"/>
  <c r="L21" i="47"/>
  <c r="P11" i="47"/>
  <c r="C9" i="29" s="1"/>
  <c r="L19" i="47"/>
  <c r="L13" i="47"/>
  <c r="P7" i="47"/>
  <c r="C15" i="29" s="1"/>
  <c r="L9" i="47"/>
  <c r="P3" i="47"/>
  <c r="C13" i="29" s="1"/>
  <c r="P5" i="47"/>
  <c r="C14" i="29" s="1"/>
  <c r="L5" i="47"/>
  <c r="O18" i="45"/>
  <c r="R26" i="44"/>
  <c r="V26" i="44" s="1"/>
  <c r="AL33" i="44"/>
  <c r="AY33" i="44" s="1"/>
  <c r="R31" i="44"/>
  <c r="V31" i="44" s="1"/>
  <c r="AL29" i="44"/>
  <c r="AY29" i="44" s="1"/>
  <c r="AR15" i="44"/>
  <c r="BA11" i="44"/>
  <c r="AJ11" i="44"/>
  <c r="C36" i="29"/>
  <c r="C33" i="29"/>
  <c r="O23" i="47" l="1"/>
  <c r="F40" i="48"/>
  <c r="C17" i="29"/>
  <c r="D38" i="29" s="1"/>
  <c r="AB35" i="44"/>
  <c r="AR11" i="44"/>
  <c r="AR19" i="44" s="1"/>
  <c r="AL25" i="44" s="1"/>
  <c r="BO24" i="44" s="1"/>
  <c r="BM29" i="44" l="1"/>
  <c r="AY25" i="44"/>
  <c r="AY37" i="44" s="1"/>
  <c r="A6" i="28" l="1"/>
</calcChain>
</file>

<file path=xl/sharedStrings.xml><?xml version="1.0" encoding="utf-8"?>
<sst xmlns="http://schemas.openxmlformats.org/spreadsheetml/2006/main" count="2031" uniqueCount="737">
  <si>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</si>
  <si>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</si>
  <si>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</si>
  <si>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</si>
  <si>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</si>
  <si>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</si>
  <si>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</si>
  <si>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</si>
  <si>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中岡弘美</t>
    <rPh sb="0" eb="2">
      <t>ナカオカ</t>
    </rPh>
    <rPh sb="2" eb="4">
      <t>ヒロミ</t>
    </rPh>
    <phoneticPr fontId="2"/>
  </si>
  <si>
    <t>中川　真</t>
    <rPh sb="0" eb="2">
      <t>ナカガワ</t>
    </rPh>
    <rPh sb="3" eb="4">
      <t>マコト</t>
    </rPh>
    <phoneticPr fontId="2"/>
  </si>
  <si>
    <t>吉岡宏子</t>
    <rPh sb="0" eb="2">
      <t>ヨシオカ</t>
    </rPh>
    <rPh sb="2" eb="4">
      <t>ヒロコ</t>
    </rPh>
    <phoneticPr fontId="2"/>
  </si>
  <si>
    <t>渋谷一央</t>
    <rPh sb="0" eb="2">
      <t>シブヤ</t>
    </rPh>
    <rPh sb="2" eb="4">
      <t>カズオ</t>
    </rPh>
    <phoneticPr fontId="2"/>
  </si>
  <si>
    <t>北村商店</t>
    <rPh sb="0" eb="2">
      <t>キタムラ</t>
    </rPh>
    <rPh sb="2" eb="4">
      <t>ショウテン</t>
    </rPh>
    <phoneticPr fontId="2"/>
  </si>
  <si>
    <t>送信日</t>
    <rPh sb="0" eb="2">
      <t>ソウシン</t>
    </rPh>
    <rPh sb="2" eb="3">
      <t>ヒ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</si>
  <si>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</si>
  <si>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</si>
  <si>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2"/>
  </si>
  <si>
    <t>日</t>
    <rPh sb="0" eb="1">
      <t>ヒ</t>
    </rPh>
    <phoneticPr fontId="5"/>
  </si>
  <si>
    <t>ＦＡＸ送付状</t>
    <rPh sb="3" eb="5">
      <t>ソウフ</t>
    </rPh>
    <rPh sb="5" eb="6">
      <t>ジョウ</t>
    </rPh>
    <phoneticPr fontId="5"/>
  </si>
  <si>
    <t>送信先：</t>
    <rPh sb="0" eb="2">
      <t>ソウシン</t>
    </rPh>
    <phoneticPr fontId="5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</si>
  <si>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5"/>
  </si>
  <si>
    <t>御中</t>
    <rPh sb="0" eb="2">
      <t>オンチュウ</t>
    </rPh>
    <phoneticPr fontId="5"/>
  </si>
  <si>
    <t>送付枚数：</t>
    <rPh sb="0" eb="2">
      <t>ソウフ</t>
    </rPh>
    <phoneticPr fontId="5"/>
  </si>
  <si>
    <t>本状含み</t>
    <rPh sb="0" eb="2">
      <t>ホンジョウ</t>
    </rPh>
    <rPh sb="2" eb="3">
      <t>フク</t>
    </rPh>
    <phoneticPr fontId="5"/>
  </si>
  <si>
    <t>枚</t>
    <rPh sb="0" eb="1">
      <t>マイ</t>
    </rPh>
    <phoneticPr fontId="5"/>
  </si>
  <si>
    <t>【ご担当者】</t>
    <rPh sb="2" eb="5">
      <t>タントウシャ</t>
    </rPh>
    <phoneticPr fontId="5"/>
  </si>
  <si>
    <t>様</t>
    <rPh sb="0" eb="1">
      <t>サマ</t>
    </rPh>
    <phoneticPr fontId="5"/>
  </si>
  <si>
    <t>送信元：</t>
    <rPh sb="0" eb="3">
      <t>ソウシンモト</t>
    </rPh>
    <phoneticPr fontId="5"/>
  </si>
  <si>
    <t>拝啓</t>
    <rPh sb="0" eb="2">
      <t>ハイケイ</t>
    </rPh>
    <phoneticPr fontId="5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</si>
  <si>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5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</si>
  <si>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5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</si>
  <si>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5"/>
  </si>
  <si>
    <t>ご査収の程お願い申し上げます。　</t>
    <rPh sb="1" eb="3">
      <t>サシュウ</t>
    </rPh>
    <rPh sb="4" eb="5">
      <t>ホド</t>
    </rPh>
    <phoneticPr fontId="5"/>
  </si>
  <si>
    <t>【担当者名】</t>
    <rPh sb="1" eb="5">
      <t>タントウシャナ</t>
    </rPh>
    <phoneticPr fontId="5"/>
  </si>
  <si>
    <t>　　　　　　　　　　　　　　　　　　敬具</t>
    <rPh sb="18" eb="20">
      <t>ケイグ</t>
    </rPh>
    <phoneticPr fontId="5"/>
  </si>
  <si>
    <t>件　　　名</t>
    <rPh sb="0" eb="1">
      <t>ケン</t>
    </rPh>
    <rPh sb="4" eb="5">
      <t>メイ</t>
    </rPh>
    <phoneticPr fontId="5"/>
  </si>
  <si>
    <t>店長</t>
    <rPh sb="0" eb="2">
      <t>テンチョウ</t>
    </rPh>
    <phoneticPr fontId="5"/>
  </si>
  <si>
    <t>【会社名】</t>
    <phoneticPr fontId="5"/>
  </si>
  <si>
    <t>【会社住所】</t>
    <phoneticPr fontId="5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</si>
  <si>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</si>
  <si>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</si>
  <si>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</si>
  <si>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</si>
  <si>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</si>
  <si>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警備隊長</t>
    <rPh sb="0" eb="2">
      <t>ケイビ</t>
    </rPh>
    <rPh sb="2" eb="4">
      <t>タイチョウ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</si>
  <si>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</si>
  <si>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</si>
  <si>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なおくら</t>
    <phoneticPr fontId="2"/>
  </si>
  <si>
    <t>まるかず商店</t>
    <rPh sb="4" eb="6">
      <t>ショウテン</t>
    </rPh>
    <phoneticPr fontId="2"/>
  </si>
  <si>
    <t>茶店</t>
    <rPh sb="0" eb="2">
      <t>チャミセ</t>
    </rPh>
    <phoneticPr fontId="2"/>
  </si>
  <si>
    <t>カステラ</t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</si>
  <si>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</si>
  <si>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</si>
  <si>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</si>
  <si>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わたがし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</si>
  <si>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</si>
  <si>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</si>
  <si>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岩おこし</t>
    <rPh sb="0" eb="1">
      <t>イワ</t>
    </rPh>
    <phoneticPr fontId="2"/>
  </si>
  <si>
    <t>たこ焼き</t>
    <rPh sb="2" eb="3">
      <t>ヤ</t>
    </rPh>
    <phoneticPr fontId="2"/>
  </si>
  <si>
    <t>たい焼き</t>
    <rPh sb="2" eb="3">
      <t>ヤ</t>
    </rPh>
    <phoneticPr fontId="2"/>
  </si>
  <si>
    <t>エンカン</t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</si>
  <si>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</si>
  <si>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</si>
  <si>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はしまき</t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</si>
  <si>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</si>
  <si>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</si>
  <si>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</si>
  <si>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大西美佳</t>
    <rPh sb="0" eb="2">
      <t>オオニシ</t>
    </rPh>
    <rPh sb="2" eb="4">
      <t>ミカ</t>
    </rPh>
    <phoneticPr fontId="2"/>
  </si>
  <si>
    <t>射的</t>
    <rPh sb="0" eb="2">
      <t>シャテキ</t>
    </rPh>
    <phoneticPr fontId="2"/>
  </si>
  <si>
    <t>大角　清</t>
    <rPh sb="0" eb="2">
      <t>ダイカク</t>
    </rPh>
    <rPh sb="3" eb="4">
      <t>キヨシ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</si>
  <si>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</si>
  <si>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</si>
  <si>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</si>
  <si>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</si>
  <si>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</si>
  <si>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</si>
  <si>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</si>
  <si>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</si>
  <si>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スマートボール</t>
    <phoneticPr fontId="2"/>
  </si>
  <si>
    <t>大福</t>
    <rPh sb="0" eb="2">
      <t>ダイフク</t>
    </rPh>
    <phoneticPr fontId="2"/>
  </si>
  <si>
    <t>岡田貴久</t>
    <rPh sb="0" eb="2">
      <t>オカダ</t>
    </rPh>
    <rPh sb="2" eb="4">
      <t>タカヒサ</t>
    </rPh>
    <phoneticPr fontId="2"/>
  </si>
  <si>
    <t>大野　創</t>
    <rPh sb="0" eb="2">
      <t>オオノ</t>
    </rPh>
    <rPh sb="3" eb="4">
      <t>ソウ</t>
    </rPh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</si>
  <si>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</si>
  <si>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</si>
  <si>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大谷孝志</t>
    <rPh sb="0" eb="2">
      <t>オオタニ</t>
    </rPh>
    <rPh sb="2" eb="4">
      <t>タカシ</t>
    </rPh>
    <phoneticPr fontId="2"/>
  </si>
  <si>
    <t>大谷孝一</t>
    <rPh sb="0" eb="2">
      <t>オオタニ</t>
    </rPh>
    <rPh sb="2" eb="4">
      <t>コウイチ</t>
    </rPh>
    <phoneticPr fontId="2"/>
  </si>
  <si>
    <t>ボールすくい</t>
    <phoneticPr fontId="2"/>
  </si>
  <si>
    <t>フルーツチョコ</t>
    <phoneticPr fontId="2"/>
  </si>
  <si>
    <t>門脇弘樹</t>
    <rPh sb="0" eb="2">
      <t>カドワキ</t>
    </rPh>
    <rPh sb="2" eb="4">
      <t>ヒロキ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</si>
  <si>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</si>
  <si>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リンゴ飴</t>
    <rPh sb="3" eb="4">
      <t>アメ</t>
    </rPh>
    <phoneticPr fontId="2"/>
  </si>
  <si>
    <t>からあげ</t>
    <phoneticPr fontId="2"/>
  </si>
  <si>
    <t>フルーツ飴</t>
    <rPh sb="4" eb="5">
      <t>アメ</t>
    </rPh>
    <phoneticPr fontId="2"/>
  </si>
  <si>
    <t>門脇嘉子</t>
    <rPh sb="0" eb="2">
      <t>カドワキ</t>
    </rPh>
    <rPh sb="2" eb="4">
      <t>ヨシコ</t>
    </rPh>
    <phoneticPr fontId="2"/>
  </si>
  <si>
    <t>久保睦美</t>
    <rPh sb="0" eb="2">
      <t>クボ</t>
    </rPh>
    <rPh sb="2" eb="4">
      <t>ムツミ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</si>
  <si>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</si>
  <si>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</si>
  <si>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山下商店</t>
    <rPh sb="0" eb="2">
      <t>ヤマシタ</t>
    </rPh>
    <rPh sb="2" eb="4">
      <t>ショウテン</t>
    </rPh>
    <phoneticPr fontId="2"/>
  </si>
  <si>
    <t>あん巻き</t>
    <rPh sb="2" eb="3">
      <t>マ</t>
    </rPh>
    <phoneticPr fontId="2"/>
  </si>
  <si>
    <t>田村幸子</t>
    <rPh sb="0" eb="2">
      <t>タムラ</t>
    </rPh>
    <rPh sb="2" eb="4">
      <t>サチコ</t>
    </rPh>
    <phoneticPr fontId="2"/>
  </si>
  <si>
    <t>平野寛一</t>
    <rPh sb="0" eb="2">
      <t>ヒラノ</t>
    </rPh>
    <rPh sb="2" eb="4">
      <t>ヒロカズ</t>
    </rPh>
    <phoneticPr fontId="2"/>
  </si>
  <si>
    <t>カリカリチーズ</t>
    <phoneticPr fontId="2"/>
  </si>
  <si>
    <t>クレープ</t>
    <phoneticPr fontId="2"/>
  </si>
  <si>
    <t>ベビーカステラ</t>
    <phoneticPr fontId="2"/>
  </si>
  <si>
    <t>栗</t>
    <rPh sb="0" eb="1">
      <t>クリ</t>
    </rPh>
    <phoneticPr fontId="2"/>
  </si>
  <si>
    <t>だんご</t>
    <phoneticPr fontId="2"/>
  </si>
  <si>
    <t>古志利克</t>
    <rPh sb="0" eb="2">
      <t>コシ</t>
    </rPh>
    <rPh sb="2" eb="4">
      <t>トシカツ</t>
    </rPh>
    <phoneticPr fontId="2"/>
  </si>
  <si>
    <t>あんまき</t>
    <phoneticPr fontId="2"/>
  </si>
  <si>
    <t>北村俊春</t>
    <rPh sb="0" eb="2">
      <t>キタムラ</t>
    </rPh>
    <rPh sb="2" eb="4">
      <t>トシハル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</si>
  <si>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</si>
  <si>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</si>
  <si>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寺田正二</t>
    <rPh sb="0" eb="2">
      <t>テラダ</t>
    </rPh>
    <rPh sb="2" eb="4">
      <t>ショウジ</t>
    </rPh>
    <phoneticPr fontId="2"/>
  </si>
  <si>
    <t>畠山尚志</t>
    <rPh sb="0" eb="2">
      <t>ハタケヤマ</t>
    </rPh>
    <rPh sb="2" eb="4">
      <t>ナオシ</t>
    </rPh>
    <phoneticPr fontId="2"/>
  </si>
  <si>
    <t>金魚すくい</t>
    <rPh sb="0" eb="2">
      <t>キンギョ</t>
    </rPh>
    <phoneticPr fontId="2"/>
  </si>
  <si>
    <t>福永卓治</t>
    <rPh sb="0" eb="2">
      <t>フクナガ</t>
    </rPh>
    <rPh sb="2" eb="4">
      <t>タクジ</t>
    </rPh>
    <phoneticPr fontId="2"/>
  </si>
  <si>
    <t>串焼き</t>
    <rPh sb="0" eb="2">
      <t>クシヤ</t>
    </rPh>
    <phoneticPr fontId="2"/>
  </si>
  <si>
    <t>南　太一</t>
    <rPh sb="0" eb="1">
      <t>ミナミ</t>
    </rPh>
    <rPh sb="2" eb="4">
      <t>タイチ</t>
    </rPh>
    <phoneticPr fontId="2"/>
  </si>
  <si>
    <t>岡崎信人</t>
    <rPh sb="0" eb="2">
      <t>オカザキ</t>
    </rPh>
    <rPh sb="2" eb="4">
      <t>ノブト</t>
    </rPh>
    <phoneticPr fontId="2"/>
  </si>
  <si>
    <t>服部達哉</t>
    <rPh sb="0" eb="2">
      <t>ハットリ</t>
    </rPh>
    <rPh sb="2" eb="4">
      <t>タツヤ</t>
    </rPh>
    <phoneticPr fontId="2"/>
  </si>
  <si>
    <t>福田健士郎</t>
    <rPh sb="0" eb="2">
      <t>フクダ</t>
    </rPh>
    <rPh sb="2" eb="5">
      <t>ケンシロウ</t>
    </rPh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</si>
  <si>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</si>
  <si>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</si>
  <si>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徳永政秀</t>
    <rPh sb="0" eb="2">
      <t>トクナガ</t>
    </rPh>
    <rPh sb="2" eb="4">
      <t>マサヒデ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</si>
  <si>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</si>
  <si>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矢野　充</t>
    <rPh sb="0" eb="2">
      <t>ヤノ</t>
    </rPh>
    <rPh sb="3" eb="4">
      <t>ミツル</t>
    </rPh>
    <phoneticPr fontId="2"/>
  </si>
  <si>
    <t>オムそば</t>
    <phoneticPr fontId="2"/>
  </si>
  <si>
    <t>竹内富子</t>
    <rPh sb="0" eb="2">
      <t>タケウチ</t>
    </rPh>
    <rPh sb="2" eb="4">
      <t>トミコ</t>
    </rPh>
    <phoneticPr fontId="2"/>
  </si>
  <si>
    <t>支払い合計</t>
    <rPh sb="0" eb="2">
      <t>シハラ</t>
    </rPh>
    <rPh sb="3" eb="5">
      <t>ゴウケイ</t>
    </rPh>
    <phoneticPr fontId="2"/>
  </si>
  <si>
    <t>笹山政治</t>
    <rPh sb="0" eb="2">
      <t>ササヤマ</t>
    </rPh>
    <rPh sb="2" eb="4">
      <t>セイジ</t>
    </rPh>
    <phoneticPr fontId="2"/>
  </si>
  <si>
    <t>最新</t>
    <rPh sb="0" eb="2">
      <t>サイシン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</si>
  <si>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</si>
  <si>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</si>
  <si>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</si>
  <si>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</si>
  <si>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</si>
  <si>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細川勝彦</t>
    <rPh sb="0" eb="2">
      <t>ホソカワ</t>
    </rPh>
    <rPh sb="2" eb="4">
      <t>カツヒコ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</si>
  <si>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</si>
  <si>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</si>
  <si>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大内智代</t>
    <rPh sb="0" eb="2">
      <t>オオウチ</t>
    </rPh>
    <rPh sb="2" eb="4">
      <t>トモヨ</t>
    </rPh>
    <phoneticPr fontId="2"/>
  </si>
  <si>
    <t>森下　実</t>
    <rPh sb="0" eb="2">
      <t>モリシタ</t>
    </rPh>
    <rPh sb="3" eb="4">
      <t>ミノル</t>
    </rPh>
    <phoneticPr fontId="2"/>
  </si>
  <si>
    <t>杉山久和</t>
    <rPh sb="0" eb="2">
      <t>スギヤマ</t>
    </rPh>
    <rPh sb="2" eb="4">
      <t>ヒサカズ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</si>
  <si>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</si>
  <si>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西岡　裕</t>
    <rPh sb="0" eb="2">
      <t>ニシオカ</t>
    </rPh>
    <rPh sb="3" eb="4">
      <t>ユウ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</si>
  <si>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</si>
  <si>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和田正之</t>
    <rPh sb="0" eb="2">
      <t>ワダ</t>
    </rPh>
    <rPh sb="2" eb="4">
      <t>マサユキ</t>
    </rPh>
    <phoneticPr fontId="2"/>
  </si>
  <si>
    <t>中村正信</t>
    <rPh sb="0" eb="2">
      <t>ナカムラ</t>
    </rPh>
    <rPh sb="2" eb="4">
      <t>マサノブ</t>
    </rPh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</si>
  <si>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</si>
  <si>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</si>
  <si>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</si>
  <si>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</si>
  <si>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</si>
  <si>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</si>
  <si>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</si>
  <si>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くじびき</t>
    <phoneticPr fontId="2"/>
  </si>
  <si>
    <t>横山　積</t>
    <rPh sb="0" eb="2">
      <t>ヨコヤマ</t>
    </rPh>
    <rPh sb="3" eb="4">
      <t>セキ</t>
    </rPh>
    <phoneticPr fontId="2"/>
  </si>
  <si>
    <t>大判焼き</t>
    <rPh sb="0" eb="3">
      <t>オオバンヤ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</si>
  <si>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</si>
  <si>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</si>
  <si>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面</t>
    <rPh sb="0" eb="1">
      <t>メン</t>
    </rPh>
    <phoneticPr fontId="2"/>
  </si>
  <si>
    <t>志賀一信</t>
    <rPh sb="0" eb="2">
      <t>シガ</t>
    </rPh>
    <rPh sb="2" eb="4">
      <t>カズノブ</t>
    </rPh>
    <phoneticPr fontId="2"/>
  </si>
  <si>
    <t>松浦史敏</t>
    <rPh sb="0" eb="2">
      <t>マツウラ</t>
    </rPh>
    <rPh sb="2" eb="4">
      <t>フミトシ</t>
    </rPh>
    <phoneticPr fontId="2"/>
  </si>
  <si>
    <t>金谷栄造</t>
    <rPh sb="0" eb="2">
      <t>カナヤ</t>
    </rPh>
    <rPh sb="2" eb="4">
      <t>エイゾウ</t>
    </rPh>
    <phoneticPr fontId="2"/>
  </si>
  <si>
    <t>畑中美優紀</t>
    <rPh sb="0" eb="2">
      <t>ハタナカ</t>
    </rPh>
    <rPh sb="2" eb="5">
      <t>ミユキ</t>
    </rPh>
    <phoneticPr fontId="2"/>
  </si>
  <si>
    <t>小林紀貴</t>
    <rPh sb="0" eb="2">
      <t>コバヤシ</t>
    </rPh>
    <rPh sb="2" eb="4">
      <t>ノリタカ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</si>
  <si>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</si>
  <si>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</si>
  <si>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バナナチョコ</t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</si>
  <si>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</si>
  <si>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</si>
  <si>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大森　誠</t>
    <rPh sb="0" eb="2">
      <t>オオモリ</t>
    </rPh>
    <rPh sb="3" eb="4">
      <t>マコト</t>
    </rPh>
    <phoneticPr fontId="2"/>
  </si>
  <si>
    <t>くじ</t>
    <phoneticPr fontId="2"/>
  </si>
  <si>
    <t>伊藤哲也</t>
    <rPh sb="0" eb="4">
      <t>イトウテツヤ</t>
    </rPh>
    <phoneticPr fontId="2"/>
  </si>
  <si>
    <t>山下伸一</t>
    <rPh sb="0" eb="4">
      <t>ヤマシタシンイチ</t>
    </rPh>
    <phoneticPr fontId="2"/>
  </si>
  <si>
    <t>古志利克</t>
    <rPh sb="0" eb="4">
      <t>コシトシカツ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</si>
  <si>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</si>
  <si>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</si>
  <si>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べっこう飴</t>
    <rPh sb="4" eb="5">
      <t>アメ</t>
    </rPh>
    <phoneticPr fontId="2"/>
  </si>
  <si>
    <t>梅が枝餅</t>
    <rPh sb="0" eb="1">
      <t>ウメ</t>
    </rPh>
    <rPh sb="2" eb="4">
      <t>エモチ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</si>
  <si>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</si>
  <si>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</si>
  <si>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かすてら</t>
    <phoneticPr fontId="2"/>
  </si>
  <si>
    <t>江島　忍</t>
    <rPh sb="0" eb="2">
      <t>エジマ</t>
    </rPh>
    <rPh sb="3" eb="4">
      <t>シノブ</t>
    </rPh>
    <phoneticPr fontId="2"/>
  </si>
  <si>
    <t>帝翔</t>
    <rPh sb="0" eb="2">
      <t>テイショウ</t>
    </rPh>
    <phoneticPr fontId="2"/>
  </si>
  <si>
    <t>大角一郎</t>
    <rPh sb="0" eb="4">
      <t>ダイカクイチロウ</t>
    </rPh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</si>
  <si>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</si>
  <si>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</si>
  <si>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行武　清</t>
    <rPh sb="0" eb="2">
      <t>ユキタケ</t>
    </rPh>
    <rPh sb="3" eb="4">
      <t>キヨシ</t>
    </rPh>
    <phoneticPr fontId="2"/>
  </si>
  <si>
    <t>福永商店</t>
    <rPh sb="0" eb="4">
      <t>フクナガショウテン</t>
    </rPh>
    <phoneticPr fontId="2"/>
  </si>
  <si>
    <t>裙本和幸</t>
    <rPh sb="0" eb="2">
      <t>ツマモト</t>
    </rPh>
    <rPh sb="2" eb="4">
      <t>カズユキ</t>
    </rPh>
    <phoneticPr fontId="2"/>
  </si>
  <si>
    <t>安田幸恵</t>
    <rPh sb="0" eb="4">
      <t>ヤスダサチエ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</si>
  <si>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</si>
  <si>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</si>
  <si>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平井満男</t>
    <rPh sb="0" eb="4">
      <t>ヒライミツオ</t>
    </rPh>
    <phoneticPr fontId="2"/>
  </si>
  <si>
    <t>寺浦明彦</t>
    <rPh sb="0" eb="4">
      <t>テラウラアキヒコ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</si>
  <si>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</si>
  <si>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</si>
  <si>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寺田正二</t>
    <rPh sb="0" eb="4">
      <t>テラダショウジ</t>
    </rPh>
    <phoneticPr fontId="2"/>
  </si>
  <si>
    <t>牧野政美</t>
    <rPh sb="0" eb="4">
      <t>マキノマサミ</t>
    </rPh>
    <phoneticPr fontId="2"/>
  </si>
  <si>
    <t>芳川伸啓</t>
    <rPh sb="0" eb="2">
      <t>ヨシカワ</t>
    </rPh>
    <rPh sb="2" eb="4">
      <t>ノブヒロ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</si>
  <si>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</si>
  <si>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</si>
  <si>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</si>
  <si>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</si>
  <si>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</si>
  <si>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</si>
  <si>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</si>
  <si>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</si>
  <si>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</si>
  <si>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</si>
  <si>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</si>
  <si>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兵庫県加西市北条町北条1121</t>
    <rPh sb="0" eb="11">
      <t>ヒョウゴケンカサイシホウジョウチョウホウジョウ</t>
    </rPh>
    <phoneticPr fontId="5"/>
  </si>
  <si>
    <t>安田雄樹</t>
    <rPh sb="0" eb="2">
      <t>ヤスダ</t>
    </rPh>
    <rPh sb="2" eb="4">
      <t>ユウキ</t>
    </rPh>
    <phoneticPr fontId="2"/>
  </si>
  <si>
    <t>小島太一</t>
    <rPh sb="0" eb="4">
      <t>コジマタイチ</t>
    </rPh>
    <phoneticPr fontId="2"/>
  </si>
  <si>
    <t>杉本　梓</t>
    <rPh sb="0" eb="2">
      <t>スギモト</t>
    </rPh>
    <rPh sb="3" eb="4">
      <t>アズサ</t>
    </rPh>
    <phoneticPr fontId="2"/>
  </si>
  <si>
    <t>門脇　積</t>
    <rPh sb="0" eb="2">
      <t>カドワキ</t>
    </rPh>
    <rPh sb="3" eb="4">
      <t>セキ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</si>
  <si>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</si>
  <si>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金田泰憲</t>
    <rPh sb="0" eb="2">
      <t>カネダ</t>
    </rPh>
    <rPh sb="2" eb="4">
      <t>ヤスノリ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</si>
  <si>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</si>
  <si>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</si>
  <si>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納庄昌平</t>
    <rPh sb="0" eb="2">
      <t>ノウショウ</t>
    </rPh>
    <rPh sb="2" eb="4">
      <t>ショウヘイ</t>
    </rPh>
    <phoneticPr fontId="2"/>
  </si>
  <si>
    <t>令和</t>
    <rPh sb="0" eb="2">
      <t>レイワ</t>
    </rPh>
    <phoneticPr fontId="5"/>
  </si>
  <si>
    <t>大黒食品</t>
    <rPh sb="0" eb="2">
      <t>オオクロ</t>
    </rPh>
    <rPh sb="2" eb="4">
      <t>ショクヒン</t>
    </rPh>
    <phoneticPr fontId="2"/>
  </si>
  <si>
    <t>露店事務局</t>
  </si>
  <si>
    <t>個</t>
  </si>
  <si>
    <t>フリフリポテト</t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</si>
  <si>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</si>
  <si>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</si>
  <si>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</si>
  <si>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ドライフルーツ</t>
    <phoneticPr fontId="2"/>
  </si>
  <si>
    <t>じゃがバタ</t>
    <phoneticPr fontId="2"/>
  </si>
  <si>
    <t>山崎　治</t>
    <rPh sb="0" eb="2">
      <t>ヤマサキ</t>
    </rPh>
    <rPh sb="3" eb="4">
      <t>オサム</t>
    </rPh>
    <phoneticPr fontId="2"/>
  </si>
  <si>
    <t>内海商店</t>
    <rPh sb="0" eb="4">
      <t>ウツミショウテン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</si>
  <si>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</si>
  <si>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</si>
  <si>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</si>
  <si>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</si>
  <si>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</si>
  <si>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</si>
  <si>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</si>
  <si>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</si>
  <si>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</si>
  <si>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</si>
  <si>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中島</t>
    <rPh sb="0" eb="2">
      <t>ナカシマ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</si>
  <si>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</si>
  <si>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</si>
  <si>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</si>
  <si>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鎌倉たまき</t>
    <rPh sb="0" eb="2">
      <t>カマクラ</t>
    </rPh>
    <phoneticPr fontId="2"/>
  </si>
  <si>
    <t>肉巻きおにぎり</t>
    <rPh sb="0" eb="2">
      <t>ニクマ</t>
    </rPh>
    <phoneticPr fontId="2"/>
  </si>
  <si>
    <t>高島森一</t>
    <rPh sb="0" eb="2">
      <t>タカシマ</t>
    </rPh>
    <rPh sb="2" eb="4">
      <t>シンイチ</t>
    </rPh>
    <phoneticPr fontId="2"/>
  </si>
  <si>
    <t>下田商事</t>
    <rPh sb="0" eb="4">
      <t>シモダショウジ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</si>
  <si>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</si>
  <si>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</si>
  <si>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</si>
  <si>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</si>
  <si>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岡田将樹</t>
    <rPh sb="0" eb="2">
      <t>オカダ</t>
    </rPh>
    <rPh sb="2" eb="4">
      <t>マサキ</t>
    </rPh>
    <phoneticPr fontId="2"/>
  </si>
  <si>
    <t>水笛</t>
    <rPh sb="0" eb="2">
      <t>ミズブエ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</si>
  <si>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</si>
  <si>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</si>
  <si>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とり皮ギョーザ</t>
    <rPh sb="2" eb="3">
      <t>カワ</t>
    </rPh>
    <phoneticPr fontId="2"/>
  </si>
  <si>
    <t>第一食品</t>
    <rPh sb="0" eb="4">
      <t>ダイイチショクヒン</t>
    </rPh>
    <phoneticPr fontId="2"/>
  </si>
  <si>
    <t>夢坊主</t>
    <rPh sb="0" eb="3">
      <t>ユメボウズ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</si>
  <si>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</si>
  <si>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</si>
  <si>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</si>
  <si>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</si>
  <si>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</si>
  <si>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福永刃物店</t>
    <rPh sb="0" eb="5">
      <t>フクナガハモノテン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</si>
  <si>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</si>
  <si>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</si>
  <si>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</si>
  <si>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</si>
  <si>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</si>
  <si>
    <t>玉田辰次</t>
    <rPh sb="0" eb="2">
      <t>タマダ</t>
    </rPh>
    <rPh sb="2" eb="4">
      <t>タツジ</t>
    </rPh>
    <phoneticPr fontId="2"/>
  </si>
  <si>
    <t>大西里奈</t>
    <rPh sb="0" eb="4">
      <t>オオニシリナ</t>
    </rPh>
    <phoneticPr fontId="2"/>
  </si>
  <si>
    <t>玉田竜真</t>
    <rPh sb="0" eb="2">
      <t>タマダ</t>
    </rPh>
    <rPh sb="2" eb="4">
      <t>リュウマ</t>
    </rPh>
    <phoneticPr fontId="2"/>
  </si>
  <si>
    <t>大西雅弥</t>
    <rPh sb="0" eb="2">
      <t>オオニシ</t>
    </rPh>
    <rPh sb="2" eb="3">
      <t>マサ</t>
    </rPh>
    <rPh sb="3" eb="4">
      <t>ヤ</t>
    </rPh>
    <phoneticPr fontId="2"/>
  </si>
  <si>
    <t>東播301-175</t>
    <rPh sb="0" eb="2">
      <t>トウバン</t>
    </rPh>
    <phoneticPr fontId="2"/>
  </si>
  <si>
    <t>東播302-171</t>
    <rPh sb="0" eb="2">
      <t>トウバン</t>
    </rPh>
    <phoneticPr fontId="2"/>
  </si>
  <si>
    <t>荒枝和美</t>
    <rPh sb="0" eb="2">
      <t>アラエ</t>
    </rPh>
    <rPh sb="2" eb="4">
      <t>カズミ</t>
    </rPh>
    <phoneticPr fontId="2"/>
  </si>
  <si>
    <t>東播-301-151</t>
    <rPh sb="0" eb="2">
      <t>トウバン</t>
    </rPh>
    <phoneticPr fontId="2"/>
  </si>
  <si>
    <t>福永</t>
    <rPh sb="0" eb="2">
      <t>フクナガ</t>
    </rPh>
    <phoneticPr fontId="2"/>
  </si>
  <si>
    <t>岩おこし他</t>
    <rPh sb="0" eb="1">
      <t>イワ</t>
    </rPh>
    <rPh sb="4" eb="5">
      <t>ホカ</t>
    </rPh>
    <phoneticPr fontId="2"/>
  </si>
  <si>
    <t>大上翔伍</t>
    <rPh sb="0" eb="2">
      <t>オオガミ</t>
    </rPh>
    <rPh sb="2" eb="4">
      <t>ショウゴ</t>
    </rPh>
    <phoneticPr fontId="2"/>
  </si>
  <si>
    <t>前田辰子</t>
    <rPh sb="0" eb="4">
      <t>マエダタツコ</t>
    </rPh>
    <phoneticPr fontId="2"/>
  </si>
  <si>
    <t>塚崎泰史</t>
    <rPh sb="0" eb="2">
      <t>ツカザキ</t>
    </rPh>
    <rPh sb="2" eb="3">
      <t>ヤスシ</t>
    </rPh>
    <rPh sb="3" eb="4">
      <t>シ</t>
    </rPh>
    <phoneticPr fontId="2"/>
  </si>
  <si>
    <t>中播31-20</t>
    <rPh sb="0" eb="2">
      <t>チュウバン</t>
    </rPh>
    <phoneticPr fontId="2"/>
  </si>
  <si>
    <t>大西</t>
    <rPh sb="0" eb="2">
      <t>オオニシ</t>
    </rPh>
    <phoneticPr fontId="2"/>
  </si>
  <si>
    <t>大西拓磨</t>
    <rPh sb="0" eb="2">
      <t>オオニシ</t>
    </rPh>
    <rPh sb="2" eb="4">
      <t>タクマ</t>
    </rPh>
    <phoneticPr fontId="2"/>
  </si>
  <si>
    <t>ふりふりポテト</t>
    <phoneticPr fontId="2"/>
  </si>
  <si>
    <t>淡路3-35</t>
    <rPh sb="0" eb="2">
      <t>アワジ</t>
    </rPh>
    <phoneticPr fontId="2"/>
  </si>
  <si>
    <t>矢田　優</t>
    <rPh sb="0" eb="2">
      <t>ヤダ</t>
    </rPh>
    <rPh sb="3" eb="4">
      <t>ユウ</t>
    </rPh>
    <phoneticPr fontId="2"/>
  </si>
  <si>
    <t>岡　　奏</t>
    <rPh sb="0" eb="1">
      <t>オカ</t>
    </rPh>
    <rPh sb="3" eb="4">
      <t>カナ</t>
    </rPh>
    <phoneticPr fontId="2"/>
  </si>
  <si>
    <t>中播31-105</t>
    <rPh sb="0" eb="2">
      <t>チュウバン</t>
    </rPh>
    <phoneticPr fontId="2"/>
  </si>
  <si>
    <t>中播31-23</t>
    <rPh sb="0" eb="2">
      <t>チュウバン</t>
    </rPh>
    <phoneticPr fontId="2"/>
  </si>
  <si>
    <t>中播31-106</t>
    <rPh sb="0" eb="2">
      <t>チュウバン</t>
    </rPh>
    <phoneticPr fontId="2"/>
  </si>
  <si>
    <t>新熊</t>
    <rPh sb="0" eb="2">
      <t>シンクマ</t>
    </rPh>
    <phoneticPr fontId="2"/>
  </si>
  <si>
    <t>大田篤志</t>
    <rPh sb="0" eb="2">
      <t>オオタ</t>
    </rPh>
    <rPh sb="2" eb="4">
      <t>アツシ</t>
    </rPh>
    <phoneticPr fontId="2"/>
  </si>
  <si>
    <t>神北1-281</t>
    <rPh sb="0" eb="2">
      <t>シンボク</t>
    </rPh>
    <phoneticPr fontId="2"/>
  </si>
  <si>
    <t>神北1-280</t>
    <rPh sb="0" eb="2">
      <t>シンボク</t>
    </rPh>
    <phoneticPr fontId="2"/>
  </si>
  <si>
    <t>神北1-279</t>
    <rPh sb="0" eb="2">
      <t>シンボク</t>
    </rPh>
    <phoneticPr fontId="2"/>
  </si>
  <si>
    <t>神北3-108</t>
    <rPh sb="0" eb="2">
      <t>シンボク</t>
    </rPh>
    <phoneticPr fontId="2"/>
  </si>
  <si>
    <t>根付</t>
    <rPh sb="0" eb="2">
      <t>ネヅ</t>
    </rPh>
    <phoneticPr fontId="2"/>
  </si>
  <si>
    <t>松浦小夜子</t>
    <rPh sb="0" eb="5">
      <t>マツウラサヨコ</t>
    </rPh>
    <phoneticPr fontId="2"/>
  </si>
  <si>
    <t>根付（幸運の小槌）</t>
    <rPh sb="0" eb="2">
      <t>ネヅ</t>
    </rPh>
    <rPh sb="3" eb="5">
      <t>コウウン</t>
    </rPh>
    <rPh sb="6" eb="8">
      <t>コヅチ</t>
    </rPh>
    <phoneticPr fontId="2"/>
  </si>
  <si>
    <t>田中商店</t>
    <rPh sb="0" eb="4">
      <t>タナカショウテン</t>
    </rPh>
    <phoneticPr fontId="2"/>
  </si>
  <si>
    <t>斎藤将之</t>
    <rPh sb="0" eb="2">
      <t>サイトウ</t>
    </rPh>
    <rPh sb="2" eb="4">
      <t>マサユキ</t>
    </rPh>
    <phoneticPr fontId="2"/>
  </si>
  <si>
    <t>大城　覚</t>
    <rPh sb="0" eb="2">
      <t>オオシロ</t>
    </rPh>
    <rPh sb="3" eb="4">
      <t>オボ</t>
    </rPh>
    <phoneticPr fontId="2"/>
  </si>
  <si>
    <t>大黒食品</t>
    <rPh sb="0" eb="4">
      <t>オオグロショクヒン</t>
    </rPh>
    <phoneticPr fontId="2"/>
  </si>
  <si>
    <t>東播明健52353</t>
    <rPh sb="0" eb="2">
      <t>トウバン</t>
    </rPh>
    <rPh sb="2" eb="3">
      <t>メイ</t>
    </rPh>
    <rPh sb="3" eb="4">
      <t>ケン</t>
    </rPh>
    <phoneticPr fontId="2"/>
  </si>
  <si>
    <t>かすてら（福玉焼）</t>
    <rPh sb="5" eb="7">
      <t>フクタマ</t>
    </rPh>
    <rPh sb="7" eb="8">
      <t>ヤキ</t>
    </rPh>
    <phoneticPr fontId="2"/>
  </si>
  <si>
    <t>祖浦節男</t>
    <rPh sb="0" eb="2">
      <t>ソウラ</t>
    </rPh>
    <rPh sb="2" eb="4">
      <t>セツオ</t>
    </rPh>
    <phoneticPr fontId="2"/>
  </si>
  <si>
    <t>高嶋健二</t>
    <rPh sb="0" eb="2">
      <t>タカシマ</t>
    </rPh>
    <rPh sb="2" eb="4">
      <t>ケンジ</t>
    </rPh>
    <phoneticPr fontId="2"/>
  </si>
  <si>
    <t>山本美咲</t>
    <rPh sb="0" eb="2">
      <t>ヤマモト</t>
    </rPh>
    <rPh sb="2" eb="4">
      <t>ミサキ</t>
    </rPh>
    <phoneticPr fontId="2"/>
  </si>
  <si>
    <t>ピカピカレモネード</t>
    <phoneticPr fontId="2"/>
  </si>
  <si>
    <t>中播31-76</t>
    <rPh sb="0" eb="2">
      <t>チュウバン</t>
    </rPh>
    <phoneticPr fontId="2"/>
  </si>
  <si>
    <t>中播31-51</t>
    <rPh sb="0" eb="2">
      <t>チュウバン</t>
    </rPh>
    <phoneticPr fontId="2"/>
  </si>
  <si>
    <t>大村商店</t>
    <rPh sb="0" eb="4">
      <t>オオムラショウテン</t>
    </rPh>
    <phoneticPr fontId="2"/>
  </si>
  <si>
    <t>夢屋</t>
    <rPh sb="0" eb="2">
      <t>ユメヤ</t>
    </rPh>
    <phoneticPr fontId="2"/>
  </si>
  <si>
    <t>堤　数昌</t>
    <rPh sb="0" eb="1">
      <t>ツツミ</t>
    </rPh>
    <rPh sb="2" eb="4">
      <t>カズマサ</t>
    </rPh>
    <phoneticPr fontId="2"/>
  </si>
  <si>
    <t>神南3-30</t>
    <rPh sb="0" eb="2">
      <t>シンナン</t>
    </rPh>
    <phoneticPr fontId="2"/>
  </si>
  <si>
    <t>内海直樹</t>
    <rPh sb="0" eb="4">
      <t>ウツミナオキ</t>
    </rPh>
    <phoneticPr fontId="2"/>
  </si>
  <si>
    <t>西播700-115</t>
    <rPh sb="0" eb="2">
      <t>セイバン</t>
    </rPh>
    <phoneticPr fontId="2"/>
  </si>
  <si>
    <t>黒井商店</t>
    <rPh sb="0" eb="4">
      <t>クロイショウテン</t>
    </rPh>
    <phoneticPr fontId="2"/>
  </si>
  <si>
    <t>大角栄一郎</t>
    <rPh sb="0" eb="5">
      <t>ダイカクエイイチロウ</t>
    </rPh>
    <phoneticPr fontId="2"/>
  </si>
  <si>
    <t>奥田路子</t>
    <rPh sb="0" eb="2">
      <t>オクダ</t>
    </rPh>
    <rPh sb="2" eb="4">
      <t>ミチコ</t>
    </rPh>
    <phoneticPr fontId="2"/>
  </si>
  <si>
    <t>千代松空我</t>
    <rPh sb="0" eb="3">
      <t>チヨマツ</t>
    </rPh>
    <rPh sb="3" eb="4">
      <t>ソラ</t>
    </rPh>
    <rPh sb="4" eb="5">
      <t>ワレ</t>
    </rPh>
    <phoneticPr fontId="2"/>
  </si>
  <si>
    <t>小倉貞吉</t>
    <rPh sb="0" eb="2">
      <t>コクラ</t>
    </rPh>
    <rPh sb="2" eb="4">
      <t>サダキチ</t>
    </rPh>
    <phoneticPr fontId="2"/>
  </si>
  <si>
    <t>山下元輝</t>
    <rPh sb="0" eb="2">
      <t>ヤマシタ</t>
    </rPh>
    <rPh sb="2" eb="4">
      <t>ゲンキ</t>
    </rPh>
    <phoneticPr fontId="2"/>
  </si>
  <si>
    <t>奥田妃那</t>
    <rPh sb="0" eb="2">
      <t>オクダ</t>
    </rPh>
    <rPh sb="2" eb="4">
      <t>ヒナ</t>
    </rPh>
    <phoneticPr fontId="2"/>
  </si>
  <si>
    <t>中江慶作</t>
    <rPh sb="0" eb="2">
      <t>ナカエ</t>
    </rPh>
    <rPh sb="2" eb="4">
      <t>ケイサク</t>
    </rPh>
    <phoneticPr fontId="2"/>
  </si>
  <si>
    <t>黒井宗司</t>
    <rPh sb="0" eb="2">
      <t>クロイ</t>
    </rPh>
    <rPh sb="2" eb="4">
      <t>ソウシ</t>
    </rPh>
    <phoneticPr fontId="2"/>
  </si>
  <si>
    <t>上田光太郎</t>
    <rPh sb="0" eb="2">
      <t>ウエダ</t>
    </rPh>
    <rPh sb="2" eb="5">
      <t>コウタロウ</t>
    </rPh>
    <phoneticPr fontId="2"/>
  </si>
  <si>
    <t>新井紳司</t>
    <rPh sb="0" eb="2">
      <t>アライ</t>
    </rPh>
    <rPh sb="2" eb="4">
      <t>シンジ</t>
    </rPh>
    <phoneticPr fontId="2"/>
  </si>
  <si>
    <t>岸本商店</t>
    <rPh sb="0" eb="4">
      <t>キシモトショウテン</t>
    </rPh>
    <phoneticPr fontId="2"/>
  </si>
  <si>
    <t>島林</t>
    <rPh sb="0" eb="2">
      <t>シマバヤシ</t>
    </rPh>
    <phoneticPr fontId="2"/>
  </si>
  <si>
    <t>高見優弥</t>
    <rPh sb="0" eb="2">
      <t>タカミ</t>
    </rPh>
    <rPh sb="2" eb="4">
      <t>ユウヤ</t>
    </rPh>
    <phoneticPr fontId="2"/>
  </si>
  <si>
    <t>裙本里沙</t>
    <rPh sb="0" eb="2">
      <t>ツマモト</t>
    </rPh>
    <rPh sb="2" eb="4">
      <t>リサ</t>
    </rPh>
    <phoneticPr fontId="2"/>
  </si>
  <si>
    <t>茶店(中型）</t>
    <rPh sb="0" eb="2">
      <t>チャミセ</t>
    </rPh>
    <rPh sb="3" eb="5">
      <t>チュウガタ</t>
    </rPh>
    <phoneticPr fontId="2"/>
  </si>
  <si>
    <t>東播403-28</t>
    <rPh sb="0" eb="2">
      <t>トウバン</t>
    </rPh>
    <phoneticPr fontId="2"/>
  </si>
  <si>
    <t>東播401-382</t>
    <rPh sb="0" eb="2">
      <t>トウバン</t>
    </rPh>
    <phoneticPr fontId="2"/>
  </si>
  <si>
    <t>個</t>
    <phoneticPr fontId="2"/>
  </si>
  <si>
    <t>東播401-571</t>
    <rPh sb="0" eb="2">
      <t>トウバン</t>
    </rPh>
    <phoneticPr fontId="2"/>
  </si>
  <si>
    <t>鹿野</t>
    <rPh sb="0" eb="2">
      <t>シカノ</t>
    </rPh>
    <phoneticPr fontId="2"/>
  </si>
  <si>
    <t>大田竜夜</t>
    <rPh sb="0" eb="2">
      <t>オオタ</t>
    </rPh>
    <rPh sb="2" eb="4">
      <t>リュウヤ</t>
    </rPh>
    <phoneticPr fontId="2"/>
  </si>
  <si>
    <t>里　孝一</t>
    <rPh sb="0" eb="1">
      <t>サト</t>
    </rPh>
    <rPh sb="2" eb="4">
      <t>コウイチ</t>
    </rPh>
    <phoneticPr fontId="2"/>
  </si>
  <si>
    <t>小瀧幸子</t>
    <rPh sb="0" eb="2">
      <t>コダキ</t>
    </rPh>
    <rPh sb="2" eb="4">
      <t>サチコ</t>
    </rPh>
    <phoneticPr fontId="2"/>
  </si>
  <si>
    <t>片瀬繁夫</t>
    <rPh sb="0" eb="2">
      <t>カタセ</t>
    </rPh>
    <rPh sb="2" eb="4">
      <t>シゲオ</t>
    </rPh>
    <phoneticPr fontId="2"/>
  </si>
  <si>
    <t>コットンキャンディ</t>
    <phoneticPr fontId="2"/>
  </si>
  <si>
    <t>中播32-28</t>
    <rPh sb="0" eb="2">
      <t>チュウバン</t>
    </rPh>
    <phoneticPr fontId="2"/>
  </si>
  <si>
    <t>中播31-109</t>
    <rPh sb="0" eb="2">
      <t>チュウバン</t>
    </rPh>
    <phoneticPr fontId="2"/>
  </si>
  <si>
    <t>大野</t>
    <rPh sb="0" eb="2">
      <t>オオノ</t>
    </rPh>
    <phoneticPr fontId="2"/>
  </si>
  <si>
    <t>大野莉緒</t>
    <rPh sb="0" eb="2">
      <t>オオノ</t>
    </rPh>
    <rPh sb="2" eb="4">
      <t>リオ</t>
    </rPh>
    <phoneticPr fontId="2"/>
  </si>
  <si>
    <t>北神3-30</t>
    <rPh sb="0" eb="2">
      <t>ホクシン</t>
    </rPh>
    <phoneticPr fontId="2"/>
  </si>
  <si>
    <t>北神3-28</t>
    <rPh sb="0" eb="2">
      <t>ホクシン</t>
    </rPh>
    <phoneticPr fontId="2"/>
  </si>
  <si>
    <t>北神1-89</t>
    <rPh sb="0" eb="2">
      <t>ホクシン</t>
    </rPh>
    <phoneticPr fontId="2"/>
  </si>
  <si>
    <t>北神1-88</t>
    <rPh sb="0" eb="2">
      <t>ホクシン</t>
    </rPh>
    <phoneticPr fontId="2"/>
  </si>
  <si>
    <t>小島商店</t>
    <rPh sb="0" eb="4">
      <t>コジマショウテン</t>
    </rPh>
    <phoneticPr fontId="2"/>
  </si>
  <si>
    <t>小島　幸</t>
    <rPh sb="0" eb="2">
      <t>コジマ</t>
    </rPh>
    <rPh sb="3" eb="4">
      <t>サチ</t>
    </rPh>
    <phoneticPr fontId="2"/>
  </si>
  <si>
    <t>中播32-36</t>
    <rPh sb="0" eb="2">
      <t>チュウバン</t>
    </rPh>
    <phoneticPr fontId="2"/>
  </si>
  <si>
    <t>小木曾陶器</t>
    <rPh sb="0" eb="5">
      <t>オギソトウキ</t>
    </rPh>
    <phoneticPr fontId="2"/>
  </si>
  <si>
    <t>小木曾幹夫</t>
    <rPh sb="0" eb="5">
      <t>オギソミキオ</t>
    </rPh>
    <phoneticPr fontId="2"/>
  </si>
  <si>
    <t>陶器販</t>
    <rPh sb="0" eb="2">
      <t>トウキ</t>
    </rPh>
    <rPh sb="2" eb="3">
      <t>ハン</t>
    </rPh>
    <phoneticPr fontId="2"/>
  </si>
  <si>
    <t>金谷商店</t>
    <rPh sb="0" eb="2">
      <t>カナヤ</t>
    </rPh>
    <rPh sb="2" eb="4">
      <t>ショウテン</t>
    </rPh>
    <phoneticPr fontId="2"/>
  </si>
  <si>
    <t>田中亮宇</t>
    <rPh sb="0" eb="2">
      <t>タナカ</t>
    </rPh>
    <rPh sb="2" eb="4">
      <t>リョウウ</t>
    </rPh>
    <phoneticPr fontId="2"/>
  </si>
  <si>
    <t>田中　正</t>
    <rPh sb="0" eb="2">
      <t>タナカ</t>
    </rPh>
    <rPh sb="3" eb="4">
      <t>セイ</t>
    </rPh>
    <phoneticPr fontId="2"/>
  </si>
  <si>
    <t>中播32-2</t>
    <rPh sb="0" eb="2">
      <t>チュウバン</t>
    </rPh>
    <phoneticPr fontId="2"/>
  </si>
  <si>
    <t>寺浦陽二</t>
    <rPh sb="0" eb="4">
      <t>テラウラヨウジ</t>
    </rPh>
    <phoneticPr fontId="2"/>
  </si>
  <si>
    <t>中播32-30</t>
    <rPh sb="0" eb="2">
      <t>チュウバン</t>
    </rPh>
    <phoneticPr fontId="2"/>
  </si>
  <si>
    <t>中播31-31</t>
    <rPh sb="0" eb="2">
      <t>チュウバン</t>
    </rPh>
    <phoneticPr fontId="2"/>
  </si>
  <si>
    <t>杉本商店</t>
    <rPh sb="0" eb="4">
      <t>スギモトショウテン</t>
    </rPh>
    <phoneticPr fontId="2"/>
  </si>
  <si>
    <t>杉本千鶴子</t>
    <rPh sb="0" eb="2">
      <t>スギモト</t>
    </rPh>
    <rPh sb="2" eb="4">
      <t>チヅル</t>
    </rPh>
    <rPh sb="4" eb="5">
      <t>コ</t>
    </rPh>
    <phoneticPr fontId="2"/>
  </si>
  <si>
    <t>東播401-190</t>
    <rPh sb="0" eb="2">
      <t>トウバン</t>
    </rPh>
    <phoneticPr fontId="2"/>
  </si>
  <si>
    <t>東播401-661</t>
    <rPh sb="0" eb="2">
      <t>トウバン</t>
    </rPh>
    <phoneticPr fontId="2"/>
  </si>
  <si>
    <t>東播401-340</t>
    <rPh sb="0" eb="2">
      <t>トウバン</t>
    </rPh>
    <phoneticPr fontId="2"/>
  </si>
  <si>
    <t>東播401-107</t>
    <rPh sb="0" eb="2">
      <t>トウバン</t>
    </rPh>
    <phoneticPr fontId="2"/>
  </si>
  <si>
    <t>東播401-216</t>
    <rPh sb="0" eb="2">
      <t>トウバン</t>
    </rPh>
    <phoneticPr fontId="2"/>
  </si>
  <si>
    <t>東播401-29</t>
    <rPh sb="0" eb="2">
      <t>トウバン</t>
    </rPh>
    <phoneticPr fontId="2"/>
  </si>
  <si>
    <t>寺尾商店</t>
    <rPh sb="0" eb="4">
      <t>テラオショウテン</t>
    </rPh>
    <phoneticPr fontId="2"/>
  </si>
  <si>
    <t>寺尾賢一</t>
    <rPh sb="0" eb="4">
      <t>テラオケンイチ</t>
    </rPh>
    <phoneticPr fontId="2"/>
  </si>
  <si>
    <t>中播32-13</t>
    <rPh sb="0" eb="2">
      <t>チュウバン</t>
    </rPh>
    <phoneticPr fontId="2"/>
  </si>
  <si>
    <t>神南3-34</t>
    <rPh sb="0" eb="2">
      <t>シンナン</t>
    </rPh>
    <phoneticPr fontId="2"/>
  </si>
  <si>
    <t>神南1-75</t>
    <rPh sb="0" eb="2">
      <t>シンナン</t>
    </rPh>
    <phoneticPr fontId="2"/>
  </si>
  <si>
    <t>神南3-14</t>
    <rPh sb="0" eb="2">
      <t>シンナン</t>
    </rPh>
    <phoneticPr fontId="2"/>
  </si>
  <si>
    <t>神北3-26</t>
    <rPh sb="0" eb="2">
      <t>シンボク</t>
    </rPh>
    <phoneticPr fontId="2"/>
  </si>
  <si>
    <t>門脇商事</t>
    <rPh sb="0" eb="4">
      <t>カドワキショウジ</t>
    </rPh>
    <phoneticPr fontId="2"/>
  </si>
  <si>
    <t>門脇正宜</t>
    <rPh sb="0" eb="2">
      <t>カドワキ</t>
    </rPh>
    <rPh sb="2" eb="4">
      <t>マサノブ</t>
    </rPh>
    <phoneticPr fontId="2"/>
  </si>
  <si>
    <t>鳥からあげ</t>
    <rPh sb="0" eb="1">
      <t>トリ</t>
    </rPh>
    <phoneticPr fontId="2"/>
  </si>
  <si>
    <t>鎌倉商店</t>
    <rPh sb="0" eb="2">
      <t>カマクラ</t>
    </rPh>
    <rPh sb="2" eb="4">
      <t>ショウテン</t>
    </rPh>
    <phoneticPr fontId="2"/>
  </si>
  <si>
    <t>大内姫希</t>
    <rPh sb="0" eb="2">
      <t>オオウチ</t>
    </rPh>
    <rPh sb="2" eb="3">
      <t>ヒメ</t>
    </rPh>
    <rPh sb="3" eb="4">
      <t>ノゾミ</t>
    </rPh>
    <phoneticPr fontId="2"/>
  </si>
  <si>
    <t>大谷由利香</t>
    <rPh sb="0" eb="2">
      <t>オオタニ</t>
    </rPh>
    <rPh sb="2" eb="5">
      <t>ユリカ</t>
    </rPh>
    <phoneticPr fontId="2"/>
  </si>
  <si>
    <t>下田正徳</t>
    <rPh sb="0" eb="2">
      <t>シモダ</t>
    </rPh>
    <rPh sb="2" eb="4">
      <t>マサトク</t>
    </rPh>
    <phoneticPr fontId="2"/>
  </si>
  <si>
    <t>下田富子</t>
    <rPh sb="0" eb="4">
      <t>シモダトミコ</t>
    </rPh>
    <phoneticPr fontId="2"/>
  </si>
  <si>
    <t>立石秀之介</t>
    <rPh sb="0" eb="2">
      <t>タテイシ</t>
    </rPh>
    <rPh sb="2" eb="5">
      <t>ヒデノスケ</t>
    </rPh>
    <phoneticPr fontId="2"/>
  </si>
  <si>
    <t>淡路3-50</t>
    <rPh sb="0" eb="2">
      <t>アワジ</t>
    </rPh>
    <phoneticPr fontId="2"/>
  </si>
  <si>
    <t>中播32-11</t>
    <rPh sb="0" eb="2">
      <t>チュウバン</t>
    </rPh>
    <phoneticPr fontId="2"/>
  </si>
  <si>
    <t>寺田商店</t>
    <rPh sb="0" eb="4">
      <t>テラダショウテン</t>
    </rPh>
    <phoneticPr fontId="2"/>
  </si>
  <si>
    <t>ネームべっ甲飴</t>
    <rPh sb="5" eb="6">
      <t>コウ</t>
    </rPh>
    <rPh sb="6" eb="7">
      <t>アメ</t>
    </rPh>
    <phoneticPr fontId="2"/>
  </si>
  <si>
    <t>中播31-67</t>
    <rPh sb="0" eb="2">
      <t>チュウバン</t>
    </rPh>
    <phoneticPr fontId="2"/>
  </si>
  <si>
    <t>福田商事</t>
    <rPh sb="0" eb="4">
      <t>フクダショウジ</t>
    </rPh>
    <phoneticPr fontId="2"/>
  </si>
  <si>
    <t>松江幹博</t>
    <rPh sb="0" eb="2">
      <t>マツエ</t>
    </rPh>
    <rPh sb="2" eb="3">
      <t>ミキ</t>
    </rPh>
    <rPh sb="3" eb="4">
      <t>ヒロシ</t>
    </rPh>
    <phoneticPr fontId="2"/>
  </si>
  <si>
    <t>大西美幸</t>
    <rPh sb="0" eb="4">
      <t>オオニシミユキ</t>
    </rPh>
    <phoneticPr fontId="2"/>
  </si>
  <si>
    <t>川口　恵</t>
    <rPh sb="0" eb="2">
      <t>カワグチ</t>
    </rPh>
    <rPh sb="3" eb="4">
      <t>メグミ</t>
    </rPh>
    <phoneticPr fontId="2"/>
  </si>
  <si>
    <t>寺内謙太</t>
    <rPh sb="0" eb="2">
      <t>テラウチ</t>
    </rPh>
    <rPh sb="2" eb="4">
      <t>ケンタ</t>
    </rPh>
    <phoneticPr fontId="2"/>
  </si>
  <si>
    <t>浦川善幸</t>
    <rPh sb="0" eb="2">
      <t>ウラカワ</t>
    </rPh>
    <rPh sb="2" eb="4">
      <t>ヨシユキ</t>
    </rPh>
    <phoneticPr fontId="2"/>
  </si>
  <si>
    <t>中播31-41</t>
    <rPh sb="0" eb="2">
      <t>チュウバン</t>
    </rPh>
    <phoneticPr fontId="2"/>
  </si>
  <si>
    <t>西播31-59</t>
    <rPh sb="0" eb="2">
      <t>セイバン</t>
    </rPh>
    <phoneticPr fontId="2"/>
  </si>
  <si>
    <t>中播31-60</t>
    <rPh sb="0" eb="2">
      <t>チュウバン</t>
    </rPh>
    <phoneticPr fontId="2"/>
  </si>
  <si>
    <t>中播31-39</t>
    <rPh sb="0" eb="2">
      <t>チュウバン</t>
    </rPh>
    <phoneticPr fontId="2"/>
  </si>
  <si>
    <t>中播31-32</t>
    <rPh sb="0" eb="2">
      <t>チュウバン</t>
    </rPh>
    <phoneticPr fontId="2"/>
  </si>
  <si>
    <t>森下賢三</t>
    <rPh sb="0" eb="4">
      <t>モリシタケンゾウ</t>
    </rPh>
    <phoneticPr fontId="2"/>
  </si>
  <si>
    <t>安岡嘉美</t>
    <rPh sb="0" eb="2">
      <t>ヤスオカ</t>
    </rPh>
    <rPh sb="2" eb="4">
      <t>ヨシミ</t>
    </rPh>
    <phoneticPr fontId="2"/>
  </si>
  <si>
    <t>宮本一成</t>
    <rPh sb="0" eb="2">
      <t>ミヤモト</t>
    </rPh>
    <rPh sb="2" eb="4">
      <t>カズナリ</t>
    </rPh>
    <phoneticPr fontId="2"/>
  </si>
  <si>
    <t>徳永政秀</t>
    <rPh sb="0" eb="4">
      <t>トクナガマサヒデ</t>
    </rPh>
    <phoneticPr fontId="2"/>
  </si>
  <si>
    <t>西岡幸弘</t>
    <rPh sb="0" eb="2">
      <t>ニシオカ</t>
    </rPh>
    <rPh sb="2" eb="4">
      <t>ユキヒロ</t>
    </rPh>
    <phoneticPr fontId="2"/>
  </si>
  <si>
    <t>めかぶ茶・するめ</t>
    <rPh sb="3" eb="4">
      <t>チャ</t>
    </rPh>
    <phoneticPr fontId="2"/>
  </si>
  <si>
    <t>東播401-564</t>
    <rPh sb="0" eb="2">
      <t>トウバン</t>
    </rPh>
    <phoneticPr fontId="2"/>
  </si>
  <si>
    <t>二木商事</t>
    <rPh sb="0" eb="2">
      <t>ニキ</t>
    </rPh>
    <rPh sb="2" eb="4">
      <t>ショウジ</t>
    </rPh>
    <phoneticPr fontId="2"/>
  </si>
  <si>
    <t>二木茂樹</t>
    <rPh sb="0" eb="2">
      <t>ニキ</t>
    </rPh>
    <rPh sb="2" eb="4">
      <t>シゲキ</t>
    </rPh>
    <phoneticPr fontId="2"/>
  </si>
  <si>
    <t>二木厚美</t>
    <rPh sb="0" eb="2">
      <t>ニキ</t>
    </rPh>
    <rPh sb="2" eb="4">
      <t>アツミ</t>
    </rPh>
    <phoneticPr fontId="2"/>
  </si>
  <si>
    <t>スクイーズ</t>
    <phoneticPr fontId="2"/>
  </si>
  <si>
    <t>西播33-2</t>
    <rPh sb="0" eb="2">
      <t>セイバン</t>
    </rPh>
    <phoneticPr fontId="2"/>
  </si>
  <si>
    <t>奥本</t>
    <rPh sb="0" eb="2">
      <t>オクモト</t>
    </rPh>
    <phoneticPr fontId="2"/>
  </si>
  <si>
    <t>佐藤幸士</t>
    <rPh sb="0" eb="2">
      <t>サトウ</t>
    </rPh>
    <rPh sb="2" eb="4">
      <t>コウジ</t>
    </rPh>
    <phoneticPr fontId="2"/>
  </si>
  <si>
    <t>フィリップモリス</t>
    <phoneticPr fontId="2"/>
  </si>
  <si>
    <t>喫煙所・iQOS</t>
    <rPh sb="0" eb="3">
      <t>キツエンジョ</t>
    </rPh>
    <phoneticPr fontId="2"/>
  </si>
  <si>
    <t>刃物</t>
    <rPh sb="0" eb="2">
      <t>ハモノ</t>
    </rPh>
    <phoneticPr fontId="2"/>
  </si>
  <si>
    <t>木村吉之</t>
    <rPh sb="0" eb="2">
      <t>キムラ</t>
    </rPh>
    <rPh sb="2" eb="4">
      <t>ヨシユキ</t>
    </rPh>
    <phoneticPr fontId="2"/>
  </si>
  <si>
    <t>西　裕幸</t>
    <rPh sb="0" eb="1">
      <t>ニシ</t>
    </rPh>
    <rPh sb="2" eb="4">
      <t>ヒロユキ</t>
    </rPh>
    <phoneticPr fontId="2"/>
  </si>
  <si>
    <t>金城守敏</t>
    <rPh sb="0" eb="2">
      <t>カネシロ</t>
    </rPh>
    <rPh sb="2" eb="3">
      <t>マモル</t>
    </rPh>
    <rPh sb="3" eb="4">
      <t>トシ</t>
    </rPh>
    <phoneticPr fontId="2"/>
  </si>
  <si>
    <t>岸田友信</t>
    <rPh sb="0" eb="2">
      <t>キシダ</t>
    </rPh>
    <rPh sb="2" eb="4">
      <t>トモノブ</t>
    </rPh>
    <phoneticPr fontId="2"/>
  </si>
  <si>
    <t>金谷春樹</t>
    <rPh sb="0" eb="2">
      <t>カナヤ</t>
    </rPh>
    <rPh sb="2" eb="4">
      <t>ハルキ</t>
    </rPh>
    <phoneticPr fontId="2"/>
  </si>
  <si>
    <t>肥田大樹</t>
    <rPh sb="0" eb="2">
      <t>ヒダ</t>
    </rPh>
    <rPh sb="2" eb="4">
      <t>タイジュ</t>
    </rPh>
    <phoneticPr fontId="2"/>
  </si>
  <si>
    <t>北神3-50</t>
    <rPh sb="0" eb="2">
      <t>ホクシン</t>
    </rPh>
    <phoneticPr fontId="2"/>
  </si>
  <si>
    <t>神南3-29</t>
    <rPh sb="0" eb="2">
      <t>シンナン</t>
    </rPh>
    <phoneticPr fontId="2"/>
  </si>
  <si>
    <t>神南3-28</t>
    <rPh sb="0" eb="2">
      <t>シンナン</t>
    </rPh>
    <phoneticPr fontId="2"/>
  </si>
  <si>
    <t xml:space="preserve"> </t>
    <phoneticPr fontId="2"/>
  </si>
  <si>
    <t xml:space="preserve">  </t>
    <phoneticPr fontId="2"/>
  </si>
  <si>
    <t>福永和実</t>
    <rPh sb="0" eb="2">
      <t>フクナガ</t>
    </rPh>
    <rPh sb="2" eb="4">
      <t>カズミ</t>
    </rPh>
    <phoneticPr fontId="2"/>
  </si>
  <si>
    <t>奥本紀雄</t>
    <rPh sb="0" eb="2">
      <t>オクモト</t>
    </rPh>
    <rPh sb="2" eb="3">
      <t>キ</t>
    </rPh>
    <rPh sb="3" eb="4">
      <t>ユウ</t>
    </rPh>
    <phoneticPr fontId="2"/>
  </si>
  <si>
    <t>工藤真梧</t>
    <rPh sb="0" eb="2">
      <t>クドウ</t>
    </rPh>
    <rPh sb="2" eb="3">
      <t>マコト</t>
    </rPh>
    <rPh sb="3" eb="4">
      <t>ゴ</t>
    </rPh>
    <phoneticPr fontId="2"/>
  </si>
  <si>
    <t>神北1-103</t>
    <rPh sb="0" eb="2">
      <t>シンボク</t>
    </rPh>
    <phoneticPr fontId="2"/>
  </si>
  <si>
    <t>森　紘高</t>
    <rPh sb="0" eb="1">
      <t>モリ</t>
    </rPh>
    <rPh sb="2" eb="3">
      <t>ヒロシ</t>
    </rPh>
    <rPh sb="3" eb="4">
      <t>タカ</t>
    </rPh>
    <phoneticPr fontId="2"/>
  </si>
  <si>
    <t>神北3-99</t>
    <rPh sb="0" eb="2">
      <t>シンボク</t>
    </rPh>
    <phoneticPr fontId="2"/>
  </si>
  <si>
    <t>神北3-100</t>
    <rPh sb="0" eb="2">
      <t>シンボク</t>
    </rPh>
    <phoneticPr fontId="2"/>
  </si>
  <si>
    <t>神北20-116</t>
    <rPh sb="0" eb="2">
      <t>シンボク</t>
    </rPh>
    <phoneticPr fontId="2"/>
  </si>
  <si>
    <t>神北2-39</t>
    <rPh sb="0" eb="2">
      <t>シンボク</t>
    </rPh>
    <phoneticPr fontId="2"/>
  </si>
  <si>
    <t>神北1-240</t>
    <rPh sb="0" eb="2">
      <t>シンボク</t>
    </rPh>
    <phoneticPr fontId="2"/>
  </si>
  <si>
    <t>神北1-60</t>
    <rPh sb="0" eb="2">
      <t>シンボク</t>
    </rPh>
    <phoneticPr fontId="2"/>
  </si>
  <si>
    <t>神北1-64</t>
    <rPh sb="0" eb="2">
      <t>シンボク</t>
    </rPh>
    <phoneticPr fontId="2"/>
  </si>
  <si>
    <t>神北1-61</t>
    <rPh sb="0" eb="2">
      <t>シンボク</t>
    </rPh>
    <phoneticPr fontId="2"/>
  </si>
  <si>
    <t>神北1-239</t>
    <rPh sb="0" eb="2">
      <t>シンボク</t>
    </rPh>
    <phoneticPr fontId="2"/>
  </si>
  <si>
    <t>神北1-81</t>
    <rPh sb="0" eb="2">
      <t>シンボク</t>
    </rPh>
    <phoneticPr fontId="2"/>
  </si>
  <si>
    <t>内海直紀</t>
    <rPh sb="0" eb="2">
      <t>ウチウミ</t>
    </rPh>
    <rPh sb="2" eb="4">
      <t>ナオキ</t>
    </rPh>
    <phoneticPr fontId="2"/>
  </si>
  <si>
    <t>大西美沙</t>
    <rPh sb="0" eb="2">
      <t>オオニシ</t>
    </rPh>
    <rPh sb="2" eb="4">
      <t>ミサ</t>
    </rPh>
    <phoneticPr fontId="2"/>
  </si>
  <si>
    <t>北番312-32</t>
    <rPh sb="0" eb="2">
      <t>ホクバン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</si>
  <si>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</si>
  <si>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神北1-380</t>
    <rPh sb="0" eb="2">
      <t>シンボク</t>
    </rPh>
    <phoneticPr fontId="2"/>
  </si>
  <si>
    <t>神北1-237</t>
    <rPh sb="0" eb="2">
      <t>シンボク</t>
    </rPh>
    <phoneticPr fontId="2"/>
  </si>
  <si>
    <t>神北1-370</t>
    <rPh sb="0" eb="2">
      <t>シンボク</t>
    </rPh>
    <phoneticPr fontId="2"/>
  </si>
  <si>
    <t>神北1-238</t>
    <rPh sb="0" eb="2">
      <t>シンボク</t>
    </rPh>
    <phoneticPr fontId="2"/>
  </si>
  <si>
    <t>北播312-67</t>
    <rPh sb="0" eb="2">
      <t>ホクバン</t>
    </rPh>
    <phoneticPr fontId="2"/>
  </si>
  <si>
    <t>北播302-39</t>
    <rPh sb="0" eb="2">
      <t>ホクバン</t>
    </rPh>
    <phoneticPr fontId="2"/>
  </si>
  <si>
    <t>株式会社CSILead</t>
    <rPh sb="0" eb="4">
      <t>カブシキガイシャ</t>
    </rPh>
    <phoneticPr fontId="5"/>
  </si>
  <si>
    <t>木村俊彦</t>
    <rPh sb="0" eb="4">
      <t>キムラトシヒコ</t>
    </rPh>
    <phoneticPr fontId="2"/>
  </si>
  <si>
    <t>福水卓治</t>
    <rPh sb="0" eb="2">
      <t>フクミズ</t>
    </rPh>
    <rPh sb="2" eb="4">
      <t>タクジ</t>
    </rPh>
    <phoneticPr fontId="2"/>
  </si>
  <si>
    <t>松井啓造</t>
    <rPh sb="0" eb="4">
      <t>マツイケイゾウ</t>
    </rPh>
    <phoneticPr fontId="2"/>
  </si>
  <si>
    <t>宮本一成</t>
    <rPh sb="0" eb="1">
      <t>ミヤ</t>
    </rPh>
    <rPh sb="1" eb="2">
      <t>モト</t>
    </rPh>
    <rPh sb="2" eb="4">
      <t>カズナリ</t>
    </rPh>
    <phoneticPr fontId="2"/>
  </si>
  <si>
    <t>15日(夜)</t>
    <rPh sb="2" eb="3">
      <t>ヒ</t>
    </rPh>
    <rPh sb="4" eb="5">
      <t>ヨル</t>
    </rPh>
    <phoneticPr fontId="2"/>
  </si>
  <si>
    <t>黒井栄一郎</t>
    <rPh sb="0" eb="5">
      <t>クロイエイイチロウ</t>
    </rPh>
    <phoneticPr fontId="2"/>
  </si>
  <si>
    <t>人件費</t>
    <rPh sb="0" eb="3">
      <t>ジンケンヒ</t>
    </rPh>
    <phoneticPr fontId="2"/>
  </si>
  <si>
    <t>前川勝己</t>
    <rPh sb="0" eb="2">
      <t>マエカワ</t>
    </rPh>
    <rPh sb="2" eb="4">
      <t>カツミ</t>
    </rPh>
    <phoneticPr fontId="2"/>
  </si>
  <si>
    <t>松浦</t>
    <rPh sb="0" eb="2">
      <t>マツウラ</t>
    </rPh>
    <phoneticPr fontId="2"/>
  </si>
  <si>
    <t>経費</t>
    <rPh sb="0" eb="2">
      <t>ケイヒ</t>
    </rPh>
    <phoneticPr fontId="2"/>
  </si>
  <si>
    <t>近隣対応</t>
    <rPh sb="0" eb="4">
      <t>キンリンタイオウ</t>
    </rPh>
    <phoneticPr fontId="2"/>
  </si>
  <si>
    <t>賠償保険</t>
    <rPh sb="0" eb="4">
      <t>バイショウホケン</t>
    </rPh>
    <phoneticPr fontId="2"/>
  </si>
  <si>
    <t>1軒5,000円</t>
    <rPh sb="1" eb="2">
      <t>ケン</t>
    </rPh>
    <rPh sb="7" eb="8">
      <t>エン</t>
    </rPh>
    <phoneticPr fontId="2"/>
  </si>
  <si>
    <t>紅善</t>
    <rPh sb="0" eb="2">
      <t>ベニゼン</t>
    </rPh>
    <phoneticPr fontId="2"/>
  </si>
  <si>
    <t>資機材</t>
    <rPh sb="0" eb="3">
      <t>シキザイ</t>
    </rPh>
    <phoneticPr fontId="2"/>
  </si>
  <si>
    <t>コスモス</t>
    <phoneticPr fontId="2"/>
  </si>
  <si>
    <t>ラーメン・飲料</t>
    <rPh sb="5" eb="7">
      <t>インリョウ</t>
    </rPh>
    <phoneticPr fontId="2"/>
  </si>
  <si>
    <t>ほっともっと</t>
    <phoneticPr fontId="2"/>
  </si>
  <si>
    <t>ラムー</t>
    <phoneticPr fontId="2"/>
  </si>
  <si>
    <t>ダイソー</t>
    <phoneticPr fontId="2"/>
  </si>
  <si>
    <t>紙コップ・マドラー・砂糖</t>
    <rPh sb="0" eb="1">
      <t>カミ</t>
    </rPh>
    <rPh sb="10" eb="12">
      <t>サトウ</t>
    </rPh>
    <phoneticPr fontId="2"/>
  </si>
  <si>
    <t>シャトレーゼ</t>
    <phoneticPr fontId="2"/>
  </si>
  <si>
    <t>50個</t>
    <rPh sb="2" eb="3">
      <t>コ</t>
    </rPh>
    <phoneticPr fontId="2"/>
  </si>
  <si>
    <t>コーナン</t>
    <phoneticPr fontId="2"/>
  </si>
  <si>
    <t>ITeAHOUSE</t>
    <phoneticPr fontId="2"/>
  </si>
  <si>
    <t>昼食</t>
    <rPh sb="0" eb="2">
      <t>チュウショク</t>
    </rPh>
    <phoneticPr fontId="2"/>
  </si>
  <si>
    <t>フェールアンカラン</t>
    <rPh sb="0" eb="9">
      <t>アン</t>
    </rPh>
    <phoneticPr fontId="2"/>
  </si>
  <si>
    <t>燃料</t>
    <rPh sb="0" eb="2">
      <t>ネンリョウ</t>
    </rPh>
    <phoneticPr fontId="2"/>
  </si>
  <si>
    <t>手土産</t>
    <rPh sb="0" eb="3">
      <t>テミヤゲ</t>
    </rPh>
    <phoneticPr fontId="2"/>
  </si>
  <si>
    <t>警備計画・設営</t>
    <rPh sb="0" eb="4">
      <t>ケイビケイカク</t>
    </rPh>
    <rPh sb="5" eb="7">
      <t>セツエイ</t>
    </rPh>
    <phoneticPr fontId="2"/>
  </si>
  <si>
    <t>設営</t>
    <rPh sb="0" eb="2">
      <t>セツエイ</t>
    </rPh>
    <phoneticPr fontId="2"/>
  </si>
  <si>
    <t>事前準備</t>
    <rPh sb="0" eb="4">
      <t>ジゼンジュンビ</t>
    </rPh>
    <phoneticPr fontId="2"/>
  </si>
  <si>
    <t>警備隊長（15・16日　07：00～22：00）</t>
    <rPh sb="0" eb="4">
      <t>ケイビタイチョウ</t>
    </rPh>
    <rPh sb="10" eb="11">
      <t>ヒ</t>
    </rPh>
    <phoneticPr fontId="2"/>
  </si>
  <si>
    <t>警備</t>
    <rPh sb="0" eb="2">
      <t>ケイビ</t>
    </rPh>
    <phoneticPr fontId="2"/>
  </si>
  <si>
    <t>関西パトロール</t>
    <rPh sb="0" eb="2">
      <t>カンサイ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</si>
  <si>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</si>
  <si>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</si>
  <si>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北村俊春</t>
    <rPh sb="0" eb="4">
      <t>キタムラトシハル</t>
    </rPh>
    <phoneticPr fontId="2"/>
  </si>
  <si>
    <t>ワカサギの天ぷら</t>
    <rPh sb="5" eb="6">
      <t>テン</t>
    </rPh>
    <phoneticPr fontId="2"/>
  </si>
  <si>
    <t>14日(昼)</t>
    <phoneticPr fontId="2"/>
  </si>
  <si>
    <t>14日(夜)</t>
    <rPh sb="2" eb="3">
      <t>ヒ</t>
    </rPh>
    <rPh sb="4" eb="5">
      <t>ヨル</t>
    </rPh>
    <phoneticPr fontId="2"/>
  </si>
  <si>
    <t>15日(昼)</t>
    <rPh sb="2" eb="3">
      <t>ヒ</t>
    </rPh>
    <rPh sb="4" eb="5">
      <t>ヒル</t>
    </rPh>
    <phoneticPr fontId="2"/>
  </si>
  <si>
    <t>北村商店</t>
    <rPh sb="0" eb="4">
      <t>キタムラショウテン</t>
    </rPh>
    <phoneticPr fontId="2"/>
  </si>
  <si>
    <t>門脇商店</t>
    <rPh sb="0" eb="2">
      <t>カドワキ</t>
    </rPh>
    <rPh sb="2" eb="4">
      <t>ショウテン</t>
    </rPh>
    <phoneticPr fontId="2"/>
  </si>
  <si>
    <t>山辺銀商店</t>
    <rPh sb="0" eb="2">
      <t>ヤマベ</t>
    </rPh>
    <rPh sb="2" eb="5">
      <t>ギンショウテン</t>
    </rPh>
    <phoneticPr fontId="2"/>
  </si>
  <si>
    <t>十円パン</t>
    <rPh sb="0" eb="2">
      <t>ジュウエン</t>
    </rPh>
    <phoneticPr fontId="2"/>
  </si>
  <si>
    <t>福水刃物店</t>
    <rPh sb="0" eb="2">
      <t>フクミズ</t>
    </rPh>
    <rPh sb="2" eb="5">
      <t>ハモノテン</t>
    </rPh>
    <phoneticPr fontId="2"/>
  </si>
  <si>
    <t>チョコバナナ</t>
    <phoneticPr fontId="2"/>
  </si>
  <si>
    <t>中播31-102</t>
    <rPh sb="0" eb="2">
      <t>チュウバン</t>
    </rPh>
    <phoneticPr fontId="2"/>
  </si>
  <si>
    <t>新熊</t>
    <rPh sb="0" eb="1">
      <t>シン</t>
    </rPh>
    <rPh sb="1" eb="2">
      <t>クマ</t>
    </rPh>
    <phoneticPr fontId="2"/>
  </si>
  <si>
    <t>矢野充</t>
    <rPh sb="0" eb="2">
      <t>ヤノ</t>
    </rPh>
    <rPh sb="2" eb="3">
      <t>ミツル</t>
    </rPh>
    <phoneticPr fontId="2"/>
  </si>
  <si>
    <t>田頭健</t>
    <rPh sb="0" eb="2">
      <t>タガシラ</t>
    </rPh>
    <rPh sb="2" eb="3">
      <t>ケン</t>
    </rPh>
    <phoneticPr fontId="2"/>
  </si>
  <si>
    <t>福田結翔</t>
    <rPh sb="0" eb="2">
      <t>フクダ</t>
    </rPh>
    <rPh sb="2" eb="3">
      <t>ユイ</t>
    </rPh>
    <rPh sb="3" eb="4">
      <t>ショウ</t>
    </rPh>
    <phoneticPr fontId="2"/>
  </si>
  <si>
    <t>平野寛一</t>
    <rPh sb="0" eb="4">
      <t>ヒラノカンイチ</t>
    </rPh>
    <phoneticPr fontId="2"/>
  </si>
  <si>
    <t>矢野依子</t>
    <rPh sb="0" eb="2">
      <t>ヤノ</t>
    </rPh>
    <rPh sb="2" eb="4">
      <t>ヨリコ</t>
    </rPh>
    <phoneticPr fontId="2"/>
  </si>
  <si>
    <t>フレープ</t>
    <phoneticPr fontId="2"/>
  </si>
  <si>
    <t>神北1-589</t>
    <rPh sb="0" eb="2">
      <t>シンボク</t>
    </rPh>
    <phoneticPr fontId="2"/>
  </si>
  <si>
    <t>神北1-669</t>
    <rPh sb="0" eb="1">
      <t>カミ</t>
    </rPh>
    <rPh sb="1" eb="2">
      <t>キタ</t>
    </rPh>
    <phoneticPr fontId="2"/>
  </si>
  <si>
    <t>神北1-522</t>
    <rPh sb="0" eb="2">
      <t>カミキタ</t>
    </rPh>
    <phoneticPr fontId="2"/>
  </si>
  <si>
    <t>神北1-168</t>
    <rPh sb="0" eb="2">
      <t>カミキタ</t>
    </rPh>
    <phoneticPr fontId="2"/>
  </si>
  <si>
    <t>中川真</t>
    <rPh sb="0" eb="2">
      <t>ナカガワ</t>
    </rPh>
    <rPh sb="2" eb="3">
      <t>マコト</t>
    </rPh>
    <phoneticPr fontId="2"/>
  </si>
  <si>
    <t>東播401-203</t>
    <rPh sb="0" eb="2">
      <t>トウバン</t>
    </rPh>
    <phoneticPr fontId="2"/>
  </si>
  <si>
    <t>三岡弘幸</t>
    <rPh sb="0" eb="2">
      <t>ミオカ</t>
    </rPh>
    <rPh sb="2" eb="4">
      <t>ヒロユキ</t>
    </rPh>
    <phoneticPr fontId="2"/>
  </si>
  <si>
    <t>鶴直人</t>
    <rPh sb="0" eb="1">
      <t>ツル</t>
    </rPh>
    <rPh sb="1" eb="3">
      <t>ナオト</t>
    </rPh>
    <phoneticPr fontId="2"/>
  </si>
  <si>
    <t>江島忍</t>
    <rPh sb="0" eb="2">
      <t>エシマ</t>
    </rPh>
    <rPh sb="2" eb="3">
      <t>シノブ</t>
    </rPh>
    <phoneticPr fontId="2"/>
  </si>
  <si>
    <t>出田直</t>
    <rPh sb="0" eb="1">
      <t>デ</t>
    </rPh>
    <rPh sb="1" eb="2">
      <t>タ</t>
    </rPh>
    <rPh sb="2" eb="3">
      <t>ナオ</t>
    </rPh>
    <phoneticPr fontId="2"/>
  </si>
  <si>
    <t>高島健二</t>
    <rPh sb="0" eb="2">
      <t>タカシマ</t>
    </rPh>
    <rPh sb="2" eb="4">
      <t>ケンジ</t>
    </rPh>
    <phoneticPr fontId="2"/>
  </si>
  <si>
    <t>チーズハットグ</t>
    <phoneticPr fontId="2"/>
  </si>
  <si>
    <t>とりかわギョーザ</t>
    <phoneticPr fontId="2"/>
  </si>
  <si>
    <t>中播31-92</t>
    <rPh sb="0" eb="2">
      <t>チュウバン</t>
    </rPh>
    <phoneticPr fontId="2"/>
  </si>
  <si>
    <t>チーズハトック</t>
    <phoneticPr fontId="2"/>
  </si>
  <si>
    <t>中播31-89</t>
    <rPh sb="0" eb="2">
      <t>チュウバン</t>
    </rPh>
    <phoneticPr fontId="2"/>
  </si>
  <si>
    <t>中播31-91</t>
    <rPh sb="0" eb="2">
      <t>チュウバン</t>
    </rPh>
    <phoneticPr fontId="2"/>
  </si>
  <si>
    <t>中播31-74</t>
    <rPh sb="0" eb="2">
      <t>チュウバン</t>
    </rPh>
    <phoneticPr fontId="2"/>
  </si>
  <si>
    <t>森下商店</t>
    <rPh sb="0" eb="4">
      <t>モリシタショウテン</t>
    </rPh>
    <phoneticPr fontId="2"/>
  </si>
  <si>
    <t>森下　賢三</t>
    <rPh sb="0" eb="2">
      <t>モリシタ</t>
    </rPh>
    <rPh sb="3" eb="5">
      <t>ケンゾウ</t>
    </rPh>
    <phoneticPr fontId="2"/>
  </si>
  <si>
    <t>湊　舞遥</t>
    <rPh sb="0" eb="1">
      <t>ミナト</t>
    </rPh>
    <rPh sb="2" eb="3">
      <t>マイ</t>
    </rPh>
    <rPh sb="3" eb="4">
      <t>ハルカ</t>
    </rPh>
    <phoneticPr fontId="2"/>
  </si>
  <si>
    <t>漢那　輝政</t>
    <rPh sb="0" eb="1">
      <t>カン</t>
    </rPh>
    <rPh sb="1" eb="2">
      <t>ナ</t>
    </rPh>
    <rPh sb="3" eb="4">
      <t>カガヤ</t>
    </rPh>
    <phoneticPr fontId="2"/>
  </si>
  <si>
    <t>岩崎　留菜</t>
    <rPh sb="0" eb="2">
      <t>イワサキ</t>
    </rPh>
    <rPh sb="3" eb="5">
      <t>ルナ</t>
    </rPh>
    <phoneticPr fontId="2"/>
  </si>
  <si>
    <t>北岡　元基</t>
    <rPh sb="0" eb="2">
      <t>キタオカ</t>
    </rPh>
    <rPh sb="3" eb="4">
      <t>モト</t>
    </rPh>
    <rPh sb="4" eb="5">
      <t>モトイ</t>
    </rPh>
    <phoneticPr fontId="2"/>
  </si>
  <si>
    <t>(株)帝翔</t>
    <rPh sb="0" eb="3">
      <t>カブシキガイシャ</t>
    </rPh>
    <rPh sb="3" eb="4">
      <t>テイ</t>
    </rPh>
    <rPh sb="4" eb="5">
      <t>ショウ</t>
    </rPh>
    <phoneticPr fontId="2"/>
  </si>
  <si>
    <t>徳永　政秀</t>
    <rPh sb="0" eb="2">
      <t>トクナガ</t>
    </rPh>
    <rPh sb="3" eb="5">
      <t>マサヒデ</t>
    </rPh>
    <phoneticPr fontId="2"/>
  </si>
  <si>
    <t>福山　洋和</t>
    <rPh sb="0" eb="2">
      <t>フクヤマ</t>
    </rPh>
    <rPh sb="3" eb="4">
      <t>ヨウ</t>
    </rPh>
    <rPh sb="4" eb="5">
      <t>ワ</t>
    </rPh>
    <phoneticPr fontId="2"/>
  </si>
  <si>
    <t>メカブ茶・スルメ</t>
    <rPh sb="3" eb="4">
      <t>チャ</t>
    </rPh>
    <phoneticPr fontId="2"/>
  </si>
  <si>
    <t>大谷　孝志</t>
    <rPh sb="0" eb="2">
      <t>オオタニ</t>
    </rPh>
    <rPh sb="3" eb="5">
      <t>タカシ</t>
    </rPh>
    <phoneticPr fontId="2"/>
  </si>
  <si>
    <t>鎌倉　たまき</t>
    <rPh sb="0" eb="2">
      <t>カマクラ</t>
    </rPh>
    <phoneticPr fontId="2"/>
  </si>
  <si>
    <t>鎌倉　みゆき</t>
    <rPh sb="0" eb="2">
      <t>カマクラ</t>
    </rPh>
    <phoneticPr fontId="2"/>
  </si>
  <si>
    <t>大内　智代</t>
    <rPh sb="0" eb="2">
      <t>オオウチ</t>
    </rPh>
    <rPh sb="3" eb="5">
      <t>トモヨ</t>
    </rPh>
    <phoneticPr fontId="2"/>
  </si>
  <si>
    <t>大内　騎士</t>
    <rPh sb="0" eb="2">
      <t>オオウチ</t>
    </rPh>
    <rPh sb="3" eb="5">
      <t>キシ</t>
    </rPh>
    <phoneticPr fontId="2"/>
  </si>
  <si>
    <t>みたらし団子</t>
    <rPh sb="4" eb="6">
      <t>ダンゴ</t>
    </rPh>
    <phoneticPr fontId="2"/>
  </si>
  <si>
    <t>北幡312-47</t>
    <rPh sb="0" eb="2">
      <t>ホクバン</t>
    </rPh>
    <phoneticPr fontId="2"/>
  </si>
  <si>
    <t>和田商店</t>
    <rPh sb="0" eb="4">
      <t>ワダショウテン</t>
    </rPh>
    <phoneticPr fontId="2"/>
  </si>
  <si>
    <t>和田　正之</t>
    <rPh sb="0" eb="2">
      <t>ワダ</t>
    </rPh>
    <rPh sb="3" eb="5">
      <t>マサユキ</t>
    </rPh>
    <phoneticPr fontId="2"/>
  </si>
  <si>
    <t>和田　美沙</t>
    <rPh sb="0" eb="2">
      <t>ワダ</t>
    </rPh>
    <rPh sb="3" eb="5">
      <t>ミサ</t>
    </rPh>
    <phoneticPr fontId="2"/>
  </si>
  <si>
    <t>和田　純麗</t>
    <rPh sb="0" eb="2">
      <t>ワダ</t>
    </rPh>
    <rPh sb="3" eb="4">
      <t>ジュン</t>
    </rPh>
    <rPh sb="4" eb="5">
      <t>レイ</t>
    </rPh>
    <phoneticPr fontId="2"/>
  </si>
  <si>
    <t>福寿堂</t>
    <rPh sb="0" eb="3">
      <t>フクジュドウ</t>
    </rPh>
    <phoneticPr fontId="2"/>
  </si>
  <si>
    <t>中西　伸也</t>
    <rPh sb="0" eb="2">
      <t>ナカニシ</t>
    </rPh>
    <rPh sb="3" eb="5">
      <t>シンヤ</t>
    </rPh>
    <phoneticPr fontId="2"/>
  </si>
  <si>
    <t>中西　早紀</t>
    <rPh sb="0" eb="2">
      <t>ナカニシ</t>
    </rPh>
    <rPh sb="3" eb="5">
      <t>サキ</t>
    </rPh>
    <phoneticPr fontId="2"/>
  </si>
  <si>
    <t>但馬101-59</t>
    <rPh sb="0" eb="2">
      <t>タジマ</t>
    </rPh>
    <phoneticPr fontId="2"/>
  </si>
  <si>
    <t>但馬101-84</t>
    <rPh sb="0" eb="2">
      <t>タジマ</t>
    </rPh>
    <phoneticPr fontId="2"/>
  </si>
  <si>
    <t>ちきんイオン加古川店</t>
    <rPh sb="6" eb="9">
      <t>カコガワ</t>
    </rPh>
    <rPh sb="9" eb="10">
      <t>テン</t>
    </rPh>
    <phoneticPr fontId="5"/>
  </si>
  <si>
    <t>この度はお世話になります。</t>
    <rPh sb="2" eb="3">
      <t>タビ</t>
    </rPh>
    <rPh sb="5" eb="7">
      <t>セワ</t>
    </rPh>
    <phoneticPr fontId="5"/>
  </si>
  <si>
    <t>数が多いですが、ご対応宜しくお願いします。</t>
    <rPh sb="0" eb="1">
      <t>カズ</t>
    </rPh>
    <rPh sb="2" eb="3">
      <t>オオ</t>
    </rPh>
    <rPh sb="9" eb="11">
      <t>タイオウ</t>
    </rPh>
    <rPh sb="11" eb="12">
      <t>ヨロ</t>
    </rPh>
    <rPh sb="15" eb="16">
      <t>ネガ</t>
    </rPh>
    <phoneticPr fontId="2"/>
  </si>
  <si>
    <t>　関西パトロール：尾崎さん（09069815853）の予定です。</t>
    <rPh sb="1" eb="3">
      <t>カンサイ</t>
    </rPh>
    <rPh sb="9" eb="11">
      <t>オザキ</t>
    </rPh>
    <rPh sb="27" eb="29">
      <t>ヨテイ</t>
    </rPh>
    <phoneticPr fontId="2"/>
  </si>
  <si>
    <t>鴻齋</t>
    <rPh sb="0" eb="2">
      <t>コウザイ</t>
    </rPh>
    <phoneticPr fontId="2"/>
  </si>
  <si>
    <t>080-3852-0918</t>
    <phoneticPr fontId="2"/>
  </si>
  <si>
    <t>阿保　智</t>
    <rPh sb="0" eb="2">
      <t>アボ</t>
    </rPh>
    <rPh sb="3" eb="4">
      <t>サトシ</t>
    </rPh>
    <phoneticPr fontId="2"/>
  </si>
  <si>
    <t>村井　海斗</t>
    <rPh sb="0" eb="2">
      <t>ムライ</t>
    </rPh>
    <rPh sb="3" eb="5">
      <t>カイト</t>
    </rPh>
    <phoneticPr fontId="2"/>
  </si>
  <si>
    <t>包丁</t>
    <rPh sb="0" eb="2">
      <t>ホウチョウ</t>
    </rPh>
    <phoneticPr fontId="2"/>
  </si>
  <si>
    <t>モンキー</t>
    <phoneticPr fontId="2"/>
  </si>
  <si>
    <t>大窪　直樹</t>
    <rPh sb="0" eb="2">
      <t>オオクボ</t>
    </rPh>
    <rPh sb="3" eb="5">
      <t>ナオキ</t>
    </rPh>
    <phoneticPr fontId="2"/>
  </si>
  <si>
    <t>平山　慶</t>
    <rPh sb="0" eb="2">
      <t>ヒラヤマ</t>
    </rPh>
    <rPh sb="3" eb="4">
      <t>ケイ</t>
    </rPh>
    <phoneticPr fontId="2"/>
  </si>
  <si>
    <t>猿回し</t>
    <rPh sb="0" eb="2">
      <t>サルマワ</t>
    </rPh>
    <phoneticPr fontId="2"/>
  </si>
  <si>
    <t>杉本　謙人</t>
    <rPh sb="0" eb="2">
      <t>スギモト</t>
    </rPh>
    <rPh sb="3" eb="4">
      <t>ケン</t>
    </rPh>
    <rPh sb="4" eb="5">
      <t>ヒト</t>
    </rPh>
    <phoneticPr fontId="2"/>
  </si>
  <si>
    <t>杉本　卓志</t>
    <rPh sb="0" eb="2">
      <t>スギモト</t>
    </rPh>
    <rPh sb="3" eb="5">
      <t>タクシ</t>
    </rPh>
    <phoneticPr fontId="2"/>
  </si>
  <si>
    <t>岩崎　妙子</t>
    <rPh sb="0" eb="2">
      <t>イワサキ</t>
    </rPh>
    <rPh sb="3" eb="5">
      <t>タエコ</t>
    </rPh>
    <phoneticPr fontId="2"/>
  </si>
  <si>
    <t>細川　勝彦</t>
    <rPh sb="0" eb="2">
      <t>ホソカワ</t>
    </rPh>
    <rPh sb="3" eb="5">
      <t>カツヒコ</t>
    </rPh>
    <phoneticPr fontId="2"/>
  </si>
  <si>
    <t>門脇　弘樹</t>
    <rPh sb="0" eb="2">
      <t>カドワキ</t>
    </rPh>
    <rPh sb="3" eb="5">
      <t>ヒロキ</t>
    </rPh>
    <phoneticPr fontId="2"/>
  </si>
  <si>
    <t>木村　広典</t>
    <rPh sb="0" eb="2">
      <t>キムラ</t>
    </rPh>
    <rPh sb="3" eb="4">
      <t>ヒロ</t>
    </rPh>
    <rPh sb="4" eb="5">
      <t>ノリ</t>
    </rPh>
    <phoneticPr fontId="2"/>
  </si>
  <si>
    <t>西畑　琴美</t>
    <rPh sb="0" eb="2">
      <t>ニシハタ</t>
    </rPh>
    <rPh sb="3" eb="5">
      <t>コトミ</t>
    </rPh>
    <phoneticPr fontId="2"/>
  </si>
  <si>
    <t>カステラ饅頭</t>
    <rPh sb="4" eb="6">
      <t>マンジュウ</t>
    </rPh>
    <phoneticPr fontId="2"/>
  </si>
  <si>
    <t>カラアゲ</t>
    <phoneticPr fontId="2"/>
  </si>
  <si>
    <t>ボール救い</t>
    <rPh sb="3" eb="4">
      <t>スク</t>
    </rPh>
    <phoneticPr fontId="2"/>
  </si>
  <si>
    <t>東播401-789</t>
    <rPh sb="0" eb="2">
      <t>トウバン</t>
    </rPh>
    <phoneticPr fontId="2"/>
  </si>
  <si>
    <t>東播401-5</t>
    <rPh sb="0" eb="2">
      <t>トウバン</t>
    </rPh>
    <phoneticPr fontId="2"/>
  </si>
  <si>
    <t>東播401-722</t>
    <rPh sb="0" eb="2">
      <t>トウバン</t>
    </rPh>
    <phoneticPr fontId="2"/>
  </si>
  <si>
    <t>東播401-723</t>
    <rPh sb="0" eb="2">
      <t>トウバン</t>
    </rPh>
    <phoneticPr fontId="2"/>
  </si>
  <si>
    <t>東播401-191</t>
    <rPh sb="0" eb="2">
      <t>トウバン</t>
    </rPh>
    <phoneticPr fontId="2"/>
  </si>
  <si>
    <t>大一食品</t>
    <rPh sb="0" eb="2">
      <t>ダイイチ</t>
    </rPh>
    <rPh sb="2" eb="4">
      <t>ショクヒン</t>
    </rPh>
    <phoneticPr fontId="2"/>
  </si>
  <si>
    <t>大角　一郎</t>
    <rPh sb="0" eb="2">
      <t>ダイカク</t>
    </rPh>
    <rPh sb="3" eb="5">
      <t>イチロウ</t>
    </rPh>
    <phoneticPr fontId="2"/>
  </si>
  <si>
    <t>大和　孝明</t>
    <rPh sb="0" eb="2">
      <t>ヤマト</t>
    </rPh>
    <rPh sb="3" eb="5">
      <t>タカアキ</t>
    </rPh>
    <phoneticPr fontId="2"/>
  </si>
  <si>
    <t>寺坂　昭人</t>
    <rPh sb="0" eb="2">
      <t>テラサカ</t>
    </rPh>
    <rPh sb="3" eb="5">
      <t>アキト</t>
    </rPh>
    <phoneticPr fontId="2"/>
  </si>
  <si>
    <t>前田　辰子</t>
    <rPh sb="0" eb="2">
      <t>マエダ</t>
    </rPh>
    <rPh sb="3" eb="5">
      <t>タツコ</t>
    </rPh>
    <phoneticPr fontId="2"/>
  </si>
  <si>
    <t>那須　司</t>
    <rPh sb="0" eb="2">
      <t>ナス</t>
    </rPh>
    <rPh sb="3" eb="4">
      <t>ツカサ</t>
    </rPh>
    <phoneticPr fontId="2"/>
  </si>
  <si>
    <t>塚崎　泰史</t>
    <rPh sb="0" eb="2">
      <t>ツカサキ</t>
    </rPh>
    <rPh sb="3" eb="5">
      <t>ヤスフミ</t>
    </rPh>
    <phoneticPr fontId="2"/>
  </si>
  <si>
    <t>釜本　涼二</t>
    <rPh sb="0" eb="2">
      <t>カマモト</t>
    </rPh>
    <rPh sb="3" eb="4">
      <t>リョウ</t>
    </rPh>
    <rPh sb="4" eb="5">
      <t>ニ</t>
    </rPh>
    <phoneticPr fontId="2"/>
  </si>
  <si>
    <t>酒井　瑠衣</t>
    <rPh sb="0" eb="2">
      <t>サカイ</t>
    </rPh>
    <rPh sb="3" eb="5">
      <t>ルイ</t>
    </rPh>
    <phoneticPr fontId="2"/>
  </si>
  <si>
    <t>桑田　鉄也</t>
    <rPh sb="0" eb="2">
      <t>クワタ</t>
    </rPh>
    <rPh sb="3" eb="5">
      <t>テツヤ</t>
    </rPh>
    <phoneticPr fontId="2"/>
  </si>
  <si>
    <t>茶店</t>
    <rPh sb="0" eb="2">
      <t>サテン</t>
    </rPh>
    <phoneticPr fontId="2"/>
  </si>
  <si>
    <t>トルネードポテト</t>
    <phoneticPr fontId="2"/>
  </si>
  <si>
    <t>中播31-97</t>
    <rPh sb="0" eb="2">
      <t>チュウバン</t>
    </rPh>
    <phoneticPr fontId="2"/>
  </si>
  <si>
    <t>中播31-33</t>
    <rPh sb="0" eb="2">
      <t>チュウバン</t>
    </rPh>
    <phoneticPr fontId="2"/>
  </si>
  <si>
    <t>中播31-98</t>
    <rPh sb="0" eb="2">
      <t>チュウバン</t>
    </rPh>
    <phoneticPr fontId="2"/>
  </si>
  <si>
    <t>茶木　麻菜美</t>
    <rPh sb="0" eb="2">
      <t>チャキ</t>
    </rPh>
    <rPh sb="3" eb="6">
      <t>マナミ</t>
    </rPh>
    <phoneticPr fontId="2"/>
  </si>
  <si>
    <t>長原　未法</t>
    <rPh sb="0" eb="2">
      <t>ナガハラ</t>
    </rPh>
    <rPh sb="3" eb="4">
      <t>ミ</t>
    </rPh>
    <rPh sb="4" eb="5">
      <t>ホウ</t>
    </rPh>
    <phoneticPr fontId="2"/>
  </si>
  <si>
    <t>櫻井　翔聖</t>
    <rPh sb="0" eb="2">
      <t>サクライ</t>
    </rPh>
    <rPh sb="3" eb="4">
      <t>ショウ</t>
    </rPh>
    <rPh sb="4" eb="5">
      <t>セイ</t>
    </rPh>
    <phoneticPr fontId="2"/>
  </si>
  <si>
    <t>櫻井　翔聖</t>
    <rPh sb="0" eb="2">
      <t>サクライ</t>
    </rPh>
    <rPh sb="3" eb="5">
      <t>ショウセイ</t>
    </rPh>
    <phoneticPr fontId="2"/>
  </si>
  <si>
    <t>大西　忍</t>
    <rPh sb="0" eb="2">
      <t>オオニシ</t>
    </rPh>
    <rPh sb="3" eb="4">
      <t>シノブ</t>
    </rPh>
    <phoneticPr fontId="2"/>
  </si>
  <si>
    <t>田中　勤也</t>
    <rPh sb="0" eb="2">
      <t>タナカ</t>
    </rPh>
    <rPh sb="3" eb="5">
      <t>キンヤ</t>
    </rPh>
    <phoneticPr fontId="2"/>
  </si>
  <si>
    <t>中谷　正直</t>
    <rPh sb="0" eb="2">
      <t>ナカタニ</t>
    </rPh>
    <rPh sb="3" eb="5">
      <t>タダナオ</t>
    </rPh>
    <phoneticPr fontId="2"/>
  </si>
  <si>
    <t>香川　嶺治</t>
    <rPh sb="0" eb="2">
      <t>カガワ</t>
    </rPh>
    <rPh sb="3" eb="4">
      <t>レイ</t>
    </rPh>
    <rPh sb="4" eb="5">
      <t>オサム</t>
    </rPh>
    <phoneticPr fontId="2"/>
  </si>
  <si>
    <t>大西　魁</t>
    <rPh sb="0" eb="2">
      <t>オオニシ</t>
    </rPh>
    <rPh sb="3" eb="4">
      <t>カイ</t>
    </rPh>
    <phoneticPr fontId="2"/>
  </si>
  <si>
    <t>阪神北21-163</t>
    <rPh sb="0" eb="2">
      <t>ハンシン</t>
    </rPh>
    <rPh sb="2" eb="3">
      <t>キタ</t>
    </rPh>
    <phoneticPr fontId="2"/>
  </si>
  <si>
    <t>阪神北21-192</t>
    <rPh sb="0" eb="2">
      <t>ハンシン</t>
    </rPh>
    <rPh sb="2" eb="3">
      <t>キタ</t>
    </rPh>
    <phoneticPr fontId="2"/>
  </si>
  <si>
    <t>阪神北21-168</t>
    <rPh sb="0" eb="3">
      <t>ハンシンキタ</t>
    </rPh>
    <phoneticPr fontId="2"/>
  </si>
  <si>
    <t>阪神北21-163</t>
    <rPh sb="0" eb="3">
      <t>ハンシンキタ</t>
    </rPh>
    <phoneticPr fontId="2"/>
  </si>
  <si>
    <t>田頭　健</t>
    <rPh sb="0" eb="2">
      <t>タガシラ</t>
    </rPh>
    <rPh sb="3" eb="4">
      <t>ケン</t>
    </rPh>
    <phoneticPr fontId="2"/>
  </si>
  <si>
    <t>福田　結翔</t>
    <rPh sb="0" eb="2">
      <t>フクダ</t>
    </rPh>
    <rPh sb="3" eb="4">
      <t>ユイ</t>
    </rPh>
    <rPh sb="4" eb="5">
      <t>ショウ</t>
    </rPh>
    <phoneticPr fontId="2"/>
  </si>
  <si>
    <t>平野　寛一</t>
    <rPh sb="0" eb="2">
      <t>ヒラノ</t>
    </rPh>
    <rPh sb="3" eb="5">
      <t>カンイチ</t>
    </rPh>
    <phoneticPr fontId="2"/>
  </si>
  <si>
    <t>矢野　依子</t>
    <rPh sb="0" eb="2">
      <t>ヤノ</t>
    </rPh>
    <rPh sb="3" eb="5">
      <t>ヨリコ</t>
    </rPh>
    <phoneticPr fontId="2"/>
  </si>
  <si>
    <t>神北1-589</t>
    <rPh sb="0" eb="2">
      <t>カミキタ</t>
    </rPh>
    <phoneticPr fontId="2"/>
  </si>
  <si>
    <t>神北1-669</t>
    <rPh sb="0" eb="2">
      <t>カミキタ</t>
    </rPh>
    <phoneticPr fontId="2"/>
  </si>
  <si>
    <t>八竹堂</t>
    <rPh sb="0" eb="1">
      <t>ハチ</t>
    </rPh>
    <rPh sb="1" eb="2">
      <t>タケ</t>
    </rPh>
    <rPh sb="2" eb="3">
      <t>ドウ</t>
    </rPh>
    <phoneticPr fontId="2"/>
  </si>
  <si>
    <t>大川　馨</t>
    <rPh sb="0" eb="2">
      <t>オオカワ</t>
    </rPh>
    <rPh sb="3" eb="4">
      <t>カオル</t>
    </rPh>
    <phoneticPr fontId="2"/>
  </si>
  <si>
    <t>東山　竜也</t>
    <rPh sb="0" eb="2">
      <t>ヒガシヤマ</t>
    </rPh>
    <rPh sb="3" eb="5">
      <t>タツヤ</t>
    </rPh>
    <phoneticPr fontId="2"/>
  </si>
  <si>
    <t>神南1-168</t>
    <rPh sb="0" eb="1">
      <t>カミ</t>
    </rPh>
    <rPh sb="1" eb="2">
      <t>ミナミ</t>
    </rPh>
    <phoneticPr fontId="2"/>
  </si>
  <si>
    <t>阿保  智</t>
    <rPh sb="0" eb="2">
      <t>アボ</t>
    </rPh>
    <rPh sb="4" eb="5">
      <t>サトル</t>
    </rPh>
    <phoneticPr fontId="2"/>
  </si>
  <si>
    <t>森  紘崇</t>
    <rPh sb="0" eb="1">
      <t>モリ</t>
    </rPh>
    <rPh sb="3" eb="4">
      <t>ヒロ</t>
    </rPh>
    <rPh sb="4" eb="5">
      <t>タカ</t>
    </rPh>
    <phoneticPr fontId="2"/>
  </si>
  <si>
    <t>山邉  淳</t>
    <rPh sb="0" eb="2">
      <t>ヤマベ</t>
    </rPh>
    <rPh sb="4" eb="5">
      <t>アツシ</t>
    </rPh>
    <phoneticPr fontId="2"/>
  </si>
  <si>
    <t>？</t>
    <phoneticPr fontId="2"/>
  </si>
  <si>
    <t>大角　清</t>
    <rPh sb="0" eb="2">
      <t>オオスミ</t>
    </rPh>
    <rPh sb="3" eb="4">
      <t>キヨシ</t>
    </rPh>
    <phoneticPr fontId="2"/>
  </si>
  <si>
    <t>三岡</t>
    <rPh sb="0" eb="2">
      <t>ミオカ</t>
    </rPh>
    <phoneticPr fontId="2"/>
  </si>
  <si>
    <t>北村</t>
    <rPh sb="0" eb="2">
      <t>キタムラ</t>
    </rPh>
    <phoneticPr fontId="2"/>
  </si>
  <si>
    <t>土倉</t>
    <rPh sb="0" eb="2">
      <t>ツチクラ</t>
    </rPh>
    <phoneticPr fontId="2"/>
  </si>
  <si>
    <t>寺田</t>
    <rPh sb="0" eb="2">
      <t>テラダ</t>
    </rPh>
    <phoneticPr fontId="2"/>
  </si>
  <si>
    <t>山辺</t>
    <rPh sb="0" eb="2">
      <t>ヤマベ</t>
    </rPh>
    <phoneticPr fontId="2"/>
  </si>
  <si>
    <t>中西</t>
    <rPh sb="0" eb="2">
      <t>ナカニシ</t>
    </rPh>
    <phoneticPr fontId="2"/>
  </si>
  <si>
    <t>二木</t>
    <rPh sb="0" eb="2">
      <t>ニキ</t>
    </rPh>
    <phoneticPr fontId="2"/>
  </si>
  <si>
    <t>櫻井</t>
    <rPh sb="0" eb="2">
      <t>サクライ</t>
    </rPh>
    <phoneticPr fontId="2"/>
  </si>
  <si>
    <t>大川</t>
    <rPh sb="0" eb="2">
      <t>オオカワ</t>
    </rPh>
    <phoneticPr fontId="2"/>
  </si>
  <si>
    <t>金城</t>
    <rPh sb="0" eb="2">
      <t>カネシロ</t>
    </rPh>
    <phoneticPr fontId="2"/>
  </si>
  <si>
    <t>14日昼</t>
    <rPh sb="2" eb="3">
      <t>ヒ</t>
    </rPh>
    <rPh sb="3" eb="4">
      <t>ヒル</t>
    </rPh>
    <phoneticPr fontId="2"/>
  </si>
  <si>
    <t>１４日夜</t>
    <rPh sb="2" eb="3">
      <t>ヒ</t>
    </rPh>
    <rPh sb="3" eb="4">
      <t>ヨル</t>
    </rPh>
    <phoneticPr fontId="2"/>
  </si>
  <si>
    <t>１５日昼</t>
    <rPh sb="2" eb="3">
      <t>ヒ</t>
    </rPh>
    <rPh sb="3" eb="4">
      <t>ヒル</t>
    </rPh>
    <phoneticPr fontId="2"/>
  </si>
  <si>
    <t>１５日夜</t>
    <rPh sb="2" eb="3">
      <t>ヒ</t>
    </rPh>
    <rPh sb="3" eb="4">
      <t>ヨル</t>
    </rPh>
    <phoneticPr fontId="2"/>
  </si>
  <si>
    <t>差額</t>
    <rPh sb="0" eb="2">
      <t>サガク</t>
    </rPh>
    <phoneticPr fontId="2"/>
  </si>
  <si>
    <t>アルバイト</t>
    <phoneticPr fontId="5"/>
  </si>
  <si>
    <t>氏名</t>
    <rPh sb="0" eb="2">
      <t>シメイ</t>
    </rPh>
    <phoneticPr fontId="5"/>
  </si>
  <si>
    <t>勤務</t>
    <rPh sb="0" eb="2">
      <t>キンム</t>
    </rPh>
    <phoneticPr fontId="5"/>
  </si>
  <si>
    <t>日給単価</t>
    <rPh sb="0" eb="2">
      <t>ニッキュウ</t>
    </rPh>
    <rPh sb="2" eb="4">
      <t>タンカ</t>
    </rPh>
    <phoneticPr fontId="5"/>
  </si>
  <si>
    <t>交通費</t>
    <rPh sb="0" eb="3">
      <t>コウツウヒ</t>
    </rPh>
    <phoneticPr fontId="5"/>
  </si>
  <si>
    <t>総支給額額</t>
    <rPh sb="0" eb="4">
      <t>ソウシキュウガク</t>
    </rPh>
    <rPh sb="4" eb="5">
      <t>ガク</t>
    </rPh>
    <phoneticPr fontId="5"/>
  </si>
  <si>
    <t>課税金額</t>
    <rPh sb="0" eb="2">
      <t>カゼイ</t>
    </rPh>
    <rPh sb="2" eb="4">
      <t>キンガク</t>
    </rPh>
    <phoneticPr fontId="5"/>
  </si>
  <si>
    <t>所得税</t>
    <rPh sb="0" eb="3">
      <t>ショトクゼイ</t>
    </rPh>
    <phoneticPr fontId="5"/>
  </si>
  <si>
    <t>雇用保険</t>
    <rPh sb="0" eb="4">
      <t>コヨウホケン</t>
    </rPh>
    <phoneticPr fontId="5"/>
  </si>
  <si>
    <t>控除合計</t>
    <rPh sb="0" eb="4">
      <t>コウジョゴウケイ</t>
    </rPh>
    <phoneticPr fontId="5"/>
  </si>
  <si>
    <t>支給金額</t>
    <rPh sb="0" eb="2">
      <t>シキュウ</t>
    </rPh>
    <rPh sb="2" eb="4">
      <t>キンガク</t>
    </rPh>
    <phoneticPr fontId="5"/>
  </si>
  <si>
    <t>平日</t>
    <rPh sb="0" eb="2">
      <t>ヘイジツ</t>
    </rPh>
    <phoneticPr fontId="5"/>
  </si>
  <si>
    <t>H</t>
    <phoneticPr fontId="5"/>
  </si>
  <si>
    <t>前川</t>
    <rPh sb="0" eb="2">
      <t>マエカワ</t>
    </rPh>
    <phoneticPr fontId="2"/>
  </si>
  <si>
    <t>日祝</t>
    <rPh sb="0" eb="1">
      <t>ヒ</t>
    </rPh>
    <rPh sb="1" eb="2">
      <t>シュク</t>
    </rPh>
    <phoneticPr fontId="5"/>
  </si>
  <si>
    <t>和哉</t>
    <rPh sb="0" eb="2">
      <t>カズヤ</t>
    </rPh>
    <phoneticPr fontId="2"/>
  </si>
  <si>
    <t>宏稀</t>
    <rPh sb="0" eb="2">
      <t>コウキ</t>
    </rPh>
    <phoneticPr fontId="2"/>
  </si>
  <si>
    <t>油谷州昭</t>
    <rPh sb="0" eb="4">
      <t>アブラタニクニアキ</t>
    </rPh>
    <phoneticPr fontId="2"/>
  </si>
  <si>
    <t>厄神大祭</t>
    <rPh sb="0" eb="4">
      <t>ヤクジンタイサイ</t>
    </rPh>
    <phoneticPr fontId="5"/>
  </si>
  <si>
    <t>油谷州昭</t>
    <rPh sb="0" eb="4">
      <t>アブラタニクニアキ</t>
    </rPh>
    <phoneticPr fontId="5"/>
  </si>
  <si>
    <t>伊藤優希</t>
    <rPh sb="0" eb="4">
      <t>イトウユウキ</t>
    </rPh>
    <phoneticPr fontId="5"/>
  </si>
  <si>
    <t>大先栄輝</t>
    <rPh sb="0" eb="2">
      <t>オオサキ</t>
    </rPh>
    <rPh sb="2" eb="4">
      <t>エイキ</t>
    </rPh>
    <phoneticPr fontId="5"/>
  </si>
  <si>
    <t>宮辻浩二</t>
    <rPh sb="0" eb="4">
      <t>ミヤツジコウジ</t>
    </rPh>
    <phoneticPr fontId="5"/>
  </si>
  <si>
    <t>上代　学</t>
    <rPh sb="0" eb="2">
      <t>ジョウダイ</t>
    </rPh>
    <rPh sb="3" eb="4">
      <t>ガク</t>
    </rPh>
    <phoneticPr fontId="5"/>
  </si>
  <si>
    <t>高森明人</t>
    <rPh sb="0" eb="2">
      <t>タカモリ</t>
    </rPh>
    <rPh sb="2" eb="4">
      <t>アキヒト</t>
    </rPh>
    <phoneticPr fontId="2"/>
  </si>
  <si>
    <t>伊藤優希</t>
    <rPh sb="0" eb="4">
      <t>イトウユウキ</t>
    </rPh>
    <phoneticPr fontId="2"/>
  </si>
  <si>
    <t>大先栄輝</t>
    <rPh sb="0" eb="4">
      <t>オオサキエイキ</t>
    </rPh>
    <phoneticPr fontId="2"/>
  </si>
  <si>
    <t>宮辻浩二</t>
    <rPh sb="0" eb="4">
      <t>ミヤツジコウジ</t>
    </rPh>
    <phoneticPr fontId="2"/>
  </si>
  <si>
    <t>上代　学</t>
    <rPh sb="0" eb="2">
      <t>ジョウダイ</t>
    </rPh>
    <rPh sb="3" eb="4">
      <t>ガク</t>
    </rPh>
    <phoneticPr fontId="2"/>
  </si>
  <si>
    <t>厄神大祭対応</t>
    <rPh sb="0" eb="4">
      <t>ヤクジンタイサイ</t>
    </rPh>
    <rPh sb="4" eb="6">
      <t>タイオウ</t>
    </rPh>
    <phoneticPr fontId="2"/>
  </si>
  <si>
    <t>鴻齋かおり</t>
    <rPh sb="0" eb="2">
      <t>コウザイ</t>
    </rPh>
    <phoneticPr fontId="2"/>
  </si>
  <si>
    <t>請求額</t>
    <rPh sb="0" eb="3">
      <t>セイキュウガク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</si>
  <si>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</si>
  <si>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</si>
  <si>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計画費</t>
    <rPh sb="0" eb="3">
      <t>ケイカクヒ</t>
    </rPh>
    <phoneticPr fontId="2"/>
  </si>
  <si>
    <t>外注費</t>
    <rPh sb="0" eb="3">
      <t>ガイチュウヒ</t>
    </rPh>
    <phoneticPr fontId="2"/>
  </si>
  <si>
    <t>設営（１日）</t>
    <rPh sb="0" eb="2">
      <t>セツエイ</t>
    </rPh>
    <rPh sb="4" eb="5">
      <t>ヒ</t>
    </rPh>
    <phoneticPr fontId="2"/>
  </si>
  <si>
    <t>雑用（２日）</t>
    <rPh sb="0" eb="2">
      <t>ザツヨウ</t>
    </rPh>
    <rPh sb="4" eb="5">
      <t>ヒ</t>
    </rPh>
    <phoneticPr fontId="2"/>
  </si>
  <si>
    <t>警備員弁当</t>
    <rPh sb="0" eb="3">
      <t>ケイビイン</t>
    </rPh>
    <rPh sb="3" eb="5">
      <t>ベントウ</t>
    </rPh>
    <phoneticPr fontId="2"/>
  </si>
  <si>
    <t>きちん</t>
    <phoneticPr fontId="2"/>
  </si>
  <si>
    <t>14・15日　警備</t>
    <rPh sb="5" eb="6">
      <t>ヒ</t>
    </rPh>
    <rPh sb="7" eb="9">
      <t>ケイビ</t>
    </rPh>
    <phoneticPr fontId="2"/>
  </si>
  <si>
    <t>消費税合計</t>
    <rPh sb="0" eb="3">
      <t>ショウヒゼイ</t>
    </rPh>
    <rPh sb="3" eb="5">
      <t>ゴウケイ</t>
    </rPh>
    <phoneticPr fontId="2"/>
  </si>
  <si>
    <t>厄神本体</t>
    <rPh sb="0" eb="2">
      <t>ヤクジン</t>
    </rPh>
    <rPh sb="2" eb="4">
      <t>ホンタイ</t>
    </rPh>
    <phoneticPr fontId="2"/>
  </si>
  <si>
    <t>協議会</t>
    <rPh sb="0" eb="3">
      <t>キョウギカイ</t>
    </rPh>
    <phoneticPr fontId="2"/>
  </si>
  <si>
    <t>申請書記録整理費用</t>
    <rPh sb="0" eb="3">
      <t>シンセイショ</t>
    </rPh>
    <rPh sb="3" eb="5">
      <t>キロク</t>
    </rPh>
    <rPh sb="5" eb="9">
      <t>セイリヒヨウ</t>
    </rPh>
    <phoneticPr fontId="2"/>
  </si>
  <si>
    <t>図面上出店場所決定</t>
    <rPh sb="0" eb="3">
      <t>ズメンジョウ</t>
    </rPh>
    <rPh sb="3" eb="5">
      <t>シュッテン</t>
    </rPh>
    <rPh sb="5" eb="9">
      <t>バショケッテイ</t>
    </rPh>
    <phoneticPr fontId="2"/>
  </si>
  <si>
    <t>書類発送・受付</t>
    <rPh sb="0" eb="4">
      <t>ショルイハッソウ</t>
    </rPh>
    <rPh sb="5" eb="7">
      <t>ウケツケ</t>
    </rPh>
    <phoneticPr fontId="2"/>
  </si>
  <si>
    <t>場所割</t>
    <rPh sb="0" eb="3">
      <t>バショワリ</t>
    </rPh>
    <phoneticPr fontId="2"/>
  </si>
  <si>
    <t>場所割材料費</t>
    <rPh sb="0" eb="3">
      <t>バショワリ</t>
    </rPh>
    <rPh sb="3" eb="6">
      <t>ザイリョウヒ</t>
    </rPh>
    <phoneticPr fontId="2"/>
  </si>
  <si>
    <t>13日受付</t>
    <rPh sb="2" eb="3">
      <t>ヒ</t>
    </rPh>
    <rPh sb="3" eb="5">
      <t>ウケツケ</t>
    </rPh>
    <phoneticPr fontId="2"/>
  </si>
  <si>
    <t>14日巡回</t>
    <rPh sb="2" eb="3">
      <t>ヒ</t>
    </rPh>
    <rPh sb="3" eb="5">
      <t>ジュンカイ</t>
    </rPh>
    <phoneticPr fontId="2"/>
  </si>
  <si>
    <t>15日巡回</t>
    <rPh sb="2" eb="3">
      <t>ヒ</t>
    </rPh>
    <rPh sb="3" eb="5">
      <t>ジュンカイ</t>
    </rPh>
    <phoneticPr fontId="2"/>
  </si>
  <si>
    <t>近隣対策費</t>
    <rPh sb="0" eb="5">
      <t>キンリンタイサクヒ</t>
    </rPh>
    <phoneticPr fontId="2"/>
  </si>
  <si>
    <t>打合せ日当</t>
    <rPh sb="0" eb="2">
      <t>ウチアワ</t>
    </rPh>
    <rPh sb="3" eb="5">
      <t>ニットウ</t>
    </rPh>
    <phoneticPr fontId="2"/>
  </si>
  <si>
    <t>保険料</t>
    <rPh sb="0" eb="3">
      <t>ホケンリョウ</t>
    </rPh>
    <phoneticPr fontId="2"/>
  </si>
  <si>
    <t>通信費・事務備品</t>
    <rPh sb="0" eb="3">
      <t>ツウシンヒ</t>
    </rPh>
    <rPh sb="4" eb="8">
      <t>ジムビヒン</t>
    </rPh>
    <phoneticPr fontId="2"/>
  </si>
  <si>
    <t>申請書類</t>
    <rPh sb="0" eb="4">
      <t>シンセイショルイ</t>
    </rPh>
    <phoneticPr fontId="2"/>
  </si>
  <si>
    <t>ごみ処理</t>
    <rPh sb="2" eb="4">
      <t>ショリ</t>
    </rPh>
    <phoneticPr fontId="2"/>
  </si>
  <si>
    <t>税込み</t>
    <rPh sb="0" eb="2">
      <t>ゼイコ</t>
    </rPh>
    <phoneticPr fontId="2"/>
  </si>
  <si>
    <t>設営（3日）</t>
    <rPh sb="0" eb="2">
      <t>セツエイ</t>
    </rPh>
    <rPh sb="4" eb="5">
      <t>ヒ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</si>
  <si>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</si>
  <si>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</si>
  <si>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</si>
  <si>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</si>
  <si>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</si>
  <si>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</si>
  <si>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</si>
  <si>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</si>
  <si>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</si>
  <si>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</si>
  <si>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</si>
  <si>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</si>
  <si>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家賃</t>
    <rPh sb="0" eb="2">
      <t>ヤチン</t>
    </rPh>
    <phoneticPr fontId="2"/>
  </si>
  <si>
    <t>光熱費</t>
    <rPh sb="0" eb="3">
      <t>コウネツヒ</t>
    </rPh>
    <phoneticPr fontId="2"/>
  </si>
  <si>
    <t>3年</t>
    <rPh sb="1" eb="2">
      <t>ネン</t>
    </rPh>
    <phoneticPr fontId="2"/>
  </si>
  <si>
    <t>5年</t>
    <rPh sb="1" eb="2">
      <t>ネン</t>
    </rPh>
    <phoneticPr fontId="2"/>
  </si>
  <si>
    <t>ジュンテンドー</t>
    <phoneticPr fontId="2"/>
  </si>
  <si>
    <t>ドン・キホーテ</t>
    <phoneticPr fontId="2"/>
  </si>
  <si>
    <t>フロマージュ</t>
    <phoneticPr fontId="2"/>
  </si>
  <si>
    <t>神社、協議会、防犯　お礼</t>
    <rPh sb="0" eb="2">
      <t>ジンジャ</t>
    </rPh>
    <rPh sb="3" eb="6">
      <t>キョウギカイ</t>
    </rPh>
    <rPh sb="7" eb="9">
      <t>ボウハン</t>
    </rPh>
    <rPh sb="11" eb="12">
      <t>レイ</t>
    </rPh>
    <phoneticPr fontId="2"/>
  </si>
  <si>
    <t>ハローズ</t>
    <phoneticPr fontId="2"/>
  </si>
  <si>
    <t>請求合計</t>
    <rPh sb="0" eb="2">
      <t>セイキュウ</t>
    </rPh>
    <rPh sb="2" eb="4">
      <t>ゴウケイ</t>
    </rPh>
    <phoneticPr fontId="2"/>
  </si>
  <si>
    <t>仙台銘板</t>
    <rPh sb="0" eb="4">
      <t>センダイメイバン</t>
    </rPh>
    <phoneticPr fontId="2"/>
  </si>
  <si>
    <t>鴻齋かおり</t>
    <rPh sb="0" eb="2">
      <t>コウザイ</t>
    </rPh>
    <phoneticPr fontId="5"/>
  </si>
  <si>
    <t>設営（9日）</t>
    <rPh sb="0" eb="2">
      <t>セツエイ</t>
    </rPh>
    <rPh sb="4" eb="5">
      <t>ヒ</t>
    </rPh>
    <phoneticPr fontId="2"/>
  </si>
  <si>
    <t>雑用（3日）</t>
    <rPh sb="0" eb="2">
      <t>ザツヨウ</t>
    </rPh>
    <rPh sb="4" eb="5">
      <t>ヒ</t>
    </rPh>
    <phoneticPr fontId="2"/>
  </si>
  <si>
    <t>事前準備（3日）</t>
    <rPh sb="0" eb="4">
      <t>ジゼンジュンビ</t>
    </rPh>
    <rPh sb="6" eb="7">
      <t>ヒ</t>
    </rPh>
    <phoneticPr fontId="2"/>
  </si>
  <si>
    <t>オオイ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</si>
</sst>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\-[$¥-411]#,##0"/>
    <numFmt numFmtId="177" formatCode="[$¥-411]#,##0.00;\-[$¥-411]#,##0.00"/>
  </numFmts>
  <fonts count="46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22"/>
      <color theme="1"/>
      <name val="UD デジタル 教科書体 NP-R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6"/>
      <name val="ＭＳ 明朝"/>
      <family val="1"/>
      <charset val="128"/>
    </font>
    <font>
      <b/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4"/>
      <color rgb="FF0E0F0C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b/>
      <sz val="11"/>
      <color theme="1"/>
      <name val="游明朝 Demibold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6" fontId="18" fillId="0" borderId="0" applyFont="0" applyFill="0" applyBorder="0" applyAlignment="0" applyProtection="0">
      <alignment vertical="center"/>
    </xf>
  </cellStyleXfs>
  <cellXfs count="375">
    <xf numFmtId="0" fontId="0" fillId="0" borderId="0" xfId="0"/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left" vertical="center" indent="1"/>
    </xf>
    <xf numFmtId="0" fontId="6" fillId="0" borderId="7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horizontal="left" vertical="center" indent="1"/>
    </xf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0" fillId="0" borderId="13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6" fontId="19" fillId="0" borderId="37" xfId="2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6" fontId="19" fillId="0" borderId="37" xfId="2" applyFont="1" applyBorder="1" applyAlignment="1">
      <alignment horizontal="right" vertical="center" shrinkToFit="1"/>
    </xf>
    <xf numFmtId="6" fontId="19" fillId="0" borderId="0" xfId="2" applyFont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36" fillId="3" borderId="8" xfId="0" applyFont="1" applyFill="1" applyBorder="1" applyAlignment="1">
      <alignment shrinkToFit="1"/>
    </xf>
    <xf numFmtId="0" fontId="36" fillId="3" borderId="0" xfId="0" applyFont="1" applyFill="1" applyAlignment="1">
      <alignment vertical="center" shrinkToFit="1"/>
    </xf>
    <xf numFmtId="0" fontId="36" fillId="3" borderId="29" xfId="0" applyFont="1" applyFill="1" applyBorder="1" applyAlignment="1">
      <alignment horizontal="center" vertical="center" shrinkToFit="1"/>
    </xf>
    <xf numFmtId="0" fontId="36" fillId="3" borderId="11" xfId="0" applyFont="1" applyFill="1" applyBorder="1" applyAlignment="1">
      <alignment horizontal="center" vertical="center" shrinkToFit="1"/>
    </xf>
    <xf numFmtId="0" fontId="36" fillId="3" borderId="0" xfId="0" applyFont="1" applyFill="1" applyAlignment="1">
      <alignment horizontal="center" vertical="center" shrinkToFit="1"/>
    </xf>
    <xf numFmtId="0" fontId="36" fillId="3" borderId="29" xfId="0" applyFont="1" applyFill="1" applyBorder="1" applyAlignment="1">
      <alignment horizontal="right" vertical="center" shrinkToFit="1"/>
    </xf>
    <xf numFmtId="0" fontId="36" fillId="3" borderId="41" xfId="0" applyFont="1" applyFill="1" applyBorder="1" applyAlignment="1">
      <alignment horizontal="center" vertical="center" shrinkToFit="1"/>
    </xf>
    <xf numFmtId="0" fontId="36" fillId="3" borderId="8" xfId="0" applyFont="1" applyFill="1" applyBorder="1" applyAlignment="1">
      <alignment horizontal="center" shrinkToFit="1"/>
    </xf>
    <xf numFmtId="0" fontId="36" fillId="3" borderId="8" xfId="0" applyFont="1" applyFill="1" applyBorder="1" applyAlignment="1">
      <alignment vertical="center" shrinkToFit="1"/>
    </xf>
    <xf numFmtId="0" fontId="36" fillId="3" borderId="29" xfId="0" applyFont="1" applyFill="1" applyBorder="1" applyAlignment="1">
      <alignment vertical="center" shrinkToFit="1"/>
    </xf>
    <xf numFmtId="0" fontId="36" fillId="3" borderId="12" xfId="0" applyFont="1" applyFill="1" applyBorder="1" applyAlignment="1">
      <alignment vertical="center" shrinkToFit="1"/>
    </xf>
    <xf numFmtId="0" fontId="36" fillId="3" borderId="11" xfId="0" applyFont="1" applyFill="1" applyBorder="1" applyAlignment="1">
      <alignment vertical="center" shrinkToFit="1"/>
    </xf>
    <xf numFmtId="0" fontId="12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6" fontId="38" fillId="0" borderId="0" xfId="2" applyFont="1" applyAlignment="1">
      <alignment horizontal="right" vertical="center"/>
    </xf>
    <xf numFmtId="0" fontId="38" fillId="0" borderId="29" xfId="0" applyFont="1" applyBorder="1" applyAlignment="1">
      <alignment horizontal="right" vertical="center"/>
    </xf>
    <xf numFmtId="0" fontId="38" fillId="0" borderId="29" xfId="0" applyFont="1" applyBorder="1" applyAlignment="1">
      <alignment horizontal="center" vertical="center"/>
    </xf>
    <xf numFmtId="6" fontId="38" fillId="0" borderId="29" xfId="2" applyFont="1" applyBorder="1" applyAlignment="1">
      <alignment horizontal="right" vertical="center"/>
    </xf>
    <xf numFmtId="0" fontId="38" fillId="0" borderId="9" xfId="0" applyFont="1" applyBorder="1" applyAlignment="1">
      <alignment horizontal="right" vertical="center"/>
    </xf>
    <xf numFmtId="0" fontId="38" fillId="0" borderId="9" xfId="0" applyFont="1" applyBorder="1" applyAlignment="1">
      <alignment horizontal="center" vertical="center"/>
    </xf>
    <xf numFmtId="6" fontId="38" fillId="0" borderId="35" xfId="2" applyFont="1" applyBorder="1" applyAlignment="1">
      <alignment horizontal="right" vertical="center"/>
    </xf>
    <xf numFmtId="6" fontId="38" fillId="0" borderId="37" xfId="2" applyFont="1" applyBorder="1" applyAlignment="1">
      <alignment horizontal="right" vertical="center"/>
    </xf>
    <xf numFmtId="6" fontId="38" fillId="0" borderId="29" xfId="0" applyNumberFormat="1" applyFont="1" applyBorder="1" applyAlignment="1">
      <alignment horizontal="right" vertical="center"/>
    </xf>
    <xf numFmtId="0" fontId="38" fillId="0" borderId="12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6" fontId="38" fillId="0" borderId="35" xfId="0" applyNumberFormat="1" applyFont="1" applyBorder="1" applyAlignment="1">
      <alignment horizontal="right" vertical="center"/>
    </xf>
    <xf numFmtId="6" fontId="38" fillId="0" borderId="37" xfId="0" applyNumberFormat="1" applyFont="1" applyBorder="1" applyAlignment="1">
      <alignment horizontal="right" vertical="center"/>
    </xf>
    <xf numFmtId="0" fontId="39" fillId="0" borderId="11" xfId="0" applyFont="1" applyBorder="1" applyAlignment="1">
      <alignment horizontal="center" vertical="center"/>
    </xf>
    <xf numFmtId="6" fontId="38" fillId="0" borderId="36" xfId="0" applyNumberFormat="1" applyFont="1" applyBorder="1" applyAlignment="1">
      <alignment horizontal="right" vertical="center"/>
    </xf>
    <xf numFmtId="6" fontId="13" fillId="0" borderId="0" xfId="2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6" fontId="13" fillId="4" borderId="24" xfId="2" applyFont="1" applyFill="1" applyBorder="1" applyAlignment="1">
      <alignment horizontal="center" vertical="center" shrinkToFit="1"/>
    </xf>
    <xf numFmtId="6" fontId="13" fillId="4" borderId="53" xfId="2" applyFont="1" applyFill="1" applyBorder="1" applyAlignment="1">
      <alignment horizontal="center" vertical="center" shrinkToFit="1"/>
    </xf>
    <xf numFmtId="6" fontId="13" fillId="4" borderId="50" xfId="2" applyFont="1" applyFill="1" applyBorder="1" applyAlignment="1">
      <alignment horizontal="center" vertical="center" shrinkToFit="1"/>
    </xf>
    <xf numFmtId="6" fontId="13" fillId="4" borderId="52" xfId="2" applyFont="1" applyFill="1" applyBorder="1" applyAlignment="1">
      <alignment horizontal="center" vertical="center" shrinkToFit="1"/>
    </xf>
    <xf numFmtId="0" fontId="13" fillId="4" borderId="24" xfId="0" applyFont="1" applyFill="1" applyBorder="1" applyAlignment="1">
      <alignment horizontal="center" vertical="center" shrinkToFit="1"/>
    </xf>
    <xf numFmtId="0" fontId="13" fillId="4" borderId="15" xfId="0" applyFont="1" applyFill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6" fillId="0" borderId="57" xfId="0" applyFont="1" applyBorder="1" applyAlignment="1">
      <alignment shrinkToFit="1"/>
    </xf>
    <xf numFmtId="0" fontId="6" fillId="0" borderId="58" xfId="0" applyFont="1" applyBorder="1" applyAlignment="1">
      <alignment horizontal="left" shrinkToFit="1"/>
    </xf>
    <xf numFmtId="6" fontId="13" fillId="0" borderId="54" xfId="2" applyFont="1" applyBorder="1" applyAlignment="1">
      <alignment horizontal="center" vertical="center" shrinkToFit="1"/>
    </xf>
    <xf numFmtId="6" fontId="13" fillId="0" borderId="55" xfId="2" applyFont="1" applyBorder="1" applyAlignment="1">
      <alignment horizontal="center" vertical="center" shrinkToFit="1"/>
    </xf>
    <xf numFmtId="6" fontId="13" fillId="3" borderId="54" xfId="2" applyFont="1" applyFill="1" applyBorder="1" applyAlignment="1">
      <alignment horizontal="center" vertical="center" shrinkToFit="1"/>
    </xf>
    <xf numFmtId="6" fontId="13" fillId="3" borderId="60" xfId="2" applyFont="1" applyFill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13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shrinkToFit="1"/>
    </xf>
    <xf numFmtId="0" fontId="6" fillId="0" borderId="43" xfId="0" applyFont="1" applyBorder="1" applyAlignment="1">
      <alignment horizontal="left" shrinkToFit="1"/>
    </xf>
    <xf numFmtId="6" fontId="13" fillId="0" borderId="61" xfId="2" applyFont="1" applyBorder="1" applyAlignment="1">
      <alignment horizontal="center" vertical="center" shrinkToFit="1"/>
    </xf>
    <xf numFmtId="6" fontId="13" fillId="0" borderId="62" xfId="2" applyFont="1" applyBorder="1" applyAlignment="1">
      <alignment horizontal="center" vertical="center" shrinkToFit="1"/>
    </xf>
    <xf numFmtId="6" fontId="13" fillId="3" borderId="61" xfId="2" applyFont="1" applyFill="1" applyBorder="1" applyAlignment="1">
      <alignment horizontal="center" vertical="center" shrinkToFit="1"/>
    </xf>
    <xf numFmtId="6" fontId="13" fillId="3" borderId="66" xfId="2" applyFont="1" applyFill="1" applyBorder="1" applyAlignment="1">
      <alignment horizontal="center" vertical="center" shrinkToFit="1"/>
    </xf>
    <xf numFmtId="0" fontId="6" fillId="4" borderId="54" xfId="0" applyFont="1" applyFill="1" applyBorder="1" applyAlignment="1">
      <alignment horizontal="center" vertical="center" shrinkToFit="1"/>
    </xf>
    <xf numFmtId="0" fontId="13" fillId="4" borderId="56" xfId="0" applyFont="1" applyFill="1" applyBorder="1" applyAlignment="1">
      <alignment horizontal="center" vertical="center" shrinkToFit="1"/>
    </xf>
    <xf numFmtId="0" fontId="6" fillId="4" borderId="57" xfId="0" applyFont="1" applyFill="1" applyBorder="1" applyAlignment="1">
      <alignment shrinkToFit="1"/>
    </xf>
    <xf numFmtId="0" fontId="6" fillId="4" borderId="58" xfId="0" applyFont="1" applyFill="1" applyBorder="1" applyAlignment="1">
      <alignment horizontal="left" shrinkToFit="1"/>
    </xf>
    <xf numFmtId="6" fontId="13" fillId="4" borderId="54" xfId="2" applyFont="1" applyFill="1" applyBorder="1" applyAlignment="1">
      <alignment horizontal="center" vertical="center" shrinkToFit="1"/>
    </xf>
    <xf numFmtId="6" fontId="13" fillId="4" borderId="55" xfId="2" applyFont="1" applyFill="1" applyBorder="1" applyAlignment="1">
      <alignment horizontal="center" vertical="center" shrinkToFit="1"/>
    </xf>
    <xf numFmtId="6" fontId="13" fillId="4" borderId="60" xfId="2" applyFont="1" applyFill="1" applyBorder="1" applyAlignment="1">
      <alignment horizontal="center" vertical="center" shrinkToFit="1"/>
    </xf>
    <xf numFmtId="0" fontId="6" fillId="4" borderId="61" xfId="0" applyFont="1" applyFill="1" applyBorder="1" applyAlignment="1">
      <alignment horizontal="center" vertical="center" shrinkToFit="1"/>
    </xf>
    <xf numFmtId="0" fontId="13" fillId="4" borderId="63" xfId="0" applyFont="1" applyFill="1" applyBorder="1" applyAlignment="1">
      <alignment horizontal="center" vertical="center" shrinkToFit="1"/>
    </xf>
    <xf numFmtId="0" fontId="6" fillId="4" borderId="64" xfId="0" applyFont="1" applyFill="1" applyBorder="1" applyAlignment="1">
      <alignment shrinkToFit="1"/>
    </xf>
    <xf numFmtId="0" fontId="6" fillId="4" borderId="43" xfId="0" applyFont="1" applyFill="1" applyBorder="1" applyAlignment="1">
      <alignment horizontal="left" shrinkToFit="1"/>
    </xf>
    <xf numFmtId="6" fontId="13" fillId="4" borderId="61" xfId="2" applyFont="1" applyFill="1" applyBorder="1" applyAlignment="1">
      <alignment horizontal="center" vertical="center" shrinkToFit="1"/>
    </xf>
    <xf numFmtId="6" fontId="13" fillId="4" borderId="62" xfId="2" applyFont="1" applyFill="1" applyBorder="1" applyAlignment="1">
      <alignment horizontal="center" vertical="center" shrinkToFit="1"/>
    </xf>
    <xf numFmtId="6" fontId="13" fillId="4" borderId="66" xfId="2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shrinkToFit="1"/>
    </xf>
    <xf numFmtId="0" fontId="0" fillId="3" borderId="0" xfId="0" applyFill="1"/>
    <xf numFmtId="0" fontId="41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6" fontId="38" fillId="0" borderId="29" xfId="2" applyFont="1" applyBorder="1" applyAlignment="1">
      <alignment vertical="center"/>
    </xf>
    <xf numFmtId="0" fontId="38" fillId="0" borderId="29" xfId="0" applyFont="1" applyBorder="1" applyAlignment="1">
      <alignment vertical="center"/>
    </xf>
    <xf numFmtId="6" fontId="38" fillId="0" borderId="35" xfId="2" applyFont="1" applyBorder="1" applyAlignment="1">
      <alignment vertical="center"/>
    </xf>
    <xf numFmtId="6" fontId="41" fillId="0" borderId="37" xfId="2" applyFont="1" applyBorder="1" applyAlignment="1">
      <alignment vertical="center"/>
    </xf>
    <xf numFmtId="56" fontId="38" fillId="0" borderId="29" xfId="0" applyNumberFormat="1" applyFont="1" applyBorder="1" applyAlignment="1">
      <alignment horizontal="right" vertical="center"/>
    </xf>
    <xf numFmtId="0" fontId="38" fillId="0" borderId="29" xfId="0" applyFont="1" applyBorder="1" applyAlignment="1">
      <alignment horizontal="right" vertical="center" shrinkToFit="1"/>
    </xf>
    <xf numFmtId="0" fontId="41" fillId="0" borderId="0" xfId="0" applyFont="1" applyAlignment="1">
      <alignment vertical="center"/>
    </xf>
    <xf numFmtId="0" fontId="38" fillId="0" borderId="0" xfId="0" applyFont="1" applyAlignment="1">
      <alignment horizontal="center" vertical="center" shrinkToFit="1"/>
    </xf>
    <xf numFmtId="6" fontId="38" fillId="0" borderId="0" xfId="2" applyFont="1" applyAlignment="1">
      <alignment vertical="center"/>
    </xf>
    <xf numFmtId="6" fontId="41" fillId="0" borderId="0" xfId="2" applyFont="1" applyBorder="1" applyAlignment="1">
      <alignment vertical="center"/>
    </xf>
    <xf numFmtId="0" fontId="38" fillId="0" borderId="67" xfId="0" applyFont="1" applyBorder="1" applyAlignment="1">
      <alignment horizontal="right" vertical="center" shrinkToFit="1"/>
    </xf>
    <xf numFmtId="6" fontId="38" fillId="0" borderId="67" xfId="2" applyFont="1" applyBorder="1" applyAlignment="1">
      <alignment vertical="center"/>
    </xf>
    <xf numFmtId="0" fontId="38" fillId="0" borderId="68" xfId="0" applyFont="1" applyBorder="1" applyAlignment="1">
      <alignment horizontal="right" vertical="center" shrinkToFit="1"/>
    </xf>
    <xf numFmtId="0" fontId="43" fillId="0" borderId="0" xfId="0" applyFont="1"/>
    <xf numFmtId="0" fontId="44" fillId="0" borderId="0" xfId="0" applyFont="1"/>
    <xf numFmtId="0" fontId="44" fillId="0" borderId="0" xfId="0" applyFont="1" applyAlignment="1">
      <alignment horizontal="right"/>
    </xf>
    <xf numFmtId="0" fontId="44" fillId="0" borderId="0" xfId="0" applyFont="1" applyAlignment="1">
      <alignment horizontal="right" vertical="center"/>
    </xf>
    <xf numFmtId="6" fontId="44" fillId="0" borderId="0" xfId="2" applyFont="1" applyAlignment="1">
      <alignment vertical="center"/>
    </xf>
    <xf numFmtId="0" fontId="44" fillId="0" borderId="0" xfId="0" applyFont="1" applyAlignment="1">
      <alignment vertical="center"/>
    </xf>
    <xf numFmtId="6" fontId="44" fillId="0" borderId="0" xfId="2" applyFont="1" applyAlignment="1">
      <alignment horizontal="right" vertical="center"/>
    </xf>
    <xf numFmtId="0" fontId="44" fillId="0" borderId="29" xfId="0" applyFont="1" applyBorder="1" applyAlignment="1">
      <alignment horizontal="right" vertical="center"/>
    </xf>
    <xf numFmtId="6" fontId="44" fillId="0" borderId="29" xfId="2" applyFont="1" applyBorder="1" applyAlignment="1">
      <alignment horizontal="right" vertical="center"/>
    </xf>
    <xf numFmtId="6" fontId="44" fillId="0" borderId="35" xfId="2" applyFont="1" applyBorder="1" applyAlignment="1">
      <alignment horizontal="right" vertical="center"/>
    </xf>
    <xf numFmtId="6" fontId="38" fillId="0" borderId="71" xfId="2" applyFont="1" applyBorder="1" applyAlignment="1">
      <alignment vertical="center"/>
    </xf>
    <xf numFmtId="6" fontId="45" fillId="0" borderId="37" xfId="2" applyFont="1" applyBorder="1" applyAlignment="1">
      <alignment horizontal="right" vertical="center"/>
    </xf>
    <xf numFmtId="6" fontId="45" fillId="0" borderId="37" xfId="0" applyNumberFormat="1" applyFont="1" applyBorder="1" applyAlignment="1">
      <alignment horizontal="right" vertical="center"/>
    </xf>
    <xf numFmtId="0" fontId="44" fillId="0" borderId="0" xfId="0" applyFont="1" applyAlignment="1">
      <alignment horizontal="center" vertical="center" shrinkToFit="1"/>
    </xf>
    <xf numFmtId="0" fontId="44" fillId="0" borderId="67" xfId="0" applyFont="1" applyBorder="1" applyAlignment="1">
      <alignment horizontal="right" vertical="center" shrinkToFit="1"/>
    </xf>
    <xf numFmtId="6" fontId="44" fillId="0" borderId="67" xfId="2" applyFont="1" applyBorder="1" applyAlignment="1">
      <alignment vertical="center"/>
    </xf>
    <xf numFmtId="0" fontId="44" fillId="0" borderId="68" xfId="0" applyFont="1" applyBorder="1" applyAlignment="1">
      <alignment horizontal="right" vertical="center" shrinkToFit="1"/>
    </xf>
    <xf numFmtId="6" fontId="44" fillId="0" borderId="68" xfId="2" applyFont="1" applyBorder="1" applyAlignment="1">
      <alignment vertical="center"/>
    </xf>
    <xf numFmtId="6" fontId="44" fillId="0" borderId="69" xfId="2" applyFont="1" applyBorder="1" applyAlignment="1">
      <alignment vertical="center"/>
    </xf>
    <xf numFmtId="6" fontId="44" fillId="0" borderId="37" xfId="2" applyFont="1" applyBorder="1" applyAlignment="1">
      <alignment vertical="center"/>
    </xf>
    <xf numFmtId="6" fontId="44" fillId="0" borderId="70" xfId="2" applyFont="1" applyBorder="1" applyAlignment="1">
      <alignment vertical="center"/>
    </xf>
    <xf numFmtId="0" fontId="45" fillId="0" borderId="0" xfId="0" applyFont="1" applyAlignment="1">
      <alignment horizontal="left" vertical="center"/>
    </xf>
    <xf numFmtId="6" fontId="44" fillId="0" borderId="29" xfId="2" applyFont="1" applyBorder="1" applyAlignment="1">
      <alignment vertical="center"/>
    </xf>
    <xf numFmtId="6" fontId="44" fillId="0" borderId="35" xfId="2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6" fontId="45" fillId="0" borderId="37" xfId="2" applyFont="1" applyBorder="1" applyAlignment="1">
      <alignment vertical="center"/>
    </xf>
    <xf numFmtId="6" fontId="45" fillId="0" borderId="0" xfId="2" applyFont="1" applyBorder="1" applyAlignment="1">
      <alignment vertical="center"/>
    </xf>
    <xf numFmtId="56" fontId="44" fillId="0" borderId="29" xfId="0" applyNumberFormat="1" applyFont="1" applyBorder="1" applyAlignment="1">
      <alignment horizontal="right" vertical="center"/>
    </xf>
    <xf numFmtId="0" fontId="44" fillId="0" borderId="29" xfId="0" applyFont="1" applyBorder="1" applyAlignment="1">
      <alignment horizontal="right" vertical="center" shrinkToFit="1"/>
    </xf>
    <xf numFmtId="0" fontId="45" fillId="0" borderId="0" xfId="0" applyFont="1" applyAlignment="1">
      <alignment vertical="center"/>
    </xf>
    <xf numFmtId="0" fontId="44" fillId="0" borderId="29" xfId="0" applyFont="1" applyBorder="1" applyAlignment="1">
      <alignment vertical="center"/>
    </xf>
    <xf numFmtId="0" fontId="44" fillId="0" borderId="29" xfId="0" applyFont="1" applyBorder="1" applyAlignment="1">
      <alignment horizontal="right"/>
    </xf>
    <xf numFmtId="0" fontId="44" fillId="0" borderId="29" xfId="0" applyFont="1" applyBorder="1" applyAlignment="1">
      <alignment horizontal="center"/>
    </xf>
    <xf numFmtId="0" fontId="44" fillId="0" borderId="29" xfId="0" applyFont="1" applyBorder="1"/>
    <xf numFmtId="6" fontId="44" fillId="0" borderId="29" xfId="2" applyFont="1" applyBorder="1" applyAlignment="1"/>
    <xf numFmtId="6" fontId="44" fillId="0" borderId="29" xfId="0" applyNumberFormat="1" applyFont="1" applyBorder="1"/>
    <xf numFmtId="6" fontId="44" fillId="0" borderId="35" xfId="0" applyNumberFormat="1" applyFont="1" applyBorder="1"/>
    <xf numFmtId="6" fontId="44" fillId="0" borderId="37" xfId="0" applyNumberFormat="1" applyFont="1" applyBorder="1"/>
    <xf numFmtId="6" fontId="44" fillId="0" borderId="73" xfId="2" applyFont="1" applyBorder="1" applyAlignment="1">
      <alignment vertical="center"/>
    </xf>
    <xf numFmtId="0" fontId="44" fillId="0" borderId="73" xfId="0" applyFont="1" applyBorder="1" applyAlignment="1">
      <alignment horizontal="right" vertical="center" shrinkToFit="1"/>
    </xf>
    <xf numFmtId="0" fontId="44" fillId="0" borderId="41" xfId="0" applyFont="1" applyBorder="1" applyAlignment="1">
      <alignment horizontal="right" vertical="center" shrinkToFit="1"/>
    </xf>
    <xf numFmtId="6" fontId="44" fillId="0" borderId="41" xfId="2" applyFont="1" applyBorder="1" applyAlignment="1">
      <alignment vertical="center"/>
    </xf>
    <xf numFmtId="6" fontId="44" fillId="0" borderId="0" xfId="2" applyFont="1" applyBorder="1" applyAlignment="1">
      <alignment vertical="center"/>
    </xf>
    <xf numFmtId="0" fontId="45" fillId="0" borderId="0" xfId="0" applyFont="1" applyAlignment="1">
      <alignment horizontal="left" vertical="center"/>
    </xf>
    <xf numFmtId="0" fontId="44" fillId="0" borderId="11" xfId="0" applyFont="1" applyBorder="1" applyAlignment="1">
      <alignment horizontal="left" vertical="center"/>
    </xf>
    <xf numFmtId="0" fontId="44" fillId="0" borderId="12" xfId="0" applyFont="1" applyBorder="1" applyAlignment="1">
      <alignment horizontal="left" vertical="center"/>
    </xf>
    <xf numFmtId="6" fontId="44" fillId="0" borderId="11" xfId="2" applyFont="1" applyBorder="1" applyAlignment="1">
      <alignment horizontal="left" vertical="center"/>
    </xf>
    <xf numFmtId="6" fontId="44" fillId="0" borderId="12" xfId="2" applyFont="1" applyBorder="1" applyAlignment="1">
      <alignment horizontal="left" vertical="center"/>
    </xf>
    <xf numFmtId="0" fontId="44" fillId="0" borderId="35" xfId="0" applyFont="1" applyBorder="1" applyAlignment="1">
      <alignment horizontal="center" vertical="center" textRotation="255"/>
    </xf>
    <xf numFmtId="0" fontId="44" fillId="0" borderId="40" xfId="0" applyFont="1" applyBorder="1" applyAlignment="1">
      <alignment horizontal="center" vertical="center" textRotation="255"/>
    </xf>
    <xf numFmtId="0" fontId="44" fillId="0" borderId="41" xfId="0" applyFont="1" applyBorder="1" applyAlignment="1">
      <alignment horizontal="center" vertical="center" textRotation="255"/>
    </xf>
    <xf numFmtId="0" fontId="44" fillId="0" borderId="29" xfId="0" applyFont="1" applyBorder="1" applyAlignment="1">
      <alignment horizontal="left" vertical="center"/>
    </xf>
    <xf numFmtId="6" fontId="44" fillId="0" borderId="35" xfId="2" applyFont="1" applyBorder="1" applyAlignment="1">
      <alignment horizontal="left" vertical="center"/>
    </xf>
    <xf numFmtId="6" fontId="44" fillId="0" borderId="41" xfId="2" applyFont="1" applyBorder="1" applyAlignment="1">
      <alignment horizontal="left" vertical="center"/>
    </xf>
    <xf numFmtId="6" fontId="44" fillId="0" borderId="40" xfId="2" applyFont="1" applyBorder="1" applyAlignment="1">
      <alignment horizontal="left" vertical="center"/>
    </xf>
    <xf numFmtId="0" fontId="44" fillId="0" borderId="32" xfId="0" applyFont="1" applyBorder="1" applyAlignment="1">
      <alignment horizontal="left" vertical="center"/>
    </xf>
    <xf numFmtId="0" fontId="44" fillId="0" borderId="33" xfId="0" applyFont="1" applyBorder="1" applyAlignment="1">
      <alignment horizontal="left" vertical="center"/>
    </xf>
    <xf numFmtId="6" fontId="44" fillId="0" borderId="24" xfId="2" applyFont="1" applyBorder="1" applyAlignment="1">
      <alignment horizontal="center" vertical="center"/>
    </xf>
    <xf numFmtId="6" fontId="44" fillId="0" borderId="25" xfId="2" applyFont="1" applyBorder="1" applyAlignment="1">
      <alignment horizontal="center" vertical="center"/>
    </xf>
    <xf numFmtId="56" fontId="44" fillId="0" borderId="35" xfId="0" applyNumberFormat="1" applyFont="1" applyBorder="1" applyAlignment="1">
      <alignment horizontal="right" vertical="center"/>
    </xf>
    <xf numFmtId="56" fontId="44" fillId="0" borderId="40" xfId="0" applyNumberFormat="1" applyFont="1" applyBorder="1" applyAlignment="1">
      <alignment horizontal="right" vertical="center"/>
    </xf>
    <xf numFmtId="56" fontId="44" fillId="0" borderId="41" xfId="0" applyNumberFormat="1" applyFont="1" applyBorder="1" applyAlignment="1">
      <alignment horizontal="right" vertical="center"/>
    </xf>
    <xf numFmtId="0" fontId="44" fillId="0" borderId="29" xfId="0" applyFont="1" applyBorder="1" applyAlignment="1">
      <alignment horizontal="center" vertical="center"/>
    </xf>
    <xf numFmtId="0" fontId="44" fillId="0" borderId="74" xfId="0" applyFont="1" applyBorder="1" applyAlignment="1">
      <alignment horizontal="left" vertical="center"/>
    </xf>
    <xf numFmtId="0" fontId="44" fillId="0" borderId="75" xfId="0" applyFont="1" applyBorder="1" applyAlignment="1">
      <alignment horizontal="left" vertical="center"/>
    </xf>
    <xf numFmtId="0" fontId="44" fillId="0" borderId="69" xfId="0" applyFont="1" applyBorder="1" applyAlignment="1">
      <alignment horizontal="left" vertical="center" shrinkToFit="1"/>
    </xf>
    <xf numFmtId="0" fontId="44" fillId="0" borderId="72" xfId="0" applyFont="1" applyBorder="1" applyAlignment="1">
      <alignment horizontal="left" vertical="center" shrinkToFit="1"/>
    </xf>
    <xf numFmtId="0" fontId="37" fillId="0" borderId="5" xfId="0" applyFont="1" applyBorder="1" applyAlignment="1">
      <alignment horizontal="center" vertical="center" shrinkToFit="1"/>
    </xf>
    <xf numFmtId="0" fontId="37" fillId="0" borderId="3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38" fillId="0" borderId="9" xfId="0" applyFont="1" applyBorder="1" applyAlignment="1">
      <alignment horizontal="right" vertical="center"/>
    </xf>
    <xf numFmtId="0" fontId="38" fillId="0" borderId="5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55" fontId="40" fillId="0" borderId="0" xfId="0" applyNumberFormat="1" applyFont="1" applyAlignment="1">
      <alignment horizontal="left" vertical="center" shrinkToFit="1"/>
    </xf>
    <xf numFmtId="0" fontId="40" fillId="0" borderId="0" xfId="0" applyFont="1" applyAlignment="1">
      <alignment horizontal="left" vertical="center" shrinkToFit="1"/>
    </xf>
    <xf numFmtId="6" fontId="13" fillId="0" borderId="22" xfId="2" applyFont="1" applyBorder="1" applyAlignment="1">
      <alignment horizontal="center" vertical="center" shrinkToFit="1"/>
    </xf>
    <xf numFmtId="0" fontId="6" fillId="4" borderId="50" xfId="0" applyFont="1" applyFill="1" applyBorder="1" applyAlignment="1">
      <alignment horizontal="center" vertical="center" shrinkToFit="1"/>
    </xf>
    <xf numFmtId="0" fontId="6" fillId="4" borderId="51" xfId="0" applyFont="1" applyFill="1" applyBorder="1" applyAlignment="1">
      <alignment horizontal="center" vertical="center" shrinkToFit="1"/>
    </xf>
    <xf numFmtId="0" fontId="6" fillId="4" borderId="52" xfId="0" applyFont="1" applyFill="1" applyBorder="1" applyAlignment="1">
      <alignment horizontal="center" vertical="center" shrinkToFit="1"/>
    </xf>
    <xf numFmtId="0" fontId="13" fillId="4" borderId="50" xfId="0" applyFont="1" applyFill="1" applyBorder="1" applyAlignment="1">
      <alignment horizontal="center" vertical="center" shrinkToFit="1"/>
    </xf>
    <xf numFmtId="0" fontId="13" fillId="4" borderId="51" xfId="0" applyFont="1" applyFill="1" applyBorder="1" applyAlignment="1">
      <alignment horizontal="center" vertical="center" shrinkToFit="1"/>
    </xf>
    <xf numFmtId="0" fontId="6" fillId="3" borderId="54" xfId="0" applyFont="1" applyFill="1" applyBorder="1" applyAlignment="1">
      <alignment horizontal="center" vertical="center" shrinkToFit="1"/>
    </xf>
    <xf numFmtId="0" fontId="6" fillId="3" borderId="61" xfId="0" applyFont="1" applyFill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62" xfId="0" applyFont="1" applyBorder="1" applyAlignment="1">
      <alignment horizontal="center" vertical="center" shrinkToFit="1"/>
    </xf>
    <xf numFmtId="6" fontId="13" fillId="3" borderId="24" xfId="2" applyFont="1" applyFill="1" applyBorder="1" applyAlignment="1">
      <alignment horizontal="center" vertical="center" shrinkToFit="1"/>
    </xf>
    <xf numFmtId="6" fontId="13" fillId="3" borderId="25" xfId="2" applyFont="1" applyFill="1" applyBorder="1" applyAlignment="1">
      <alignment horizontal="center" vertical="center" shrinkToFit="1"/>
    </xf>
    <xf numFmtId="6" fontId="13" fillId="3" borderId="59" xfId="2" applyFont="1" applyFill="1" applyBorder="1" applyAlignment="1">
      <alignment horizontal="center" vertical="center" shrinkToFit="1"/>
    </xf>
    <xf numFmtId="6" fontId="13" fillId="3" borderId="65" xfId="2" applyFont="1" applyFill="1" applyBorder="1" applyAlignment="1">
      <alignment horizontal="center" vertical="center" shrinkToFit="1"/>
    </xf>
    <xf numFmtId="6" fontId="13" fillId="3" borderId="57" xfId="2" applyFont="1" applyFill="1" applyBorder="1" applyAlignment="1">
      <alignment horizontal="center" vertical="center" shrinkToFit="1"/>
    </xf>
    <xf numFmtId="6" fontId="13" fillId="3" borderId="64" xfId="2" applyFont="1" applyFill="1" applyBorder="1" applyAlignment="1">
      <alignment horizontal="center" vertical="center" shrinkToFit="1"/>
    </xf>
    <xf numFmtId="6" fontId="13" fillId="0" borderId="24" xfId="0" applyNumberFormat="1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6" fontId="13" fillId="0" borderId="15" xfId="0" applyNumberFormat="1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6" fontId="13" fillId="4" borderId="15" xfId="0" applyNumberFormat="1" applyFont="1" applyFill="1" applyBorder="1" applyAlignment="1">
      <alignment horizontal="center" vertical="center" shrinkToFit="1"/>
    </xf>
    <xf numFmtId="0" fontId="13" fillId="4" borderId="21" xfId="0" applyFont="1" applyFill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 shrinkToFit="1"/>
    </xf>
    <xf numFmtId="0" fontId="40" fillId="0" borderId="62" xfId="0" applyFont="1" applyBorder="1" applyAlignment="1">
      <alignment horizontal="center" vertical="center" shrinkToFit="1"/>
    </xf>
    <xf numFmtId="0" fontId="6" fillId="4" borderId="54" xfId="0" applyFont="1" applyFill="1" applyBorder="1" applyAlignment="1">
      <alignment horizontal="center" vertical="center" shrinkToFit="1"/>
    </xf>
    <xf numFmtId="0" fontId="6" fillId="4" borderId="61" xfId="0" applyFont="1" applyFill="1" applyBorder="1" applyAlignment="1">
      <alignment horizontal="center" vertical="center" shrinkToFit="1"/>
    </xf>
    <xf numFmtId="0" fontId="40" fillId="4" borderId="55" xfId="0" applyFont="1" applyFill="1" applyBorder="1" applyAlignment="1">
      <alignment horizontal="center" vertical="center" shrinkToFit="1"/>
    </xf>
    <xf numFmtId="0" fontId="40" fillId="4" borderId="62" xfId="0" applyFont="1" applyFill="1" applyBorder="1" applyAlignment="1">
      <alignment horizontal="center" vertical="center" shrinkToFit="1"/>
    </xf>
    <xf numFmtId="6" fontId="13" fillId="4" borderId="24" xfId="2" applyFont="1" applyFill="1" applyBorder="1" applyAlignment="1">
      <alignment horizontal="center" vertical="center" shrinkToFit="1"/>
    </xf>
    <xf numFmtId="6" fontId="13" fillId="4" borderId="25" xfId="2" applyFont="1" applyFill="1" applyBorder="1" applyAlignment="1">
      <alignment horizontal="center" vertical="center" shrinkToFit="1"/>
    </xf>
    <xf numFmtId="6" fontId="13" fillId="4" borderId="59" xfId="2" applyFont="1" applyFill="1" applyBorder="1" applyAlignment="1">
      <alignment horizontal="center" vertical="center" shrinkToFit="1"/>
    </xf>
    <xf numFmtId="6" fontId="13" fillId="4" borderId="65" xfId="2" applyFont="1" applyFill="1" applyBorder="1" applyAlignment="1">
      <alignment horizontal="center" vertical="center" shrinkToFit="1"/>
    </xf>
    <xf numFmtId="6" fontId="13" fillId="4" borderId="57" xfId="2" applyFont="1" applyFill="1" applyBorder="1" applyAlignment="1">
      <alignment horizontal="center" vertical="center" shrinkToFit="1"/>
    </xf>
    <xf numFmtId="6" fontId="13" fillId="4" borderId="64" xfId="2" applyFont="1" applyFill="1" applyBorder="1" applyAlignment="1">
      <alignment horizontal="center" vertical="center" shrinkToFit="1"/>
    </xf>
    <xf numFmtId="6" fontId="13" fillId="4" borderId="24" xfId="0" applyNumberFormat="1" applyFont="1" applyFill="1" applyBorder="1" applyAlignment="1">
      <alignment horizontal="center" vertical="center" shrinkToFit="1"/>
    </xf>
    <xf numFmtId="0" fontId="13" fillId="4" borderId="25" xfId="0" applyFont="1" applyFill="1" applyBorder="1" applyAlignment="1">
      <alignment horizontal="center" vertical="center" shrinkToFit="1"/>
    </xf>
    <xf numFmtId="6" fontId="12" fillId="0" borderId="17" xfId="0" applyNumberFormat="1" applyFont="1" applyBorder="1" applyAlignment="1">
      <alignment horizontal="right" vertical="center" shrinkToFit="1"/>
    </xf>
    <xf numFmtId="6" fontId="12" fillId="0" borderId="19" xfId="0" applyNumberFormat="1" applyFont="1" applyBorder="1" applyAlignment="1">
      <alignment horizontal="right" vertical="center" shrinkToFit="1"/>
    </xf>
    <xf numFmtId="6" fontId="12" fillId="0" borderId="7" xfId="0" applyNumberFormat="1" applyFont="1" applyBorder="1" applyAlignment="1">
      <alignment horizontal="right" vertical="center" shrinkToFit="1"/>
    </xf>
    <xf numFmtId="6" fontId="12" fillId="0" borderId="21" xfId="0" applyNumberFormat="1" applyFont="1" applyBorder="1" applyAlignment="1">
      <alignment horizontal="right" vertical="center" shrinkToFit="1"/>
    </xf>
    <xf numFmtId="0" fontId="17" fillId="0" borderId="29" xfId="0" applyFont="1" applyBorder="1" applyAlignment="1">
      <alignment horizontal="center" vertical="center"/>
    </xf>
    <xf numFmtId="176" fontId="17" fillId="0" borderId="29" xfId="0" applyNumberFormat="1" applyFont="1" applyBorder="1" applyAlignment="1">
      <alignment horizontal="center" vertical="center"/>
    </xf>
    <xf numFmtId="176" fontId="12" fillId="0" borderId="4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7" fillId="0" borderId="2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23" xfId="0" applyFont="1" applyBorder="1" applyAlignment="1">
      <alignment horizontal="center"/>
    </xf>
    <xf numFmtId="0" fontId="17" fillId="0" borderId="9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6" fontId="21" fillId="0" borderId="0" xfId="2" applyFont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177" fontId="7" fillId="0" borderId="3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6" fontId="6" fillId="0" borderId="29" xfId="2" applyFont="1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20" fillId="0" borderId="29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/>
    </xf>
    <xf numFmtId="0" fontId="23" fillId="0" borderId="3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2" fillId="0" borderId="29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distributed" vertical="center"/>
    </xf>
    <xf numFmtId="0" fontId="1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6" fontId="38" fillId="0" borderId="29" xfId="2" applyFont="1" applyBorder="1" applyAlignment="1">
      <alignment horizontal="left" vertical="center"/>
    </xf>
    <xf numFmtId="0" fontId="38" fillId="0" borderId="11" xfId="0" applyFont="1" applyBorder="1" applyAlignment="1">
      <alignment horizontal="left" vertical="center"/>
    </xf>
    <xf numFmtId="0" fontId="38" fillId="0" borderId="12" xfId="0" applyFont="1" applyBorder="1" applyAlignment="1">
      <alignment horizontal="left" vertical="center"/>
    </xf>
    <xf numFmtId="6" fontId="38" fillId="0" borderId="11" xfId="2" applyFont="1" applyBorder="1" applyAlignment="1">
      <alignment horizontal="left" vertical="center"/>
    </xf>
    <xf numFmtId="6" fontId="38" fillId="0" borderId="12" xfId="2" applyFont="1" applyBorder="1" applyAlignment="1">
      <alignment horizontal="left" vertical="center"/>
    </xf>
    <xf numFmtId="6" fontId="42" fillId="0" borderId="13" xfId="0" applyNumberFormat="1" applyFont="1" applyBorder="1" applyAlignment="1">
      <alignment horizontal="center" vertical="center"/>
    </xf>
    <xf numFmtId="6" fontId="42" fillId="0" borderId="15" xfId="0" applyNumberFormat="1" applyFont="1" applyBorder="1" applyAlignment="1">
      <alignment horizontal="center" vertical="center"/>
    </xf>
    <xf numFmtId="6" fontId="42" fillId="0" borderId="7" xfId="0" applyNumberFormat="1" applyFont="1" applyBorder="1" applyAlignment="1">
      <alignment horizontal="center" vertical="center"/>
    </xf>
    <xf numFmtId="6" fontId="42" fillId="0" borderId="21" xfId="0" applyNumberFormat="1" applyFont="1" applyBorder="1" applyAlignment="1">
      <alignment horizontal="center" vertical="center"/>
    </xf>
    <xf numFmtId="0" fontId="38" fillId="0" borderId="11" xfId="0" applyFont="1" applyBorder="1" applyAlignment="1">
      <alignment horizontal="left" vertical="center" shrinkToFit="1"/>
    </xf>
    <xf numFmtId="0" fontId="38" fillId="0" borderId="12" xfId="0" applyFont="1" applyBorder="1" applyAlignment="1">
      <alignment horizontal="left" vertical="center" shrinkToFit="1"/>
    </xf>
    <xf numFmtId="0" fontId="38" fillId="0" borderId="29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8" fillId="0" borderId="35" xfId="0" applyFont="1" applyBorder="1" applyAlignment="1">
      <alignment horizontal="center" vertical="center" textRotation="255"/>
    </xf>
    <xf numFmtId="0" fontId="38" fillId="0" borderId="40" xfId="0" applyFont="1" applyBorder="1" applyAlignment="1">
      <alignment horizontal="center" vertical="center" textRotation="255"/>
    </xf>
    <xf numFmtId="0" fontId="38" fillId="0" borderId="41" xfId="0" applyFont="1" applyBorder="1" applyAlignment="1">
      <alignment horizontal="center" vertical="center" textRotation="255"/>
    </xf>
    <xf numFmtId="0" fontId="38" fillId="0" borderId="29" xfId="0" applyFont="1" applyBorder="1" applyAlignment="1">
      <alignment horizontal="center" vertical="center"/>
    </xf>
    <xf numFmtId="0" fontId="36" fillId="3" borderId="29" xfId="0" applyFont="1" applyFill="1" applyBorder="1" applyAlignment="1">
      <alignment horizontal="center" vertical="center" shrinkToFit="1"/>
    </xf>
    <xf numFmtId="0" fontId="36" fillId="3" borderId="8" xfId="0" applyFont="1" applyFill="1" applyBorder="1" applyAlignment="1">
      <alignment horizontal="center" shrinkToFit="1"/>
    </xf>
    <xf numFmtId="0" fontId="36" fillId="3" borderId="11" xfId="0" applyFont="1" applyFill="1" applyBorder="1" applyAlignment="1">
      <alignment horizontal="center" vertical="center" shrinkToFit="1"/>
    </xf>
    <xf numFmtId="0" fontId="36" fillId="3" borderId="10" xfId="0" applyFont="1" applyFill="1" applyBorder="1" applyAlignment="1">
      <alignment horizontal="center" vertical="center" shrinkToFit="1"/>
    </xf>
    <xf numFmtId="0" fontId="36" fillId="3" borderId="12" xfId="0" applyFont="1" applyFill="1" applyBorder="1" applyAlignment="1">
      <alignment horizontal="center" vertical="center" shrinkToFit="1"/>
    </xf>
    <xf numFmtId="0" fontId="36" fillId="3" borderId="35" xfId="0" applyFont="1" applyFill="1" applyBorder="1" applyAlignment="1">
      <alignment horizontal="center" vertical="center" wrapText="1" shrinkToFit="1"/>
    </xf>
    <xf numFmtId="0" fontId="36" fillId="3" borderId="40" xfId="0" applyFont="1" applyFill="1" applyBorder="1" applyAlignment="1">
      <alignment horizontal="center" vertical="center" wrapText="1" shrinkToFit="1"/>
    </xf>
    <xf numFmtId="0" fontId="36" fillId="3" borderId="41" xfId="0" applyFont="1" applyFill="1" applyBorder="1" applyAlignment="1">
      <alignment horizontal="center" vertical="center" wrapText="1" shrinkToFit="1"/>
    </xf>
    <xf numFmtId="0" fontId="36" fillId="3" borderId="29" xfId="0" applyFont="1" applyFill="1" applyBorder="1" applyAlignment="1">
      <alignment horizontal="center" vertical="center" wrapText="1" shrinkToFit="1"/>
    </xf>
    <xf numFmtId="0" fontId="36" fillId="3" borderId="11" xfId="0" applyFont="1" applyFill="1" applyBorder="1" applyAlignment="1">
      <alignment horizontal="left" vertical="center" shrinkToFit="1"/>
    </xf>
    <xf numFmtId="0" fontId="36" fillId="3" borderId="12" xfId="0" applyFont="1" applyFill="1" applyBorder="1" applyAlignment="1">
      <alignment horizontal="left" vertical="center" shrinkToFit="1"/>
    </xf>
    <xf numFmtId="0" fontId="36" fillId="3" borderId="29" xfId="0" applyFont="1" applyFill="1" applyBorder="1" applyAlignment="1">
      <alignment horizontal="left" vertical="center" shrinkToFit="1"/>
    </xf>
    <xf numFmtId="0" fontId="36" fillId="3" borderId="10" xfId="0" applyFont="1" applyFill="1" applyBorder="1" applyAlignment="1">
      <alignment horizontal="center" shrinkToFit="1"/>
    </xf>
    <xf numFmtId="0" fontId="36" fillId="3" borderId="35" xfId="0" applyFont="1" applyFill="1" applyBorder="1" applyAlignment="1">
      <alignment horizontal="center" vertical="center" shrinkToFit="1"/>
    </xf>
    <xf numFmtId="0" fontId="36" fillId="3" borderId="41" xfId="0" applyFont="1" applyFill="1" applyBorder="1" applyAlignment="1">
      <alignment horizontal="center" vertical="center" shrinkToFit="1"/>
    </xf>
    <xf numFmtId="0" fontId="36" fillId="3" borderId="40" xfId="0" applyFont="1" applyFill="1" applyBorder="1" applyAlignment="1">
      <alignment horizontal="center" vertical="center" shrinkToFit="1"/>
    </xf>
    <xf numFmtId="0" fontId="36" fillId="3" borderId="10" xfId="0" applyFont="1" applyFill="1" applyBorder="1" applyAlignment="1">
      <alignment horizontal="center" wrapText="1" shrinkToFit="1"/>
    </xf>
    <xf numFmtId="0" fontId="36" fillId="3" borderId="30" xfId="0" applyFont="1" applyFill="1" applyBorder="1" applyAlignment="1">
      <alignment horizontal="center" vertical="center" shrinkToFit="1"/>
    </xf>
    <xf numFmtId="0" fontId="36" fillId="3" borderId="10" xfId="0" applyFont="1" applyFill="1" applyBorder="1" applyAlignment="1">
      <alignment horizontal="left" vertical="center" shrinkToFit="1"/>
    </xf>
    <xf numFmtId="0" fontId="35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lt1">
            <a:alpha val="0"/>
          </a:schemeClr>
        </a:solidFill>
        <a:ln w="22225">
          <a:solidFill>
            <a:srgbClr val="FF0000"/>
          </a:solidFill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08D3-B6CA-4612-A8FD-0FAEFEA591AD}">
  <dimension ref="A1:O18"/>
  <sheetViews>
    <sheetView topLeftCell="A10" workbookViewId="0">
      <selection activeCell="R16" sqref="R16"/>
    </sheetView>
  </sheetViews>
  <sheetFormatPr defaultRowHeight="24" customHeight="1"/>
  <cols>
    <col min="1" max="1" width="13.25" style="24" customWidth="1"/>
    <col min="2" max="2" width="11.75" style="24" customWidth="1"/>
    <col min="3" max="3" width="3.75" style="24" customWidth="1"/>
    <col min="4" max="4" width="3.125" style="24" customWidth="1"/>
    <col min="5" max="5" width="8.875" style="24" customWidth="1"/>
    <col min="6" max="6" width="3.75" style="24" customWidth="1"/>
    <col min="7" max="7" width="3.125" style="24" customWidth="1"/>
    <col min="8" max="8" width="9" style="24"/>
    <col min="9" max="9" width="3.75" style="24" customWidth="1"/>
    <col min="10" max="10" width="3.125" style="24" customWidth="1"/>
    <col min="11" max="11" width="9" style="24"/>
    <col min="12" max="12" width="3.75" style="24" customWidth="1"/>
    <col min="13" max="13" width="3.125" style="24" customWidth="1"/>
    <col min="14" max="14" width="9" style="24"/>
    <col min="15" max="15" width="11.875" style="37" customWidth="1"/>
    <col min="16" max="16384" width="9" style="24"/>
  </cols>
  <sheetData>
    <row r="1" spans="1:15" ht="47.25" customHeight="1" thickBot="1">
      <c r="A1" s="26" t="s">
        <v>0</v>
      </c>
      <c r="B1" s="31" t="s">
        <v>1</v>
      </c>
      <c r="C1" s="197" t="s">
        <v>502</v>
      </c>
      <c r="D1" s="198"/>
      <c r="E1" s="25" t="s">
        <v>2</v>
      </c>
      <c r="F1" s="197" t="s">
        <v>503</v>
      </c>
      <c r="G1" s="198"/>
      <c r="H1" s="25" t="s">
        <v>2</v>
      </c>
      <c r="I1" s="197" t="s">
        <v>504</v>
      </c>
      <c r="J1" s="198"/>
      <c r="K1" s="25" t="s">
        <v>2</v>
      </c>
      <c r="L1" s="197" t="s">
        <v>467</v>
      </c>
      <c r="M1" s="198"/>
      <c r="N1" s="25" t="s">
        <v>2</v>
      </c>
      <c r="O1" s="33" t="s">
        <v>45</v>
      </c>
    </row>
    <row r="2" spans="1:15" ht="47.25" customHeight="1" thickBot="1">
      <c r="A2" s="26" t="s">
        <v>398</v>
      </c>
      <c r="B2" s="31" t="s">
        <v>630</v>
      </c>
      <c r="C2" s="34">
        <v>7</v>
      </c>
      <c r="D2" s="35" t="s">
        <v>3</v>
      </c>
      <c r="E2" s="25"/>
      <c r="F2" s="34">
        <v>7</v>
      </c>
      <c r="G2" s="35" t="s">
        <v>3</v>
      </c>
      <c r="H2" s="25"/>
      <c r="I2" s="34">
        <v>7</v>
      </c>
      <c r="J2" s="35" t="s">
        <v>3</v>
      </c>
      <c r="K2" s="25"/>
      <c r="L2" s="34">
        <v>7</v>
      </c>
      <c r="M2" s="35" t="s">
        <v>3</v>
      </c>
      <c r="N2" s="25"/>
      <c r="O2" s="36">
        <v>19600</v>
      </c>
    </row>
    <row r="3" spans="1:15" ht="47.25" customHeight="1" thickBot="1">
      <c r="A3" s="26" t="s">
        <v>187</v>
      </c>
      <c r="B3" s="31" t="s">
        <v>4</v>
      </c>
      <c r="C3" s="34">
        <v>2</v>
      </c>
      <c r="D3" s="35" t="s">
        <v>3</v>
      </c>
      <c r="E3" s="25"/>
      <c r="F3" s="34">
        <v>2</v>
      </c>
      <c r="G3" s="35" t="s">
        <v>3</v>
      </c>
      <c r="H3" s="25"/>
      <c r="I3" s="34">
        <v>2</v>
      </c>
      <c r="J3" s="35" t="s">
        <v>3</v>
      </c>
      <c r="K3" s="25"/>
      <c r="L3" s="34">
        <v>2</v>
      </c>
      <c r="M3" s="35" t="s">
        <v>3</v>
      </c>
      <c r="N3" s="25"/>
      <c r="O3" s="36">
        <f t="shared" ref="O3:O15" si="0">(C3+F3+I3+L3)*700</f>
        <v>5600</v>
      </c>
    </row>
    <row r="4" spans="1:15" ht="47.25" customHeight="1" thickBot="1">
      <c r="A4" s="26"/>
      <c r="B4" s="31" t="s">
        <v>629</v>
      </c>
      <c r="C4" s="34">
        <v>2</v>
      </c>
      <c r="D4" s="35" t="s">
        <v>3</v>
      </c>
      <c r="E4" s="25"/>
      <c r="F4" s="34">
        <v>2</v>
      </c>
      <c r="G4" s="35" t="s">
        <v>3</v>
      </c>
      <c r="H4" s="25"/>
      <c r="I4" s="34">
        <v>1</v>
      </c>
      <c r="J4" s="35" t="s">
        <v>3</v>
      </c>
      <c r="K4" s="25"/>
      <c r="L4" s="34">
        <v>1</v>
      </c>
      <c r="M4" s="35" t="s">
        <v>3</v>
      </c>
      <c r="N4" s="25"/>
      <c r="O4" s="36">
        <f t="shared" si="0"/>
        <v>4200</v>
      </c>
    </row>
    <row r="5" spans="1:15" ht="47.25" customHeight="1" thickBot="1">
      <c r="A5" s="26" t="s">
        <v>322</v>
      </c>
      <c r="B5" s="31" t="s">
        <v>468</v>
      </c>
      <c r="C5" s="34">
        <v>7</v>
      </c>
      <c r="D5" s="35" t="s">
        <v>3</v>
      </c>
      <c r="E5" s="25"/>
      <c r="F5" s="34"/>
      <c r="G5" s="35" t="s">
        <v>3</v>
      </c>
      <c r="H5" s="25"/>
      <c r="I5" s="34">
        <v>7</v>
      </c>
      <c r="J5" s="35" t="s">
        <v>3</v>
      </c>
      <c r="K5" s="25"/>
      <c r="L5" s="34"/>
      <c r="M5" s="35" t="s">
        <v>3</v>
      </c>
      <c r="N5" s="25"/>
      <c r="O5" s="36">
        <f t="shared" si="0"/>
        <v>9800</v>
      </c>
    </row>
    <row r="6" spans="1:15" ht="47.25" customHeight="1" thickBot="1">
      <c r="A6" s="26" t="s">
        <v>221</v>
      </c>
      <c r="B6" s="31" t="s">
        <v>106</v>
      </c>
      <c r="C6" s="34">
        <v>2</v>
      </c>
      <c r="D6" s="35" t="s">
        <v>3</v>
      </c>
      <c r="E6" s="25"/>
      <c r="F6" s="34">
        <v>2</v>
      </c>
      <c r="G6" s="35" t="s">
        <v>3</v>
      </c>
      <c r="H6" s="25"/>
      <c r="I6" s="34">
        <v>2</v>
      </c>
      <c r="J6" s="35" t="s">
        <v>3</v>
      </c>
      <c r="K6" s="25"/>
      <c r="L6" s="34">
        <v>2</v>
      </c>
      <c r="M6" s="35" t="s">
        <v>3</v>
      </c>
      <c r="N6" s="25"/>
      <c r="O6" s="36">
        <f t="shared" si="0"/>
        <v>5600</v>
      </c>
    </row>
    <row r="7" spans="1:15" ht="47.25" customHeight="1" thickBot="1">
      <c r="A7" s="26" t="s">
        <v>369</v>
      </c>
      <c r="B7" s="31" t="s">
        <v>164</v>
      </c>
      <c r="C7" s="34">
        <v>9</v>
      </c>
      <c r="D7" s="35" t="s">
        <v>3</v>
      </c>
      <c r="E7" s="25"/>
      <c r="F7" s="34">
        <v>9</v>
      </c>
      <c r="G7" s="35" t="s">
        <v>3</v>
      </c>
      <c r="H7" s="25"/>
      <c r="I7" s="34">
        <v>9</v>
      </c>
      <c r="J7" s="35" t="s">
        <v>3</v>
      </c>
      <c r="K7" s="25"/>
      <c r="L7" s="34">
        <v>9</v>
      </c>
      <c r="M7" s="35" t="s">
        <v>3</v>
      </c>
      <c r="N7" s="25"/>
      <c r="O7" s="36">
        <f t="shared" si="0"/>
        <v>25200</v>
      </c>
    </row>
    <row r="8" spans="1:15" ht="47.25" customHeight="1" thickBot="1">
      <c r="A8" s="26" t="s">
        <v>506</v>
      </c>
      <c r="B8" s="31" t="s">
        <v>194</v>
      </c>
      <c r="C8" s="34">
        <v>4</v>
      </c>
      <c r="D8" s="35" t="s">
        <v>3</v>
      </c>
      <c r="E8" s="25"/>
      <c r="F8" s="34">
        <v>4</v>
      </c>
      <c r="G8" s="35" t="s">
        <v>3</v>
      </c>
      <c r="H8" s="25"/>
      <c r="I8" s="34">
        <v>4</v>
      </c>
      <c r="J8" s="35" t="s">
        <v>3</v>
      </c>
      <c r="K8" s="25"/>
      <c r="L8" s="34">
        <v>4</v>
      </c>
      <c r="M8" s="35" t="s">
        <v>3</v>
      </c>
      <c r="N8" s="25"/>
      <c r="O8" s="36">
        <f t="shared" si="0"/>
        <v>11200</v>
      </c>
    </row>
    <row r="9" spans="1:15" ht="47.25" customHeight="1" thickBot="1">
      <c r="A9" s="26" t="s">
        <v>377</v>
      </c>
      <c r="B9" s="31" t="s">
        <v>378</v>
      </c>
      <c r="C9" s="34">
        <v>2</v>
      </c>
      <c r="D9" s="35" t="s">
        <v>3</v>
      </c>
      <c r="E9" s="25"/>
      <c r="F9" s="34">
        <v>2</v>
      </c>
      <c r="G9" s="35" t="s">
        <v>3</v>
      </c>
      <c r="H9" s="25"/>
      <c r="I9" s="34">
        <v>2</v>
      </c>
      <c r="J9" s="35" t="s">
        <v>3</v>
      </c>
      <c r="K9" s="25"/>
      <c r="L9" s="34">
        <v>2</v>
      </c>
      <c r="M9" s="35" t="s">
        <v>3</v>
      </c>
      <c r="N9" s="25"/>
      <c r="O9" s="36">
        <f t="shared" si="0"/>
        <v>5600</v>
      </c>
    </row>
    <row r="10" spans="1:15" ht="47.25" customHeight="1" thickBot="1">
      <c r="A10" s="26" t="s">
        <v>507</v>
      </c>
      <c r="B10" s="31" t="s">
        <v>631</v>
      </c>
      <c r="C10" s="34">
        <v>1</v>
      </c>
      <c r="D10" s="35" t="s">
        <v>3</v>
      </c>
      <c r="E10" s="25"/>
      <c r="F10" s="34">
        <v>1</v>
      </c>
      <c r="G10" s="35" t="s">
        <v>3</v>
      </c>
      <c r="H10" s="25"/>
      <c r="I10" s="34">
        <v>1</v>
      </c>
      <c r="J10" s="35" t="s">
        <v>3</v>
      </c>
      <c r="K10" s="25"/>
      <c r="L10" s="34"/>
      <c r="M10" s="35" t="s">
        <v>3</v>
      </c>
      <c r="N10" s="25"/>
      <c r="O10" s="36">
        <f t="shared" si="0"/>
        <v>2100</v>
      </c>
    </row>
    <row r="11" spans="1:15" ht="47.25" customHeight="1" thickBot="1">
      <c r="A11" s="26" t="s">
        <v>505</v>
      </c>
      <c r="B11" s="31" t="s">
        <v>500</v>
      </c>
      <c r="C11" s="34">
        <v>2</v>
      </c>
      <c r="D11" s="35" t="s">
        <v>3</v>
      </c>
      <c r="E11" s="25"/>
      <c r="F11" s="34">
        <v>2</v>
      </c>
      <c r="G11" s="35" t="s">
        <v>3</v>
      </c>
      <c r="H11" s="25"/>
      <c r="I11" s="34">
        <v>2</v>
      </c>
      <c r="J11" s="35" t="s">
        <v>3</v>
      </c>
      <c r="K11" s="25"/>
      <c r="L11" s="34">
        <v>2</v>
      </c>
      <c r="M11" s="35" t="s">
        <v>3</v>
      </c>
      <c r="N11" s="25"/>
      <c r="O11" s="36">
        <f t="shared" si="0"/>
        <v>5600</v>
      </c>
    </row>
    <row r="12" spans="1:15" ht="47.25" customHeight="1" thickBot="1">
      <c r="A12" s="26" t="s">
        <v>632</v>
      </c>
      <c r="B12" s="31" t="s">
        <v>632</v>
      </c>
      <c r="C12" s="34">
        <v>4</v>
      </c>
      <c r="D12" s="35" t="s">
        <v>3</v>
      </c>
      <c r="E12" s="25"/>
      <c r="F12" s="34"/>
      <c r="G12" s="35" t="s">
        <v>3</v>
      </c>
      <c r="H12" s="25"/>
      <c r="I12" s="34">
        <v>4</v>
      </c>
      <c r="J12" s="35" t="s">
        <v>3</v>
      </c>
      <c r="K12" s="25"/>
      <c r="L12" s="34"/>
      <c r="M12" s="35" t="s">
        <v>3</v>
      </c>
      <c r="N12" s="25"/>
      <c r="O12" s="36">
        <f t="shared" si="0"/>
        <v>5600</v>
      </c>
    </row>
    <row r="13" spans="1:15" ht="47.25" customHeight="1" thickBot="1">
      <c r="A13" s="26"/>
      <c r="B13" s="31"/>
      <c r="C13" s="34"/>
      <c r="D13" s="35" t="s">
        <v>3</v>
      </c>
      <c r="E13" s="25"/>
      <c r="F13" s="34"/>
      <c r="G13" s="35" t="s">
        <v>3</v>
      </c>
      <c r="H13" s="25"/>
      <c r="I13" s="34"/>
      <c r="J13" s="35" t="s">
        <v>3</v>
      </c>
      <c r="K13" s="25"/>
      <c r="L13" s="34"/>
      <c r="M13" s="35" t="s">
        <v>3</v>
      </c>
      <c r="N13" s="25"/>
      <c r="O13" s="36">
        <f t="shared" si="0"/>
        <v>0</v>
      </c>
    </row>
    <row r="14" spans="1:15" ht="47.25" customHeight="1" thickBot="1">
      <c r="A14" s="26"/>
      <c r="B14" s="31"/>
      <c r="C14" s="34"/>
      <c r="D14" s="35" t="s">
        <v>3</v>
      </c>
      <c r="E14" s="25"/>
      <c r="F14" s="34"/>
      <c r="G14" s="35" t="s">
        <v>3</v>
      </c>
      <c r="H14" s="25"/>
      <c r="I14" s="34"/>
      <c r="J14" s="35" t="s">
        <v>3</v>
      </c>
      <c r="K14" s="25"/>
      <c r="L14" s="34"/>
      <c r="M14" s="35" t="s">
        <v>3</v>
      </c>
      <c r="N14" s="25"/>
      <c r="O14" s="36">
        <f t="shared" ref="O14" si="1">(C14+F14+I14+L14)*700</f>
        <v>0</v>
      </c>
    </row>
    <row r="15" spans="1:15" ht="47.25" customHeight="1" thickBot="1">
      <c r="A15" s="26"/>
      <c r="B15" s="31"/>
      <c r="C15" s="34"/>
      <c r="D15" s="35" t="s">
        <v>3</v>
      </c>
      <c r="E15" s="25"/>
      <c r="F15" s="34"/>
      <c r="G15" s="35" t="s">
        <v>3</v>
      </c>
      <c r="H15" s="25"/>
      <c r="I15" s="34"/>
      <c r="J15" s="35" t="s">
        <v>3</v>
      </c>
      <c r="K15" s="25"/>
      <c r="L15" s="34"/>
      <c r="M15" s="35" t="s">
        <v>3</v>
      </c>
      <c r="N15" s="25"/>
      <c r="O15" s="36">
        <f t="shared" si="0"/>
        <v>0</v>
      </c>
    </row>
    <row r="16" spans="1:15" ht="47.25" customHeight="1" thickBot="1">
      <c r="A16" s="199"/>
      <c r="B16" s="200"/>
      <c r="C16" s="34"/>
      <c r="D16" s="35" t="s">
        <v>3</v>
      </c>
      <c r="E16" s="25"/>
      <c r="F16" s="34"/>
      <c r="G16" s="35" t="s">
        <v>3</v>
      </c>
      <c r="H16" s="25"/>
      <c r="I16" s="34"/>
      <c r="J16" s="35" t="s">
        <v>3</v>
      </c>
      <c r="K16" s="25"/>
      <c r="L16" s="34"/>
      <c r="M16" s="35" t="s">
        <v>3</v>
      </c>
      <c r="N16" s="25"/>
      <c r="O16" s="36">
        <f>(C16+F16+I16+L16)*700</f>
        <v>0</v>
      </c>
    </row>
    <row r="17" spans="1:15" ht="47.25" customHeight="1" thickBot="1">
      <c r="A17" s="195" t="s">
        <v>222</v>
      </c>
      <c r="B17" s="196"/>
      <c r="C17" s="34">
        <v>5</v>
      </c>
      <c r="D17" s="35" t="s">
        <v>223</v>
      </c>
      <c r="E17" s="25"/>
      <c r="F17" s="34">
        <v>5</v>
      </c>
      <c r="G17" s="35" t="s">
        <v>223</v>
      </c>
      <c r="H17" s="25"/>
      <c r="I17" s="34">
        <v>5</v>
      </c>
      <c r="J17" s="35" t="s">
        <v>223</v>
      </c>
      <c r="K17" s="25"/>
      <c r="L17" s="34">
        <v>5</v>
      </c>
      <c r="M17" s="35" t="s">
        <v>223</v>
      </c>
      <c r="N17" s="25"/>
      <c r="O17" s="36">
        <f>(C17+F17+I17+L17)*700</f>
        <v>14000</v>
      </c>
    </row>
    <row r="18" spans="1:15" ht="47.25" customHeight="1" thickBot="1">
      <c r="C18" s="34">
        <f>SUM(C2:C17)</f>
        <v>47</v>
      </c>
      <c r="D18" s="32" t="s">
        <v>3</v>
      </c>
      <c r="F18" s="34">
        <f>SUM(F2:F17)</f>
        <v>36</v>
      </c>
      <c r="G18" s="35" t="s">
        <v>3</v>
      </c>
      <c r="I18" s="34">
        <f>SUM(I2:I17)</f>
        <v>46</v>
      </c>
      <c r="J18" s="32" t="s">
        <v>3</v>
      </c>
      <c r="L18" s="34">
        <f>SUM(L2:L17)</f>
        <v>34</v>
      </c>
      <c r="M18" s="32" t="s">
        <v>3</v>
      </c>
      <c r="O18" s="36">
        <f>SUM(O2:O17)</f>
        <v>114100</v>
      </c>
    </row>
  </sheetData>
  <mergeCells count="6">
    <mergeCell ref="A17:B17"/>
    <mergeCell ref="C1:D1"/>
    <mergeCell ref="F1:G1"/>
    <mergeCell ref="I1:J1"/>
    <mergeCell ref="L1:M1"/>
    <mergeCell ref="A16:B16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F9B5-88FB-4EA1-B9F2-E0EC17DAA5C2}">
  <dimension ref="A1:H20"/>
  <sheetViews>
    <sheetView workbookViewId="0">
      <selection activeCell="L12" sqref="L12"/>
    </sheetView>
  </sheetViews>
  <sheetFormatPr defaultColWidth="12.375" defaultRowHeight="25.5" customHeight="1"/>
  <cols>
    <col min="1" max="1" width="3.75" style="54" customWidth="1"/>
    <col min="2" max="2" width="10.5" style="53" customWidth="1"/>
    <col min="3" max="3" width="14.75" style="55" customWidth="1"/>
    <col min="4" max="4" width="2.125" style="53" customWidth="1"/>
    <col min="5" max="5" width="12.375" style="53"/>
    <col min="6" max="6" width="4.125" style="53" customWidth="1"/>
    <col min="7" max="7" width="3.25" style="53" customWidth="1"/>
    <col min="8" max="16384" width="12.375" style="53"/>
  </cols>
  <sheetData>
    <row r="1" spans="1:8" ht="25.5" customHeight="1">
      <c r="H1" s="55">
        <v>700</v>
      </c>
    </row>
    <row r="2" spans="1:8" ht="25.5" customHeight="1">
      <c r="A2" s="56">
        <v>1</v>
      </c>
      <c r="B2" s="57" t="s">
        <v>471</v>
      </c>
      <c r="C2" s="58">
        <v>17000</v>
      </c>
      <c r="E2" s="57" t="s">
        <v>644</v>
      </c>
      <c r="F2" s="65">
        <v>42</v>
      </c>
      <c r="G2" s="64" t="s">
        <v>3</v>
      </c>
      <c r="H2" s="63">
        <f>H1*F2</f>
        <v>29400</v>
      </c>
    </row>
    <row r="3" spans="1:8" ht="25.5" customHeight="1">
      <c r="A3" s="56">
        <v>2</v>
      </c>
      <c r="B3" s="57" t="s">
        <v>633</v>
      </c>
      <c r="C3" s="58">
        <v>34000</v>
      </c>
      <c r="E3" s="57" t="s">
        <v>645</v>
      </c>
      <c r="F3" s="65">
        <v>31</v>
      </c>
      <c r="G3" s="64" t="s">
        <v>3</v>
      </c>
      <c r="H3" s="63">
        <f>H1*F3</f>
        <v>21700</v>
      </c>
    </row>
    <row r="4" spans="1:8" ht="25.5" customHeight="1">
      <c r="A4" s="56">
        <v>3</v>
      </c>
      <c r="B4" s="57" t="s">
        <v>350</v>
      </c>
      <c r="C4" s="58">
        <v>85000</v>
      </c>
      <c r="E4" s="57" t="s">
        <v>646</v>
      </c>
      <c r="F4" s="65">
        <v>41</v>
      </c>
      <c r="G4" s="64" t="s">
        <v>3</v>
      </c>
      <c r="H4" s="63">
        <f>H1*F4</f>
        <v>28700</v>
      </c>
    </row>
    <row r="5" spans="1:8" ht="25.5" customHeight="1" thickBot="1">
      <c r="A5" s="56">
        <v>4</v>
      </c>
      <c r="B5" s="57" t="s">
        <v>286</v>
      </c>
      <c r="C5" s="58">
        <v>68000</v>
      </c>
      <c r="E5" s="57" t="s">
        <v>647</v>
      </c>
      <c r="F5" s="65">
        <v>29</v>
      </c>
      <c r="G5" s="64" t="s">
        <v>3</v>
      </c>
      <c r="H5" s="66">
        <f>H1*F5</f>
        <v>20300</v>
      </c>
    </row>
    <row r="6" spans="1:8" ht="25.5" customHeight="1" thickBot="1">
      <c r="A6" s="56">
        <v>5</v>
      </c>
      <c r="B6" s="57" t="s">
        <v>634</v>
      </c>
      <c r="C6" s="58">
        <v>68000</v>
      </c>
      <c r="E6" s="201"/>
      <c r="F6" s="201"/>
      <c r="G6" s="60"/>
      <c r="H6" s="67">
        <f>SUM(H2:H5)</f>
        <v>100100</v>
      </c>
    </row>
    <row r="7" spans="1:8" ht="25.5" customHeight="1">
      <c r="A7" s="56">
        <v>6</v>
      </c>
      <c r="B7" s="57" t="s">
        <v>635</v>
      </c>
      <c r="C7" s="58">
        <v>17000</v>
      </c>
    </row>
    <row r="8" spans="1:8" ht="25.5" customHeight="1">
      <c r="A8" s="56">
        <v>7</v>
      </c>
      <c r="B8" s="57" t="s">
        <v>235</v>
      </c>
      <c r="C8" s="58">
        <v>51000</v>
      </c>
      <c r="E8" s="57" t="s">
        <v>42</v>
      </c>
      <c r="F8" s="68">
        <v>143</v>
      </c>
      <c r="G8" s="64" t="s">
        <v>3</v>
      </c>
      <c r="H8" s="58">
        <f>F8*600</f>
        <v>85800</v>
      </c>
    </row>
    <row r="9" spans="1:8" ht="25.5" customHeight="1" thickBot="1">
      <c r="A9" s="56">
        <v>8</v>
      </c>
      <c r="B9" s="57" t="s">
        <v>636</v>
      </c>
      <c r="C9" s="58">
        <v>17000</v>
      </c>
    </row>
    <row r="10" spans="1:8" ht="25.5" customHeight="1" thickBot="1">
      <c r="A10" s="56">
        <v>9</v>
      </c>
      <c r="B10" s="57" t="s">
        <v>637</v>
      </c>
      <c r="C10" s="58">
        <v>34000</v>
      </c>
      <c r="F10" s="202" t="s">
        <v>648</v>
      </c>
      <c r="G10" s="203"/>
      <c r="H10" s="69">
        <f>H6-H8</f>
        <v>14300</v>
      </c>
    </row>
    <row r="11" spans="1:8" ht="25.5" customHeight="1">
      <c r="A11" s="56">
        <v>10</v>
      </c>
      <c r="B11" s="57" t="s">
        <v>638</v>
      </c>
      <c r="C11" s="58">
        <v>17000</v>
      </c>
    </row>
    <row r="12" spans="1:8" ht="25.5" customHeight="1">
      <c r="A12" s="56">
        <v>11</v>
      </c>
      <c r="B12" s="57" t="s">
        <v>639</v>
      </c>
      <c r="C12" s="58">
        <v>34000</v>
      </c>
    </row>
    <row r="13" spans="1:8" ht="25.5" customHeight="1">
      <c r="A13" s="56">
        <v>12</v>
      </c>
      <c r="B13" s="57" t="s">
        <v>640</v>
      </c>
      <c r="C13" s="58">
        <v>51000</v>
      </c>
    </row>
    <row r="14" spans="1:8" ht="25.5" customHeight="1">
      <c r="A14" s="56">
        <v>13</v>
      </c>
      <c r="B14" s="57" t="s">
        <v>641</v>
      </c>
      <c r="C14" s="58">
        <v>51000</v>
      </c>
    </row>
    <row r="15" spans="1:8" ht="25.5" customHeight="1">
      <c r="A15" s="56">
        <v>14</v>
      </c>
      <c r="B15" s="57" t="s">
        <v>259</v>
      </c>
      <c r="C15" s="58">
        <v>51000</v>
      </c>
    </row>
    <row r="16" spans="1:8" ht="25.5" customHeight="1">
      <c r="A16" s="56">
        <v>15</v>
      </c>
      <c r="B16" s="57" t="s">
        <v>636</v>
      </c>
      <c r="C16" s="58">
        <v>17000</v>
      </c>
    </row>
    <row r="17" spans="1:3" ht="25.5" customHeight="1">
      <c r="A17" s="56">
        <v>16</v>
      </c>
      <c r="B17" s="57" t="s">
        <v>268</v>
      </c>
      <c r="C17" s="58">
        <v>17000</v>
      </c>
    </row>
    <row r="18" spans="1:3" ht="25.5" customHeight="1">
      <c r="A18" s="56">
        <v>17</v>
      </c>
      <c r="B18" s="57" t="s">
        <v>642</v>
      </c>
      <c r="C18" s="58">
        <v>17000</v>
      </c>
    </row>
    <row r="19" spans="1:3" ht="25.5" customHeight="1" thickBot="1">
      <c r="A19" s="56">
        <v>18</v>
      </c>
      <c r="B19" s="57" t="s">
        <v>643</v>
      </c>
      <c r="C19" s="61">
        <v>51000</v>
      </c>
    </row>
    <row r="20" spans="1:3" ht="25.5" customHeight="1" thickBot="1">
      <c r="A20" s="59"/>
      <c r="B20" s="60"/>
      <c r="C20" s="62">
        <f>SUM(C2:C19)</f>
        <v>697000</v>
      </c>
    </row>
  </sheetData>
  <mergeCells count="2">
    <mergeCell ref="E6:F6"/>
    <mergeCell ref="F10:G10"/>
  </mergeCells>
  <phoneticPr fontId="2"/>
  <pageMargins left="0.36" right="0.16" top="0.21" bottom="0.16" header="0.3" footer="0.16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0FB05-30B1-4BD8-AA6A-581844E80C95}">
  <dimension ref="A1:Q24"/>
  <sheetViews>
    <sheetView workbookViewId="0">
      <selection activeCell="H5" sqref="H5"/>
    </sheetView>
  </sheetViews>
  <sheetFormatPr defaultRowHeight="25.5" customHeight="1"/>
  <cols>
    <col min="1" max="1" width="4" style="112" customWidth="1"/>
    <col min="2" max="2" width="14.5" customWidth="1"/>
    <col min="3" max="3" width="4.5" customWidth="1"/>
    <col min="4" max="4" width="4.25" customWidth="1"/>
    <col min="5" max="5" width="2.75" customWidth="1"/>
    <col min="6" max="6" width="4.25" customWidth="1"/>
    <col min="7" max="7" width="2.25" customWidth="1"/>
    <col min="10" max="16" width="12.875" customWidth="1"/>
  </cols>
  <sheetData>
    <row r="1" spans="1:17" ht="25.5" customHeight="1" thickBot="1">
      <c r="A1" s="205" t="s">
        <v>667</v>
      </c>
      <c r="B1" s="206"/>
      <c r="C1" s="206"/>
      <c r="D1" s="206"/>
      <c r="E1" s="207" t="s">
        <v>649</v>
      </c>
      <c r="F1" s="207"/>
      <c r="G1" s="207"/>
      <c r="H1" s="207"/>
      <c r="I1" s="207"/>
      <c r="J1" s="70"/>
      <c r="K1" s="70"/>
      <c r="L1" s="70"/>
      <c r="M1" s="70"/>
      <c r="N1" s="70"/>
      <c r="O1" s="71"/>
      <c r="P1" s="71"/>
    </row>
    <row r="2" spans="1:17" ht="25.5" customHeight="1" thickBot="1">
      <c r="A2" s="208" t="s">
        <v>650</v>
      </c>
      <c r="B2" s="209"/>
      <c r="C2" s="208" t="s">
        <v>651</v>
      </c>
      <c r="D2" s="210"/>
      <c r="E2" s="210"/>
      <c r="F2" s="210"/>
      <c r="G2" s="209"/>
      <c r="H2" s="211" t="s">
        <v>652</v>
      </c>
      <c r="I2" s="212"/>
      <c r="J2" s="72" t="s">
        <v>653</v>
      </c>
      <c r="K2" s="72" t="s">
        <v>654</v>
      </c>
      <c r="L2" s="73" t="s">
        <v>655</v>
      </c>
      <c r="M2" s="74" t="s">
        <v>656</v>
      </c>
      <c r="N2" s="75" t="s">
        <v>657</v>
      </c>
      <c r="O2" s="76" t="s">
        <v>658</v>
      </c>
      <c r="P2" s="77" t="s">
        <v>659</v>
      </c>
    </row>
    <row r="3" spans="1:17" ht="25.5" customHeight="1">
      <c r="A3" s="213">
        <v>1</v>
      </c>
      <c r="B3" s="215" t="s">
        <v>732</v>
      </c>
      <c r="C3" s="78" t="s">
        <v>660</v>
      </c>
      <c r="D3" s="79">
        <v>3</v>
      </c>
      <c r="E3" s="80" t="s">
        <v>17</v>
      </c>
      <c r="F3" s="79"/>
      <c r="G3" s="81" t="s">
        <v>661</v>
      </c>
      <c r="H3" s="82">
        <v>12000</v>
      </c>
      <c r="I3" s="83"/>
      <c r="J3" s="217"/>
      <c r="K3" s="219">
        <f>D3*H3+F3*I3+D4*H4+F4*I4+J3</f>
        <v>36000</v>
      </c>
      <c r="L3" s="221">
        <f>K3</f>
        <v>36000</v>
      </c>
      <c r="M3" s="84"/>
      <c r="N3" s="85"/>
      <c r="O3" s="223">
        <f>N3+M3</f>
        <v>0</v>
      </c>
      <c r="P3" s="225">
        <f>K3-O3</f>
        <v>36000</v>
      </c>
      <c r="Q3" s="204" t="s">
        <v>662</v>
      </c>
    </row>
    <row r="4" spans="1:17" ht="25.5" customHeight="1" thickBot="1">
      <c r="A4" s="214"/>
      <c r="B4" s="216"/>
      <c r="C4" s="86" t="s">
        <v>663</v>
      </c>
      <c r="D4" s="87"/>
      <c r="E4" s="88" t="s">
        <v>17</v>
      </c>
      <c r="F4" s="87"/>
      <c r="G4" s="89" t="s">
        <v>661</v>
      </c>
      <c r="H4" s="90">
        <v>18750</v>
      </c>
      <c r="I4" s="91"/>
      <c r="J4" s="218"/>
      <c r="K4" s="220"/>
      <c r="L4" s="222"/>
      <c r="M4" s="92"/>
      <c r="N4" s="93"/>
      <c r="O4" s="224"/>
      <c r="P4" s="226"/>
      <c r="Q4" s="204"/>
    </row>
    <row r="5" spans="1:17" ht="25.5" customHeight="1">
      <c r="A5" s="231">
        <v>2</v>
      </c>
      <c r="B5" s="233" t="s">
        <v>671</v>
      </c>
      <c r="C5" s="94" t="s">
        <v>660</v>
      </c>
      <c r="D5" s="95">
        <v>3</v>
      </c>
      <c r="E5" s="96" t="s">
        <v>17</v>
      </c>
      <c r="F5" s="95"/>
      <c r="G5" s="97" t="s">
        <v>661</v>
      </c>
      <c r="H5" s="98">
        <v>15000</v>
      </c>
      <c r="I5" s="99"/>
      <c r="J5" s="235"/>
      <c r="K5" s="237">
        <f>D5*H5+F5*I5+D6*H6+F6*I6+J5</f>
        <v>45000</v>
      </c>
      <c r="L5" s="239">
        <f>K5</f>
        <v>45000</v>
      </c>
      <c r="M5" s="98"/>
      <c r="N5" s="100"/>
      <c r="O5" s="241">
        <f>N5+M5</f>
        <v>0</v>
      </c>
      <c r="P5" s="227">
        <f>K5-O5</f>
        <v>45000</v>
      </c>
      <c r="Q5" s="204" t="s">
        <v>664</v>
      </c>
    </row>
    <row r="6" spans="1:17" ht="25.5" customHeight="1" thickBot="1">
      <c r="A6" s="232"/>
      <c r="B6" s="234"/>
      <c r="C6" s="101" t="s">
        <v>663</v>
      </c>
      <c r="D6" s="102"/>
      <c r="E6" s="103" t="s">
        <v>17</v>
      </c>
      <c r="F6" s="102"/>
      <c r="G6" s="104" t="s">
        <v>661</v>
      </c>
      <c r="H6" s="105">
        <v>18750</v>
      </c>
      <c r="I6" s="106"/>
      <c r="J6" s="236"/>
      <c r="K6" s="238"/>
      <c r="L6" s="240"/>
      <c r="M6" s="105"/>
      <c r="N6" s="107"/>
      <c r="O6" s="242"/>
      <c r="P6" s="228"/>
      <c r="Q6" s="204"/>
    </row>
    <row r="7" spans="1:17" ht="25.5" customHeight="1">
      <c r="A7" s="213">
        <v>3</v>
      </c>
      <c r="B7" s="229" t="s">
        <v>672</v>
      </c>
      <c r="C7" s="78" t="s">
        <v>660</v>
      </c>
      <c r="D7" s="79">
        <v>3</v>
      </c>
      <c r="E7" s="80" t="s">
        <v>17</v>
      </c>
      <c r="F7" s="79"/>
      <c r="G7" s="81" t="s">
        <v>661</v>
      </c>
      <c r="H7" s="82">
        <v>15000</v>
      </c>
      <c r="I7" s="83"/>
      <c r="J7" s="217"/>
      <c r="K7" s="219">
        <f>D7*H7+F7*I7+D8*H8+F8*I8+J7</f>
        <v>45000</v>
      </c>
      <c r="L7" s="221">
        <f>K7</f>
        <v>45000</v>
      </c>
      <c r="M7" s="84"/>
      <c r="N7" s="85"/>
      <c r="O7" s="223">
        <f>N7+M7</f>
        <v>0</v>
      </c>
      <c r="P7" s="225">
        <f>K7-O7</f>
        <v>45000</v>
      </c>
      <c r="Q7" s="204" t="s">
        <v>665</v>
      </c>
    </row>
    <row r="8" spans="1:17" ht="25.5" customHeight="1" thickBot="1">
      <c r="A8" s="214"/>
      <c r="B8" s="230"/>
      <c r="C8" s="86" t="s">
        <v>663</v>
      </c>
      <c r="D8" s="87"/>
      <c r="E8" s="88" t="s">
        <v>17</v>
      </c>
      <c r="F8" s="87"/>
      <c r="G8" s="89" t="s">
        <v>661</v>
      </c>
      <c r="H8" s="90">
        <v>18750</v>
      </c>
      <c r="I8" s="91"/>
      <c r="J8" s="218"/>
      <c r="K8" s="220"/>
      <c r="L8" s="222"/>
      <c r="M8" s="92"/>
      <c r="N8" s="93"/>
      <c r="O8" s="224"/>
      <c r="P8" s="226"/>
      <c r="Q8" s="204"/>
    </row>
    <row r="9" spans="1:17" ht="25.5" customHeight="1">
      <c r="A9" s="231">
        <v>4</v>
      </c>
      <c r="B9" s="233" t="s">
        <v>668</v>
      </c>
      <c r="C9" s="94" t="s">
        <v>660</v>
      </c>
      <c r="D9" s="95">
        <v>5</v>
      </c>
      <c r="E9" s="96" t="s">
        <v>17</v>
      </c>
      <c r="F9" s="95"/>
      <c r="G9" s="97" t="s">
        <v>661</v>
      </c>
      <c r="H9" s="98">
        <v>15000</v>
      </c>
      <c r="I9" s="99"/>
      <c r="J9" s="235"/>
      <c r="K9" s="237">
        <f>D9*H9+F9*I9+D10*H10+F10*I10+J9</f>
        <v>112500</v>
      </c>
      <c r="L9" s="239">
        <f>K9</f>
        <v>112500</v>
      </c>
      <c r="M9" s="98"/>
      <c r="N9" s="100"/>
      <c r="O9" s="241">
        <f>N9+M9</f>
        <v>0</v>
      </c>
      <c r="P9" s="227">
        <f>K9-O9</f>
        <v>112500</v>
      </c>
      <c r="Q9" s="204" t="s">
        <v>666</v>
      </c>
    </row>
    <row r="10" spans="1:17" ht="25.5" customHeight="1" thickBot="1">
      <c r="A10" s="232"/>
      <c r="B10" s="234"/>
      <c r="C10" s="101" t="s">
        <v>663</v>
      </c>
      <c r="D10" s="102">
        <v>2</v>
      </c>
      <c r="E10" s="103" t="s">
        <v>17</v>
      </c>
      <c r="F10" s="102"/>
      <c r="G10" s="104" t="s">
        <v>661</v>
      </c>
      <c r="H10" s="105">
        <v>18750</v>
      </c>
      <c r="I10" s="106"/>
      <c r="J10" s="236"/>
      <c r="K10" s="238"/>
      <c r="L10" s="240"/>
      <c r="M10" s="105"/>
      <c r="N10" s="107"/>
      <c r="O10" s="242"/>
      <c r="P10" s="228"/>
      <c r="Q10" s="204"/>
    </row>
    <row r="11" spans="1:17" ht="25.5" customHeight="1">
      <c r="A11" s="213">
        <v>5</v>
      </c>
      <c r="B11" s="229" t="s">
        <v>669</v>
      </c>
      <c r="C11" s="78" t="s">
        <v>660</v>
      </c>
      <c r="D11" s="79">
        <v>2</v>
      </c>
      <c r="E11" s="80" t="s">
        <v>17</v>
      </c>
      <c r="F11" s="79"/>
      <c r="G11" s="81" t="s">
        <v>661</v>
      </c>
      <c r="H11" s="82">
        <v>15000</v>
      </c>
      <c r="I11" s="83"/>
      <c r="J11" s="217"/>
      <c r="K11" s="219">
        <f>D11*H11+F11*I11+D12*H12+F12*I12+J11</f>
        <v>48750</v>
      </c>
      <c r="L11" s="221">
        <f>K11</f>
        <v>48750</v>
      </c>
      <c r="M11" s="84"/>
      <c r="N11" s="85"/>
      <c r="O11" s="223">
        <f>N11+M11</f>
        <v>0</v>
      </c>
      <c r="P11" s="225">
        <f>K11-O11</f>
        <v>48750</v>
      </c>
    </row>
    <row r="12" spans="1:17" ht="25.5" customHeight="1" thickBot="1">
      <c r="A12" s="214"/>
      <c r="B12" s="230"/>
      <c r="C12" s="86" t="s">
        <v>663</v>
      </c>
      <c r="D12" s="87">
        <v>1</v>
      </c>
      <c r="E12" s="88" t="s">
        <v>17</v>
      </c>
      <c r="F12" s="87"/>
      <c r="G12" s="89" t="s">
        <v>661</v>
      </c>
      <c r="H12" s="90">
        <v>18750</v>
      </c>
      <c r="I12" s="91"/>
      <c r="J12" s="218"/>
      <c r="K12" s="220"/>
      <c r="L12" s="222"/>
      <c r="M12" s="92"/>
      <c r="N12" s="93"/>
      <c r="O12" s="224"/>
      <c r="P12" s="226"/>
    </row>
    <row r="13" spans="1:17" ht="25.5" customHeight="1">
      <c r="A13" s="231">
        <v>6</v>
      </c>
      <c r="B13" s="233" t="s">
        <v>670</v>
      </c>
      <c r="C13" s="94" t="s">
        <v>660</v>
      </c>
      <c r="D13" s="95">
        <v>1</v>
      </c>
      <c r="E13" s="96" t="s">
        <v>17</v>
      </c>
      <c r="F13" s="95"/>
      <c r="G13" s="97" t="s">
        <v>661</v>
      </c>
      <c r="H13" s="98">
        <v>13500</v>
      </c>
      <c r="I13" s="99"/>
      <c r="J13" s="235"/>
      <c r="K13" s="237">
        <f>D13*H13+F13*I13+D14*H14+F14*I14+J13</f>
        <v>13500</v>
      </c>
      <c r="L13" s="239">
        <f>K13</f>
        <v>13500</v>
      </c>
      <c r="M13" s="98"/>
      <c r="N13" s="100"/>
      <c r="O13" s="241">
        <f>N13+M13</f>
        <v>0</v>
      </c>
      <c r="P13" s="227">
        <f>K13-O13</f>
        <v>13500</v>
      </c>
    </row>
    <row r="14" spans="1:17" ht="25.5" customHeight="1" thickBot="1">
      <c r="A14" s="232"/>
      <c r="B14" s="234"/>
      <c r="C14" s="101" t="s">
        <v>663</v>
      </c>
      <c r="D14" s="102"/>
      <c r="E14" s="103" t="s">
        <v>17</v>
      </c>
      <c r="F14" s="102"/>
      <c r="G14" s="104" t="s">
        <v>661</v>
      </c>
      <c r="H14" s="105">
        <v>18750</v>
      </c>
      <c r="I14" s="106"/>
      <c r="J14" s="236"/>
      <c r="K14" s="238"/>
      <c r="L14" s="240"/>
      <c r="M14" s="105"/>
      <c r="N14" s="107"/>
      <c r="O14" s="242"/>
      <c r="P14" s="228"/>
    </row>
    <row r="15" spans="1:17" ht="25.5" customHeight="1">
      <c r="A15" s="213">
        <v>7</v>
      </c>
      <c r="B15" s="229" t="s">
        <v>673</v>
      </c>
      <c r="C15" s="78" t="s">
        <v>660</v>
      </c>
      <c r="D15" s="79"/>
      <c r="E15" s="80" t="s">
        <v>17</v>
      </c>
      <c r="F15" s="79"/>
      <c r="G15" s="81" t="s">
        <v>661</v>
      </c>
      <c r="H15" s="82"/>
      <c r="I15" s="83"/>
      <c r="J15" s="217">
        <v>20000</v>
      </c>
      <c r="K15" s="219">
        <v>100000</v>
      </c>
      <c r="L15" s="221">
        <v>100000</v>
      </c>
      <c r="M15" s="84"/>
      <c r="N15" s="85"/>
      <c r="O15" s="223">
        <f>N15+M15</f>
        <v>0</v>
      </c>
      <c r="P15" s="225">
        <v>120000</v>
      </c>
    </row>
    <row r="16" spans="1:17" ht="25.5" customHeight="1" thickBot="1">
      <c r="A16" s="214"/>
      <c r="B16" s="230"/>
      <c r="C16" s="86" t="s">
        <v>663</v>
      </c>
      <c r="D16" s="87"/>
      <c r="E16" s="88" t="s">
        <v>17</v>
      </c>
      <c r="F16" s="87"/>
      <c r="G16" s="89" t="s">
        <v>661</v>
      </c>
      <c r="H16" s="90"/>
      <c r="I16" s="91"/>
      <c r="J16" s="218"/>
      <c r="K16" s="220"/>
      <c r="L16" s="222"/>
      <c r="M16" s="92"/>
      <c r="N16" s="93"/>
      <c r="O16" s="224"/>
      <c r="P16" s="226"/>
    </row>
    <row r="17" spans="1:16" ht="25.5" customHeight="1">
      <c r="A17" s="231">
        <v>8</v>
      </c>
      <c r="B17" s="233" t="s">
        <v>470</v>
      </c>
      <c r="C17" s="94" t="s">
        <v>660</v>
      </c>
      <c r="D17" s="95"/>
      <c r="E17" s="96" t="s">
        <v>17</v>
      </c>
      <c r="F17" s="95"/>
      <c r="G17" s="97" t="s">
        <v>661</v>
      </c>
      <c r="H17" s="98"/>
      <c r="I17" s="99"/>
      <c r="J17" s="235"/>
      <c r="K17" s="237">
        <v>200000</v>
      </c>
      <c r="L17" s="239">
        <f>K17</f>
        <v>200000</v>
      </c>
      <c r="M17" s="98"/>
      <c r="N17" s="100"/>
      <c r="O17" s="241">
        <f>N17+M17</f>
        <v>0</v>
      </c>
      <c r="P17" s="227">
        <v>200000</v>
      </c>
    </row>
    <row r="18" spans="1:16" ht="25.5" customHeight="1" thickBot="1">
      <c r="A18" s="232"/>
      <c r="B18" s="234"/>
      <c r="C18" s="101" t="s">
        <v>663</v>
      </c>
      <c r="D18" s="102"/>
      <c r="E18" s="103" t="s">
        <v>17</v>
      </c>
      <c r="F18" s="102"/>
      <c r="G18" s="104" t="s">
        <v>661</v>
      </c>
      <c r="H18" s="105"/>
      <c r="I18" s="106"/>
      <c r="J18" s="236"/>
      <c r="K18" s="238"/>
      <c r="L18" s="240"/>
      <c r="M18" s="105"/>
      <c r="N18" s="107"/>
      <c r="O18" s="242"/>
      <c r="P18" s="228"/>
    </row>
    <row r="19" spans="1:16" ht="25.5" customHeight="1">
      <c r="A19" s="213">
        <v>9</v>
      </c>
      <c r="B19" s="229"/>
      <c r="C19" s="78" t="s">
        <v>660</v>
      </c>
      <c r="D19" s="79"/>
      <c r="E19" s="80" t="s">
        <v>17</v>
      </c>
      <c r="F19" s="79"/>
      <c r="G19" s="81" t="s">
        <v>661</v>
      </c>
      <c r="H19" s="82"/>
      <c r="I19" s="83"/>
      <c r="J19" s="217"/>
      <c r="K19" s="219">
        <f>D19*H19+F19*I19+D20*H20+F20*I20+J19</f>
        <v>0</v>
      </c>
      <c r="L19" s="221">
        <f>K19</f>
        <v>0</v>
      </c>
      <c r="M19" s="84"/>
      <c r="N19" s="85"/>
      <c r="O19" s="223">
        <f>N19+M19</f>
        <v>0</v>
      </c>
      <c r="P19" s="225">
        <f>K19-O19</f>
        <v>0</v>
      </c>
    </row>
    <row r="20" spans="1:16" ht="25.5" customHeight="1" thickBot="1">
      <c r="A20" s="214"/>
      <c r="B20" s="230"/>
      <c r="C20" s="86" t="s">
        <v>663</v>
      </c>
      <c r="D20" s="87"/>
      <c r="E20" s="88" t="s">
        <v>17</v>
      </c>
      <c r="F20" s="87"/>
      <c r="G20" s="89" t="s">
        <v>661</v>
      </c>
      <c r="H20" s="90"/>
      <c r="I20" s="91"/>
      <c r="J20" s="218"/>
      <c r="K20" s="220"/>
      <c r="L20" s="222"/>
      <c r="M20" s="92"/>
      <c r="N20" s="93"/>
      <c r="O20" s="224"/>
      <c r="P20" s="226"/>
    </row>
    <row r="21" spans="1:16" ht="25.5" customHeight="1">
      <c r="A21" s="231">
        <v>10</v>
      </c>
      <c r="B21" s="233"/>
      <c r="C21" s="94" t="s">
        <v>660</v>
      </c>
      <c r="D21" s="95"/>
      <c r="E21" s="96" t="s">
        <v>17</v>
      </c>
      <c r="F21" s="95"/>
      <c r="G21" s="97" t="s">
        <v>661</v>
      </c>
      <c r="H21" s="98"/>
      <c r="I21" s="99"/>
      <c r="J21" s="235"/>
      <c r="K21" s="237">
        <f>D21*H21+F21*I21+D22*H22+F22*I22+J21</f>
        <v>0</v>
      </c>
      <c r="L21" s="239">
        <f>K21</f>
        <v>0</v>
      </c>
      <c r="M21" s="98"/>
      <c r="N21" s="100"/>
      <c r="O21" s="241">
        <f>N21+M21</f>
        <v>0</v>
      </c>
      <c r="P21" s="227">
        <f>K21-O21</f>
        <v>0</v>
      </c>
    </row>
    <row r="22" spans="1:16" ht="25.5" customHeight="1" thickBot="1">
      <c r="A22" s="232"/>
      <c r="B22" s="234"/>
      <c r="C22" s="101" t="s">
        <v>663</v>
      </c>
      <c r="D22" s="102"/>
      <c r="E22" s="103" t="s">
        <v>17</v>
      </c>
      <c r="F22" s="102"/>
      <c r="G22" s="104" t="s">
        <v>661</v>
      </c>
      <c r="H22" s="105"/>
      <c r="I22" s="106"/>
      <c r="J22" s="236"/>
      <c r="K22" s="238"/>
      <c r="L22" s="240"/>
      <c r="M22" s="105"/>
      <c r="N22" s="107"/>
      <c r="O22" s="242"/>
      <c r="P22" s="228"/>
    </row>
    <row r="23" spans="1:16" ht="25.5" customHeight="1">
      <c r="A23" s="108"/>
      <c r="B23" s="109"/>
      <c r="C23" s="110"/>
      <c r="D23" s="71"/>
      <c r="E23" s="110"/>
      <c r="F23" s="71"/>
      <c r="G23" s="111"/>
      <c r="H23" s="70"/>
      <c r="I23" s="70"/>
      <c r="J23" s="70"/>
      <c r="K23" s="70"/>
      <c r="L23" s="70"/>
      <c r="M23" s="70"/>
      <c r="N23" s="70"/>
      <c r="O23" s="243">
        <f>SUM(P3:P22)</f>
        <v>620750</v>
      </c>
      <c r="P23" s="244"/>
    </row>
    <row r="24" spans="1:16" ht="25.5" customHeight="1" thickBot="1">
      <c r="A24" s="108"/>
      <c r="B24" s="109"/>
      <c r="C24" s="110"/>
      <c r="D24" s="71"/>
      <c r="E24" s="110"/>
      <c r="F24" s="71"/>
      <c r="G24" s="111"/>
      <c r="H24" s="70"/>
      <c r="I24" s="70"/>
      <c r="J24" s="70"/>
      <c r="K24" s="70"/>
      <c r="L24" s="70"/>
      <c r="M24" s="70"/>
      <c r="N24" s="70"/>
      <c r="O24" s="245"/>
      <c r="P24" s="246"/>
    </row>
  </sheetData>
  <mergeCells count="80">
    <mergeCell ref="P21:P22"/>
    <mergeCell ref="O23:P24"/>
    <mergeCell ref="A21:A22"/>
    <mergeCell ref="B21:B22"/>
    <mergeCell ref="J21:J22"/>
    <mergeCell ref="K21:K22"/>
    <mergeCell ref="L21:L22"/>
    <mergeCell ref="O21:O22"/>
    <mergeCell ref="P17:P18"/>
    <mergeCell ref="A19:A20"/>
    <mergeCell ref="B19:B20"/>
    <mergeCell ref="J19:J20"/>
    <mergeCell ref="K19:K20"/>
    <mergeCell ref="L19:L20"/>
    <mergeCell ref="O19:O20"/>
    <mergeCell ref="P19:P20"/>
    <mergeCell ref="A17:A18"/>
    <mergeCell ref="B17:B18"/>
    <mergeCell ref="J17:J18"/>
    <mergeCell ref="K17:K18"/>
    <mergeCell ref="L17:L18"/>
    <mergeCell ref="O17:O18"/>
    <mergeCell ref="P13:P14"/>
    <mergeCell ref="A15:A16"/>
    <mergeCell ref="B15:B16"/>
    <mergeCell ref="J15:J16"/>
    <mergeCell ref="K15:K16"/>
    <mergeCell ref="L15:L16"/>
    <mergeCell ref="O15:O16"/>
    <mergeCell ref="P15:P16"/>
    <mergeCell ref="A13:A14"/>
    <mergeCell ref="B13:B14"/>
    <mergeCell ref="J13:J14"/>
    <mergeCell ref="K13:K14"/>
    <mergeCell ref="L13:L14"/>
    <mergeCell ref="O13:O14"/>
    <mergeCell ref="P9:P10"/>
    <mergeCell ref="Q9:Q10"/>
    <mergeCell ref="A11:A12"/>
    <mergeCell ref="B11:B12"/>
    <mergeCell ref="J11:J12"/>
    <mergeCell ref="K11:K12"/>
    <mergeCell ref="L11:L12"/>
    <mergeCell ref="O11:O12"/>
    <mergeCell ref="P11:P12"/>
    <mergeCell ref="A9:A10"/>
    <mergeCell ref="B9:B10"/>
    <mergeCell ref="J9:J10"/>
    <mergeCell ref="K9:K10"/>
    <mergeCell ref="L9:L10"/>
    <mergeCell ref="O9:O10"/>
    <mergeCell ref="P5:P6"/>
    <mergeCell ref="Q5:Q6"/>
    <mergeCell ref="A7:A8"/>
    <mergeCell ref="B7:B8"/>
    <mergeCell ref="J7:J8"/>
    <mergeCell ref="K7:K8"/>
    <mergeCell ref="L7:L8"/>
    <mergeCell ref="O7:O8"/>
    <mergeCell ref="P7:P8"/>
    <mergeCell ref="Q7:Q8"/>
    <mergeCell ref="A5:A6"/>
    <mergeCell ref="B5:B6"/>
    <mergeCell ref="J5:J6"/>
    <mergeCell ref="K5:K6"/>
    <mergeCell ref="L5:L6"/>
    <mergeCell ref="O5:O6"/>
    <mergeCell ref="Q3:Q4"/>
    <mergeCell ref="A1:D1"/>
    <mergeCell ref="E1:I1"/>
    <mergeCell ref="A2:B2"/>
    <mergeCell ref="C2:G2"/>
    <mergeCell ref="H2:I2"/>
    <mergeCell ref="A3:A4"/>
    <mergeCell ref="B3:B4"/>
    <mergeCell ref="J3:J4"/>
    <mergeCell ref="K3:K4"/>
    <mergeCell ref="L3:L4"/>
    <mergeCell ref="O3:O4"/>
    <mergeCell ref="P3:P4"/>
  </mergeCells>
  <phoneticPr fontId="2"/>
  <pageMargins left="0.27" right="0.16" top="0.22" bottom="0.16" header="0.3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8CF-3895-4892-9292-4CB4624D2AD2}">
  <dimension ref="A1:BV65538"/>
  <sheetViews>
    <sheetView topLeftCell="A14" zoomScale="120" zoomScaleNormal="120" workbookViewId="0">
      <selection activeCell="L26" sqref="L26:N26"/>
    </sheetView>
  </sheetViews>
  <sheetFormatPr defaultColWidth="2.625" defaultRowHeight="13.5"/>
  <cols>
    <col min="1" max="16384" width="2.625" style="1"/>
  </cols>
  <sheetData>
    <row r="1" spans="1:68" ht="21.75" customHeight="1">
      <c r="A1" s="327"/>
      <c r="B1" s="327"/>
      <c r="C1" s="327"/>
      <c r="D1" s="327"/>
      <c r="E1" s="327"/>
      <c r="F1" s="327"/>
      <c r="G1" s="327"/>
      <c r="H1" s="327"/>
      <c r="I1" s="327"/>
      <c r="J1" s="327"/>
      <c r="U1" s="327" t="s">
        <v>13</v>
      </c>
      <c r="V1" s="327"/>
      <c r="W1" s="327"/>
      <c r="X1" s="327" t="s">
        <v>220</v>
      </c>
      <c r="Y1" s="327"/>
      <c r="Z1" s="327">
        <v>8</v>
      </c>
      <c r="AA1" s="327"/>
      <c r="AB1" s="1" t="s">
        <v>14</v>
      </c>
      <c r="AC1" s="327">
        <v>2</v>
      </c>
      <c r="AD1" s="327"/>
      <c r="AE1" s="1" t="s">
        <v>15</v>
      </c>
      <c r="AF1" s="327">
        <v>11</v>
      </c>
      <c r="AG1" s="327"/>
      <c r="AH1" s="1" t="s">
        <v>17</v>
      </c>
    </row>
    <row r="2" spans="1:68" ht="53.25" customHeight="1">
      <c r="A2" s="317" t="s">
        <v>18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</row>
    <row r="3" spans="1:68" ht="18" customHeight="1" thickBot="1"/>
    <row r="4" spans="1:68" ht="18" customHeight="1" thickBot="1">
      <c r="B4" s="2"/>
      <c r="C4" s="3" t="s">
        <v>19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V4" s="2"/>
      <c r="W4" s="5"/>
      <c r="X4" s="5"/>
      <c r="Y4" s="5"/>
      <c r="Z4" s="5"/>
      <c r="AA4" s="5"/>
      <c r="AB4" s="5"/>
      <c r="AC4" s="5"/>
      <c r="AD4" s="5"/>
      <c r="AE4" s="5"/>
      <c r="AF4" s="5"/>
      <c r="AG4" s="4"/>
    </row>
    <row r="5" spans="1:68" ht="27" customHeight="1" thickTop="1">
      <c r="B5" s="6"/>
      <c r="C5" s="318" t="s">
        <v>20</v>
      </c>
      <c r="D5" s="318"/>
      <c r="E5" s="318"/>
      <c r="F5" s="318"/>
      <c r="G5" s="318"/>
      <c r="H5" s="320" t="s">
        <v>563</v>
      </c>
      <c r="I5" s="320"/>
      <c r="J5" s="320"/>
      <c r="K5" s="320"/>
      <c r="L5" s="320"/>
      <c r="M5" s="320"/>
      <c r="N5" s="320"/>
      <c r="O5" s="320"/>
      <c r="P5" s="320"/>
      <c r="Q5" s="322" t="s">
        <v>21</v>
      </c>
      <c r="R5" s="322"/>
      <c r="S5" s="7"/>
      <c r="V5" s="6"/>
      <c r="W5" s="324" t="s">
        <v>22</v>
      </c>
      <c r="X5" s="324"/>
      <c r="Y5" s="324"/>
      <c r="Z5" s="324"/>
      <c r="AA5" s="324" t="s">
        <v>23</v>
      </c>
      <c r="AB5" s="324"/>
      <c r="AC5" s="324"/>
      <c r="AD5" s="325">
        <v>1</v>
      </c>
      <c r="AE5" s="325"/>
      <c r="AF5" s="326" t="s">
        <v>24</v>
      </c>
      <c r="AG5" s="8"/>
    </row>
    <row r="6" spans="1:68" ht="27" customHeight="1">
      <c r="B6" s="6"/>
      <c r="C6" s="319"/>
      <c r="D6" s="319"/>
      <c r="E6" s="319"/>
      <c r="F6" s="319"/>
      <c r="G6" s="319"/>
      <c r="H6" s="321"/>
      <c r="I6" s="321"/>
      <c r="J6" s="321"/>
      <c r="K6" s="321"/>
      <c r="L6" s="321"/>
      <c r="M6" s="321"/>
      <c r="N6" s="321"/>
      <c r="O6" s="321"/>
      <c r="P6" s="321"/>
      <c r="Q6" s="323"/>
      <c r="R6" s="323"/>
      <c r="S6" s="9"/>
      <c r="V6" s="6"/>
      <c r="W6" s="324"/>
      <c r="X6" s="324"/>
      <c r="Y6" s="324"/>
      <c r="Z6" s="324"/>
      <c r="AA6" s="324"/>
      <c r="AB6" s="324"/>
      <c r="AC6" s="324"/>
      <c r="AD6" s="325"/>
      <c r="AE6" s="325"/>
      <c r="AF6" s="326"/>
      <c r="AG6" s="8"/>
    </row>
    <row r="7" spans="1:68" ht="27" customHeight="1" thickBot="1">
      <c r="B7" s="10"/>
      <c r="C7" s="328" t="s">
        <v>25</v>
      </c>
      <c r="D7" s="328"/>
      <c r="E7" s="328"/>
      <c r="F7" s="328"/>
      <c r="G7" s="328"/>
      <c r="H7" s="329" t="s">
        <v>36</v>
      </c>
      <c r="I7" s="329"/>
      <c r="J7" s="329"/>
      <c r="K7" s="329"/>
      <c r="L7" s="329"/>
      <c r="M7" s="329"/>
      <c r="N7" s="329"/>
      <c r="O7" s="330" t="s">
        <v>26</v>
      </c>
      <c r="P7" s="330"/>
      <c r="Q7" s="330"/>
      <c r="R7" s="11"/>
      <c r="S7" s="12"/>
      <c r="V7" s="10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4"/>
    </row>
    <row r="8" spans="1:68" ht="8.25" customHeight="1"/>
    <row r="9" spans="1:68" ht="18" customHeight="1" thickBot="1">
      <c r="S9" s="15" t="s">
        <v>27</v>
      </c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68" ht="25.5" customHeight="1" thickTop="1">
      <c r="B10" s="314" t="s">
        <v>28</v>
      </c>
      <c r="C10" s="314"/>
      <c r="T10" s="315" t="s">
        <v>37</v>
      </c>
      <c r="U10" s="315"/>
      <c r="V10" s="315"/>
      <c r="W10" s="315"/>
      <c r="X10" s="316" t="s">
        <v>462</v>
      </c>
      <c r="Y10" s="316"/>
      <c r="Z10" s="316"/>
      <c r="AA10" s="316"/>
      <c r="AB10" s="316"/>
      <c r="AC10" s="316"/>
      <c r="AD10" s="316"/>
      <c r="AE10" s="316"/>
      <c r="AF10" s="316"/>
      <c r="AG10" s="316"/>
    </row>
    <row r="11" spans="1:68" ht="18" customHeight="1">
      <c r="B11" s="312" t="s">
        <v>29</v>
      </c>
      <c r="C11" s="312"/>
      <c r="D11" s="312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02" t="s">
        <v>38</v>
      </c>
      <c r="U11" s="302"/>
      <c r="V11" s="302"/>
      <c r="W11" s="302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J11" s="313" t="str">
        <f>C23</f>
        <v>露店運営　　協議会</v>
      </c>
      <c r="AK11" s="313"/>
      <c r="AL11" s="313"/>
      <c r="AM11" s="313"/>
      <c r="AN11" s="313"/>
      <c r="AO11" s="313"/>
      <c r="AP11" s="313"/>
      <c r="AQ11" s="313"/>
      <c r="AR11" s="304">
        <f>R26</f>
        <v>163</v>
      </c>
      <c r="AS11" s="299"/>
      <c r="AT11" s="299"/>
      <c r="AU11" s="299"/>
      <c r="AV11" s="299"/>
      <c r="AW11" s="299" t="s">
        <v>3</v>
      </c>
      <c r="AX11" s="299"/>
      <c r="AY11" s="300"/>
      <c r="BA11" s="313" t="str">
        <f>C28</f>
        <v>CSILead</v>
      </c>
      <c r="BB11" s="313"/>
      <c r="BC11" s="313"/>
      <c r="BD11" s="313"/>
      <c r="BE11" s="313"/>
      <c r="BF11" s="313"/>
      <c r="BG11" s="313"/>
      <c r="BH11" s="313"/>
      <c r="BI11" s="304">
        <v>160</v>
      </c>
      <c r="BJ11" s="299"/>
      <c r="BK11" s="299"/>
      <c r="BL11" s="299"/>
      <c r="BM11" s="299"/>
      <c r="BN11" s="299" t="s">
        <v>3</v>
      </c>
      <c r="BO11" s="299"/>
      <c r="BP11" s="300"/>
    </row>
    <row r="12" spans="1:68" ht="18" customHeight="1">
      <c r="B12" s="312" t="s">
        <v>30</v>
      </c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02" t="s">
        <v>210</v>
      </c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J12" s="313"/>
      <c r="AK12" s="313"/>
      <c r="AL12" s="313"/>
      <c r="AM12" s="313"/>
      <c r="AN12" s="313"/>
      <c r="AO12" s="313"/>
      <c r="AP12" s="313"/>
      <c r="AQ12" s="313"/>
      <c r="AR12" s="304"/>
      <c r="AS12" s="299"/>
      <c r="AT12" s="299"/>
      <c r="AU12" s="299"/>
      <c r="AV12" s="299"/>
      <c r="AW12" s="299"/>
      <c r="AX12" s="299"/>
      <c r="AY12" s="300"/>
      <c r="BA12" s="313"/>
      <c r="BB12" s="313"/>
      <c r="BC12" s="313"/>
      <c r="BD12" s="313"/>
      <c r="BE12" s="313"/>
      <c r="BF12" s="313"/>
      <c r="BG12" s="313"/>
      <c r="BH12" s="313"/>
      <c r="BI12" s="304"/>
      <c r="BJ12" s="299"/>
      <c r="BK12" s="299"/>
      <c r="BL12" s="299"/>
      <c r="BM12" s="299"/>
      <c r="BN12" s="299"/>
      <c r="BO12" s="299"/>
      <c r="BP12" s="300"/>
    </row>
    <row r="13" spans="1:68" ht="18" customHeight="1">
      <c r="B13" s="312" t="s">
        <v>31</v>
      </c>
      <c r="C13" s="312"/>
      <c r="D13" s="312"/>
      <c r="E13" s="312"/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2"/>
      <c r="T13" s="302" t="s">
        <v>33</v>
      </c>
      <c r="U13" s="302"/>
      <c r="V13" s="302"/>
      <c r="W13" s="302"/>
      <c r="X13" s="302" t="s">
        <v>567</v>
      </c>
      <c r="Y13" s="302"/>
      <c r="Z13" s="302"/>
      <c r="AA13" s="302"/>
      <c r="AB13" s="302"/>
      <c r="AC13" s="302"/>
      <c r="AD13" s="302"/>
      <c r="AE13" s="302"/>
      <c r="AF13" s="302"/>
      <c r="AG13" s="302"/>
      <c r="AJ13" s="313"/>
      <c r="AK13" s="313"/>
      <c r="AL13" s="313"/>
      <c r="AM13" s="313"/>
      <c r="AN13" s="313"/>
      <c r="AO13" s="313"/>
      <c r="AP13" s="313"/>
      <c r="AQ13" s="313"/>
      <c r="AR13" s="304"/>
      <c r="AS13" s="299"/>
      <c r="AT13" s="299"/>
      <c r="AU13" s="299"/>
      <c r="AV13" s="299"/>
      <c r="AW13" s="299"/>
      <c r="AX13" s="299"/>
      <c r="AY13" s="300"/>
      <c r="BA13" s="313"/>
      <c r="BB13" s="313"/>
      <c r="BC13" s="313"/>
      <c r="BD13" s="313"/>
      <c r="BE13" s="313"/>
      <c r="BF13" s="313"/>
      <c r="BG13" s="313"/>
      <c r="BH13" s="313"/>
      <c r="BI13" s="304"/>
      <c r="BJ13" s="299"/>
      <c r="BK13" s="299"/>
      <c r="BL13" s="299"/>
      <c r="BM13" s="299"/>
      <c r="BN13" s="299"/>
      <c r="BO13" s="299"/>
      <c r="BP13" s="300"/>
    </row>
    <row r="14" spans="1:68" ht="18" customHeight="1">
      <c r="B14" s="301" t="s">
        <v>32</v>
      </c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2"/>
      <c r="U14" s="302"/>
      <c r="V14" s="302"/>
      <c r="W14" s="302"/>
      <c r="X14" s="302" t="s">
        <v>568</v>
      </c>
      <c r="Y14" s="302"/>
      <c r="Z14" s="302"/>
      <c r="AA14" s="302"/>
      <c r="AB14" s="302"/>
      <c r="AC14" s="302"/>
      <c r="AD14" s="302"/>
      <c r="AE14" s="302"/>
      <c r="AF14" s="302"/>
      <c r="AG14" s="302"/>
      <c r="AJ14" s="313"/>
      <c r="AK14" s="313"/>
      <c r="AL14" s="313"/>
      <c r="AM14" s="313"/>
      <c r="AN14" s="313"/>
      <c r="AO14" s="313"/>
      <c r="AP14" s="313"/>
      <c r="AQ14" s="313"/>
      <c r="AR14" s="304"/>
      <c r="AS14" s="299"/>
      <c r="AT14" s="299"/>
      <c r="AU14" s="299"/>
      <c r="AV14" s="299"/>
      <c r="AW14" s="299"/>
      <c r="AX14" s="299"/>
      <c r="AY14" s="300"/>
      <c r="BA14" s="313"/>
      <c r="BB14" s="313"/>
      <c r="BC14" s="313"/>
      <c r="BD14" s="313"/>
      <c r="BE14" s="313"/>
      <c r="BF14" s="313"/>
      <c r="BG14" s="313"/>
      <c r="BH14" s="313"/>
      <c r="BI14" s="304"/>
      <c r="BJ14" s="299"/>
      <c r="BK14" s="299"/>
      <c r="BL14" s="299"/>
      <c r="BM14" s="299"/>
      <c r="BN14" s="299"/>
      <c r="BO14" s="299"/>
      <c r="BP14" s="300"/>
    </row>
    <row r="15" spans="1:68" ht="18" customHeight="1" thickBot="1">
      <c r="B15" s="301" t="s">
        <v>34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J15" s="303" t="s">
        <v>130</v>
      </c>
      <c r="AK15" s="303"/>
      <c r="AL15" s="303"/>
      <c r="AM15" s="303"/>
      <c r="AN15" s="303"/>
      <c r="AO15" s="303"/>
      <c r="AP15" s="303"/>
      <c r="AQ15" s="303"/>
      <c r="AR15" s="304">
        <f>R36</f>
        <v>0</v>
      </c>
      <c r="AS15" s="299"/>
      <c r="AT15" s="299"/>
      <c r="AU15" s="299"/>
      <c r="AV15" s="299"/>
      <c r="AW15" s="299" t="s">
        <v>3</v>
      </c>
      <c r="AX15" s="299"/>
      <c r="AY15" s="300"/>
    </row>
    <row r="16" spans="1:68" ht="19.5" customHeight="1">
      <c r="B16" s="308" t="s">
        <v>35</v>
      </c>
      <c r="C16" s="308"/>
      <c r="D16" s="308"/>
      <c r="E16" s="308"/>
      <c r="F16" s="308"/>
      <c r="G16" s="308"/>
      <c r="H16" s="308"/>
      <c r="I16" s="17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18"/>
      <c r="AJ16" s="303"/>
      <c r="AK16" s="303"/>
      <c r="AL16" s="303"/>
      <c r="AM16" s="303"/>
      <c r="AN16" s="303"/>
      <c r="AO16" s="303"/>
      <c r="AP16" s="303"/>
      <c r="AQ16" s="303"/>
      <c r="AR16" s="304"/>
      <c r="AS16" s="299"/>
      <c r="AT16" s="299"/>
      <c r="AU16" s="299"/>
      <c r="AV16" s="299"/>
      <c r="AW16" s="299"/>
      <c r="AX16" s="299"/>
      <c r="AY16" s="300"/>
    </row>
    <row r="17" spans="2:74" ht="19.5" customHeight="1" thickBot="1">
      <c r="B17" s="309"/>
      <c r="C17" s="309"/>
      <c r="D17" s="309"/>
      <c r="E17" s="309"/>
      <c r="F17" s="309"/>
      <c r="G17" s="309"/>
      <c r="H17" s="309"/>
      <c r="I17" s="19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20"/>
      <c r="AJ17" s="303"/>
      <c r="AK17" s="303"/>
      <c r="AL17" s="303"/>
      <c r="AM17" s="303"/>
      <c r="AN17" s="303"/>
      <c r="AO17" s="303"/>
      <c r="AP17" s="303"/>
      <c r="AQ17" s="303"/>
      <c r="AR17" s="304"/>
      <c r="AS17" s="299"/>
      <c r="AT17" s="299"/>
      <c r="AU17" s="299"/>
      <c r="AV17" s="299"/>
      <c r="AW17" s="299"/>
      <c r="AX17" s="299"/>
      <c r="AY17" s="300"/>
    </row>
    <row r="18" spans="2:74" ht="19.5" customHeight="1" thickBot="1">
      <c r="B18" s="6"/>
      <c r="AG18" s="8"/>
      <c r="AJ18" s="303"/>
      <c r="AK18" s="303"/>
      <c r="AL18" s="303"/>
      <c r="AM18" s="303"/>
      <c r="AN18" s="303"/>
      <c r="AO18" s="303"/>
      <c r="AP18" s="303"/>
      <c r="AQ18" s="303"/>
      <c r="AR18" s="305"/>
      <c r="AS18" s="306"/>
      <c r="AT18" s="306"/>
      <c r="AU18" s="306"/>
      <c r="AV18" s="306"/>
      <c r="AW18" s="306"/>
      <c r="AX18" s="306"/>
      <c r="AY18" s="307"/>
    </row>
    <row r="19" spans="2:74" ht="19.5" customHeight="1" thickTop="1">
      <c r="B19" s="6"/>
      <c r="C19" s="293" t="s">
        <v>564</v>
      </c>
      <c r="D19" s="293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293"/>
      <c r="Q19" s="293"/>
      <c r="R19" s="293"/>
      <c r="S19" s="293"/>
      <c r="T19" s="293"/>
      <c r="U19" s="293"/>
      <c r="V19" s="293"/>
      <c r="W19" s="293"/>
      <c r="X19" s="293"/>
      <c r="Y19" s="293"/>
      <c r="Z19" s="293"/>
      <c r="AA19" s="293"/>
      <c r="AB19" s="293"/>
      <c r="AC19" s="293"/>
      <c r="AD19" s="293"/>
      <c r="AE19" s="293"/>
      <c r="AF19" s="293"/>
      <c r="AG19" s="8"/>
      <c r="AR19" s="294">
        <f>AR11+AR15</f>
        <v>163</v>
      </c>
      <c r="AS19" s="295"/>
      <c r="AT19" s="295"/>
      <c r="AU19" s="295"/>
      <c r="AV19" s="295"/>
      <c r="AW19" s="297" t="s">
        <v>3</v>
      </c>
      <c r="AX19" s="297"/>
      <c r="AY19" s="298"/>
    </row>
    <row r="20" spans="2:74" ht="19.5" customHeight="1">
      <c r="B20" s="6"/>
      <c r="C20" s="293" t="s">
        <v>565</v>
      </c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8"/>
      <c r="AR20" s="294"/>
      <c r="AS20" s="295"/>
      <c r="AT20" s="295"/>
      <c r="AU20" s="295"/>
      <c r="AV20" s="295"/>
      <c r="AW20" s="299"/>
      <c r="AX20" s="299"/>
      <c r="AY20" s="300"/>
    </row>
    <row r="21" spans="2:74" ht="19.5" customHeight="1">
      <c r="B21" s="6"/>
      <c r="C21" s="255"/>
      <c r="D21" s="255"/>
      <c r="E21" s="255"/>
      <c r="F21" s="255"/>
      <c r="G21" s="255"/>
      <c r="H21" s="255"/>
      <c r="I21" s="255"/>
      <c r="J21" s="293"/>
      <c r="K21" s="255"/>
      <c r="L21" s="255"/>
      <c r="M21" s="255"/>
      <c r="N21" s="255"/>
      <c r="O21" s="255"/>
      <c r="P21" s="255"/>
      <c r="Q21" s="293"/>
      <c r="R21" s="293"/>
      <c r="S21" s="293"/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8"/>
      <c r="AR21" s="294"/>
      <c r="AS21" s="295"/>
      <c r="AT21" s="295"/>
      <c r="AU21" s="295"/>
      <c r="AV21" s="295"/>
      <c r="AW21" s="299"/>
      <c r="AX21" s="299"/>
      <c r="AY21" s="300"/>
    </row>
    <row r="22" spans="2:74" ht="19.5" customHeight="1">
      <c r="B22" s="6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8"/>
      <c r="AR22" s="296"/>
      <c r="AS22" s="297"/>
      <c r="AT22" s="297"/>
      <c r="AU22" s="297"/>
      <c r="AV22" s="297"/>
      <c r="AW22" s="299"/>
      <c r="AX22" s="299"/>
      <c r="AY22" s="300"/>
    </row>
    <row r="23" spans="2:74" ht="19.5" customHeight="1">
      <c r="B23" s="6"/>
      <c r="C23" s="292" t="s">
        <v>133</v>
      </c>
      <c r="D23" s="292"/>
      <c r="E23" s="292"/>
      <c r="F23" s="292"/>
      <c r="G23" s="281">
        <v>14</v>
      </c>
      <c r="H23" s="281"/>
      <c r="I23" s="283" t="s">
        <v>16</v>
      </c>
      <c r="J23" s="285" t="s">
        <v>39</v>
      </c>
      <c r="K23" s="285"/>
      <c r="L23" s="286">
        <v>47</v>
      </c>
      <c r="M23" s="247"/>
      <c r="N23" s="287"/>
      <c r="O23" s="22" t="s">
        <v>3</v>
      </c>
      <c r="P23" s="21"/>
      <c r="Q23" s="21"/>
      <c r="R23" s="23"/>
      <c r="S23" s="23"/>
      <c r="T23" s="23"/>
      <c r="U23" s="23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8"/>
    </row>
    <row r="24" spans="2:74" ht="19.5" customHeight="1">
      <c r="B24" s="6"/>
      <c r="C24" s="292"/>
      <c r="D24" s="292"/>
      <c r="E24" s="292"/>
      <c r="F24" s="292"/>
      <c r="G24" s="282"/>
      <c r="H24" s="282"/>
      <c r="I24" s="284"/>
      <c r="J24" s="285" t="s">
        <v>40</v>
      </c>
      <c r="K24" s="285"/>
      <c r="L24" s="286">
        <v>36</v>
      </c>
      <c r="M24" s="247"/>
      <c r="N24" s="287"/>
      <c r="O24" s="22" t="s">
        <v>3</v>
      </c>
      <c r="P24" s="21"/>
      <c r="Q24" s="21"/>
      <c r="R24" s="288">
        <v>600</v>
      </c>
      <c r="S24" s="288"/>
      <c r="T24" s="288"/>
      <c r="U24" s="288"/>
      <c r="V24" s="23"/>
      <c r="W24" s="23"/>
      <c r="X24" s="23"/>
      <c r="Y24" s="23"/>
      <c r="Z24" s="23"/>
      <c r="AA24" s="21"/>
      <c r="AB24" s="21"/>
      <c r="AC24" s="21"/>
      <c r="AD24" s="21"/>
      <c r="AE24" s="21"/>
      <c r="AF24" s="21"/>
      <c r="AG24" s="8"/>
      <c r="BO24" s="291">
        <f>AL25+AL33</f>
        <v>353</v>
      </c>
      <c r="BP24" s="291"/>
      <c r="BQ24" s="291"/>
      <c r="BR24" s="291"/>
      <c r="BS24" s="291"/>
    </row>
    <row r="25" spans="2:74" ht="19.5" customHeight="1">
      <c r="B25" s="6"/>
      <c r="C25" s="292"/>
      <c r="D25" s="292"/>
      <c r="E25" s="292"/>
      <c r="F25" s="292"/>
      <c r="G25" s="289">
        <v>15</v>
      </c>
      <c r="H25" s="281"/>
      <c r="I25" s="283" t="s">
        <v>16</v>
      </c>
      <c r="J25" s="285" t="s">
        <v>39</v>
      </c>
      <c r="K25" s="285"/>
      <c r="L25" s="247">
        <v>46</v>
      </c>
      <c r="M25" s="247"/>
      <c r="N25" s="287"/>
      <c r="O25" s="22" t="s">
        <v>3</v>
      </c>
      <c r="P25" s="21"/>
      <c r="Q25" s="21"/>
      <c r="R25" s="247" t="s">
        <v>42</v>
      </c>
      <c r="S25" s="247"/>
      <c r="T25" s="247"/>
      <c r="U25" s="247"/>
      <c r="V25" s="247" t="s">
        <v>43</v>
      </c>
      <c r="W25" s="247"/>
      <c r="X25" s="247"/>
      <c r="Y25" s="247"/>
      <c r="Z25" s="247"/>
      <c r="AA25" s="21"/>
      <c r="AB25" s="21"/>
      <c r="AC25" s="21"/>
      <c r="AD25" s="21"/>
      <c r="AE25" s="21"/>
      <c r="AF25" s="21"/>
      <c r="AG25" s="8"/>
      <c r="AL25" s="265">
        <f>AR19</f>
        <v>163</v>
      </c>
      <c r="AM25" s="265"/>
      <c r="AN25" s="265"/>
      <c r="AO25" s="265"/>
      <c r="AP25" s="265"/>
      <c r="AQ25" s="265" t="s">
        <v>131</v>
      </c>
      <c r="AR25" s="265"/>
      <c r="AS25" s="266">
        <v>500</v>
      </c>
      <c r="AT25" s="266"/>
      <c r="AU25" s="266"/>
      <c r="AV25" s="266"/>
      <c r="AW25" s="265" t="s">
        <v>132</v>
      </c>
      <c r="AX25" s="265"/>
      <c r="AY25" s="257">
        <f>AL25*AS25</f>
        <v>81500</v>
      </c>
      <c r="AZ25" s="258"/>
      <c r="BA25" s="258"/>
      <c r="BB25" s="258"/>
      <c r="BC25" s="258"/>
      <c r="BD25" s="258"/>
      <c r="BE25" s="258"/>
      <c r="BO25" s="291"/>
      <c r="BP25" s="291"/>
      <c r="BQ25" s="291"/>
      <c r="BR25" s="291"/>
      <c r="BS25" s="291"/>
    </row>
    <row r="26" spans="2:74" ht="19.5" customHeight="1" thickBot="1">
      <c r="B26" s="6"/>
      <c r="C26" s="292"/>
      <c r="D26" s="292"/>
      <c r="E26" s="292"/>
      <c r="F26" s="292"/>
      <c r="G26" s="290"/>
      <c r="H26" s="282"/>
      <c r="I26" s="284"/>
      <c r="J26" s="285" t="s">
        <v>40</v>
      </c>
      <c r="K26" s="285"/>
      <c r="L26" s="247">
        <v>34</v>
      </c>
      <c r="M26" s="247"/>
      <c r="N26" s="287"/>
      <c r="O26" s="22" t="s">
        <v>3</v>
      </c>
      <c r="P26" s="21"/>
      <c r="Q26" s="21"/>
      <c r="R26" s="247">
        <f>L23+L24+L25+L26</f>
        <v>163</v>
      </c>
      <c r="S26" s="247"/>
      <c r="T26" s="247"/>
      <c r="U26" s="247"/>
      <c r="V26" s="248">
        <f>R24*R26</f>
        <v>97800</v>
      </c>
      <c r="W26" s="248"/>
      <c r="X26" s="248"/>
      <c r="Y26" s="248"/>
      <c r="Z26" s="248"/>
      <c r="AA26" s="21"/>
      <c r="AB26" s="21"/>
      <c r="AC26" s="21"/>
      <c r="AD26" s="21"/>
      <c r="AE26" s="21"/>
      <c r="AF26" s="21"/>
      <c r="AG26" s="8"/>
      <c r="AL26" s="265"/>
      <c r="AM26" s="265"/>
      <c r="AN26" s="265"/>
      <c r="AO26" s="265"/>
      <c r="AP26" s="265"/>
      <c r="AQ26" s="265"/>
      <c r="AR26" s="265"/>
      <c r="AS26" s="266"/>
      <c r="AT26" s="266"/>
      <c r="AU26" s="266"/>
      <c r="AV26" s="266"/>
      <c r="AW26" s="265"/>
      <c r="AX26" s="265"/>
      <c r="AY26" s="259"/>
      <c r="AZ26" s="259"/>
      <c r="BA26" s="259"/>
      <c r="BB26" s="259"/>
      <c r="BC26" s="259"/>
      <c r="BD26" s="259"/>
      <c r="BE26" s="259"/>
      <c r="BO26" s="291"/>
      <c r="BP26" s="291"/>
      <c r="BQ26" s="291"/>
      <c r="BR26" s="291"/>
      <c r="BS26" s="291"/>
    </row>
    <row r="27" spans="2:74" ht="19.5" customHeight="1" thickTop="1">
      <c r="B27" s="6"/>
      <c r="C27" s="262"/>
      <c r="D27" s="262"/>
      <c r="E27" s="262"/>
      <c r="F27" s="262"/>
      <c r="G27" s="262"/>
      <c r="H27" s="262"/>
      <c r="I27" s="262"/>
      <c r="J27" s="264"/>
      <c r="K27" s="262"/>
      <c r="L27" s="262"/>
      <c r="M27" s="262"/>
      <c r="N27" s="262"/>
      <c r="O27" s="262"/>
      <c r="P27" s="262"/>
      <c r="Q27" s="264"/>
      <c r="R27" s="262"/>
      <c r="S27" s="262"/>
      <c r="T27" s="262"/>
      <c r="U27" s="262"/>
      <c r="V27" s="262"/>
      <c r="W27" s="262"/>
      <c r="X27" s="262"/>
      <c r="Y27" s="262"/>
      <c r="Z27" s="262"/>
      <c r="AA27" s="264"/>
      <c r="AB27" s="264"/>
      <c r="AC27" s="264"/>
      <c r="AD27" s="264"/>
      <c r="AE27" s="264"/>
      <c r="AF27" s="264"/>
      <c r="AG27" s="8"/>
      <c r="AY27" s="38"/>
      <c r="AZ27" s="38"/>
      <c r="BA27" s="38"/>
      <c r="BB27" s="38"/>
      <c r="BC27" s="38"/>
      <c r="BD27" s="38"/>
      <c r="BE27" s="38"/>
    </row>
    <row r="28" spans="2:74" ht="19.5" customHeight="1">
      <c r="B28" s="6"/>
      <c r="C28" s="247" t="s">
        <v>41</v>
      </c>
      <c r="D28" s="247"/>
      <c r="E28" s="247"/>
      <c r="F28" s="247"/>
      <c r="G28" s="281">
        <v>14</v>
      </c>
      <c r="H28" s="281"/>
      <c r="I28" s="283" t="s">
        <v>16</v>
      </c>
      <c r="J28" s="285" t="s">
        <v>39</v>
      </c>
      <c r="K28" s="285"/>
      <c r="L28" s="286">
        <v>40</v>
      </c>
      <c r="M28" s="247"/>
      <c r="N28" s="287"/>
      <c r="O28" s="22" t="s">
        <v>3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8"/>
      <c r="AY28" s="38"/>
      <c r="AZ28" s="38"/>
      <c r="BA28" s="38"/>
      <c r="BB28" s="38"/>
      <c r="BC28" s="38"/>
      <c r="BD28" s="38"/>
      <c r="BE28" s="38"/>
    </row>
    <row r="29" spans="2:74" ht="19.5" customHeight="1">
      <c r="B29" s="6"/>
      <c r="C29" s="247"/>
      <c r="D29" s="247"/>
      <c r="E29" s="247"/>
      <c r="F29" s="247"/>
      <c r="G29" s="282"/>
      <c r="H29" s="282"/>
      <c r="I29" s="284"/>
      <c r="J29" s="285" t="s">
        <v>40</v>
      </c>
      <c r="K29" s="285"/>
      <c r="L29" s="286">
        <v>50</v>
      </c>
      <c r="M29" s="247"/>
      <c r="N29" s="287"/>
      <c r="O29" s="22" t="s">
        <v>3</v>
      </c>
      <c r="P29" s="21"/>
      <c r="Q29" s="21"/>
      <c r="R29" s="288">
        <v>800</v>
      </c>
      <c r="S29" s="288"/>
      <c r="T29" s="288"/>
      <c r="U29" s="288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8"/>
      <c r="AL29" s="265">
        <f>L23+L24+L25+L26</f>
        <v>163</v>
      </c>
      <c r="AM29" s="265"/>
      <c r="AN29" s="265"/>
      <c r="AO29" s="265"/>
      <c r="AP29" s="265"/>
      <c r="AQ29" s="265" t="s">
        <v>131</v>
      </c>
      <c r="AR29" s="265"/>
      <c r="AS29" s="266">
        <v>700</v>
      </c>
      <c r="AT29" s="266"/>
      <c r="AU29" s="266"/>
      <c r="AV29" s="266"/>
      <c r="AW29" s="265" t="s">
        <v>132</v>
      </c>
      <c r="AX29" s="265"/>
      <c r="AY29" s="257">
        <f>AL29*AS29</f>
        <v>114100</v>
      </c>
      <c r="AZ29" s="258"/>
      <c r="BA29" s="258"/>
      <c r="BB29" s="258"/>
      <c r="BC29" s="258"/>
      <c r="BD29" s="258"/>
      <c r="BE29" s="258"/>
      <c r="BM29" s="272">
        <f>AB35/BO24</f>
        <v>707.64872521246457</v>
      </c>
      <c r="BN29" s="273"/>
      <c r="BO29" s="273"/>
      <c r="BP29" s="273"/>
      <c r="BQ29" s="273"/>
      <c r="BR29" s="273"/>
      <c r="BS29" s="273"/>
      <c r="BT29" s="273"/>
      <c r="BU29" s="273"/>
      <c r="BV29" s="274"/>
    </row>
    <row r="30" spans="2:74" ht="19.5" customHeight="1" thickBot="1">
      <c r="B30" s="6"/>
      <c r="C30" s="247"/>
      <c r="D30" s="247"/>
      <c r="E30" s="247"/>
      <c r="F30" s="247"/>
      <c r="G30" s="289">
        <v>15</v>
      </c>
      <c r="H30" s="281"/>
      <c r="I30" s="283" t="s">
        <v>16</v>
      </c>
      <c r="J30" s="285" t="s">
        <v>39</v>
      </c>
      <c r="K30" s="285"/>
      <c r="L30" s="247">
        <v>50</v>
      </c>
      <c r="M30" s="247"/>
      <c r="N30" s="287"/>
      <c r="O30" s="22" t="s">
        <v>3</v>
      </c>
      <c r="P30" s="21"/>
      <c r="Q30" s="21"/>
      <c r="R30" s="247" t="s">
        <v>42</v>
      </c>
      <c r="S30" s="247"/>
      <c r="T30" s="247"/>
      <c r="U30" s="247"/>
      <c r="V30" s="247" t="s">
        <v>43</v>
      </c>
      <c r="W30" s="247"/>
      <c r="X30" s="247"/>
      <c r="Y30" s="247"/>
      <c r="Z30" s="247"/>
      <c r="AA30" s="21"/>
      <c r="AB30" s="21"/>
      <c r="AC30" s="21"/>
      <c r="AD30" s="21"/>
      <c r="AE30" s="21"/>
      <c r="AF30" s="21"/>
      <c r="AG30" s="8"/>
      <c r="AL30" s="265"/>
      <c r="AM30" s="265"/>
      <c r="AN30" s="265"/>
      <c r="AO30" s="265"/>
      <c r="AP30" s="265"/>
      <c r="AQ30" s="265"/>
      <c r="AR30" s="265"/>
      <c r="AS30" s="266"/>
      <c r="AT30" s="266"/>
      <c r="AU30" s="266"/>
      <c r="AV30" s="266"/>
      <c r="AW30" s="265"/>
      <c r="AX30" s="265"/>
      <c r="AY30" s="259"/>
      <c r="AZ30" s="259"/>
      <c r="BA30" s="259"/>
      <c r="BB30" s="259"/>
      <c r="BC30" s="259"/>
      <c r="BD30" s="259"/>
      <c r="BE30" s="259"/>
      <c r="BM30" s="275"/>
      <c r="BN30" s="276"/>
      <c r="BO30" s="276"/>
      <c r="BP30" s="276"/>
      <c r="BQ30" s="276"/>
      <c r="BR30" s="276"/>
      <c r="BS30" s="276"/>
      <c r="BT30" s="276"/>
      <c r="BU30" s="276"/>
      <c r="BV30" s="277"/>
    </row>
    <row r="31" spans="2:74" ht="19.5" customHeight="1" thickTop="1">
      <c r="B31" s="6"/>
      <c r="C31" s="247"/>
      <c r="D31" s="247"/>
      <c r="E31" s="247"/>
      <c r="F31" s="247"/>
      <c r="G31" s="290"/>
      <c r="H31" s="282"/>
      <c r="I31" s="284"/>
      <c r="J31" s="285" t="s">
        <v>40</v>
      </c>
      <c r="K31" s="285"/>
      <c r="L31" s="247">
        <v>50</v>
      </c>
      <c r="M31" s="247"/>
      <c r="N31" s="287"/>
      <c r="O31" s="22" t="s">
        <v>3</v>
      </c>
      <c r="P31" s="21"/>
      <c r="Q31" s="21"/>
      <c r="R31" s="247">
        <f>L28+L29+L31+L30</f>
        <v>190</v>
      </c>
      <c r="S31" s="247"/>
      <c r="T31" s="247"/>
      <c r="U31" s="247"/>
      <c r="V31" s="248">
        <f>R29*R31</f>
        <v>152000</v>
      </c>
      <c r="W31" s="248"/>
      <c r="X31" s="248"/>
      <c r="Y31" s="248"/>
      <c r="Z31" s="248"/>
      <c r="AA31" s="21"/>
      <c r="AB31" s="21"/>
      <c r="AC31" s="21"/>
      <c r="AD31" s="21"/>
      <c r="AE31" s="21"/>
      <c r="AF31" s="21"/>
      <c r="AG31" s="8"/>
      <c r="AY31" s="38"/>
      <c r="AZ31" s="38"/>
      <c r="BA31" s="38"/>
      <c r="BB31" s="38"/>
      <c r="BC31" s="38"/>
      <c r="BD31" s="38"/>
      <c r="BE31" s="38"/>
      <c r="BM31" s="275"/>
      <c r="BN31" s="276"/>
      <c r="BO31" s="276"/>
      <c r="BP31" s="276"/>
      <c r="BQ31" s="276"/>
      <c r="BR31" s="276"/>
      <c r="BS31" s="276"/>
      <c r="BT31" s="276"/>
      <c r="BU31" s="276"/>
      <c r="BV31" s="277"/>
    </row>
    <row r="32" spans="2:74" ht="19.5" customHeight="1">
      <c r="B32" s="6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2"/>
      <c r="S32" s="262"/>
      <c r="T32" s="262"/>
      <c r="U32" s="262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8"/>
      <c r="AY32" s="38"/>
      <c r="AZ32" s="38"/>
      <c r="BA32" s="38"/>
      <c r="BB32" s="38"/>
      <c r="BC32" s="38"/>
      <c r="BD32" s="38"/>
      <c r="BE32" s="38"/>
      <c r="BM32" s="275"/>
      <c r="BN32" s="276"/>
      <c r="BO32" s="276"/>
      <c r="BP32" s="276"/>
      <c r="BQ32" s="276"/>
      <c r="BR32" s="276"/>
      <c r="BS32" s="276"/>
      <c r="BT32" s="276"/>
      <c r="BU32" s="276"/>
      <c r="BV32" s="277"/>
    </row>
    <row r="33" spans="2:74" ht="19.5" customHeight="1" thickBot="1">
      <c r="B33" s="6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G33" s="8"/>
      <c r="AL33" s="265">
        <f>L28+L29+L30+L31</f>
        <v>190</v>
      </c>
      <c r="AM33" s="265"/>
      <c r="AN33" s="265"/>
      <c r="AO33" s="265"/>
      <c r="AP33" s="265"/>
      <c r="AQ33" s="265" t="s">
        <v>131</v>
      </c>
      <c r="AR33" s="265"/>
      <c r="AS33" s="266">
        <v>700</v>
      </c>
      <c r="AT33" s="266"/>
      <c r="AU33" s="266"/>
      <c r="AV33" s="266"/>
      <c r="AW33" s="265" t="s">
        <v>132</v>
      </c>
      <c r="AX33" s="265"/>
      <c r="AY33" s="257">
        <f>AL33*AS33</f>
        <v>133000</v>
      </c>
      <c r="AZ33" s="258"/>
      <c r="BA33" s="258"/>
      <c r="BB33" s="258"/>
      <c r="BC33" s="258"/>
      <c r="BD33" s="258"/>
      <c r="BE33" s="258"/>
      <c r="BM33" s="275"/>
      <c r="BN33" s="276"/>
      <c r="BO33" s="276"/>
      <c r="BP33" s="276"/>
      <c r="BQ33" s="276"/>
      <c r="BR33" s="276"/>
      <c r="BS33" s="276"/>
      <c r="BT33" s="276"/>
      <c r="BU33" s="276"/>
      <c r="BV33" s="277"/>
    </row>
    <row r="34" spans="2:74" ht="19.5" customHeight="1" thickBot="1">
      <c r="B34" s="6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1"/>
      <c r="AB34" s="267" t="s">
        <v>127</v>
      </c>
      <c r="AC34" s="268"/>
      <c r="AD34" s="268"/>
      <c r="AE34" s="268"/>
      <c r="AF34" s="269"/>
      <c r="AG34" s="8"/>
      <c r="AL34" s="265"/>
      <c r="AM34" s="265"/>
      <c r="AN34" s="265"/>
      <c r="AO34" s="265"/>
      <c r="AP34" s="265"/>
      <c r="AQ34" s="265"/>
      <c r="AR34" s="265"/>
      <c r="AS34" s="266"/>
      <c r="AT34" s="266"/>
      <c r="AU34" s="266"/>
      <c r="AV34" s="266"/>
      <c r="AW34" s="265"/>
      <c r="AX34" s="265"/>
      <c r="AY34" s="259"/>
      <c r="AZ34" s="259"/>
      <c r="BA34" s="259"/>
      <c r="BB34" s="259"/>
      <c r="BC34" s="259"/>
      <c r="BD34" s="259"/>
      <c r="BE34" s="259"/>
      <c r="BM34" s="278"/>
      <c r="BN34" s="279"/>
      <c r="BO34" s="279"/>
      <c r="BP34" s="279"/>
      <c r="BQ34" s="279"/>
      <c r="BR34" s="279"/>
      <c r="BS34" s="279"/>
      <c r="BT34" s="279"/>
      <c r="BU34" s="279"/>
      <c r="BV34" s="280"/>
    </row>
    <row r="35" spans="2:74" ht="19.5" customHeight="1">
      <c r="B35" s="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249">
        <f>V26+V31</f>
        <v>249800</v>
      </c>
      <c r="AC35" s="250"/>
      <c r="AD35" s="250"/>
      <c r="AE35" s="250"/>
      <c r="AF35" s="251"/>
      <c r="AG35" s="8"/>
    </row>
    <row r="36" spans="2:74" ht="19.5" customHeight="1" thickBot="1">
      <c r="B36" s="6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52"/>
      <c r="AC36" s="253"/>
      <c r="AD36" s="253"/>
      <c r="AE36" s="253"/>
      <c r="AF36" s="254"/>
      <c r="AG36" s="8"/>
    </row>
    <row r="37" spans="2:74" ht="19.5" customHeight="1">
      <c r="B37" s="6"/>
      <c r="C37" s="255" t="s">
        <v>44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6"/>
      <c r="AC37" s="256"/>
      <c r="AD37" s="256"/>
      <c r="AE37" s="256"/>
      <c r="AF37" s="256"/>
      <c r="AG37" s="8"/>
      <c r="AY37" s="257">
        <f>AY25+AY29</f>
        <v>195600</v>
      </c>
      <c r="AZ37" s="258"/>
      <c r="BA37" s="258"/>
      <c r="BB37" s="258"/>
      <c r="BC37" s="258"/>
      <c r="BD37" s="258"/>
      <c r="BE37" s="258"/>
    </row>
    <row r="38" spans="2:74" ht="19.5" customHeight="1">
      <c r="B38" s="6"/>
      <c r="C38" s="260" t="s">
        <v>566</v>
      </c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8"/>
      <c r="AY38" s="258"/>
      <c r="AZ38" s="258"/>
      <c r="BA38" s="258"/>
      <c r="BB38" s="258"/>
      <c r="BC38" s="258"/>
      <c r="BD38" s="258"/>
      <c r="BE38" s="258"/>
    </row>
    <row r="39" spans="2:74" ht="19.5" customHeight="1" thickBot="1">
      <c r="B39" s="6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8"/>
      <c r="AY39" s="259"/>
      <c r="AZ39" s="259"/>
      <c r="BA39" s="259"/>
      <c r="BB39" s="259"/>
      <c r="BC39" s="259"/>
      <c r="BD39" s="259"/>
      <c r="BE39" s="259"/>
    </row>
    <row r="40" spans="2:74" ht="19.5" customHeight="1" thickTop="1">
      <c r="B40" s="6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  <c r="AG40" s="8"/>
    </row>
    <row r="41" spans="2:74" ht="19.5" customHeight="1" thickBot="1">
      <c r="B41" s="10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4"/>
    </row>
    <row r="42" spans="2:74" ht="19.5" customHeight="1"/>
    <row r="43" spans="2:74" ht="18" customHeight="1"/>
    <row r="44" spans="2:74" ht="18" customHeight="1">
      <c r="M44" s="263" t="s">
        <v>129</v>
      </c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</row>
    <row r="45" spans="2:74" ht="18" customHeight="1"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</row>
    <row r="46" spans="2:74" ht="18" customHeight="1"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</row>
    <row r="47" spans="2:74" ht="18" customHeight="1"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</row>
    <row r="48" spans="2:74" ht="18" customHeight="1">
      <c r="M48" s="263"/>
      <c r="N48" s="263"/>
      <c r="O48" s="263"/>
      <c r="P48" s="263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  <c r="AB48" s="263"/>
    </row>
    <row r="49" spans="13:28" ht="18" customHeight="1"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263"/>
      <c r="Z49" s="263"/>
      <c r="AA49" s="263"/>
      <c r="AB49" s="263"/>
    </row>
    <row r="50" spans="13:28" ht="18" customHeight="1">
      <c r="M50" s="263"/>
      <c r="N50" s="263"/>
      <c r="O50" s="263"/>
      <c r="P50" s="263"/>
      <c r="Q50" s="263"/>
      <c r="R50" s="263"/>
      <c r="S50" s="263"/>
      <c r="T50" s="263"/>
      <c r="U50" s="263"/>
      <c r="V50" s="263"/>
      <c r="W50" s="263"/>
      <c r="X50" s="263"/>
      <c r="Y50" s="263"/>
      <c r="Z50" s="263"/>
      <c r="AA50" s="263"/>
      <c r="AB50" s="263"/>
    </row>
    <row r="51" spans="13:28" ht="18" customHeight="1">
      <c r="M51" s="263"/>
      <c r="N51" s="263"/>
      <c r="O51" s="263"/>
      <c r="P51" s="263"/>
      <c r="Q51" s="263"/>
      <c r="R51" s="263"/>
      <c r="S51" s="263"/>
      <c r="T51" s="263"/>
      <c r="U51" s="263"/>
      <c r="V51" s="263"/>
      <c r="W51" s="263"/>
      <c r="X51" s="263"/>
      <c r="Y51" s="263"/>
      <c r="Z51" s="263"/>
      <c r="AA51" s="263"/>
      <c r="AB51" s="263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A1:J1"/>
    <mergeCell ref="U1:W1"/>
    <mergeCell ref="X1:Y1"/>
    <mergeCell ref="Z1:AA1"/>
    <mergeCell ref="AC1:AD1"/>
    <mergeCell ref="AF1:AG1"/>
    <mergeCell ref="C7:G7"/>
    <mergeCell ref="H7:N7"/>
    <mergeCell ref="O7:Q7"/>
    <mergeCell ref="B10:C10"/>
    <mergeCell ref="T10:W10"/>
    <mergeCell ref="X10:AG10"/>
    <mergeCell ref="A2:AH2"/>
    <mergeCell ref="C5:G6"/>
    <mergeCell ref="H5:P6"/>
    <mergeCell ref="Q5:R6"/>
    <mergeCell ref="W5:Z6"/>
    <mergeCell ref="AA5:AC6"/>
    <mergeCell ref="AD5:AE6"/>
    <mergeCell ref="AF5:AF6"/>
    <mergeCell ref="BI11:BM14"/>
    <mergeCell ref="BN11:BP14"/>
    <mergeCell ref="B12:S12"/>
    <mergeCell ref="T12:AG12"/>
    <mergeCell ref="B13:S13"/>
    <mergeCell ref="T13:W13"/>
    <mergeCell ref="X13:AG13"/>
    <mergeCell ref="B14:S14"/>
    <mergeCell ref="T14:W14"/>
    <mergeCell ref="X14:AG14"/>
    <mergeCell ref="B11:S11"/>
    <mergeCell ref="T11:W11"/>
    <mergeCell ref="AJ11:AQ14"/>
    <mergeCell ref="AR11:AV14"/>
    <mergeCell ref="AW11:AY14"/>
    <mergeCell ref="BA11:BH14"/>
    <mergeCell ref="C19:AF19"/>
    <mergeCell ref="AR19:AV22"/>
    <mergeCell ref="AW19:AY22"/>
    <mergeCell ref="C20:AF20"/>
    <mergeCell ref="C21:AF21"/>
    <mergeCell ref="C22:AF22"/>
    <mergeCell ref="B15:S15"/>
    <mergeCell ref="T15:W15"/>
    <mergeCell ref="X15:AG15"/>
    <mergeCell ref="AJ15:AQ18"/>
    <mergeCell ref="AR15:AV18"/>
    <mergeCell ref="AW15:AY18"/>
    <mergeCell ref="B16:H17"/>
    <mergeCell ref="J16:AF17"/>
    <mergeCell ref="G25:H26"/>
    <mergeCell ref="I25:I26"/>
    <mergeCell ref="J25:K25"/>
    <mergeCell ref="L25:N25"/>
    <mergeCell ref="R25:U25"/>
    <mergeCell ref="V25:Z25"/>
    <mergeCell ref="AL25:AP26"/>
    <mergeCell ref="AQ25:AR26"/>
    <mergeCell ref="C23:F26"/>
    <mergeCell ref="G23:H24"/>
    <mergeCell ref="I23:I24"/>
    <mergeCell ref="J23:K23"/>
    <mergeCell ref="L23:N23"/>
    <mergeCell ref="J24:K24"/>
    <mergeCell ref="L24:N24"/>
    <mergeCell ref="AS25:AV26"/>
    <mergeCell ref="AW25:AX26"/>
    <mergeCell ref="AY25:BE26"/>
    <mergeCell ref="J26:K26"/>
    <mergeCell ref="L26:N26"/>
    <mergeCell ref="R26:U26"/>
    <mergeCell ref="V26:Z26"/>
    <mergeCell ref="R24:U24"/>
    <mergeCell ref="BO24:BS26"/>
    <mergeCell ref="AL29:AP30"/>
    <mergeCell ref="AQ29:AR30"/>
    <mergeCell ref="AS29:AV30"/>
    <mergeCell ref="AW29:AX30"/>
    <mergeCell ref="AY29:BE30"/>
    <mergeCell ref="BM29:BV34"/>
    <mergeCell ref="AY33:BE34"/>
    <mergeCell ref="C27:AF27"/>
    <mergeCell ref="C28:F31"/>
    <mergeCell ref="G28:H29"/>
    <mergeCell ref="I28:I29"/>
    <mergeCell ref="J28:K28"/>
    <mergeCell ref="L28:N28"/>
    <mergeCell ref="J29:K29"/>
    <mergeCell ref="L29:N29"/>
    <mergeCell ref="R29:U29"/>
    <mergeCell ref="G30:H31"/>
    <mergeCell ref="I30:I31"/>
    <mergeCell ref="J30:K30"/>
    <mergeCell ref="L30:N30"/>
    <mergeCell ref="R30:U30"/>
    <mergeCell ref="V30:Z30"/>
    <mergeCell ref="J31:K31"/>
    <mergeCell ref="L31:N31"/>
    <mergeCell ref="R31:U31"/>
    <mergeCell ref="V31:Z31"/>
    <mergeCell ref="AB35:AF36"/>
    <mergeCell ref="C37:AF37"/>
    <mergeCell ref="AY37:BE39"/>
    <mergeCell ref="C38:AF39"/>
    <mergeCell ref="C40:AF40"/>
    <mergeCell ref="M44:AB51"/>
    <mergeCell ref="C32:AF32"/>
    <mergeCell ref="AL33:AP34"/>
    <mergeCell ref="AQ33:AR34"/>
    <mergeCell ref="AS33:AV34"/>
    <mergeCell ref="AW33:AX34"/>
    <mergeCell ref="AB34:AF34"/>
    <mergeCell ref="C34:AA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239D-799B-476C-8A5F-59D00A134266}">
  <dimension ref="A1:G41"/>
  <sheetViews>
    <sheetView tabSelected="1" workbookViewId="0">
      <selection activeCell="D21" sqref="D21:E21"/>
    </sheetView>
  </sheetViews>
  <sheetFormatPr defaultRowHeight="26.25" customHeight="1"/>
  <cols>
    <col min="1" max="1" width="11.5" style="131" customWidth="1"/>
    <col min="2" max="2" width="13.625" style="141" customWidth="1"/>
    <col min="3" max="3" width="16.75" style="132" customWidth="1"/>
    <col min="4" max="4" width="17.875" style="132" customWidth="1"/>
    <col min="5" max="5" width="18.5" style="133" customWidth="1"/>
    <col min="6" max="8" width="14.5" style="133" customWidth="1"/>
    <col min="9" max="16384" width="9" style="133"/>
  </cols>
  <sheetData>
    <row r="1" spans="1:5" ht="26.25" customHeight="1">
      <c r="B1" s="141" t="s">
        <v>680</v>
      </c>
    </row>
    <row r="2" spans="1:5" ht="26.25" customHeight="1">
      <c r="B2" s="142" t="s">
        <v>681</v>
      </c>
      <c r="C2" s="143">
        <v>2252903</v>
      </c>
      <c r="D2" s="180" t="s">
        <v>691</v>
      </c>
      <c r="E2" s="131"/>
    </row>
    <row r="3" spans="1:5" ht="26.25" customHeight="1">
      <c r="B3" s="144" t="s">
        <v>682</v>
      </c>
      <c r="C3" s="145">
        <v>225290</v>
      </c>
      <c r="D3" s="181"/>
    </row>
    <row r="4" spans="1:5" ht="26.25" customHeight="1">
      <c r="B4" s="142" t="s">
        <v>681</v>
      </c>
      <c r="C4" s="143">
        <v>588275</v>
      </c>
      <c r="D4" s="180" t="s">
        <v>692</v>
      </c>
      <c r="E4" s="128"/>
    </row>
    <row r="5" spans="1:5" ht="26.25" customHeight="1" thickBot="1">
      <c r="B5" s="144" t="s">
        <v>682</v>
      </c>
      <c r="C5" s="145">
        <f>C4*0.1</f>
        <v>58827.5</v>
      </c>
      <c r="D5" s="182"/>
    </row>
    <row r="6" spans="1:5" ht="26.25" customHeight="1" thickBot="1">
      <c r="B6" s="142" t="s">
        <v>683</v>
      </c>
      <c r="C6" s="146">
        <v>200000</v>
      </c>
      <c r="D6" s="147">
        <f>C2+C6+C4</f>
        <v>3041178</v>
      </c>
      <c r="E6" s="133" t="s">
        <v>730</v>
      </c>
    </row>
    <row r="7" spans="1:5" ht="26.25" customHeight="1" thickBot="1">
      <c r="B7" s="144" t="s">
        <v>682</v>
      </c>
      <c r="C7" s="148">
        <v>20000</v>
      </c>
      <c r="D7" s="147">
        <f>C3+C7+C5</f>
        <v>304117.5</v>
      </c>
      <c r="E7" s="133" t="s">
        <v>690</v>
      </c>
    </row>
    <row r="9" spans="1:5" ht="26.25" customHeight="1">
      <c r="A9" s="171" t="s">
        <v>469</v>
      </c>
      <c r="B9" s="171"/>
      <c r="C9" s="171"/>
      <c r="D9" s="149"/>
    </row>
    <row r="10" spans="1:5" ht="26.25" customHeight="1">
      <c r="A10" s="176" t="s">
        <v>678</v>
      </c>
      <c r="B10" s="135" t="s">
        <v>470</v>
      </c>
      <c r="C10" s="150">
        <v>200000</v>
      </c>
      <c r="D10" s="172" t="s">
        <v>492</v>
      </c>
      <c r="E10" s="173"/>
    </row>
    <row r="11" spans="1:5" ht="26.25" customHeight="1">
      <c r="A11" s="177"/>
      <c r="B11" s="135" t="s">
        <v>674</v>
      </c>
      <c r="C11" s="150">
        <v>48750</v>
      </c>
      <c r="D11" s="172" t="s">
        <v>708</v>
      </c>
      <c r="E11" s="173"/>
    </row>
    <row r="12" spans="1:5" ht="26.25" customHeight="1">
      <c r="A12" s="177"/>
      <c r="B12" s="135" t="s">
        <v>666</v>
      </c>
      <c r="C12" s="150">
        <v>112500</v>
      </c>
      <c r="D12" s="172" t="s">
        <v>733</v>
      </c>
      <c r="E12" s="173"/>
    </row>
    <row r="13" spans="1:5" ht="26.25" customHeight="1">
      <c r="A13" s="177"/>
      <c r="B13" s="135" t="s">
        <v>675</v>
      </c>
      <c r="C13" s="150">
        <f>Sheet1!P13</f>
        <v>13500</v>
      </c>
      <c r="D13" s="172" t="s">
        <v>685</v>
      </c>
      <c r="E13" s="173"/>
    </row>
    <row r="14" spans="1:5" ht="26.25" customHeight="1">
      <c r="A14" s="177"/>
      <c r="B14" s="135" t="s">
        <v>679</v>
      </c>
      <c r="C14" s="150">
        <v>36000</v>
      </c>
      <c r="D14" s="172" t="s">
        <v>734</v>
      </c>
      <c r="E14" s="173"/>
    </row>
    <row r="15" spans="1:5" ht="26.25" customHeight="1">
      <c r="A15" s="177"/>
      <c r="B15" s="135" t="s">
        <v>673</v>
      </c>
      <c r="C15" s="151">
        <v>120000</v>
      </c>
      <c r="D15" s="179" t="s">
        <v>495</v>
      </c>
      <c r="E15" s="179"/>
    </row>
    <row r="16" spans="1:5" ht="26.25" customHeight="1">
      <c r="A16" s="177"/>
      <c r="B16" s="135" t="s">
        <v>676</v>
      </c>
      <c r="C16" s="150">
        <v>45000</v>
      </c>
      <c r="D16" s="172" t="s">
        <v>735</v>
      </c>
      <c r="E16" s="173"/>
    </row>
    <row r="17" spans="1:7" ht="26.25" customHeight="1">
      <c r="A17" s="177"/>
      <c r="B17" s="135" t="s">
        <v>677</v>
      </c>
      <c r="C17" s="150">
        <v>45000</v>
      </c>
      <c r="D17" s="172" t="s">
        <v>735</v>
      </c>
      <c r="E17" s="173"/>
    </row>
    <row r="18" spans="1:7" ht="26.25" customHeight="1" thickBot="1">
      <c r="A18" s="178"/>
      <c r="B18" s="135"/>
      <c r="C18" s="151"/>
      <c r="D18" s="179"/>
      <c r="E18" s="179"/>
    </row>
    <row r="19" spans="1:7" ht="26.25" customHeight="1" thickBot="1">
      <c r="A19" s="152"/>
      <c r="B19" s="152"/>
      <c r="C19" s="153">
        <f>SUM(C10:C18)</f>
        <v>620750</v>
      </c>
      <c r="D19" s="154"/>
    </row>
    <row r="20" spans="1:7" ht="26.25" customHeight="1">
      <c r="A20" s="171" t="s">
        <v>472</v>
      </c>
      <c r="B20" s="171"/>
      <c r="C20" s="171"/>
      <c r="D20" s="149"/>
    </row>
    <row r="21" spans="1:7" ht="26.25" customHeight="1">
      <c r="A21" s="155">
        <v>45693</v>
      </c>
      <c r="B21" s="156" t="s">
        <v>473</v>
      </c>
      <c r="C21" s="150">
        <v>50000</v>
      </c>
      <c r="D21" s="172" t="s">
        <v>736</v>
      </c>
      <c r="E21" s="173"/>
    </row>
    <row r="22" spans="1:7" ht="26.25" customHeight="1">
      <c r="A22" s="155">
        <v>45693</v>
      </c>
      <c r="B22" s="156" t="s">
        <v>474</v>
      </c>
      <c r="C22" s="150">
        <v>75980</v>
      </c>
      <c r="D22" s="174"/>
      <c r="E22" s="175"/>
    </row>
    <row r="23" spans="1:7" ht="26.25" customHeight="1">
      <c r="A23" s="187">
        <v>46060</v>
      </c>
      <c r="B23" s="156" t="s">
        <v>725</v>
      </c>
      <c r="C23" s="150">
        <v>5686</v>
      </c>
      <c r="D23" s="172" t="s">
        <v>477</v>
      </c>
      <c r="E23" s="173"/>
    </row>
    <row r="24" spans="1:7" ht="26.25" customHeight="1">
      <c r="A24" s="188"/>
      <c r="B24" s="156" t="s">
        <v>726</v>
      </c>
      <c r="C24" s="150">
        <v>17162</v>
      </c>
      <c r="D24" s="172" t="s">
        <v>479</v>
      </c>
      <c r="E24" s="173"/>
    </row>
    <row r="25" spans="1:7" ht="26.25" customHeight="1">
      <c r="A25" s="189"/>
      <c r="B25" s="168" t="s">
        <v>486</v>
      </c>
      <c r="C25" s="169">
        <v>7366</v>
      </c>
      <c r="D25" s="172" t="s">
        <v>477</v>
      </c>
      <c r="E25" s="173"/>
    </row>
    <row r="26" spans="1:7" ht="26.25" customHeight="1">
      <c r="A26" s="155">
        <v>46061</v>
      </c>
      <c r="B26" s="156" t="s">
        <v>486</v>
      </c>
      <c r="C26" s="150">
        <v>7678</v>
      </c>
      <c r="D26" s="174" t="s">
        <v>477</v>
      </c>
      <c r="E26" s="175"/>
    </row>
    <row r="27" spans="1:7" ht="26.25" customHeight="1">
      <c r="A27" s="187">
        <v>46062</v>
      </c>
      <c r="B27" s="156" t="s">
        <v>476</v>
      </c>
      <c r="C27" s="150">
        <v>1320</v>
      </c>
      <c r="D27" s="172" t="s">
        <v>477</v>
      </c>
      <c r="E27" s="173"/>
    </row>
    <row r="28" spans="1:7" ht="26.25" customHeight="1">
      <c r="A28" s="189"/>
      <c r="B28" s="156" t="s">
        <v>729</v>
      </c>
      <c r="C28" s="150">
        <v>10873</v>
      </c>
      <c r="D28" s="172" t="s">
        <v>479</v>
      </c>
      <c r="E28" s="173"/>
    </row>
    <row r="29" spans="1:7" ht="26.25" customHeight="1">
      <c r="A29" s="155">
        <v>46067</v>
      </c>
      <c r="B29" s="156" t="s">
        <v>486</v>
      </c>
      <c r="C29" s="150">
        <v>7190</v>
      </c>
      <c r="D29" s="172" t="s">
        <v>477</v>
      </c>
      <c r="E29" s="173"/>
    </row>
    <row r="30" spans="1:7" ht="26.25" customHeight="1">
      <c r="A30" s="187">
        <v>46068</v>
      </c>
      <c r="B30" s="142" t="s">
        <v>688</v>
      </c>
      <c r="C30" s="143">
        <v>152000</v>
      </c>
      <c r="D30" s="193" t="s">
        <v>687</v>
      </c>
      <c r="E30" s="194"/>
      <c r="G30" s="157"/>
    </row>
    <row r="31" spans="1:7" ht="26.25" customHeight="1">
      <c r="A31" s="188"/>
      <c r="B31" s="167" t="s">
        <v>727</v>
      </c>
      <c r="C31" s="166">
        <v>14740</v>
      </c>
      <c r="D31" s="191" t="s">
        <v>728</v>
      </c>
      <c r="E31" s="192"/>
    </row>
    <row r="32" spans="1:7" ht="26.25" customHeight="1">
      <c r="A32" s="189"/>
      <c r="B32" s="168" t="s">
        <v>484</v>
      </c>
      <c r="C32" s="169">
        <v>4320</v>
      </c>
      <c r="D32" s="183" t="s">
        <v>485</v>
      </c>
      <c r="E32" s="184"/>
    </row>
    <row r="33" spans="1:6" ht="26.25" customHeight="1">
      <c r="A33" s="155"/>
      <c r="B33" s="156"/>
      <c r="C33" s="150"/>
      <c r="D33" s="172"/>
      <c r="E33" s="173"/>
    </row>
    <row r="34" spans="1:6" ht="26.25" customHeight="1" thickBot="1">
      <c r="A34" s="155"/>
      <c r="B34" s="156"/>
      <c r="C34" s="150"/>
      <c r="D34" s="172"/>
      <c r="E34" s="173"/>
    </row>
    <row r="35" spans="1:6" ht="26.25" customHeight="1" thickBot="1">
      <c r="C35" s="153">
        <f>SUM(C21:C32)</f>
        <v>354315</v>
      </c>
      <c r="D35" s="154"/>
    </row>
    <row r="36" spans="1:6" ht="26.25" customHeight="1">
      <c r="A36" s="171" t="s">
        <v>496</v>
      </c>
      <c r="B36" s="171"/>
      <c r="C36" s="171"/>
      <c r="D36" s="149"/>
    </row>
    <row r="37" spans="1:6" ht="26.25" customHeight="1">
      <c r="A37" s="190" t="s">
        <v>497</v>
      </c>
      <c r="B37" s="190"/>
      <c r="C37" s="151">
        <v>1733820</v>
      </c>
      <c r="D37" s="151"/>
      <c r="E37" s="158" t="s">
        <v>689</v>
      </c>
    </row>
    <row r="38" spans="1:6" ht="26.25" customHeight="1" thickBot="1">
      <c r="A38" s="190" t="s">
        <v>731</v>
      </c>
      <c r="B38" s="190"/>
      <c r="C38" s="151">
        <v>22000</v>
      </c>
      <c r="D38" s="170"/>
    </row>
    <row r="39" spans="1:6" ht="26.25" customHeight="1" thickBot="1">
      <c r="C39" s="153">
        <f>SUM(C37:C38)</f>
        <v>1755820</v>
      </c>
      <c r="D39" s="154"/>
    </row>
    <row r="40" spans="1:6" ht="26.25" customHeight="1">
      <c r="D40" s="185">
        <f>D6</f>
        <v>3041178</v>
      </c>
      <c r="E40" s="185">
        <f>C19+C35+C39</f>
        <v>2730885</v>
      </c>
      <c r="F40" s="185">
        <f>D40-E40</f>
        <v>310293</v>
      </c>
    </row>
    <row r="41" spans="1:6" ht="26.25" customHeight="1" thickBot="1">
      <c r="D41" s="186"/>
      <c r="E41" s="186"/>
      <c r="F41" s="186"/>
    </row>
  </sheetData>
  <mergeCells count="37">
    <mergeCell ref="A23:A25"/>
    <mergeCell ref="A38:B38"/>
    <mergeCell ref="E40:E41"/>
    <mergeCell ref="F40:F41"/>
    <mergeCell ref="A27:A28"/>
    <mergeCell ref="D31:E31"/>
    <mergeCell ref="D30:E30"/>
    <mergeCell ref="A30:A32"/>
    <mergeCell ref="A36:C36"/>
    <mergeCell ref="A37:B37"/>
    <mergeCell ref="D2:D3"/>
    <mergeCell ref="D4:D5"/>
    <mergeCell ref="D32:E32"/>
    <mergeCell ref="D40:D41"/>
    <mergeCell ref="D25:E25"/>
    <mergeCell ref="D27:E27"/>
    <mergeCell ref="D29:E29"/>
    <mergeCell ref="D28:E28"/>
    <mergeCell ref="D33:E33"/>
    <mergeCell ref="D34:E34"/>
    <mergeCell ref="D23:E23"/>
    <mergeCell ref="D24:E24"/>
    <mergeCell ref="D26:E26"/>
    <mergeCell ref="D18:E18"/>
    <mergeCell ref="A20:C20"/>
    <mergeCell ref="D21:E21"/>
    <mergeCell ref="D22:E22"/>
    <mergeCell ref="A9:C9"/>
    <mergeCell ref="A10:A18"/>
    <mergeCell ref="D10:E10"/>
    <mergeCell ref="D11:E11"/>
    <mergeCell ref="D12:E12"/>
    <mergeCell ref="D13:E13"/>
    <mergeCell ref="D14:E14"/>
    <mergeCell ref="D15:E15"/>
    <mergeCell ref="D16:E16"/>
    <mergeCell ref="D17:E17"/>
  </mergeCells>
  <phoneticPr fontId="2"/>
  <pageMargins left="0.7" right="0.16" top="0.28000000000000003" bottom="0.17" header="0.3" footer="0.21"/>
  <pageSetup paperSize="1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3583-BF58-46A6-8EE1-BBC5917CAAA5}">
  <dimension ref="A2:N12"/>
  <sheetViews>
    <sheetView workbookViewId="0">
      <selection activeCell="Q2" sqref="Q2"/>
    </sheetView>
  </sheetViews>
  <sheetFormatPr defaultColWidth="10.5" defaultRowHeight="23.25" customHeight="1"/>
  <cols>
    <col min="1" max="1" width="8.5" style="130" customWidth="1"/>
    <col min="2" max="16384" width="10.5" style="129"/>
  </cols>
  <sheetData>
    <row r="2" spans="1:14" ht="23.25" customHeight="1">
      <c r="A2" s="159"/>
      <c r="B2" s="160" t="s">
        <v>709</v>
      </c>
      <c r="C2" s="160" t="s">
        <v>710</v>
      </c>
      <c r="D2" s="160" t="s">
        <v>711</v>
      </c>
      <c r="E2" s="160" t="s">
        <v>712</v>
      </c>
      <c r="F2" s="160" t="s">
        <v>713</v>
      </c>
      <c r="G2" s="160" t="s">
        <v>714</v>
      </c>
      <c r="H2" s="160" t="s">
        <v>715</v>
      </c>
      <c r="I2" s="160" t="s">
        <v>716</v>
      </c>
      <c r="J2" s="160" t="s">
        <v>717</v>
      </c>
      <c r="K2" s="160" t="s">
        <v>718</v>
      </c>
      <c r="L2" s="160" t="s">
        <v>719</v>
      </c>
      <c r="M2" s="160" t="s">
        <v>720</v>
      </c>
      <c r="N2" s="161"/>
    </row>
    <row r="3" spans="1:14" ht="23.25" customHeight="1">
      <c r="A3" s="159" t="s">
        <v>721</v>
      </c>
      <c r="B3" s="162">
        <v>65000</v>
      </c>
      <c r="C3" s="162">
        <v>65000</v>
      </c>
      <c r="D3" s="162">
        <v>65000</v>
      </c>
      <c r="E3" s="162">
        <v>65000</v>
      </c>
      <c r="F3" s="162">
        <v>65000</v>
      </c>
      <c r="G3" s="162">
        <v>65000</v>
      </c>
      <c r="H3" s="162">
        <v>65000</v>
      </c>
      <c r="I3" s="162">
        <v>65000</v>
      </c>
      <c r="J3" s="162">
        <v>65000</v>
      </c>
      <c r="K3" s="162">
        <v>65000</v>
      </c>
      <c r="L3" s="162">
        <v>65000</v>
      </c>
      <c r="M3" s="162">
        <v>65000</v>
      </c>
      <c r="N3" s="163">
        <f>SUM(B3:M3)</f>
        <v>780000</v>
      </c>
    </row>
    <row r="4" spans="1:14" ht="23.25" customHeight="1" thickBot="1">
      <c r="A4" s="159" t="s">
        <v>722</v>
      </c>
      <c r="B4" s="162">
        <v>15000</v>
      </c>
      <c r="C4" s="162">
        <v>15000</v>
      </c>
      <c r="D4" s="162">
        <v>15000</v>
      </c>
      <c r="E4" s="162">
        <v>15000</v>
      </c>
      <c r="F4" s="162">
        <v>15000</v>
      </c>
      <c r="G4" s="162">
        <v>15000</v>
      </c>
      <c r="H4" s="162">
        <v>15000</v>
      </c>
      <c r="I4" s="162">
        <v>15000</v>
      </c>
      <c r="J4" s="162">
        <v>15000</v>
      </c>
      <c r="K4" s="162">
        <v>15000</v>
      </c>
      <c r="L4" s="162">
        <v>15000</v>
      </c>
      <c r="M4" s="162">
        <v>15000</v>
      </c>
      <c r="N4" s="164">
        <f>SUM(B4:M4)</f>
        <v>180000</v>
      </c>
    </row>
    <row r="5" spans="1:14" ht="23.25" customHeight="1" thickBot="1">
      <c r="N5" s="165">
        <f>SUM(N3:N4)</f>
        <v>960000</v>
      </c>
    </row>
    <row r="6" spans="1:14" ht="23.25" customHeight="1">
      <c r="A6" s="159"/>
      <c r="B6" s="160" t="s">
        <v>709</v>
      </c>
      <c r="C6" s="160" t="s">
        <v>710</v>
      </c>
      <c r="D6" s="160" t="s">
        <v>711</v>
      </c>
      <c r="E6" s="160" t="s">
        <v>712</v>
      </c>
      <c r="F6" s="160" t="s">
        <v>713</v>
      </c>
      <c r="G6" s="160" t="s">
        <v>714</v>
      </c>
      <c r="H6" s="160" t="s">
        <v>715</v>
      </c>
      <c r="I6" s="160" t="s">
        <v>716</v>
      </c>
      <c r="J6" s="160" t="s">
        <v>717</v>
      </c>
      <c r="K6" s="160" t="s">
        <v>718</v>
      </c>
      <c r="L6" s="160" t="s">
        <v>719</v>
      </c>
      <c r="M6" s="160" t="s">
        <v>720</v>
      </c>
      <c r="N6" s="161"/>
    </row>
    <row r="7" spans="1:14" ht="23.25" customHeight="1">
      <c r="A7" s="159" t="s">
        <v>721</v>
      </c>
      <c r="B7" s="162">
        <v>35000</v>
      </c>
      <c r="C7" s="162">
        <v>35000</v>
      </c>
      <c r="D7" s="162">
        <v>35000</v>
      </c>
      <c r="E7" s="162">
        <v>35000</v>
      </c>
      <c r="F7" s="162">
        <v>35000</v>
      </c>
      <c r="G7" s="162">
        <v>35000</v>
      </c>
      <c r="H7" s="162">
        <v>35000</v>
      </c>
      <c r="I7" s="162">
        <v>35000</v>
      </c>
      <c r="J7" s="162">
        <v>35000</v>
      </c>
      <c r="K7" s="162">
        <v>35000</v>
      </c>
      <c r="L7" s="162">
        <v>35000</v>
      </c>
      <c r="M7" s="162">
        <v>35000</v>
      </c>
      <c r="N7" s="163">
        <f>SUM(B7:M7)</f>
        <v>420000</v>
      </c>
    </row>
    <row r="8" spans="1:14" ht="23.25" customHeight="1" thickBot="1">
      <c r="A8" s="159" t="s">
        <v>722</v>
      </c>
      <c r="B8" s="162">
        <v>7500</v>
      </c>
      <c r="C8" s="162">
        <v>7500</v>
      </c>
      <c r="D8" s="162">
        <v>7500</v>
      </c>
      <c r="E8" s="162">
        <v>7500</v>
      </c>
      <c r="F8" s="162">
        <v>7500</v>
      </c>
      <c r="G8" s="162">
        <v>7500</v>
      </c>
      <c r="H8" s="162">
        <v>7500</v>
      </c>
      <c r="I8" s="162">
        <v>7500</v>
      </c>
      <c r="J8" s="162">
        <v>7500</v>
      </c>
      <c r="K8" s="162">
        <v>7500</v>
      </c>
      <c r="L8" s="162">
        <v>7500</v>
      </c>
      <c r="M8" s="162">
        <v>7500</v>
      </c>
      <c r="N8" s="164">
        <f>SUM(B8:M8)</f>
        <v>90000</v>
      </c>
    </row>
    <row r="9" spans="1:14" ht="23.25" customHeight="1" thickBot="1">
      <c r="N9" s="165">
        <f>SUM(N7:N8)</f>
        <v>510000</v>
      </c>
    </row>
    <row r="11" spans="1:14" ht="23.25" customHeight="1">
      <c r="B11" s="160" t="s">
        <v>648</v>
      </c>
      <c r="C11" s="160" t="s">
        <v>723</v>
      </c>
      <c r="D11" s="160" t="s">
        <v>724</v>
      </c>
    </row>
    <row r="12" spans="1:14" ht="23.25" customHeight="1">
      <c r="B12" s="163">
        <f>N5-N9</f>
        <v>450000</v>
      </c>
      <c r="C12" s="163">
        <f>B12*3</f>
        <v>1350000</v>
      </c>
      <c r="D12" s="163">
        <f>5*B12</f>
        <v>2250000</v>
      </c>
    </row>
  </sheetData>
  <phoneticPr fontId="2"/>
  <pageMargins left="0.22" right="0.16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C754-C82C-44E6-BA56-CBB90BBC6BB6}">
  <dimension ref="B2:H16"/>
  <sheetViews>
    <sheetView workbookViewId="0">
      <selection activeCell="I10" sqref="I10"/>
    </sheetView>
  </sheetViews>
  <sheetFormatPr defaultRowHeight="30" customHeight="1"/>
  <cols>
    <col min="1" max="1" width="9" style="131"/>
    <col min="2" max="2" width="24.25" style="131" customWidth="1"/>
    <col min="3" max="3" width="15" style="134" customWidth="1"/>
    <col min="4" max="6" width="9" style="131"/>
    <col min="7" max="7" width="14.75" style="131" customWidth="1"/>
    <col min="8" max="16384" width="9" style="131"/>
  </cols>
  <sheetData>
    <row r="2" spans="2:8" ht="30" customHeight="1">
      <c r="B2" s="135" t="s">
        <v>693</v>
      </c>
      <c r="C2" s="136">
        <v>60000</v>
      </c>
    </row>
    <row r="3" spans="2:8" ht="30" customHeight="1">
      <c r="B3" s="135" t="s">
        <v>694</v>
      </c>
      <c r="C3" s="136">
        <v>30000</v>
      </c>
    </row>
    <row r="4" spans="2:8" ht="30" customHeight="1">
      <c r="B4" s="135" t="s">
        <v>695</v>
      </c>
      <c r="C4" s="136">
        <v>60000</v>
      </c>
    </row>
    <row r="5" spans="2:8" ht="30" customHeight="1">
      <c r="B5" s="135" t="s">
        <v>696</v>
      </c>
      <c r="C5" s="136">
        <v>50000</v>
      </c>
    </row>
    <row r="6" spans="2:8" ht="30" customHeight="1">
      <c r="B6" s="135" t="s">
        <v>697</v>
      </c>
      <c r="C6" s="136">
        <v>26123</v>
      </c>
    </row>
    <row r="7" spans="2:8" ht="30" customHeight="1">
      <c r="B7" s="135" t="s">
        <v>698</v>
      </c>
      <c r="C7" s="136">
        <v>40000</v>
      </c>
    </row>
    <row r="8" spans="2:8" ht="30" customHeight="1">
      <c r="B8" s="135" t="s">
        <v>699</v>
      </c>
      <c r="C8" s="136">
        <v>40000</v>
      </c>
    </row>
    <row r="9" spans="2:8" ht="30" customHeight="1">
      <c r="B9" s="135" t="s">
        <v>700</v>
      </c>
      <c r="C9" s="136">
        <v>40000</v>
      </c>
    </row>
    <row r="10" spans="2:8" ht="30" customHeight="1">
      <c r="B10" s="135" t="s">
        <v>701</v>
      </c>
      <c r="C10" s="136">
        <v>50000</v>
      </c>
    </row>
    <row r="11" spans="2:8" ht="30" customHeight="1">
      <c r="B11" s="135" t="s">
        <v>702</v>
      </c>
      <c r="C11" s="136">
        <v>25000</v>
      </c>
      <c r="F11" s="125" t="s">
        <v>681</v>
      </c>
      <c r="G11" s="126">
        <v>588275</v>
      </c>
      <c r="H11" s="331" t="s">
        <v>692</v>
      </c>
    </row>
    <row r="12" spans="2:8" ht="30" customHeight="1" thickBot="1">
      <c r="B12" s="135" t="s">
        <v>703</v>
      </c>
      <c r="C12" s="136">
        <v>75980</v>
      </c>
      <c r="F12" s="127" t="s">
        <v>682</v>
      </c>
      <c r="G12" s="138">
        <f>G11*0.1</f>
        <v>58827.5</v>
      </c>
      <c r="H12" s="331"/>
    </row>
    <row r="13" spans="2:8" ht="30" customHeight="1" thickBot="1">
      <c r="B13" s="135" t="s">
        <v>704</v>
      </c>
      <c r="C13" s="136">
        <v>50000</v>
      </c>
      <c r="G13" s="140">
        <f>SUM(G11:G12)</f>
        <v>647102.5</v>
      </c>
    </row>
    <row r="14" spans="2:8" ht="30" customHeight="1">
      <c r="B14" s="135" t="s">
        <v>705</v>
      </c>
      <c r="C14" s="136">
        <v>80000</v>
      </c>
    </row>
    <row r="15" spans="2:8" ht="30" customHeight="1" thickBot="1">
      <c r="B15" s="135" t="s">
        <v>706</v>
      </c>
      <c r="C15" s="137">
        <v>20000</v>
      </c>
    </row>
    <row r="16" spans="2:8" ht="30" customHeight="1" thickBot="1">
      <c r="C16" s="139">
        <f>SUM(C2:C15)</f>
        <v>647103</v>
      </c>
      <c r="D16" s="131" t="s">
        <v>707</v>
      </c>
    </row>
  </sheetData>
  <mergeCells count="1">
    <mergeCell ref="H11:H12"/>
  </mergeCells>
  <phoneticPr fontId="2"/>
  <pageMargins left="0.2" right="0.16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9"/>
  <sheetViews>
    <sheetView topLeftCell="A16" workbookViewId="0">
      <selection activeCell="K32" sqref="K32"/>
    </sheetView>
  </sheetViews>
  <sheetFormatPr defaultRowHeight="26.25" customHeight="1"/>
  <cols>
    <col min="1" max="1" width="11.5" style="54" customWidth="1"/>
    <col min="2" max="2" width="13.625" style="122" customWidth="1"/>
    <col min="3" max="4" width="14.5" style="123" customWidth="1"/>
    <col min="5" max="8" width="14.5" style="114" customWidth="1"/>
    <col min="9" max="16384" width="9" style="114"/>
  </cols>
  <sheetData>
    <row r="1" spans="1:6" ht="26.25" customHeight="1">
      <c r="B1" s="122" t="s">
        <v>680</v>
      </c>
      <c r="E1" s="114" t="s">
        <v>684</v>
      </c>
    </row>
    <row r="2" spans="1:6" ht="26.25" customHeight="1">
      <c r="B2" s="120" t="s">
        <v>681</v>
      </c>
      <c r="C2" s="115">
        <v>2252903</v>
      </c>
      <c r="E2" s="54" t="s">
        <v>497</v>
      </c>
      <c r="F2" s="123">
        <v>1320000</v>
      </c>
    </row>
    <row r="3" spans="1:6" ht="26.25" customHeight="1">
      <c r="B3" s="120" t="s">
        <v>682</v>
      </c>
      <c r="C3" s="115">
        <v>225290</v>
      </c>
    </row>
    <row r="4" spans="1:6" ht="26.25" customHeight="1">
      <c r="B4" s="120" t="s">
        <v>683</v>
      </c>
      <c r="C4" s="115">
        <v>200000</v>
      </c>
      <c r="D4" s="123">
        <f>C2+C4</f>
        <v>2452903</v>
      </c>
    </row>
    <row r="5" spans="1:6" ht="26.25" customHeight="1">
      <c r="B5" s="120" t="s">
        <v>682</v>
      </c>
      <c r="C5" s="115">
        <v>20000</v>
      </c>
      <c r="D5" s="123">
        <f>C3+C5</f>
        <v>245290</v>
      </c>
    </row>
    <row r="7" spans="1:6" ht="26.25" customHeight="1">
      <c r="A7" s="343" t="s">
        <v>469</v>
      </c>
      <c r="B7" s="343"/>
      <c r="C7" s="343"/>
      <c r="D7" s="113"/>
    </row>
    <row r="8" spans="1:6" ht="26.25" customHeight="1">
      <c r="A8" s="344" t="s">
        <v>678</v>
      </c>
      <c r="B8" s="56" t="s">
        <v>470</v>
      </c>
      <c r="C8" s="115">
        <v>200000</v>
      </c>
      <c r="D8" s="332" t="s">
        <v>492</v>
      </c>
      <c r="E8" s="333"/>
    </row>
    <row r="9" spans="1:6" ht="26.25" customHeight="1">
      <c r="A9" s="345"/>
      <c r="B9" s="56" t="s">
        <v>674</v>
      </c>
      <c r="C9" s="115">
        <f>Sheet1!P11</f>
        <v>48750</v>
      </c>
      <c r="D9" s="332" t="s">
        <v>493</v>
      </c>
      <c r="E9" s="333"/>
    </row>
    <row r="10" spans="1:6" ht="26.25" customHeight="1">
      <c r="A10" s="345"/>
      <c r="B10" s="56" t="s">
        <v>666</v>
      </c>
      <c r="C10" s="115">
        <f>Sheet1!P9</f>
        <v>112500</v>
      </c>
      <c r="D10" s="332" t="s">
        <v>493</v>
      </c>
      <c r="E10" s="333"/>
    </row>
    <row r="11" spans="1:6" ht="26.25" customHeight="1">
      <c r="A11" s="345"/>
      <c r="B11" s="56" t="s">
        <v>675</v>
      </c>
      <c r="C11" s="115">
        <f>Sheet1!P13</f>
        <v>13500</v>
      </c>
      <c r="D11" s="332" t="s">
        <v>685</v>
      </c>
      <c r="E11" s="333"/>
    </row>
    <row r="12" spans="1:6" ht="26.25" customHeight="1">
      <c r="A12" s="345"/>
      <c r="B12" s="56" t="s">
        <v>679</v>
      </c>
      <c r="C12" s="115">
        <v>30000</v>
      </c>
      <c r="D12" s="332" t="s">
        <v>686</v>
      </c>
      <c r="E12" s="333"/>
    </row>
    <row r="13" spans="1:6" ht="26.25" customHeight="1">
      <c r="A13" s="345"/>
      <c r="B13" s="56" t="s">
        <v>411</v>
      </c>
      <c r="C13" s="115">
        <f>Sheet1!P3</f>
        <v>36000</v>
      </c>
      <c r="D13" s="332" t="s">
        <v>494</v>
      </c>
      <c r="E13" s="333"/>
    </row>
    <row r="14" spans="1:6" ht="26.25" customHeight="1">
      <c r="A14" s="345"/>
      <c r="B14" s="56" t="s">
        <v>676</v>
      </c>
      <c r="C14" s="115">
        <f>Sheet1!P5</f>
        <v>45000</v>
      </c>
      <c r="D14" s="332" t="s">
        <v>494</v>
      </c>
      <c r="E14" s="333"/>
    </row>
    <row r="15" spans="1:6" ht="26.25" customHeight="1">
      <c r="A15" s="345"/>
      <c r="B15" s="56" t="s">
        <v>677</v>
      </c>
      <c r="C15" s="115">
        <f>Sheet1!P7</f>
        <v>45000</v>
      </c>
      <c r="D15" s="332" t="s">
        <v>494</v>
      </c>
      <c r="E15" s="333"/>
    </row>
    <row r="16" spans="1:6" ht="26.25" customHeight="1" thickBot="1">
      <c r="A16" s="346"/>
      <c r="B16" s="56" t="s">
        <v>673</v>
      </c>
      <c r="C16" s="117">
        <v>120000</v>
      </c>
      <c r="D16" s="342" t="s">
        <v>495</v>
      </c>
      <c r="E16" s="342"/>
    </row>
    <row r="17" spans="1:7" ht="26.25" customHeight="1" thickBot="1">
      <c r="A17" s="53"/>
      <c r="B17" s="53"/>
      <c r="C17" s="118">
        <f>SUM(C8:C16)</f>
        <v>650750</v>
      </c>
      <c r="D17" s="124"/>
    </row>
    <row r="18" spans="1:7" ht="26.25" customHeight="1">
      <c r="A18" s="343" t="s">
        <v>472</v>
      </c>
      <c r="B18" s="343"/>
      <c r="C18" s="343"/>
      <c r="D18" s="113"/>
    </row>
    <row r="19" spans="1:7" ht="26.25" customHeight="1">
      <c r="A19" s="119">
        <v>45693</v>
      </c>
      <c r="B19" s="120" t="s">
        <v>473</v>
      </c>
      <c r="C19" s="115">
        <v>50000</v>
      </c>
      <c r="D19" s="332" t="s">
        <v>475</v>
      </c>
      <c r="E19" s="333"/>
    </row>
    <row r="20" spans="1:7" ht="26.25" customHeight="1">
      <c r="A20" s="119">
        <v>45693</v>
      </c>
      <c r="B20" s="120" t="s">
        <v>474</v>
      </c>
      <c r="C20" s="115">
        <v>84430</v>
      </c>
      <c r="D20" s="334"/>
      <c r="E20" s="335"/>
    </row>
    <row r="21" spans="1:7" ht="26.25" customHeight="1">
      <c r="A21" s="119">
        <v>45694</v>
      </c>
      <c r="B21" s="120" t="s">
        <v>476</v>
      </c>
      <c r="C21" s="115">
        <v>13200</v>
      </c>
      <c r="D21" s="332" t="s">
        <v>477</v>
      </c>
      <c r="E21" s="333"/>
    </row>
    <row r="22" spans="1:7" ht="26.25" customHeight="1">
      <c r="A22" s="119">
        <v>45696</v>
      </c>
      <c r="B22" s="120" t="s">
        <v>484</v>
      </c>
      <c r="C22" s="115">
        <v>6450</v>
      </c>
      <c r="D22" s="332" t="s">
        <v>485</v>
      </c>
      <c r="E22" s="333"/>
    </row>
    <row r="23" spans="1:7" ht="26.25" customHeight="1">
      <c r="A23" s="119">
        <v>45698</v>
      </c>
      <c r="B23" s="120" t="s">
        <v>486</v>
      </c>
      <c r="C23" s="115">
        <v>5463</v>
      </c>
      <c r="D23" s="332" t="s">
        <v>477</v>
      </c>
      <c r="E23" s="333"/>
    </row>
    <row r="24" spans="1:7" ht="26.25" customHeight="1">
      <c r="A24" s="119">
        <v>45699</v>
      </c>
      <c r="B24" s="120" t="s">
        <v>478</v>
      </c>
      <c r="C24" s="115">
        <v>12304</v>
      </c>
      <c r="D24" s="332" t="s">
        <v>479</v>
      </c>
      <c r="E24" s="333"/>
    </row>
    <row r="25" spans="1:7" ht="26.25" customHeight="1">
      <c r="A25" s="119"/>
      <c r="B25" s="120" t="s">
        <v>487</v>
      </c>
      <c r="C25" s="115">
        <v>5214</v>
      </c>
      <c r="D25" s="332" t="s">
        <v>488</v>
      </c>
      <c r="E25" s="333"/>
    </row>
    <row r="26" spans="1:7" ht="26.25" customHeight="1">
      <c r="A26" s="119">
        <v>45700</v>
      </c>
      <c r="B26" s="120" t="s">
        <v>480</v>
      </c>
      <c r="C26" s="115">
        <v>2500</v>
      </c>
      <c r="D26" s="332" t="s">
        <v>488</v>
      </c>
      <c r="E26" s="333"/>
    </row>
    <row r="27" spans="1:7" ht="26.25" customHeight="1">
      <c r="A27" s="56"/>
      <c r="B27" s="120" t="s">
        <v>481</v>
      </c>
      <c r="C27" s="115">
        <v>3619</v>
      </c>
      <c r="D27" s="332" t="s">
        <v>479</v>
      </c>
      <c r="E27" s="333"/>
    </row>
    <row r="28" spans="1:7" ht="26.25" customHeight="1">
      <c r="A28" s="56"/>
      <c r="B28" s="120" t="s">
        <v>482</v>
      </c>
      <c r="C28" s="115">
        <v>880</v>
      </c>
      <c r="D28" s="332" t="s">
        <v>483</v>
      </c>
      <c r="E28" s="333"/>
    </row>
    <row r="29" spans="1:7" ht="26.25" customHeight="1">
      <c r="A29" s="119">
        <v>46068</v>
      </c>
      <c r="B29" s="120" t="s">
        <v>688</v>
      </c>
      <c r="C29" s="115">
        <v>180000</v>
      </c>
      <c r="D29" s="340" t="s">
        <v>687</v>
      </c>
      <c r="E29" s="341"/>
      <c r="G29" s="121"/>
    </row>
    <row r="30" spans="1:7" ht="26.25" customHeight="1">
      <c r="A30" s="119">
        <v>45703</v>
      </c>
      <c r="B30" s="120" t="s">
        <v>486</v>
      </c>
      <c r="C30" s="115">
        <v>2117</v>
      </c>
      <c r="D30" s="332" t="s">
        <v>477</v>
      </c>
      <c r="E30" s="333"/>
    </row>
    <row r="31" spans="1:7" ht="26.25" customHeight="1">
      <c r="A31" s="119">
        <v>45704</v>
      </c>
      <c r="B31" s="120" t="s">
        <v>489</v>
      </c>
      <c r="C31" s="115">
        <v>5454</v>
      </c>
      <c r="D31" s="332" t="s">
        <v>491</v>
      </c>
      <c r="E31" s="333"/>
    </row>
    <row r="32" spans="1:7" ht="26.25" customHeight="1" thickBot="1">
      <c r="A32" s="119">
        <v>45705</v>
      </c>
      <c r="B32" s="120" t="s">
        <v>490</v>
      </c>
      <c r="C32" s="117">
        <v>4885</v>
      </c>
      <c r="D32" s="334"/>
      <c r="E32" s="335"/>
    </row>
    <row r="33" spans="1:5" ht="26.25" customHeight="1" thickBot="1">
      <c r="C33" s="118">
        <f>SUM(C19:C32)</f>
        <v>376516</v>
      </c>
      <c r="D33" s="124"/>
    </row>
    <row r="34" spans="1:5" ht="26.25" customHeight="1">
      <c r="A34" s="343" t="s">
        <v>496</v>
      </c>
      <c r="B34" s="343"/>
      <c r="C34" s="343"/>
      <c r="D34" s="113"/>
    </row>
    <row r="35" spans="1:5" ht="26.25" customHeight="1" thickBot="1">
      <c r="A35" s="347" t="s">
        <v>497</v>
      </c>
      <c r="B35" s="347"/>
      <c r="C35" s="117">
        <v>1320000</v>
      </c>
      <c r="D35" s="117"/>
      <c r="E35" s="116" t="s">
        <v>689</v>
      </c>
    </row>
    <row r="36" spans="1:5" ht="26.25" customHeight="1" thickBot="1">
      <c r="C36" s="118">
        <f>SUM(C35)</f>
        <v>1320000</v>
      </c>
      <c r="D36" s="124"/>
    </row>
    <row r="37" spans="1:5" ht="26.25" customHeight="1" thickBot="1"/>
    <row r="38" spans="1:5" ht="26.25" customHeight="1">
      <c r="D38" s="336">
        <f>C36+C17</f>
        <v>1970750</v>
      </c>
      <c r="E38" s="337"/>
    </row>
    <row r="39" spans="1:5" ht="26.25" customHeight="1" thickBot="1">
      <c r="D39" s="338"/>
      <c r="E39" s="339"/>
    </row>
  </sheetData>
  <mergeCells count="29">
    <mergeCell ref="A7:C7"/>
    <mergeCell ref="A18:C18"/>
    <mergeCell ref="A8:A16"/>
    <mergeCell ref="A34:C34"/>
    <mergeCell ref="A35:B35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9:E19"/>
    <mergeCell ref="D20:E20"/>
    <mergeCell ref="D21:E21"/>
    <mergeCell ref="D22:E22"/>
    <mergeCell ref="D23:E23"/>
    <mergeCell ref="D24:E24"/>
    <mergeCell ref="D31:E31"/>
    <mergeCell ref="D32:E32"/>
    <mergeCell ref="D38:E39"/>
    <mergeCell ref="D29:E29"/>
    <mergeCell ref="D25:E25"/>
    <mergeCell ref="D26:E26"/>
    <mergeCell ref="D27:E27"/>
    <mergeCell ref="D28:E28"/>
    <mergeCell ref="D30:E30"/>
  </mergeCells>
  <phoneticPr fontId="2"/>
  <pageMargins left="0.7" right="0.7" top="0.28000000000000003" bottom="0.17" header="0.3" footer="0.21"/>
  <pageSetup paperSize="12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E954-5853-4930-94DD-CDE972DF3505}">
  <dimension ref="A1:BP22"/>
  <sheetViews>
    <sheetView zoomScale="73" zoomScaleNormal="73" workbookViewId="0">
      <selection activeCell="F8" sqref="F8"/>
    </sheetView>
  </sheetViews>
  <sheetFormatPr defaultColWidth="18.125" defaultRowHeight="38.25" customHeight="1"/>
  <cols>
    <col min="1" max="1" width="18.125" style="40"/>
    <col min="2" max="2" width="22.625" style="43" customWidth="1"/>
    <col min="3" max="4" width="22.625" style="40" customWidth="1"/>
    <col min="5" max="5" width="18.125" style="40"/>
    <col min="6" max="6" width="22.625" style="43" customWidth="1"/>
    <col min="7" max="8" width="22.625" style="40" customWidth="1"/>
    <col min="9" max="9" width="18.125" style="40"/>
    <col min="10" max="10" width="22.625" style="43" customWidth="1"/>
    <col min="11" max="12" width="22.625" style="40" customWidth="1"/>
    <col min="13" max="13" width="18.125" style="40"/>
    <col min="14" max="14" width="22.625" style="43" customWidth="1"/>
    <col min="15" max="16" width="22.625" style="40" customWidth="1"/>
    <col min="17" max="17" width="18.125" style="40"/>
    <col min="18" max="18" width="22.625" style="43" customWidth="1"/>
    <col min="19" max="20" width="22.625" style="40" customWidth="1"/>
    <col min="21" max="21" width="18.125" style="40"/>
    <col min="22" max="22" width="22.625" style="43" customWidth="1"/>
    <col min="23" max="24" width="22.625" style="40" customWidth="1"/>
    <col min="25" max="25" width="18.125" style="40"/>
    <col min="26" max="26" width="22.625" style="43" customWidth="1"/>
    <col min="27" max="28" width="22.625" style="40" customWidth="1"/>
    <col min="29" max="29" width="18.125" style="40"/>
    <col min="30" max="30" width="22.625" style="43" customWidth="1"/>
    <col min="31" max="32" width="22.625" style="40" customWidth="1"/>
    <col min="33" max="33" width="18.125" style="40"/>
    <col min="34" max="34" width="22.625" style="43" customWidth="1"/>
    <col min="35" max="36" width="22.625" style="40" customWidth="1"/>
    <col min="37" max="37" width="18.125" style="40"/>
    <col min="38" max="38" width="22.625" style="43" customWidth="1"/>
    <col min="39" max="40" width="22.625" style="40" customWidth="1"/>
    <col min="41" max="41" width="18.125" style="40"/>
    <col min="42" max="42" width="22.625" style="43" customWidth="1"/>
    <col min="43" max="44" width="22.625" style="40" customWidth="1"/>
    <col min="45" max="45" width="18.125" style="40"/>
    <col min="46" max="46" width="22.625" style="43" customWidth="1"/>
    <col min="47" max="48" width="22.625" style="40" customWidth="1"/>
    <col min="49" max="49" width="18.125" style="40"/>
    <col min="50" max="50" width="22.625" style="43" customWidth="1"/>
    <col min="51" max="52" width="22.625" style="40" customWidth="1"/>
    <col min="53" max="53" width="18.125" style="40"/>
    <col min="54" max="54" width="22.625" style="43" customWidth="1"/>
    <col min="55" max="56" width="22.625" style="40" customWidth="1"/>
    <col min="57" max="57" width="18.125" style="40"/>
    <col min="58" max="58" width="22.625" style="43" customWidth="1"/>
    <col min="59" max="60" width="22.625" style="40" customWidth="1"/>
    <col min="61" max="61" width="18.125" style="40"/>
    <col min="62" max="62" width="22.625" style="43" customWidth="1"/>
    <col min="63" max="64" width="22.625" style="40" customWidth="1"/>
    <col min="65" max="65" width="18.125" style="40"/>
    <col min="66" max="66" width="22.625" style="43" customWidth="1"/>
    <col min="67" max="68" width="22.625" style="40" customWidth="1"/>
    <col min="69" max="16384" width="18.125" style="40"/>
  </cols>
  <sheetData>
    <row r="1" spans="1:68" ht="38.25" customHeight="1">
      <c r="A1" s="39" t="s">
        <v>146</v>
      </c>
      <c r="B1" s="349" t="s">
        <v>512</v>
      </c>
      <c r="C1" s="349"/>
      <c r="E1" s="39" t="s">
        <v>146</v>
      </c>
      <c r="F1" s="349" t="s">
        <v>625</v>
      </c>
      <c r="G1" s="349"/>
      <c r="I1" s="39" t="s">
        <v>146</v>
      </c>
      <c r="J1" s="349" t="s">
        <v>537</v>
      </c>
      <c r="K1" s="349"/>
      <c r="M1" s="39" t="s">
        <v>146</v>
      </c>
      <c r="N1" s="349" t="s">
        <v>543</v>
      </c>
      <c r="O1" s="349"/>
      <c r="Q1" s="39" t="s">
        <v>146</v>
      </c>
      <c r="R1" s="349" t="s">
        <v>387</v>
      </c>
      <c r="S1" s="349"/>
      <c r="U1" s="39" t="s">
        <v>146</v>
      </c>
      <c r="V1" s="349" t="s">
        <v>554</v>
      </c>
      <c r="W1" s="349"/>
      <c r="Y1" s="39" t="s">
        <v>146</v>
      </c>
      <c r="Z1" s="349" t="s">
        <v>558</v>
      </c>
      <c r="AA1" s="349"/>
      <c r="AC1" s="39" t="s">
        <v>146</v>
      </c>
      <c r="AD1" s="349"/>
      <c r="AE1" s="349"/>
      <c r="AG1" s="39" t="s">
        <v>146</v>
      </c>
      <c r="AH1" s="349" t="s">
        <v>572</v>
      </c>
      <c r="AI1" s="349"/>
      <c r="AK1" s="39" t="s">
        <v>146</v>
      </c>
      <c r="AL1" s="349" t="s">
        <v>46</v>
      </c>
      <c r="AM1" s="349"/>
      <c r="AO1" s="39" t="s">
        <v>146</v>
      </c>
      <c r="AP1" s="349" t="s">
        <v>591</v>
      </c>
      <c r="AQ1" s="349"/>
      <c r="AS1" s="39" t="s">
        <v>146</v>
      </c>
      <c r="AT1" s="349"/>
      <c r="AU1" s="349"/>
      <c r="AW1" s="39" t="s">
        <v>146</v>
      </c>
      <c r="AX1" s="349" t="s">
        <v>286</v>
      </c>
      <c r="AY1" s="349"/>
      <c r="BA1" s="39" t="s">
        <v>146</v>
      </c>
      <c r="BB1" s="349" t="s">
        <v>509</v>
      </c>
      <c r="BC1" s="349"/>
      <c r="BE1" s="39" t="s">
        <v>146</v>
      </c>
      <c r="BF1" s="349" t="s">
        <v>512</v>
      </c>
      <c r="BG1" s="349"/>
      <c r="BI1" s="39" t="s">
        <v>146</v>
      </c>
      <c r="BJ1" s="349" t="s">
        <v>221</v>
      </c>
      <c r="BK1" s="349"/>
      <c r="BM1" s="39" t="s">
        <v>146</v>
      </c>
      <c r="BN1" s="349" t="s">
        <v>256</v>
      </c>
      <c r="BO1" s="349"/>
    </row>
    <row r="3" spans="1:68" ht="38.25" customHeight="1">
      <c r="A3" s="41" t="s">
        <v>147</v>
      </c>
      <c r="B3" s="350" t="s">
        <v>124</v>
      </c>
      <c r="C3" s="351"/>
      <c r="D3" s="352"/>
      <c r="E3" s="41" t="s">
        <v>147</v>
      </c>
      <c r="F3" s="350" t="s">
        <v>626</v>
      </c>
      <c r="G3" s="351"/>
      <c r="H3" s="352"/>
      <c r="I3" s="41" t="s">
        <v>147</v>
      </c>
      <c r="J3" s="350" t="s">
        <v>538</v>
      </c>
      <c r="K3" s="351"/>
      <c r="L3" s="352"/>
      <c r="M3" s="41" t="s">
        <v>147</v>
      </c>
      <c r="N3" s="350" t="s">
        <v>544</v>
      </c>
      <c r="O3" s="351"/>
      <c r="P3" s="352"/>
      <c r="Q3" s="41" t="s">
        <v>147</v>
      </c>
      <c r="R3" s="350" t="s">
        <v>547</v>
      </c>
      <c r="S3" s="351"/>
      <c r="T3" s="352"/>
      <c r="U3" s="41" t="s">
        <v>147</v>
      </c>
      <c r="V3" s="350" t="s">
        <v>555</v>
      </c>
      <c r="W3" s="351"/>
      <c r="X3" s="352"/>
      <c r="Y3" s="41" t="s">
        <v>147</v>
      </c>
      <c r="Z3" s="350" t="s">
        <v>559</v>
      </c>
      <c r="AA3" s="351"/>
      <c r="AB3" s="352"/>
      <c r="AC3" s="41" t="s">
        <v>147</v>
      </c>
      <c r="AD3" s="350" t="s">
        <v>569</v>
      </c>
      <c r="AE3" s="351"/>
      <c r="AF3" s="352"/>
      <c r="AG3" s="41" t="s">
        <v>147</v>
      </c>
      <c r="AH3" s="350" t="s">
        <v>573</v>
      </c>
      <c r="AI3" s="351"/>
      <c r="AJ3" s="352"/>
      <c r="AK3" s="41" t="s">
        <v>147</v>
      </c>
      <c r="AL3" s="350" t="s">
        <v>576</v>
      </c>
      <c r="AM3" s="351"/>
      <c r="AN3" s="352"/>
      <c r="AO3" s="41" t="s">
        <v>147</v>
      </c>
      <c r="AP3" s="350" t="s">
        <v>592</v>
      </c>
      <c r="AQ3" s="351"/>
      <c r="AR3" s="352"/>
      <c r="AS3" s="41" t="s">
        <v>147</v>
      </c>
      <c r="AT3" s="350" t="s">
        <v>609</v>
      </c>
      <c r="AU3" s="351"/>
      <c r="AV3" s="352"/>
      <c r="AW3" s="41" t="s">
        <v>147</v>
      </c>
      <c r="AX3" s="350" t="s">
        <v>610</v>
      </c>
      <c r="AY3" s="351"/>
      <c r="AZ3" s="352"/>
      <c r="BA3" s="41" t="s">
        <v>147</v>
      </c>
      <c r="BB3" s="350" t="s">
        <v>464</v>
      </c>
      <c r="BC3" s="351"/>
      <c r="BD3" s="352"/>
      <c r="BE3" s="41" t="s">
        <v>147</v>
      </c>
      <c r="BF3" s="350" t="s">
        <v>513</v>
      </c>
      <c r="BG3" s="351"/>
      <c r="BH3" s="352"/>
      <c r="BI3" s="41" t="s">
        <v>147</v>
      </c>
      <c r="BJ3" s="350" t="s">
        <v>106</v>
      </c>
      <c r="BK3" s="351"/>
      <c r="BL3" s="352"/>
      <c r="BM3" s="41" t="s">
        <v>147</v>
      </c>
      <c r="BN3" s="350"/>
      <c r="BO3" s="351"/>
      <c r="BP3" s="352"/>
    </row>
    <row r="4" spans="1:68" ht="38.25" customHeight="1">
      <c r="A4" s="353" t="s">
        <v>152</v>
      </c>
      <c r="B4" s="41" t="s">
        <v>124</v>
      </c>
      <c r="C4" s="48"/>
      <c r="D4" s="48"/>
      <c r="E4" s="353" t="s">
        <v>152</v>
      </c>
      <c r="F4" s="41" t="s">
        <v>626</v>
      </c>
      <c r="G4" s="48"/>
      <c r="H4" s="48"/>
      <c r="I4" s="353" t="s">
        <v>152</v>
      </c>
      <c r="J4" s="41" t="s">
        <v>538</v>
      </c>
      <c r="K4" s="48"/>
      <c r="L4" s="48"/>
      <c r="M4" s="353" t="s">
        <v>152</v>
      </c>
      <c r="N4" s="41" t="s">
        <v>544</v>
      </c>
      <c r="O4" s="48"/>
      <c r="P4" s="48"/>
      <c r="Q4" s="353" t="s">
        <v>152</v>
      </c>
      <c r="R4" s="41" t="s">
        <v>547</v>
      </c>
      <c r="S4" s="48"/>
      <c r="T4" s="48"/>
      <c r="U4" s="353" t="s">
        <v>152</v>
      </c>
      <c r="V4" s="41" t="s">
        <v>555</v>
      </c>
      <c r="W4" s="48"/>
      <c r="X4" s="48"/>
      <c r="Y4" s="353" t="s">
        <v>152</v>
      </c>
      <c r="Z4" s="41" t="s">
        <v>559</v>
      </c>
      <c r="AA4" s="48"/>
      <c r="AB4" s="48"/>
      <c r="AC4" s="353" t="s">
        <v>152</v>
      </c>
      <c r="AD4" s="41" t="s">
        <v>569</v>
      </c>
      <c r="AE4" s="48"/>
      <c r="AF4" s="48"/>
      <c r="AG4" s="353" t="s">
        <v>152</v>
      </c>
      <c r="AH4" s="41" t="s">
        <v>573</v>
      </c>
      <c r="AI4" s="48"/>
      <c r="AJ4" s="48"/>
      <c r="AK4" s="353" t="s">
        <v>152</v>
      </c>
      <c r="AL4" s="41" t="s">
        <v>576</v>
      </c>
      <c r="AM4" s="48" t="s">
        <v>455</v>
      </c>
      <c r="AN4" s="48"/>
      <c r="AO4" s="353" t="s">
        <v>152</v>
      </c>
      <c r="AP4" s="41" t="s">
        <v>592</v>
      </c>
      <c r="AQ4" s="48" t="s">
        <v>599</v>
      </c>
      <c r="AR4" s="48"/>
      <c r="AS4" s="353" t="s">
        <v>152</v>
      </c>
      <c r="AT4" s="41" t="s">
        <v>608</v>
      </c>
      <c r="AU4" s="48"/>
      <c r="AV4" s="48"/>
      <c r="AW4" s="353" t="s">
        <v>152</v>
      </c>
      <c r="AX4" s="41" t="s">
        <v>610</v>
      </c>
      <c r="AY4" s="48"/>
      <c r="AZ4" s="48"/>
      <c r="BA4" s="353" t="s">
        <v>152</v>
      </c>
      <c r="BB4" s="41" t="s">
        <v>464</v>
      </c>
      <c r="BC4" s="48"/>
      <c r="BD4" s="48"/>
      <c r="BE4" s="353" t="s">
        <v>152</v>
      </c>
      <c r="BF4" s="41" t="s">
        <v>513</v>
      </c>
      <c r="BG4" s="48"/>
      <c r="BH4" s="48"/>
      <c r="BI4" s="353" t="s">
        <v>152</v>
      </c>
      <c r="BJ4" s="41" t="s">
        <v>173</v>
      </c>
      <c r="BK4" s="48"/>
      <c r="BL4" s="48"/>
      <c r="BM4" s="353" t="s">
        <v>152</v>
      </c>
      <c r="BN4" s="41" t="s">
        <v>525</v>
      </c>
      <c r="BO4" s="48"/>
      <c r="BP4" s="48"/>
    </row>
    <row r="5" spans="1:68" ht="38.25" customHeight="1">
      <c r="A5" s="354"/>
      <c r="B5" s="41" t="s">
        <v>619</v>
      </c>
      <c r="C5" s="48"/>
      <c r="D5" s="48"/>
      <c r="E5" s="354"/>
      <c r="F5" s="41" t="s">
        <v>627</v>
      </c>
      <c r="G5" s="48"/>
      <c r="H5" s="48"/>
      <c r="I5" s="354"/>
      <c r="J5" s="41" t="s">
        <v>139</v>
      </c>
      <c r="K5" s="48"/>
      <c r="L5" s="48"/>
      <c r="M5" s="354"/>
      <c r="N5" s="41" t="s">
        <v>545</v>
      </c>
      <c r="O5" s="48"/>
      <c r="P5" s="48"/>
      <c r="Q5" s="354"/>
      <c r="R5" s="41" t="s">
        <v>548</v>
      </c>
      <c r="S5" s="48"/>
      <c r="T5" s="48"/>
      <c r="U5" s="354"/>
      <c r="V5" s="41" t="s">
        <v>556</v>
      </c>
      <c r="W5" s="48"/>
      <c r="X5" s="48"/>
      <c r="Y5" s="354"/>
      <c r="Z5" s="41" t="s">
        <v>560</v>
      </c>
      <c r="AA5" s="48"/>
      <c r="AB5" s="48"/>
      <c r="AC5" s="354"/>
      <c r="AD5" s="41" t="s">
        <v>570</v>
      </c>
      <c r="AE5" s="48"/>
      <c r="AF5" s="48"/>
      <c r="AG5" s="354"/>
      <c r="AH5" s="41" t="s">
        <v>574</v>
      </c>
      <c r="AI5" s="48"/>
      <c r="AJ5" s="48"/>
      <c r="AK5" s="354"/>
      <c r="AL5" s="41" t="s">
        <v>577</v>
      </c>
      <c r="AM5" s="48" t="s">
        <v>582</v>
      </c>
      <c r="AN5" s="48"/>
      <c r="AO5" s="354"/>
      <c r="AP5" s="41" t="s">
        <v>593</v>
      </c>
      <c r="AQ5" s="48" t="s">
        <v>600</v>
      </c>
      <c r="AR5" s="48"/>
      <c r="AS5" s="354"/>
      <c r="AT5" s="41" t="s">
        <v>606</v>
      </c>
      <c r="AU5" s="48"/>
      <c r="AV5" s="48"/>
      <c r="AW5" s="354"/>
      <c r="AX5" s="41" t="s">
        <v>611</v>
      </c>
      <c r="AY5" s="48"/>
      <c r="AZ5" s="48"/>
      <c r="BA5" s="354"/>
      <c r="BB5" s="41"/>
      <c r="BC5" s="48"/>
      <c r="BD5" s="48"/>
      <c r="BE5" s="354"/>
      <c r="BF5" s="41" t="s">
        <v>514</v>
      </c>
      <c r="BG5" s="48"/>
      <c r="BH5" s="48"/>
      <c r="BI5" s="354"/>
      <c r="BJ5" s="41" t="s">
        <v>523</v>
      </c>
      <c r="BK5" s="48"/>
      <c r="BL5" s="48"/>
      <c r="BM5" s="354"/>
      <c r="BN5" s="41" t="s">
        <v>463</v>
      </c>
      <c r="BO5" s="48"/>
      <c r="BP5" s="48"/>
    </row>
    <row r="6" spans="1:68" ht="38.25" customHeight="1">
      <c r="A6" s="354"/>
      <c r="B6" s="41" t="s">
        <v>620</v>
      </c>
      <c r="C6" s="48"/>
      <c r="D6" s="48"/>
      <c r="E6" s="354"/>
      <c r="F6" s="41"/>
      <c r="G6" s="48"/>
      <c r="H6" s="48"/>
      <c r="I6" s="354"/>
      <c r="J6" s="41" t="s">
        <v>539</v>
      </c>
      <c r="K6" s="48"/>
      <c r="L6" s="48"/>
      <c r="M6" s="354"/>
      <c r="N6" s="41"/>
      <c r="O6" s="48"/>
      <c r="P6" s="48"/>
      <c r="Q6" s="354"/>
      <c r="R6" s="41" t="s">
        <v>549</v>
      </c>
      <c r="S6" s="48"/>
      <c r="T6" s="48"/>
      <c r="U6" s="354"/>
      <c r="V6" s="41" t="s">
        <v>557</v>
      </c>
      <c r="W6" s="48"/>
      <c r="X6" s="48"/>
      <c r="Y6" s="354"/>
      <c r="Z6" s="41"/>
      <c r="AA6" s="48"/>
      <c r="AB6" s="48"/>
      <c r="AC6" s="354"/>
      <c r="AD6" s="41"/>
      <c r="AE6" s="48"/>
      <c r="AF6" s="48"/>
      <c r="AG6" s="354"/>
      <c r="AH6" s="41"/>
      <c r="AI6" s="48"/>
      <c r="AJ6" s="48"/>
      <c r="AK6" s="354"/>
      <c r="AL6" s="41" t="s">
        <v>578</v>
      </c>
      <c r="AM6" s="48"/>
      <c r="AN6" s="48"/>
      <c r="AO6" s="354"/>
      <c r="AP6" s="41" t="s">
        <v>594</v>
      </c>
      <c r="AQ6" s="48"/>
      <c r="AR6" s="48"/>
      <c r="AS6" s="354"/>
      <c r="AT6" s="41" t="s">
        <v>607</v>
      </c>
      <c r="AU6" s="48"/>
      <c r="AV6" s="48"/>
      <c r="AW6" s="354"/>
      <c r="AX6" s="41" t="s">
        <v>612</v>
      </c>
      <c r="AY6" s="48"/>
      <c r="AZ6" s="48"/>
      <c r="BA6" s="354"/>
      <c r="BB6" s="41"/>
      <c r="BC6" s="48"/>
      <c r="BD6" s="48"/>
      <c r="BE6" s="354"/>
      <c r="BF6" s="41" t="s">
        <v>515</v>
      </c>
      <c r="BG6" s="48"/>
      <c r="BH6" s="48"/>
      <c r="BI6" s="354"/>
      <c r="BJ6" s="41"/>
      <c r="BK6" s="48"/>
      <c r="BL6" s="48"/>
      <c r="BM6" s="354"/>
      <c r="BN6" s="41" t="s">
        <v>526</v>
      </c>
      <c r="BO6" s="48"/>
      <c r="BP6" s="48"/>
    </row>
    <row r="7" spans="1:68" ht="38.25" customHeight="1">
      <c r="A7" s="354"/>
      <c r="B7" s="41" t="s">
        <v>621</v>
      </c>
      <c r="C7" s="48"/>
      <c r="D7" s="48"/>
      <c r="E7" s="354"/>
      <c r="F7" s="41"/>
      <c r="G7" s="48"/>
      <c r="H7" s="48"/>
      <c r="I7" s="354"/>
      <c r="J7" s="41" t="s">
        <v>540</v>
      </c>
      <c r="K7" s="48"/>
      <c r="L7" s="48"/>
      <c r="M7" s="354"/>
      <c r="N7" s="41"/>
      <c r="O7" s="48"/>
      <c r="P7" s="48"/>
      <c r="Q7" s="354"/>
      <c r="R7" s="41" t="s">
        <v>550</v>
      </c>
      <c r="S7" s="48"/>
      <c r="T7" s="48"/>
      <c r="U7" s="354"/>
      <c r="V7" s="41"/>
      <c r="W7" s="48"/>
      <c r="X7" s="48"/>
      <c r="Y7" s="354"/>
      <c r="Z7" s="41"/>
      <c r="AA7" s="48"/>
      <c r="AB7" s="48"/>
      <c r="AC7" s="354"/>
      <c r="AD7" s="41"/>
      <c r="AE7" s="48"/>
      <c r="AF7" s="48"/>
      <c r="AG7" s="354"/>
      <c r="AH7" s="41"/>
      <c r="AI7" s="48"/>
      <c r="AJ7" s="48"/>
      <c r="AK7" s="354"/>
      <c r="AL7" s="41" t="s">
        <v>579</v>
      </c>
      <c r="AM7" s="48"/>
      <c r="AN7" s="48"/>
      <c r="AO7" s="354"/>
      <c r="AP7" s="41" t="s">
        <v>595</v>
      </c>
      <c r="AQ7" s="48"/>
      <c r="AR7" s="48"/>
      <c r="AS7" s="354"/>
      <c r="AT7" s="41"/>
      <c r="AU7" s="48"/>
      <c r="AV7" s="48"/>
      <c r="AW7" s="354"/>
      <c r="AX7" s="41" t="s">
        <v>613</v>
      </c>
      <c r="AY7" s="48"/>
      <c r="AZ7" s="48"/>
      <c r="BA7" s="354"/>
      <c r="BB7" s="41"/>
      <c r="BC7" s="48"/>
      <c r="BD7" s="48"/>
      <c r="BE7" s="354"/>
      <c r="BF7" s="41" t="s">
        <v>516</v>
      </c>
      <c r="BG7" s="48"/>
      <c r="BH7" s="48"/>
      <c r="BI7" s="354"/>
      <c r="BJ7" s="41"/>
      <c r="BK7" s="48"/>
      <c r="BL7" s="48"/>
      <c r="BM7" s="354"/>
      <c r="BN7" s="41" t="s">
        <v>527</v>
      </c>
      <c r="BO7" s="48"/>
      <c r="BP7" s="48"/>
    </row>
    <row r="8" spans="1:68" ht="38.25" customHeight="1">
      <c r="A8" s="354"/>
      <c r="B8" s="41" t="s">
        <v>622</v>
      </c>
      <c r="C8" s="48"/>
      <c r="D8" s="48"/>
      <c r="E8" s="354"/>
      <c r="F8" s="41"/>
      <c r="G8" s="48"/>
      <c r="H8" s="48"/>
      <c r="I8" s="354"/>
      <c r="J8" s="41" t="s">
        <v>541</v>
      </c>
      <c r="K8" s="48"/>
      <c r="L8" s="48"/>
      <c r="M8" s="354"/>
      <c r="N8" s="41"/>
      <c r="O8" s="48"/>
      <c r="P8" s="48"/>
      <c r="Q8" s="354"/>
      <c r="R8" s="41" t="s">
        <v>551</v>
      </c>
      <c r="S8" s="48"/>
      <c r="T8" s="48"/>
      <c r="U8" s="354"/>
      <c r="V8" s="41"/>
      <c r="W8" s="48"/>
      <c r="X8" s="48"/>
      <c r="Y8" s="354"/>
      <c r="Z8" s="41"/>
      <c r="AA8" s="48"/>
      <c r="AB8" s="48"/>
      <c r="AC8" s="354"/>
      <c r="AD8" s="41"/>
      <c r="AE8" s="48"/>
      <c r="AF8" s="48"/>
      <c r="AG8" s="354"/>
      <c r="AH8" s="41"/>
      <c r="AI8" s="48"/>
      <c r="AJ8" s="48"/>
      <c r="AK8" s="354"/>
      <c r="AL8" s="41" t="s">
        <v>580</v>
      </c>
      <c r="AM8" s="48"/>
      <c r="AN8" s="48"/>
      <c r="AO8" s="354"/>
      <c r="AP8" s="41" t="s">
        <v>596</v>
      </c>
      <c r="AQ8" s="48"/>
      <c r="AR8" s="48"/>
      <c r="AS8" s="354"/>
      <c r="AT8" s="41"/>
      <c r="AU8" s="48"/>
      <c r="AV8" s="48"/>
      <c r="AW8" s="354"/>
      <c r="AX8" s="41" t="s">
        <v>614</v>
      </c>
      <c r="AY8" s="48"/>
      <c r="AZ8" s="48"/>
      <c r="BA8" s="354"/>
      <c r="BB8" s="41"/>
      <c r="BC8" s="48"/>
      <c r="BD8" s="48"/>
      <c r="BE8" s="354"/>
      <c r="BF8" s="41" t="s">
        <v>517</v>
      </c>
      <c r="BG8" s="48"/>
      <c r="BH8" s="48"/>
      <c r="BI8" s="354"/>
      <c r="BJ8" s="41"/>
      <c r="BK8" s="48"/>
      <c r="BL8" s="48"/>
      <c r="BM8" s="354"/>
      <c r="BN8" s="41" t="s">
        <v>528</v>
      </c>
      <c r="BO8" s="48"/>
      <c r="BP8" s="48"/>
    </row>
    <row r="9" spans="1:68" ht="38.25" customHeight="1">
      <c r="A9" s="354"/>
      <c r="B9" s="41"/>
      <c r="C9" s="48"/>
      <c r="D9" s="48"/>
      <c r="E9" s="354"/>
      <c r="F9" s="41"/>
      <c r="G9" s="48"/>
      <c r="H9" s="48"/>
      <c r="I9" s="354"/>
      <c r="J9" s="41" t="s">
        <v>542</v>
      </c>
      <c r="K9" s="48"/>
      <c r="L9" s="48"/>
      <c r="M9" s="354"/>
      <c r="N9" s="41"/>
      <c r="O9" s="48"/>
      <c r="P9" s="48"/>
      <c r="Q9" s="354"/>
      <c r="R9" s="41"/>
      <c r="S9" s="48"/>
      <c r="T9" s="48"/>
      <c r="U9" s="354"/>
      <c r="V9" s="41"/>
      <c r="W9" s="48"/>
      <c r="X9" s="48"/>
      <c r="Y9" s="354"/>
      <c r="Z9" s="41"/>
      <c r="AA9" s="48"/>
      <c r="AB9" s="48"/>
      <c r="AC9" s="354"/>
      <c r="AD9" s="41"/>
      <c r="AE9" s="48"/>
      <c r="AF9" s="48"/>
      <c r="AG9" s="354"/>
      <c r="AH9" s="41"/>
      <c r="AI9" s="48"/>
      <c r="AJ9" s="48"/>
      <c r="AK9" s="354"/>
      <c r="AL9" s="41" t="s">
        <v>581</v>
      </c>
      <c r="AM9" s="48"/>
      <c r="AN9" s="48"/>
      <c r="AO9" s="354"/>
      <c r="AP9" s="41" t="s">
        <v>597</v>
      </c>
      <c r="AQ9" s="48"/>
      <c r="AR9" s="48"/>
      <c r="AS9" s="354"/>
      <c r="AT9" s="41"/>
      <c r="AU9" s="48"/>
      <c r="AV9" s="48"/>
      <c r="AW9" s="354"/>
      <c r="AX9" s="41"/>
      <c r="AY9" s="48"/>
      <c r="AZ9" s="48"/>
      <c r="BA9" s="354"/>
      <c r="BB9" s="41"/>
      <c r="BC9" s="48"/>
      <c r="BD9" s="48"/>
      <c r="BE9" s="354"/>
      <c r="BF9" s="41"/>
      <c r="BG9" s="48"/>
      <c r="BH9" s="48"/>
      <c r="BI9" s="354"/>
      <c r="BJ9" s="41"/>
      <c r="BK9" s="48"/>
      <c r="BL9" s="48"/>
      <c r="BM9" s="354"/>
      <c r="BN9" s="41" t="s">
        <v>529</v>
      </c>
      <c r="BO9" s="48"/>
      <c r="BP9" s="48"/>
    </row>
    <row r="10" spans="1:68" ht="38.25" customHeight="1">
      <c r="A10" s="355"/>
      <c r="B10" s="41"/>
      <c r="C10" s="48"/>
      <c r="D10" s="48"/>
      <c r="E10" s="355"/>
      <c r="F10" s="41"/>
      <c r="G10" s="48"/>
      <c r="H10" s="48"/>
      <c r="I10" s="355"/>
      <c r="J10" s="41"/>
      <c r="K10" s="48"/>
      <c r="L10" s="48"/>
      <c r="M10" s="355"/>
      <c r="N10" s="41"/>
      <c r="O10" s="48"/>
      <c r="P10" s="48"/>
      <c r="Q10" s="355"/>
      <c r="R10" s="41"/>
      <c r="S10" s="48"/>
      <c r="T10" s="48"/>
      <c r="U10" s="355"/>
      <c r="V10" s="41"/>
      <c r="W10" s="48"/>
      <c r="X10" s="48"/>
      <c r="Y10" s="355"/>
      <c r="Z10" s="41"/>
      <c r="AA10" s="48"/>
      <c r="AB10" s="48"/>
      <c r="AC10" s="355"/>
      <c r="AD10" s="41"/>
      <c r="AE10" s="48"/>
      <c r="AF10" s="48"/>
      <c r="AG10" s="355"/>
      <c r="AH10" s="41"/>
      <c r="AI10" s="48"/>
      <c r="AJ10" s="48"/>
      <c r="AK10" s="355"/>
      <c r="AL10" s="41" t="s">
        <v>213</v>
      </c>
      <c r="AM10" s="48"/>
      <c r="AN10" s="48"/>
      <c r="AO10" s="355"/>
      <c r="AP10" s="41" t="s">
        <v>598</v>
      </c>
      <c r="AQ10" s="48"/>
      <c r="AR10" s="48"/>
      <c r="AS10" s="355"/>
      <c r="AT10" s="41"/>
      <c r="AU10" s="48"/>
      <c r="AV10" s="48"/>
      <c r="AW10" s="355"/>
      <c r="AX10" s="41"/>
      <c r="AY10" s="48"/>
      <c r="AZ10" s="48"/>
      <c r="BA10" s="355"/>
      <c r="BB10" s="41"/>
      <c r="BC10" s="48"/>
      <c r="BD10" s="48"/>
      <c r="BE10" s="355"/>
      <c r="BF10" s="41"/>
      <c r="BG10" s="48"/>
      <c r="BH10" s="48"/>
      <c r="BI10" s="355"/>
      <c r="BJ10" s="41"/>
      <c r="BK10" s="48"/>
      <c r="BL10" s="48"/>
      <c r="BM10" s="355"/>
      <c r="BN10" s="41" t="s">
        <v>143</v>
      </c>
      <c r="BO10" s="48"/>
      <c r="BP10" s="48"/>
    </row>
    <row r="12" spans="1:68" ht="38.25" customHeight="1">
      <c r="A12" s="356" t="s">
        <v>148</v>
      </c>
      <c r="B12" s="41" t="s">
        <v>102</v>
      </c>
      <c r="C12" s="350" t="s">
        <v>623</v>
      </c>
      <c r="D12" s="352"/>
      <c r="E12" s="356" t="s">
        <v>148</v>
      </c>
      <c r="F12" s="41" t="s">
        <v>50</v>
      </c>
      <c r="G12" s="350" t="s">
        <v>628</v>
      </c>
      <c r="H12" s="352"/>
      <c r="I12" s="356" t="s">
        <v>148</v>
      </c>
      <c r="J12" s="41" t="s">
        <v>170</v>
      </c>
      <c r="K12" s="350"/>
      <c r="L12" s="352"/>
      <c r="M12" s="356" t="s">
        <v>148</v>
      </c>
      <c r="N12" s="41" t="s">
        <v>546</v>
      </c>
      <c r="O12" s="357"/>
      <c r="P12" s="358"/>
      <c r="Q12" s="356" t="s">
        <v>148</v>
      </c>
      <c r="R12" s="41" t="s">
        <v>552</v>
      </c>
      <c r="S12" s="350" t="s">
        <v>553</v>
      </c>
      <c r="T12" s="352"/>
      <c r="U12" s="356" t="s">
        <v>148</v>
      </c>
      <c r="V12" s="41" t="s">
        <v>113</v>
      </c>
      <c r="W12" s="350"/>
      <c r="X12" s="352"/>
      <c r="Y12" s="356" t="s">
        <v>148</v>
      </c>
      <c r="Z12" s="41" t="s">
        <v>501</v>
      </c>
      <c r="AA12" s="350" t="s">
        <v>561</v>
      </c>
      <c r="AB12" s="352"/>
      <c r="AC12" s="356" t="s">
        <v>148</v>
      </c>
      <c r="AD12" s="41" t="s">
        <v>571</v>
      </c>
      <c r="AE12" s="350"/>
      <c r="AF12" s="352"/>
      <c r="AG12" s="356" t="s">
        <v>148</v>
      </c>
      <c r="AH12" s="41" t="s">
        <v>575</v>
      </c>
      <c r="AI12" s="350"/>
      <c r="AJ12" s="352"/>
      <c r="AK12" s="356" t="s">
        <v>148</v>
      </c>
      <c r="AL12" s="41" t="s">
        <v>59</v>
      </c>
      <c r="AM12" s="350" t="s">
        <v>586</v>
      </c>
      <c r="AN12" s="352"/>
      <c r="AO12" s="356" t="s">
        <v>148</v>
      </c>
      <c r="AP12" s="41" t="s">
        <v>601</v>
      </c>
      <c r="AQ12" s="350" t="s">
        <v>368</v>
      </c>
      <c r="AR12" s="352"/>
      <c r="AS12" s="356" t="s">
        <v>148</v>
      </c>
      <c r="AT12" s="41" t="s">
        <v>508</v>
      </c>
      <c r="AU12" s="350" t="s">
        <v>368</v>
      </c>
      <c r="AV12" s="352"/>
      <c r="AW12" s="356" t="s">
        <v>148</v>
      </c>
      <c r="AX12" s="41" t="s">
        <v>66</v>
      </c>
      <c r="AY12" s="350" t="s">
        <v>615</v>
      </c>
      <c r="AZ12" s="352"/>
      <c r="BA12" s="356" t="s">
        <v>148</v>
      </c>
      <c r="BB12" s="41" t="s">
        <v>425</v>
      </c>
      <c r="BC12" s="350"/>
      <c r="BD12" s="352"/>
      <c r="BE12" s="356" t="s">
        <v>148</v>
      </c>
      <c r="BF12" s="41" t="s">
        <v>518</v>
      </c>
      <c r="BG12" s="350" t="s">
        <v>519</v>
      </c>
      <c r="BH12" s="352"/>
      <c r="BI12" s="356" t="s">
        <v>148</v>
      </c>
      <c r="BJ12" s="41" t="s">
        <v>50</v>
      </c>
      <c r="BK12" s="350" t="s">
        <v>524</v>
      </c>
      <c r="BL12" s="352"/>
      <c r="BM12" s="356" t="s">
        <v>148</v>
      </c>
      <c r="BN12" s="41" t="s">
        <v>530</v>
      </c>
      <c r="BO12" s="350" t="s">
        <v>532</v>
      </c>
      <c r="BP12" s="352"/>
    </row>
    <row r="13" spans="1:68" ht="38.25" customHeight="1">
      <c r="A13" s="356"/>
      <c r="B13" s="41" t="s">
        <v>63</v>
      </c>
      <c r="C13" s="350" t="s">
        <v>624</v>
      </c>
      <c r="D13" s="352"/>
      <c r="E13" s="356"/>
      <c r="F13" s="41"/>
      <c r="G13" s="350"/>
      <c r="H13" s="352"/>
      <c r="I13" s="356"/>
      <c r="J13" s="41" t="s">
        <v>170</v>
      </c>
      <c r="K13" s="350"/>
      <c r="L13" s="352"/>
      <c r="M13" s="356"/>
      <c r="N13" s="41"/>
      <c r="O13" s="350"/>
      <c r="P13" s="352"/>
      <c r="Q13" s="356"/>
      <c r="R13" s="41" t="s">
        <v>510</v>
      </c>
      <c r="S13" s="350" t="s">
        <v>553</v>
      </c>
      <c r="T13" s="352"/>
      <c r="U13" s="356"/>
      <c r="V13" s="41"/>
      <c r="W13" s="350"/>
      <c r="X13" s="352"/>
      <c r="Y13" s="356"/>
      <c r="Z13" s="41" t="s">
        <v>155</v>
      </c>
      <c r="AA13" s="350" t="s">
        <v>562</v>
      </c>
      <c r="AB13" s="352"/>
      <c r="AC13" s="356"/>
      <c r="AD13" s="41"/>
      <c r="AE13" s="350"/>
      <c r="AF13" s="352"/>
      <c r="AG13" s="356"/>
      <c r="AH13" s="41"/>
      <c r="AI13" s="350"/>
      <c r="AJ13" s="352"/>
      <c r="AK13" s="356"/>
      <c r="AL13" s="41" t="s">
        <v>224</v>
      </c>
      <c r="AM13" s="350" t="s">
        <v>587</v>
      </c>
      <c r="AN13" s="352"/>
      <c r="AO13" s="356"/>
      <c r="AP13" s="41" t="s">
        <v>50</v>
      </c>
      <c r="AQ13" s="350" t="s">
        <v>603</v>
      </c>
      <c r="AR13" s="352"/>
      <c r="AS13" s="356"/>
      <c r="AT13" s="41" t="s">
        <v>153</v>
      </c>
      <c r="AU13" s="350"/>
      <c r="AV13" s="352"/>
      <c r="AW13" s="356"/>
      <c r="AX13" s="41" t="s">
        <v>59</v>
      </c>
      <c r="AY13" s="350" t="s">
        <v>616</v>
      </c>
      <c r="AZ13" s="352"/>
      <c r="BA13" s="356"/>
      <c r="BB13" s="41"/>
      <c r="BC13" s="350"/>
      <c r="BD13" s="352"/>
      <c r="BE13" s="356"/>
      <c r="BF13" s="41" t="s">
        <v>63</v>
      </c>
      <c r="BG13" s="350" t="s">
        <v>520</v>
      </c>
      <c r="BH13" s="352"/>
      <c r="BI13" s="356"/>
      <c r="BJ13" s="41"/>
      <c r="BK13" s="350"/>
      <c r="BL13" s="352"/>
      <c r="BM13" s="356"/>
      <c r="BN13" s="41" t="s">
        <v>121</v>
      </c>
      <c r="BO13" s="350"/>
      <c r="BP13" s="352"/>
    </row>
    <row r="14" spans="1:68" ht="38.25" customHeight="1">
      <c r="A14" s="356"/>
      <c r="B14" s="41" t="s">
        <v>115</v>
      </c>
      <c r="C14" s="350" t="s">
        <v>521</v>
      </c>
      <c r="D14" s="352"/>
      <c r="E14" s="356"/>
      <c r="F14" s="41"/>
      <c r="G14" s="350"/>
      <c r="H14" s="352"/>
      <c r="I14" s="356"/>
      <c r="J14" s="41" t="s">
        <v>170</v>
      </c>
      <c r="K14" s="350"/>
      <c r="L14" s="352"/>
      <c r="M14" s="356"/>
      <c r="N14" s="41"/>
      <c r="O14" s="350"/>
      <c r="P14" s="352"/>
      <c r="Q14" s="356"/>
      <c r="R14" s="41"/>
      <c r="S14" s="350"/>
      <c r="T14" s="352"/>
      <c r="U14" s="356"/>
      <c r="V14" s="41"/>
      <c r="W14" s="350"/>
      <c r="X14" s="352"/>
      <c r="Y14" s="356"/>
      <c r="Z14" s="41"/>
      <c r="AA14" s="350"/>
      <c r="AB14" s="352"/>
      <c r="AC14" s="356"/>
      <c r="AD14" s="41"/>
      <c r="AE14" s="350"/>
      <c r="AF14" s="352"/>
      <c r="AG14" s="356"/>
      <c r="AH14" s="41"/>
      <c r="AI14" s="350"/>
      <c r="AJ14" s="352"/>
      <c r="AK14" s="356"/>
      <c r="AL14" s="41" t="s">
        <v>583</v>
      </c>
      <c r="AM14" s="350" t="s">
        <v>588</v>
      </c>
      <c r="AN14" s="352"/>
      <c r="AO14" s="356"/>
      <c r="AP14" s="41" t="s">
        <v>602</v>
      </c>
      <c r="AQ14" s="350" t="s">
        <v>511</v>
      </c>
      <c r="AR14" s="352"/>
      <c r="AS14" s="356"/>
      <c r="AT14" s="41" t="s">
        <v>153</v>
      </c>
      <c r="AU14" s="350"/>
      <c r="AV14" s="352"/>
      <c r="AW14" s="356"/>
      <c r="AX14" s="41" t="s">
        <v>101</v>
      </c>
      <c r="AY14" s="350" t="s">
        <v>617</v>
      </c>
      <c r="AZ14" s="352"/>
      <c r="BA14" s="356"/>
      <c r="BB14" s="41"/>
      <c r="BC14" s="350"/>
      <c r="BD14" s="352"/>
      <c r="BE14" s="356"/>
      <c r="BF14" s="41" t="s">
        <v>115</v>
      </c>
      <c r="BG14" s="350" t="s">
        <v>521</v>
      </c>
      <c r="BH14" s="352"/>
      <c r="BI14" s="356"/>
      <c r="BJ14" s="41"/>
      <c r="BK14" s="350"/>
      <c r="BL14" s="352"/>
      <c r="BM14" s="356"/>
      <c r="BN14" s="41" t="s">
        <v>55</v>
      </c>
      <c r="BO14" s="350"/>
      <c r="BP14" s="352"/>
    </row>
    <row r="15" spans="1:68" ht="38.25" customHeight="1">
      <c r="A15" s="356"/>
      <c r="B15" s="41" t="s">
        <v>101</v>
      </c>
      <c r="C15" s="350" t="s">
        <v>522</v>
      </c>
      <c r="D15" s="352"/>
      <c r="E15" s="356"/>
      <c r="F15" s="41"/>
      <c r="G15" s="350"/>
      <c r="H15" s="352"/>
      <c r="I15" s="356"/>
      <c r="J15" s="41" t="s">
        <v>170</v>
      </c>
      <c r="K15" s="350"/>
      <c r="L15" s="352"/>
      <c r="M15" s="356"/>
      <c r="N15" s="41"/>
      <c r="O15" s="357"/>
      <c r="P15" s="358"/>
      <c r="Q15" s="356"/>
      <c r="R15" s="41"/>
      <c r="S15" s="357"/>
      <c r="T15" s="358"/>
      <c r="U15" s="356"/>
      <c r="V15" s="41"/>
      <c r="W15" s="350"/>
      <c r="X15" s="352"/>
      <c r="Y15" s="356"/>
      <c r="Z15" s="41"/>
      <c r="AA15" s="350"/>
      <c r="AB15" s="352"/>
      <c r="AC15" s="356"/>
      <c r="AD15" s="41"/>
      <c r="AE15" s="350"/>
      <c r="AF15" s="352"/>
      <c r="AG15" s="356"/>
      <c r="AH15" s="41"/>
      <c r="AI15" s="350"/>
      <c r="AJ15" s="352"/>
      <c r="AK15" s="356"/>
      <c r="AL15" s="41" t="s">
        <v>584</v>
      </c>
      <c r="AM15" s="350" t="s">
        <v>589</v>
      </c>
      <c r="AN15" s="352"/>
      <c r="AO15" s="356"/>
      <c r="AP15" s="41" t="s">
        <v>68</v>
      </c>
      <c r="AQ15" s="350"/>
      <c r="AR15" s="352"/>
      <c r="AS15" s="356"/>
      <c r="AT15" s="41"/>
      <c r="AU15" s="350"/>
      <c r="AV15" s="352"/>
      <c r="AW15" s="356"/>
      <c r="AX15" s="41" t="s">
        <v>602</v>
      </c>
      <c r="AY15" s="350" t="s">
        <v>618</v>
      </c>
      <c r="AZ15" s="352"/>
      <c r="BA15" s="356"/>
      <c r="BB15" s="41"/>
      <c r="BC15" s="350"/>
      <c r="BD15" s="352"/>
      <c r="BE15" s="356"/>
      <c r="BF15" s="41" t="s">
        <v>101</v>
      </c>
      <c r="BG15" s="350" t="s">
        <v>522</v>
      </c>
      <c r="BH15" s="352"/>
      <c r="BI15" s="356"/>
      <c r="BJ15" s="41"/>
      <c r="BK15" s="350"/>
      <c r="BL15" s="352"/>
      <c r="BM15" s="356"/>
      <c r="BN15" s="41" t="s">
        <v>531</v>
      </c>
      <c r="BO15" s="350" t="s">
        <v>534</v>
      </c>
      <c r="BP15" s="352"/>
    </row>
    <row r="16" spans="1:68" ht="38.25" customHeight="1">
      <c r="A16" s="356"/>
      <c r="B16" s="41"/>
      <c r="C16" s="350"/>
      <c r="D16" s="352"/>
      <c r="E16" s="356"/>
      <c r="F16" s="41"/>
      <c r="G16" s="350"/>
      <c r="H16" s="352"/>
      <c r="I16" s="356"/>
      <c r="J16" s="41" t="s">
        <v>170</v>
      </c>
      <c r="K16" s="350"/>
      <c r="L16" s="352"/>
      <c r="M16" s="356"/>
      <c r="N16" s="41"/>
      <c r="O16" s="357"/>
      <c r="P16" s="358"/>
      <c r="Q16" s="356"/>
      <c r="R16" s="41"/>
      <c r="S16" s="357"/>
      <c r="T16" s="358"/>
      <c r="U16" s="356"/>
      <c r="V16" s="41"/>
      <c r="W16" s="357"/>
      <c r="X16" s="358"/>
      <c r="Y16" s="356"/>
      <c r="Z16" s="41"/>
      <c r="AA16" s="357"/>
      <c r="AB16" s="358"/>
      <c r="AC16" s="356"/>
      <c r="AD16" s="41"/>
      <c r="AE16" s="357"/>
      <c r="AF16" s="358"/>
      <c r="AG16" s="356"/>
      <c r="AH16" s="41"/>
      <c r="AI16" s="357"/>
      <c r="AJ16" s="358"/>
      <c r="AK16" s="356"/>
      <c r="AL16" s="41" t="s">
        <v>239</v>
      </c>
      <c r="AM16" s="350" t="s">
        <v>376</v>
      </c>
      <c r="AN16" s="352"/>
      <c r="AO16" s="356"/>
      <c r="AP16" s="41" t="s">
        <v>101</v>
      </c>
      <c r="AQ16" s="350" t="s">
        <v>604</v>
      </c>
      <c r="AR16" s="352"/>
      <c r="AS16" s="356"/>
      <c r="AT16" s="41"/>
      <c r="AU16" s="357"/>
      <c r="AV16" s="358"/>
      <c r="AW16" s="356"/>
      <c r="AX16" s="41"/>
      <c r="AY16" s="357"/>
      <c r="AZ16" s="358"/>
      <c r="BA16" s="356"/>
      <c r="BB16" s="41"/>
      <c r="BC16" s="357"/>
      <c r="BD16" s="358"/>
      <c r="BE16" s="356"/>
      <c r="BF16" s="41"/>
      <c r="BG16" s="357"/>
      <c r="BH16" s="358"/>
      <c r="BI16" s="356"/>
      <c r="BJ16" s="41"/>
      <c r="BK16" s="357"/>
      <c r="BL16" s="358"/>
      <c r="BM16" s="356"/>
      <c r="BN16" s="41" t="s">
        <v>533</v>
      </c>
      <c r="BO16" s="350" t="s">
        <v>535</v>
      </c>
      <c r="BP16" s="352"/>
    </row>
    <row r="17" spans="1:68" ht="38.25" customHeight="1">
      <c r="A17" s="356"/>
      <c r="B17" s="41"/>
      <c r="C17" s="357"/>
      <c r="D17" s="358"/>
      <c r="E17" s="356"/>
      <c r="F17" s="41"/>
      <c r="G17" s="357"/>
      <c r="H17" s="358"/>
      <c r="I17" s="356"/>
      <c r="J17" s="41" t="s">
        <v>170</v>
      </c>
      <c r="K17" s="350"/>
      <c r="L17" s="352"/>
      <c r="M17" s="356"/>
      <c r="N17" s="41"/>
      <c r="O17" s="357"/>
      <c r="P17" s="358"/>
      <c r="Q17" s="356"/>
      <c r="R17" s="41"/>
      <c r="S17" s="357"/>
      <c r="T17" s="358"/>
      <c r="U17" s="356"/>
      <c r="V17" s="41"/>
      <c r="W17" s="357"/>
      <c r="X17" s="358"/>
      <c r="Y17" s="356"/>
      <c r="Z17" s="41"/>
      <c r="AA17" s="357"/>
      <c r="AB17" s="358"/>
      <c r="AC17" s="356"/>
      <c r="AD17" s="41"/>
      <c r="AE17" s="357"/>
      <c r="AF17" s="358"/>
      <c r="AG17" s="356"/>
      <c r="AH17" s="41"/>
      <c r="AI17" s="357"/>
      <c r="AJ17" s="358"/>
      <c r="AK17" s="356"/>
      <c r="AL17" s="41" t="s">
        <v>58</v>
      </c>
      <c r="AM17" s="350" t="s">
        <v>590</v>
      </c>
      <c r="AN17" s="352"/>
      <c r="AO17" s="356"/>
      <c r="AP17" s="41" t="s">
        <v>92</v>
      </c>
      <c r="AQ17" s="350" t="s">
        <v>605</v>
      </c>
      <c r="AR17" s="352"/>
      <c r="AS17" s="356"/>
      <c r="AT17" s="41"/>
      <c r="AU17" s="357"/>
      <c r="AV17" s="358"/>
      <c r="AW17" s="356"/>
      <c r="AX17" s="41"/>
      <c r="AY17" s="357"/>
      <c r="AZ17" s="358"/>
      <c r="BA17" s="356"/>
      <c r="BB17" s="41"/>
      <c r="BC17" s="357"/>
      <c r="BD17" s="358"/>
      <c r="BE17" s="356"/>
      <c r="BF17" s="41"/>
      <c r="BG17" s="357"/>
      <c r="BH17" s="358"/>
      <c r="BI17" s="356"/>
      <c r="BJ17" s="41"/>
      <c r="BK17" s="357"/>
      <c r="BL17" s="358"/>
      <c r="BM17" s="356"/>
      <c r="BN17" s="41" t="s">
        <v>531</v>
      </c>
      <c r="BO17" s="350" t="s">
        <v>536</v>
      </c>
      <c r="BP17" s="352"/>
    </row>
    <row r="18" spans="1:68" ht="38.25" customHeight="1">
      <c r="A18" s="356"/>
      <c r="B18" s="41"/>
      <c r="C18" s="357"/>
      <c r="D18" s="358"/>
      <c r="E18" s="356"/>
      <c r="F18" s="41"/>
      <c r="G18" s="357"/>
      <c r="H18" s="358"/>
      <c r="I18" s="356"/>
      <c r="J18" s="41"/>
      <c r="K18" s="350"/>
      <c r="L18" s="352"/>
      <c r="M18" s="356"/>
      <c r="N18" s="41"/>
      <c r="O18" s="357"/>
      <c r="P18" s="358"/>
      <c r="Q18" s="356"/>
      <c r="R18" s="41"/>
      <c r="S18" s="357"/>
      <c r="T18" s="358"/>
      <c r="U18" s="356"/>
      <c r="V18" s="41"/>
      <c r="W18" s="357"/>
      <c r="X18" s="358"/>
      <c r="Y18" s="356"/>
      <c r="Z18" s="41"/>
      <c r="AA18" s="357"/>
      <c r="AB18" s="358"/>
      <c r="AC18" s="356"/>
      <c r="AD18" s="41"/>
      <c r="AE18" s="357"/>
      <c r="AF18" s="358"/>
      <c r="AG18" s="356"/>
      <c r="AH18" s="41"/>
      <c r="AI18" s="357"/>
      <c r="AJ18" s="358"/>
      <c r="AK18" s="356"/>
      <c r="AL18" s="41" t="s">
        <v>585</v>
      </c>
      <c r="AM18" s="350"/>
      <c r="AN18" s="352"/>
      <c r="AO18" s="356"/>
      <c r="AP18" s="41" t="s">
        <v>533</v>
      </c>
      <c r="AQ18" s="350" t="s">
        <v>408</v>
      </c>
      <c r="AR18" s="352"/>
      <c r="AS18" s="356"/>
      <c r="AT18" s="41"/>
      <c r="AU18" s="357"/>
      <c r="AV18" s="358"/>
      <c r="AW18" s="356"/>
      <c r="AX18" s="41"/>
      <c r="AY18" s="357"/>
      <c r="AZ18" s="358"/>
      <c r="BA18" s="356"/>
      <c r="BB18" s="41"/>
      <c r="BC18" s="357"/>
      <c r="BD18" s="358"/>
      <c r="BE18" s="356"/>
      <c r="BF18" s="41"/>
      <c r="BG18" s="357"/>
      <c r="BH18" s="358"/>
      <c r="BI18" s="356"/>
      <c r="BJ18" s="41"/>
      <c r="BK18" s="357"/>
      <c r="BL18" s="358"/>
      <c r="BM18" s="356"/>
      <c r="BN18" s="41"/>
      <c r="BO18" s="357"/>
      <c r="BP18" s="358"/>
    </row>
    <row r="19" spans="1:68" ht="38.25" customHeight="1">
      <c r="A19" s="356"/>
      <c r="B19" s="41"/>
      <c r="C19" s="359"/>
      <c r="D19" s="359"/>
      <c r="E19" s="356"/>
      <c r="F19" s="41"/>
      <c r="G19" s="359"/>
      <c r="H19" s="359"/>
      <c r="I19" s="356"/>
      <c r="J19" s="41"/>
      <c r="K19" s="359"/>
      <c r="L19" s="359"/>
      <c r="M19" s="356"/>
      <c r="N19" s="41"/>
      <c r="O19" s="359"/>
      <c r="P19" s="359"/>
      <c r="Q19" s="356"/>
      <c r="R19" s="41"/>
      <c r="S19" s="359"/>
      <c r="T19" s="359"/>
      <c r="U19" s="356"/>
      <c r="V19" s="41"/>
      <c r="W19" s="359"/>
      <c r="X19" s="359"/>
      <c r="Y19" s="356"/>
      <c r="Z19" s="41"/>
      <c r="AA19" s="359"/>
      <c r="AB19" s="359"/>
      <c r="AC19" s="356"/>
      <c r="AD19" s="41"/>
      <c r="AE19" s="359"/>
      <c r="AF19" s="359"/>
      <c r="AG19" s="356"/>
      <c r="AH19" s="41"/>
      <c r="AI19" s="359"/>
      <c r="AJ19" s="359"/>
      <c r="AK19" s="356"/>
      <c r="AL19" s="41" t="s">
        <v>153</v>
      </c>
      <c r="AM19" s="348"/>
      <c r="AN19" s="348"/>
      <c r="AO19" s="356"/>
      <c r="AP19" s="41" t="s">
        <v>55</v>
      </c>
      <c r="AQ19" s="359"/>
      <c r="AR19" s="359"/>
      <c r="AS19" s="356"/>
      <c r="AT19" s="41"/>
      <c r="AU19" s="359"/>
      <c r="AV19" s="359"/>
      <c r="AW19" s="356"/>
      <c r="AX19" s="41"/>
      <c r="AY19" s="359"/>
      <c r="AZ19" s="359"/>
      <c r="BA19" s="356"/>
      <c r="BB19" s="41"/>
      <c r="BC19" s="359"/>
      <c r="BD19" s="359"/>
      <c r="BE19" s="356"/>
      <c r="BF19" s="41"/>
      <c r="BG19" s="359"/>
      <c r="BH19" s="359"/>
      <c r="BI19" s="356"/>
      <c r="BJ19" s="41"/>
      <c r="BK19" s="359"/>
      <c r="BL19" s="359"/>
      <c r="BM19" s="356"/>
      <c r="BN19" s="41"/>
      <c r="BO19" s="359"/>
      <c r="BP19" s="359"/>
    </row>
    <row r="20" spans="1:68" ht="30" customHeight="1"/>
    <row r="21" spans="1:68" ht="38.25" customHeight="1">
      <c r="A21" s="348" t="s">
        <v>149</v>
      </c>
      <c r="B21" s="41" t="s">
        <v>498</v>
      </c>
      <c r="C21" s="44" t="s">
        <v>3</v>
      </c>
      <c r="D21" s="44" t="s">
        <v>3</v>
      </c>
      <c r="E21" s="348" t="s">
        <v>149</v>
      </c>
      <c r="F21" s="41" t="s">
        <v>498</v>
      </c>
      <c r="G21" s="44" t="s">
        <v>3</v>
      </c>
      <c r="H21" s="44" t="s">
        <v>3</v>
      </c>
      <c r="I21" s="348" t="s">
        <v>149</v>
      </c>
      <c r="J21" s="41" t="s">
        <v>498</v>
      </c>
      <c r="K21" s="44" t="s">
        <v>3</v>
      </c>
      <c r="L21" s="44" t="s">
        <v>3</v>
      </c>
      <c r="M21" s="348" t="s">
        <v>149</v>
      </c>
      <c r="N21" s="41" t="s">
        <v>498</v>
      </c>
      <c r="O21" s="44" t="s">
        <v>3</v>
      </c>
      <c r="P21" s="44" t="s">
        <v>3</v>
      </c>
      <c r="Q21" s="348" t="s">
        <v>149</v>
      </c>
      <c r="R21" s="41" t="s">
        <v>498</v>
      </c>
      <c r="S21" s="44" t="s">
        <v>3</v>
      </c>
      <c r="T21" s="44" t="s">
        <v>3</v>
      </c>
      <c r="U21" s="348" t="s">
        <v>149</v>
      </c>
      <c r="V21" s="41" t="s">
        <v>498</v>
      </c>
      <c r="W21" s="44" t="s">
        <v>3</v>
      </c>
      <c r="X21" s="44" t="s">
        <v>3</v>
      </c>
      <c r="Y21" s="348" t="s">
        <v>149</v>
      </c>
      <c r="Z21" s="41" t="s">
        <v>498</v>
      </c>
      <c r="AA21" s="44" t="s">
        <v>3</v>
      </c>
      <c r="AB21" s="44" t="s">
        <v>3</v>
      </c>
      <c r="AC21" s="348" t="s">
        <v>149</v>
      </c>
      <c r="AD21" s="41" t="s">
        <v>498</v>
      </c>
      <c r="AE21" s="44" t="s">
        <v>3</v>
      </c>
      <c r="AF21" s="44" t="s">
        <v>3</v>
      </c>
      <c r="AG21" s="348" t="s">
        <v>149</v>
      </c>
      <c r="AH21" s="41" t="s">
        <v>498</v>
      </c>
      <c r="AI21" s="44" t="s">
        <v>3</v>
      </c>
      <c r="AJ21" s="44" t="s">
        <v>3</v>
      </c>
      <c r="AK21" s="348" t="s">
        <v>149</v>
      </c>
      <c r="AL21" s="41" t="s">
        <v>498</v>
      </c>
      <c r="AM21" s="44" t="s">
        <v>3</v>
      </c>
      <c r="AN21" s="44" t="s">
        <v>3</v>
      </c>
      <c r="AO21" s="348" t="s">
        <v>149</v>
      </c>
      <c r="AP21" s="41" t="s">
        <v>498</v>
      </c>
      <c r="AQ21" s="44" t="s">
        <v>3</v>
      </c>
      <c r="AR21" s="44" t="s">
        <v>3</v>
      </c>
      <c r="AS21" s="348" t="s">
        <v>149</v>
      </c>
      <c r="AT21" s="41" t="s">
        <v>498</v>
      </c>
      <c r="AU21" s="44" t="s">
        <v>3</v>
      </c>
      <c r="AV21" s="44" t="s">
        <v>3</v>
      </c>
      <c r="AW21" s="348" t="s">
        <v>149</v>
      </c>
      <c r="AX21" s="41" t="s">
        <v>498</v>
      </c>
      <c r="AY21" s="44" t="s">
        <v>3</v>
      </c>
      <c r="AZ21" s="44" t="s">
        <v>3</v>
      </c>
      <c r="BA21" s="348" t="s">
        <v>149</v>
      </c>
      <c r="BB21" s="41" t="s">
        <v>498</v>
      </c>
      <c r="BC21" s="44" t="s">
        <v>3</v>
      </c>
      <c r="BD21" s="44" t="s">
        <v>3</v>
      </c>
      <c r="BE21" s="348" t="s">
        <v>149</v>
      </c>
      <c r="BF21" s="41" t="s">
        <v>498</v>
      </c>
      <c r="BG21" s="44" t="s">
        <v>3</v>
      </c>
      <c r="BH21" s="44" t="s">
        <v>3</v>
      </c>
      <c r="BI21" s="348" t="s">
        <v>149</v>
      </c>
      <c r="BJ21" s="41" t="s">
        <v>498</v>
      </c>
      <c r="BK21" s="44" t="s">
        <v>3</v>
      </c>
      <c r="BL21" s="44" t="s">
        <v>3</v>
      </c>
      <c r="BM21" s="348" t="s">
        <v>149</v>
      </c>
      <c r="BN21" s="41" t="s">
        <v>498</v>
      </c>
      <c r="BO21" s="44" t="s">
        <v>3</v>
      </c>
      <c r="BP21" s="44" t="s">
        <v>3</v>
      </c>
    </row>
    <row r="22" spans="1:68" ht="38.25" customHeight="1">
      <c r="A22" s="348"/>
      <c r="B22" s="41" t="s">
        <v>499</v>
      </c>
      <c r="C22" s="44" t="s">
        <v>3</v>
      </c>
      <c r="D22" s="44" t="s">
        <v>3</v>
      </c>
      <c r="E22" s="348"/>
      <c r="F22" s="41" t="s">
        <v>499</v>
      </c>
      <c r="G22" s="44" t="s">
        <v>3</v>
      </c>
      <c r="H22" s="44" t="s">
        <v>3</v>
      </c>
      <c r="I22" s="348"/>
      <c r="J22" s="41" t="s">
        <v>499</v>
      </c>
      <c r="K22" s="44" t="s">
        <v>3</v>
      </c>
      <c r="L22" s="44" t="s">
        <v>3</v>
      </c>
      <c r="M22" s="348"/>
      <c r="N22" s="41" t="s">
        <v>499</v>
      </c>
      <c r="O22" s="44" t="s">
        <v>3</v>
      </c>
      <c r="P22" s="44" t="s">
        <v>3</v>
      </c>
      <c r="Q22" s="348"/>
      <c r="R22" s="41" t="s">
        <v>499</v>
      </c>
      <c r="S22" s="44" t="s">
        <v>3</v>
      </c>
      <c r="T22" s="44" t="s">
        <v>3</v>
      </c>
      <c r="U22" s="348"/>
      <c r="V22" s="41" t="s">
        <v>499</v>
      </c>
      <c r="W22" s="44" t="s">
        <v>3</v>
      </c>
      <c r="X22" s="44" t="s">
        <v>3</v>
      </c>
      <c r="Y22" s="348"/>
      <c r="Z22" s="41" t="s">
        <v>499</v>
      </c>
      <c r="AA22" s="44" t="s">
        <v>3</v>
      </c>
      <c r="AB22" s="44" t="s">
        <v>3</v>
      </c>
      <c r="AC22" s="348"/>
      <c r="AD22" s="41" t="s">
        <v>499</v>
      </c>
      <c r="AE22" s="44" t="s">
        <v>3</v>
      </c>
      <c r="AF22" s="44" t="s">
        <v>3</v>
      </c>
      <c r="AG22" s="348"/>
      <c r="AH22" s="41" t="s">
        <v>499</v>
      </c>
      <c r="AI22" s="44" t="s">
        <v>3</v>
      </c>
      <c r="AJ22" s="44" t="s">
        <v>3</v>
      </c>
      <c r="AK22" s="348"/>
      <c r="AL22" s="41" t="s">
        <v>499</v>
      </c>
      <c r="AM22" s="44" t="s">
        <v>3</v>
      </c>
      <c r="AN22" s="44" t="s">
        <v>3</v>
      </c>
      <c r="AO22" s="348"/>
      <c r="AP22" s="41" t="s">
        <v>499</v>
      </c>
      <c r="AQ22" s="44" t="s">
        <v>3</v>
      </c>
      <c r="AR22" s="44" t="s">
        <v>3</v>
      </c>
      <c r="AS22" s="348"/>
      <c r="AT22" s="41" t="s">
        <v>499</v>
      </c>
      <c r="AU22" s="44" t="s">
        <v>3</v>
      </c>
      <c r="AV22" s="44" t="s">
        <v>3</v>
      </c>
      <c r="AW22" s="348"/>
      <c r="AX22" s="41" t="s">
        <v>499</v>
      </c>
      <c r="AY22" s="44" t="s">
        <v>3</v>
      </c>
      <c r="AZ22" s="44" t="s">
        <v>3</v>
      </c>
      <c r="BA22" s="348"/>
      <c r="BB22" s="41" t="s">
        <v>499</v>
      </c>
      <c r="BC22" s="44" t="s">
        <v>3</v>
      </c>
      <c r="BD22" s="44" t="s">
        <v>3</v>
      </c>
      <c r="BE22" s="348"/>
      <c r="BF22" s="41" t="s">
        <v>499</v>
      </c>
      <c r="BG22" s="44" t="s">
        <v>3</v>
      </c>
      <c r="BH22" s="44" t="s">
        <v>3</v>
      </c>
      <c r="BI22" s="348"/>
      <c r="BJ22" s="41" t="s">
        <v>499</v>
      </c>
      <c r="BK22" s="44" t="s">
        <v>3</v>
      </c>
      <c r="BL22" s="44" t="s">
        <v>3</v>
      </c>
      <c r="BM22" s="348"/>
      <c r="BN22" s="41" t="s">
        <v>499</v>
      </c>
      <c r="BO22" s="44" t="s">
        <v>3</v>
      </c>
      <c r="BP22" s="44" t="s">
        <v>3</v>
      </c>
    </row>
  </sheetData>
  <mergeCells count="221">
    <mergeCell ref="A4:A10"/>
    <mergeCell ref="B3:D3"/>
    <mergeCell ref="B1:C1"/>
    <mergeCell ref="C15:D15"/>
    <mergeCell ref="C14:D14"/>
    <mergeCell ref="C13:D13"/>
    <mergeCell ref="A12:A19"/>
    <mergeCell ref="C12:D12"/>
    <mergeCell ref="G14:H14"/>
    <mergeCell ref="G15:H15"/>
    <mergeCell ref="G16:H16"/>
    <mergeCell ref="G17:H17"/>
    <mergeCell ref="G18:H18"/>
    <mergeCell ref="G19:H19"/>
    <mergeCell ref="F1:G1"/>
    <mergeCell ref="F3:H3"/>
    <mergeCell ref="E4:E10"/>
    <mergeCell ref="A21:A22"/>
    <mergeCell ref="C19:D19"/>
    <mergeCell ref="C18:D18"/>
    <mergeCell ref="C17:D17"/>
    <mergeCell ref="C16:D16"/>
    <mergeCell ref="O16:P16"/>
    <mergeCell ref="O17:P17"/>
    <mergeCell ref="O18:P18"/>
    <mergeCell ref="O19:P19"/>
    <mergeCell ref="E21:E22"/>
    <mergeCell ref="I21:I22"/>
    <mergeCell ref="E12:E19"/>
    <mergeCell ref="G12:H12"/>
    <mergeCell ref="G13:H13"/>
    <mergeCell ref="J1:K1"/>
    <mergeCell ref="J3:L3"/>
    <mergeCell ref="I4:I10"/>
    <mergeCell ref="I12:I19"/>
    <mergeCell ref="K12:L12"/>
    <mergeCell ref="K13:L13"/>
    <mergeCell ref="K14:L14"/>
    <mergeCell ref="K15:L15"/>
    <mergeCell ref="K16:L16"/>
    <mergeCell ref="K17:L17"/>
    <mergeCell ref="K18:L18"/>
    <mergeCell ref="K19:L19"/>
    <mergeCell ref="W18:X18"/>
    <mergeCell ref="W19:X19"/>
    <mergeCell ref="M21:M22"/>
    <mergeCell ref="R1:S1"/>
    <mergeCell ref="R3:T3"/>
    <mergeCell ref="Q4:Q10"/>
    <mergeCell ref="Q12:Q19"/>
    <mergeCell ref="S12:T12"/>
    <mergeCell ref="S13:T13"/>
    <mergeCell ref="S14:T14"/>
    <mergeCell ref="S15:T15"/>
    <mergeCell ref="S16:T16"/>
    <mergeCell ref="S17:T17"/>
    <mergeCell ref="S18:T18"/>
    <mergeCell ref="S19:T19"/>
    <mergeCell ref="Q21:Q22"/>
    <mergeCell ref="N1:O1"/>
    <mergeCell ref="N3:P3"/>
    <mergeCell ref="M4:M10"/>
    <mergeCell ref="M12:M19"/>
    <mergeCell ref="O12:P12"/>
    <mergeCell ref="O13:P13"/>
    <mergeCell ref="O14:P14"/>
    <mergeCell ref="O15:P15"/>
    <mergeCell ref="U21:U22"/>
    <mergeCell ref="Z1:AA1"/>
    <mergeCell ref="Z3:AB3"/>
    <mergeCell ref="Y4:Y10"/>
    <mergeCell ref="Y12:Y19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Y21:Y22"/>
    <mergeCell ref="V1:W1"/>
    <mergeCell ref="V3:X3"/>
    <mergeCell ref="U4:U10"/>
    <mergeCell ref="U12:U19"/>
    <mergeCell ref="W12:X12"/>
    <mergeCell ref="W13:X13"/>
    <mergeCell ref="W14:X14"/>
    <mergeCell ref="W15:X15"/>
    <mergeCell ref="W16:X16"/>
    <mergeCell ref="W17:X17"/>
    <mergeCell ref="AD1:AE1"/>
    <mergeCell ref="AD3:AF3"/>
    <mergeCell ref="AC4:AC10"/>
    <mergeCell ref="AC12:AC19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H1:AI1"/>
    <mergeCell ref="AH3:AJ3"/>
    <mergeCell ref="AG4:AG10"/>
    <mergeCell ref="AG12:AG19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C21:AC22"/>
    <mergeCell ref="AG21:AG22"/>
    <mergeCell ref="AU14:AV14"/>
    <mergeCell ref="AU15:AV15"/>
    <mergeCell ref="AU16:AV16"/>
    <mergeCell ref="AU17:AV17"/>
    <mergeCell ref="AU18:AV18"/>
    <mergeCell ref="AU19:AV19"/>
    <mergeCell ref="AK21:AK22"/>
    <mergeCell ref="AP1:AQ1"/>
    <mergeCell ref="AP3:AR3"/>
    <mergeCell ref="AO4:AO10"/>
    <mergeCell ref="AO12:AO19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O21:AO22"/>
    <mergeCell ref="AL1:AM1"/>
    <mergeCell ref="AL3:AN3"/>
    <mergeCell ref="AK4:AK10"/>
    <mergeCell ref="AK12:AK19"/>
    <mergeCell ref="BC16:BD16"/>
    <mergeCell ref="BC17:BD17"/>
    <mergeCell ref="BC18:BD18"/>
    <mergeCell ref="BC19:BD19"/>
    <mergeCell ref="AS21:AS22"/>
    <mergeCell ref="AX1:AY1"/>
    <mergeCell ref="AX3:AZ3"/>
    <mergeCell ref="AW4:AW10"/>
    <mergeCell ref="AW12:AW19"/>
    <mergeCell ref="AY12:AZ12"/>
    <mergeCell ref="AY13:AZ13"/>
    <mergeCell ref="AY14:AZ14"/>
    <mergeCell ref="AY15:AZ15"/>
    <mergeCell ref="AY16:AZ16"/>
    <mergeCell ref="AY17:AZ17"/>
    <mergeCell ref="AY18:AZ18"/>
    <mergeCell ref="AY19:AZ19"/>
    <mergeCell ref="AW21:AW22"/>
    <mergeCell ref="AT1:AU1"/>
    <mergeCell ref="AT3:AV3"/>
    <mergeCell ref="AS4:AS10"/>
    <mergeCell ref="AS12:AS19"/>
    <mergeCell ref="AU12:AV12"/>
    <mergeCell ref="AU13:AV13"/>
    <mergeCell ref="BK18:BL18"/>
    <mergeCell ref="BK19:BL19"/>
    <mergeCell ref="BA21:BA22"/>
    <mergeCell ref="BF1:BG1"/>
    <mergeCell ref="BF3:BH3"/>
    <mergeCell ref="BE4:BE10"/>
    <mergeCell ref="BE12:BE19"/>
    <mergeCell ref="BG12:BH12"/>
    <mergeCell ref="BG13:BH13"/>
    <mergeCell ref="BG14:BH14"/>
    <mergeCell ref="BG15:BH15"/>
    <mergeCell ref="BG16:BH16"/>
    <mergeCell ref="BG17:BH17"/>
    <mergeCell ref="BG18:BH18"/>
    <mergeCell ref="BG19:BH19"/>
    <mergeCell ref="BE21:BE22"/>
    <mergeCell ref="BB1:BC1"/>
    <mergeCell ref="BB3:BD3"/>
    <mergeCell ref="BA4:BA10"/>
    <mergeCell ref="BA12:BA19"/>
    <mergeCell ref="BC12:BD12"/>
    <mergeCell ref="BC13:BD13"/>
    <mergeCell ref="BC14:BD14"/>
    <mergeCell ref="BC15:BD15"/>
    <mergeCell ref="BI21:BI22"/>
    <mergeCell ref="BN1:BO1"/>
    <mergeCell ref="BN3:BP3"/>
    <mergeCell ref="BM4:BM10"/>
    <mergeCell ref="BM12:BM19"/>
    <mergeCell ref="BO12:BP12"/>
    <mergeCell ref="BO13:BP13"/>
    <mergeCell ref="BO14:BP14"/>
    <mergeCell ref="BO15:BP15"/>
    <mergeCell ref="BO16:BP16"/>
    <mergeCell ref="BO17:BP17"/>
    <mergeCell ref="BO18:BP18"/>
    <mergeCell ref="BO19:BP19"/>
    <mergeCell ref="BM21:BM22"/>
    <mergeCell ref="BJ1:BK1"/>
    <mergeCell ref="BJ3:BL3"/>
    <mergeCell ref="BI4:BI10"/>
    <mergeCell ref="BI12:BI19"/>
    <mergeCell ref="BK12:BL12"/>
    <mergeCell ref="BK13:BL13"/>
    <mergeCell ref="BK14:BL14"/>
    <mergeCell ref="BK15:BL15"/>
    <mergeCell ref="BK16:BL16"/>
    <mergeCell ref="BK17:BL1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AA9-B3CA-4D0B-A94A-87701592AD09}">
  <dimension ref="A1:AJ154"/>
  <sheetViews>
    <sheetView topLeftCell="J10" zoomScale="68" zoomScaleNormal="68" workbookViewId="0">
      <selection activeCell="T32" sqref="T32"/>
    </sheetView>
  </sheetViews>
  <sheetFormatPr defaultColWidth="18.125" defaultRowHeight="38.25" customHeight="1"/>
  <cols>
    <col min="1" max="1" width="18.125" style="40"/>
    <col min="2" max="2" width="22.625" style="43" customWidth="1"/>
    <col min="3" max="4" width="22.625" style="40" customWidth="1"/>
    <col min="5" max="5" width="18.125" style="40"/>
    <col min="6" max="6" width="22.625" style="43" customWidth="1"/>
    <col min="7" max="8" width="22.625" style="40" customWidth="1"/>
    <col min="9" max="9" width="18.125" style="40"/>
    <col min="10" max="10" width="22.625" style="43" customWidth="1"/>
    <col min="11" max="12" width="22.625" style="40" customWidth="1"/>
    <col min="13" max="13" width="18.125" style="40"/>
    <col min="14" max="14" width="22.625" style="43" customWidth="1"/>
    <col min="15" max="16" width="22.625" style="40" customWidth="1"/>
    <col min="17" max="17" width="18.125" style="40"/>
    <col min="18" max="18" width="22.625" style="43" customWidth="1"/>
    <col min="19" max="20" width="22.625" style="40" customWidth="1"/>
    <col min="21" max="21" width="18.125" style="40"/>
    <col min="22" max="22" width="22.625" style="43" customWidth="1"/>
    <col min="23" max="24" width="22.625" style="40" customWidth="1"/>
    <col min="25" max="25" width="18.125" style="40"/>
    <col min="26" max="26" width="22.625" style="43" customWidth="1"/>
    <col min="27" max="28" width="22.625" style="40" customWidth="1"/>
    <col min="29" max="29" width="18.125" style="40" customWidth="1"/>
    <col min="30" max="30" width="22.625" style="43" customWidth="1"/>
    <col min="31" max="32" width="22.625" style="40" customWidth="1"/>
    <col min="33" max="33" width="18.125" style="40"/>
    <col min="34" max="34" width="22.625" style="43" customWidth="1"/>
    <col min="35" max="36" width="22.625" style="40" customWidth="1"/>
    <col min="37" max="16384" width="18.125" style="40"/>
  </cols>
  <sheetData>
    <row r="1" spans="1:36" ht="38.25" customHeight="1">
      <c r="A1" s="39" t="s">
        <v>146</v>
      </c>
      <c r="B1" s="360" t="s">
        <v>64</v>
      </c>
      <c r="C1" s="360"/>
      <c r="E1" s="39" t="s">
        <v>146</v>
      </c>
      <c r="F1" s="360" t="s">
        <v>295</v>
      </c>
      <c r="G1" s="360"/>
      <c r="I1" s="39" t="s">
        <v>146</v>
      </c>
      <c r="J1" s="360" t="s">
        <v>231</v>
      </c>
      <c r="K1" s="360"/>
      <c r="M1" s="39" t="s">
        <v>146</v>
      </c>
      <c r="N1" s="360" t="s">
        <v>342</v>
      </c>
      <c r="O1" s="360"/>
      <c r="Q1" s="39" t="s">
        <v>146</v>
      </c>
      <c r="R1" s="360" t="s">
        <v>377</v>
      </c>
      <c r="S1" s="360"/>
      <c r="U1" s="46" t="s">
        <v>146</v>
      </c>
      <c r="V1" s="349" t="s">
        <v>395</v>
      </c>
      <c r="W1" s="349"/>
      <c r="Y1" s="39" t="s">
        <v>146</v>
      </c>
      <c r="Z1" s="360" t="s">
        <v>421</v>
      </c>
      <c r="AA1" s="360"/>
      <c r="AC1" s="39" t="s">
        <v>146</v>
      </c>
      <c r="AD1" s="349" t="s">
        <v>268</v>
      </c>
      <c r="AE1" s="349"/>
      <c r="AG1" s="39" t="s">
        <v>146</v>
      </c>
      <c r="AH1" s="360" t="s">
        <v>12</v>
      </c>
      <c r="AI1" s="360"/>
    </row>
    <row r="3" spans="1:36" ht="38.25" customHeight="1">
      <c r="A3" s="41" t="s">
        <v>147</v>
      </c>
      <c r="B3" s="350" t="s">
        <v>65</v>
      </c>
      <c r="C3" s="351"/>
      <c r="D3" s="352"/>
      <c r="E3" s="41" t="s">
        <v>147</v>
      </c>
      <c r="F3" s="350"/>
      <c r="G3" s="351"/>
      <c r="H3" s="352"/>
      <c r="I3" s="41" t="s">
        <v>147</v>
      </c>
      <c r="J3" s="350" t="s">
        <v>320</v>
      </c>
      <c r="K3" s="351"/>
      <c r="L3" s="352"/>
      <c r="M3" s="41" t="s">
        <v>147</v>
      </c>
      <c r="N3" s="350"/>
      <c r="O3" s="351"/>
      <c r="P3" s="352"/>
      <c r="Q3" s="41" t="s">
        <v>147</v>
      </c>
      <c r="R3" s="350" t="s">
        <v>378</v>
      </c>
      <c r="S3" s="351"/>
      <c r="T3" s="352"/>
      <c r="U3" s="41" t="s">
        <v>147</v>
      </c>
      <c r="V3" s="350" t="s">
        <v>110</v>
      </c>
      <c r="W3" s="351"/>
      <c r="X3" s="352"/>
      <c r="Y3" s="41" t="s">
        <v>147</v>
      </c>
      <c r="Z3" s="350" t="s">
        <v>438</v>
      </c>
      <c r="AA3" s="351"/>
      <c r="AB3" s="352"/>
      <c r="AC3" s="41" t="s">
        <v>147</v>
      </c>
      <c r="AD3" s="350" t="s">
        <v>192</v>
      </c>
      <c r="AE3" s="351"/>
      <c r="AF3" s="352"/>
      <c r="AG3" s="41" t="s">
        <v>147</v>
      </c>
      <c r="AH3" s="350" t="s">
        <v>174</v>
      </c>
      <c r="AI3" s="351"/>
      <c r="AJ3" s="352"/>
    </row>
    <row r="4" spans="1:36" ht="38.25" customHeight="1">
      <c r="A4" s="353" t="s">
        <v>152</v>
      </c>
      <c r="B4" s="41" t="s">
        <v>65</v>
      </c>
      <c r="C4" s="48"/>
      <c r="D4" s="48"/>
      <c r="E4" s="353" t="s">
        <v>152</v>
      </c>
      <c r="F4" s="41" t="s">
        <v>215</v>
      </c>
      <c r="G4" s="48"/>
      <c r="H4" s="48"/>
      <c r="I4" s="353" t="s">
        <v>152</v>
      </c>
      <c r="J4" s="41" t="s">
        <v>452</v>
      </c>
      <c r="K4" s="48"/>
      <c r="L4" s="48"/>
      <c r="M4" s="353" t="s">
        <v>152</v>
      </c>
      <c r="N4" s="41" t="s">
        <v>80</v>
      </c>
      <c r="O4" s="48"/>
      <c r="P4" s="48"/>
      <c r="Q4" s="353" t="s">
        <v>152</v>
      </c>
      <c r="R4" s="41" t="s">
        <v>378</v>
      </c>
      <c r="S4" s="41"/>
      <c r="T4" s="41"/>
      <c r="U4" s="353" t="s">
        <v>152</v>
      </c>
      <c r="V4" s="41" t="s">
        <v>110</v>
      </c>
      <c r="W4" s="48"/>
      <c r="X4" s="48"/>
      <c r="Y4" s="353" t="s">
        <v>152</v>
      </c>
      <c r="Z4" s="41" t="s">
        <v>438</v>
      </c>
      <c r="AA4" s="48"/>
      <c r="AB4" s="48"/>
      <c r="AC4" s="353" t="s">
        <v>152</v>
      </c>
      <c r="AD4" s="41" t="s">
        <v>192</v>
      </c>
      <c r="AE4" s="48"/>
      <c r="AF4" s="48"/>
      <c r="AG4" s="353" t="s">
        <v>152</v>
      </c>
      <c r="AH4" s="41" t="s">
        <v>175</v>
      </c>
      <c r="AI4" s="41"/>
      <c r="AJ4" s="41"/>
    </row>
    <row r="5" spans="1:36" ht="38.25" customHeight="1">
      <c r="A5" s="354"/>
      <c r="B5" s="41" t="s">
        <v>272</v>
      </c>
      <c r="C5" s="48"/>
      <c r="D5" s="48"/>
      <c r="E5" s="354"/>
      <c r="F5" s="41" t="s">
        <v>100</v>
      </c>
      <c r="G5" s="48"/>
      <c r="H5" s="48"/>
      <c r="I5" s="354"/>
      <c r="J5" s="41" t="s">
        <v>159</v>
      </c>
      <c r="K5" s="48"/>
      <c r="L5" s="48"/>
      <c r="M5" s="354"/>
      <c r="N5" s="41" t="s">
        <v>343</v>
      </c>
      <c r="O5" s="48"/>
      <c r="P5" s="48"/>
      <c r="Q5" s="354"/>
      <c r="R5" s="41" t="s">
        <v>89</v>
      </c>
      <c r="S5" s="41"/>
      <c r="T5" s="41"/>
      <c r="U5" s="354"/>
      <c r="V5" s="41" t="s">
        <v>251</v>
      </c>
      <c r="W5" s="48"/>
      <c r="X5" s="48"/>
      <c r="Y5" s="354"/>
      <c r="Z5" s="41" t="s">
        <v>144</v>
      </c>
      <c r="AA5" s="48"/>
      <c r="AB5" s="48"/>
      <c r="AC5" s="354"/>
      <c r="AD5" s="41" t="s">
        <v>269</v>
      </c>
      <c r="AE5" s="41"/>
      <c r="AF5" s="48"/>
      <c r="AG5" s="354"/>
      <c r="AH5" s="41"/>
      <c r="AI5" s="41"/>
      <c r="AJ5" s="41"/>
    </row>
    <row r="6" spans="1:36" ht="38.25" customHeight="1">
      <c r="A6" s="354"/>
      <c r="B6" s="41" t="s">
        <v>437</v>
      </c>
      <c r="C6" s="48"/>
      <c r="D6" s="48"/>
      <c r="E6" s="354"/>
      <c r="F6" s="41" t="s">
        <v>145</v>
      </c>
      <c r="G6" s="48"/>
      <c r="H6" s="48"/>
      <c r="I6" s="354"/>
      <c r="J6" s="41"/>
      <c r="K6" s="48"/>
      <c r="L6" s="48"/>
      <c r="M6" s="354"/>
      <c r="N6" s="41" t="s">
        <v>344</v>
      </c>
      <c r="O6" s="48"/>
      <c r="P6" s="48"/>
      <c r="Q6" s="354"/>
      <c r="R6" s="41"/>
      <c r="S6" s="41"/>
      <c r="T6" s="41"/>
      <c r="U6" s="354"/>
      <c r="V6" s="41" t="s">
        <v>196</v>
      </c>
      <c r="W6" s="41"/>
      <c r="X6" s="48"/>
      <c r="Y6" s="354"/>
      <c r="Z6" s="41" t="s">
        <v>199</v>
      </c>
      <c r="AA6" s="48"/>
      <c r="AB6" s="48"/>
      <c r="AC6" s="354"/>
      <c r="AD6" s="41" t="s">
        <v>270</v>
      </c>
      <c r="AE6" s="41"/>
      <c r="AF6" s="48"/>
      <c r="AG6" s="354"/>
      <c r="AH6" s="41"/>
      <c r="AI6" s="41"/>
      <c r="AJ6" s="41"/>
    </row>
    <row r="7" spans="1:36" ht="38.25" customHeight="1">
      <c r="A7" s="354"/>
      <c r="B7" s="41" t="s">
        <v>273</v>
      </c>
      <c r="C7" s="48"/>
      <c r="D7" s="48"/>
      <c r="E7" s="354"/>
      <c r="F7" s="41" t="s">
        <v>124</v>
      </c>
      <c r="G7" s="48"/>
      <c r="H7" s="48"/>
      <c r="I7" s="354"/>
      <c r="J7" s="41"/>
      <c r="K7" s="48"/>
      <c r="L7" s="48"/>
      <c r="M7" s="354"/>
      <c r="N7" s="41" t="s">
        <v>345</v>
      </c>
      <c r="O7" s="48"/>
      <c r="P7" s="48"/>
      <c r="Q7" s="354"/>
      <c r="R7" s="41"/>
      <c r="S7" s="41"/>
      <c r="T7" s="41"/>
      <c r="U7" s="354"/>
      <c r="V7" s="41"/>
      <c r="W7" s="48"/>
      <c r="X7" s="48"/>
      <c r="Y7" s="354"/>
      <c r="Z7" s="41"/>
      <c r="AA7" s="48"/>
      <c r="AB7" s="48"/>
      <c r="AC7" s="354"/>
      <c r="AD7" s="41"/>
      <c r="AE7" s="48"/>
      <c r="AF7" s="48"/>
      <c r="AG7" s="354"/>
      <c r="AH7" s="41"/>
      <c r="AI7" s="41"/>
      <c r="AJ7" s="41"/>
    </row>
    <row r="8" spans="1:36" ht="38.25" customHeight="1">
      <c r="A8" s="354"/>
      <c r="B8" s="41" t="s">
        <v>274</v>
      </c>
      <c r="C8" s="48"/>
      <c r="D8" s="48"/>
      <c r="E8" s="354"/>
      <c r="F8" s="41" t="s">
        <v>296</v>
      </c>
      <c r="G8" s="48"/>
      <c r="H8" s="48"/>
      <c r="I8" s="354"/>
      <c r="J8" s="41"/>
      <c r="K8" s="48"/>
      <c r="L8" s="48"/>
      <c r="M8" s="354"/>
      <c r="N8" s="41" t="s">
        <v>346</v>
      </c>
      <c r="O8" s="48"/>
      <c r="P8" s="48"/>
      <c r="Q8" s="354"/>
      <c r="R8" s="41"/>
      <c r="S8" s="41"/>
      <c r="T8" s="41"/>
      <c r="U8" s="354"/>
      <c r="V8" s="41"/>
      <c r="W8" s="48"/>
      <c r="X8" s="48"/>
      <c r="Y8" s="354"/>
      <c r="Z8" s="41"/>
      <c r="AA8" s="48"/>
      <c r="AB8" s="48"/>
      <c r="AC8" s="354"/>
      <c r="AD8" s="41"/>
      <c r="AE8" s="48"/>
      <c r="AF8" s="48"/>
      <c r="AG8" s="354"/>
      <c r="AH8" s="41"/>
      <c r="AI8" s="41"/>
      <c r="AJ8" s="41"/>
    </row>
    <row r="9" spans="1:36" ht="38.25" customHeight="1">
      <c r="A9" s="354"/>
      <c r="B9" s="41" t="s">
        <v>275</v>
      </c>
      <c r="C9" s="48"/>
      <c r="D9" s="48"/>
      <c r="E9" s="354"/>
      <c r="F9" s="41"/>
      <c r="G9" s="48"/>
      <c r="H9" s="48"/>
      <c r="I9" s="354"/>
      <c r="J9" s="41"/>
      <c r="K9" s="48"/>
      <c r="L9" s="48"/>
      <c r="M9" s="354"/>
      <c r="N9" s="41"/>
      <c r="O9" s="48"/>
      <c r="P9" s="48"/>
      <c r="Q9" s="354"/>
      <c r="R9" s="41"/>
      <c r="S9" s="41"/>
      <c r="T9" s="41"/>
      <c r="U9" s="354"/>
      <c r="V9" s="41"/>
      <c r="W9" s="48"/>
      <c r="X9" s="48"/>
      <c r="Y9" s="354"/>
      <c r="Z9" s="41"/>
      <c r="AA9" s="48"/>
      <c r="AB9" s="48"/>
      <c r="AC9" s="354"/>
      <c r="AD9" s="41"/>
      <c r="AE9" s="48"/>
      <c r="AF9" s="48"/>
      <c r="AG9" s="354"/>
      <c r="AH9" s="41"/>
      <c r="AI9" s="41"/>
      <c r="AJ9" s="41"/>
    </row>
    <row r="10" spans="1:36" ht="38.25" customHeight="1">
      <c r="A10" s="355"/>
      <c r="B10" s="41"/>
      <c r="C10" s="48"/>
      <c r="D10" s="48"/>
      <c r="E10" s="355"/>
      <c r="F10" s="41"/>
      <c r="G10" s="48"/>
      <c r="H10" s="48"/>
      <c r="I10" s="355"/>
      <c r="J10" s="41"/>
      <c r="K10" s="48"/>
      <c r="L10" s="48"/>
      <c r="M10" s="355"/>
      <c r="N10" s="41"/>
      <c r="O10" s="48"/>
      <c r="P10" s="48"/>
      <c r="Q10" s="355"/>
      <c r="R10" s="41"/>
      <c r="S10" s="41"/>
      <c r="T10" s="41"/>
      <c r="U10" s="355"/>
      <c r="V10" s="41"/>
      <c r="W10" s="48"/>
      <c r="X10" s="48"/>
      <c r="Y10" s="355"/>
      <c r="Z10" s="41"/>
      <c r="AA10" s="48"/>
      <c r="AB10" s="48"/>
      <c r="AC10" s="355"/>
      <c r="AD10" s="41"/>
      <c r="AE10" s="48"/>
      <c r="AF10" s="48"/>
      <c r="AG10" s="355"/>
      <c r="AH10" s="41" t="s">
        <v>141</v>
      </c>
      <c r="AI10" s="41"/>
      <c r="AJ10" s="41"/>
    </row>
    <row r="12" spans="1:36" ht="38.25" customHeight="1">
      <c r="A12" s="356" t="s">
        <v>148</v>
      </c>
      <c r="B12" s="41" t="s">
        <v>177</v>
      </c>
      <c r="C12" s="348" t="s">
        <v>277</v>
      </c>
      <c r="D12" s="348"/>
      <c r="E12" s="356" t="s">
        <v>148</v>
      </c>
      <c r="F12" s="41" t="s">
        <v>101</v>
      </c>
      <c r="G12" s="350" t="s">
        <v>297</v>
      </c>
      <c r="H12" s="352"/>
      <c r="I12" s="356" t="s">
        <v>148</v>
      </c>
      <c r="J12" s="41" t="s">
        <v>51</v>
      </c>
      <c r="K12" s="348" t="s">
        <v>321</v>
      </c>
      <c r="L12" s="348"/>
      <c r="M12" s="356" t="s">
        <v>148</v>
      </c>
      <c r="N12" s="41" t="s">
        <v>50</v>
      </c>
      <c r="O12" s="350" t="s">
        <v>348</v>
      </c>
      <c r="P12" s="352"/>
      <c r="Q12" s="353" t="s">
        <v>148</v>
      </c>
      <c r="R12" s="41" t="s">
        <v>166</v>
      </c>
      <c r="S12" s="350" t="s">
        <v>454</v>
      </c>
      <c r="T12" s="352"/>
      <c r="U12" s="356" t="s">
        <v>148</v>
      </c>
      <c r="V12" s="41" t="s">
        <v>396</v>
      </c>
      <c r="W12" s="350" t="s">
        <v>442</v>
      </c>
      <c r="X12" s="352"/>
      <c r="Y12" s="356" t="s">
        <v>148</v>
      </c>
      <c r="Z12" s="41" t="s">
        <v>58</v>
      </c>
      <c r="AA12" s="348"/>
      <c r="AB12" s="348"/>
      <c r="AC12" s="356" t="s">
        <v>148</v>
      </c>
      <c r="AD12" s="41" t="s">
        <v>60</v>
      </c>
      <c r="AE12" s="350" t="s">
        <v>456</v>
      </c>
      <c r="AF12" s="352"/>
      <c r="AG12" s="356" t="s">
        <v>148</v>
      </c>
      <c r="AH12" s="41" t="s">
        <v>155</v>
      </c>
      <c r="AI12" s="350" t="s">
        <v>250</v>
      </c>
      <c r="AJ12" s="352"/>
    </row>
    <row r="13" spans="1:36" ht="38.25" customHeight="1">
      <c r="A13" s="356"/>
      <c r="B13" s="41" t="s">
        <v>66</v>
      </c>
      <c r="C13" s="348" t="s">
        <v>276</v>
      </c>
      <c r="D13" s="348"/>
      <c r="E13" s="356"/>
      <c r="F13" s="41" t="s">
        <v>115</v>
      </c>
      <c r="G13" s="350" t="s">
        <v>298</v>
      </c>
      <c r="H13" s="352"/>
      <c r="I13" s="356"/>
      <c r="J13" s="41"/>
      <c r="K13" s="348"/>
      <c r="L13" s="348"/>
      <c r="M13" s="356"/>
      <c r="N13" s="41" t="s">
        <v>347</v>
      </c>
      <c r="O13" s="350"/>
      <c r="P13" s="352"/>
      <c r="Q13" s="354"/>
      <c r="R13" s="41"/>
      <c r="S13" s="350"/>
      <c r="T13" s="352"/>
      <c r="U13" s="356"/>
      <c r="V13" s="41" t="s">
        <v>245</v>
      </c>
      <c r="W13" s="350" t="s">
        <v>443</v>
      </c>
      <c r="X13" s="352"/>
      <c r="Y13" s="356"/>
      <c r="Z13" s="41"/>
      <c r="AA13" s="348"/>
      <c r="AB13" s="348"/>
      <c r="AC13" s="356"/>
      <c r="AD13" s="41"/>
      <c r="AE13" s="350"/>
      <c r="AF13" s="352"/>
      <c r="AG13" s="356"/>
      <c r="AH13" s="41"/>
      <c r="AI13" s="357"/>
      <c r="AJ13" s="358"/>
    </row>
    <row r="14" spans="1:36" ht="38.25" customHeight="1">
      <c r="A14" s="356"/>
      <c r="B14" s="41"/>
      <c r="C14" s="348"/>
      <c r="D14" s="348"/>
      <c r="E14" s="356"/>
      <c r="F14" s="41" t="s">
        <v>63</v>
      </c>
      <c r="G14" s="350" t="s">
        <v>299</v>
      </c>
      <c r="H14" s="352"/>
      <c r="I14" s="356"/>
      <c r="J14" s="41"/>
      <c r="K14" s="348"/>
      <c r="L14" s="348"/>
      <c r="M14" s="356"/>
      <c r="N14" s="41" t="s">
        <v>78</v>
      </c>
      <c r="O14" s="350"/>
      <c r="P14" s="352"/>
      <c r="Q14" s="354"/>
      <c r="R14" s="41"/>
      <c r="S14" s="350"/>
      <c r="T14" s="352"/>
      <c r="U14" s="356"/>
      <c r="V14" s="41"/>
      <c r="W14" s="350"/>
      <c r="X14" s="352"/>
      <c r="Y14" s="356"/>
      <c r="Z14" s="41"/>
      <c r="AA14" s="348"/>
      <c r="AB14" s="348"/>
      <c r="AC14" s="356"/>
      <c r="AD14" s="41"/>
      <c r="AE14" s="350"/>
      <c r="AF14" s="352"/>
      <c r="AG14" s="356"/>
      <c r="AH14" s="41"/>
      <c r="AI14" s="357"/>
      <c r="AJ14" s="358"/>
    </row>
    <row r="15" spans="1:36" ht="38.25" customHeight="1">
      <c r="A15" s="356"/>
      <c r="B15" s="41"/>
      <c r="C15" s="348"/>
      <c r="D15" s="348"/>
      <c r="E15" s="356"/>
      <c r="F15" s="41" t="s">
        <v>102</v>
      </c>
      <c r="G15" s="350" t="s">
        <v>300</v>
      </c>
      <c r="H15" s="352"/>
      <c r="I15" s="356"/>
      <c r="J15" s="41"/>
      <c r="K15" s="348"/>
      <c r="L15" s="348"/>
      <c r="M15" s="356"/>
      <c r="N15" s="41" t="s">
        <v>79</v>
      </c>
      <c r="O15" s="350" t="s">
        <v>234</v>
      </c>
      <c r="P15" s="352"/>
      <c r="Q15" s="354"/>
      <c r="R15" s="41"/>
      <c r="S15" s="350"/>
      <c r="T15" s="352"/>
      <c r="U15" s="356"/>
      <c r="V15" s="41"/>
      <c r="W15" s="350"/>
      <c r="X15" s="352"/>
      <c r="Y15" s="356"/>
      <c r="Z15" s="41"/>
      <c r="AA15" s="348"/>
      <c r="AB15" s="348"/>
      <c r="AC15" s="356"/>
      <c r="AD15" s="41"/>
      <c r="AE15" s="350"/>
      <c r="AF15" s="352"/>
      <c r="AG15" s="356"/>
      <c r="AH15" s="41"/>
      <c r="AI15" s="357"/>
      <c r="AJ15" s="358"/>
    </row>
    <row r="16" spans="1:36" ht="38.25" customHeight="1">
      <c r="A16" s="356"/>
      <c r="B16" s="41"/>
      <c r="C16" s="348"/>
      <c r="D16" s="348"/>
      <c r="E16" s="356"/>
      <c r="F16" s="41"/>
      <c r="G16" s="350"/>
      <c r="H16" s="352"/>
      <c r="I16" s="356"/>
      <c r="J16" s="41"/>
      <c r="K16" s="348"/>
      <c r="L16" s="348"/>
      <c r="M16" s="356"/>
      <c r="N16" s="41" t="s">
        <v>247</v>
      </c>
      <c r="O16" s="350" t="s">
        <v>349</v>
      </c>
      <c r="P16" s="352"/>
      <c r="Q16" s="354"/>
      <c r="R16" s="41"/>
      <c r="S16" s="350"/>
      <c r="T16" s="352"/>
      <c r="U16" s="356"/>
      <c r="V16" s="41"/>
      <c r="W16" s="350"/>
      <c r="X16" s="352"/>
      <c r="Y16" s="356"/>
      <c r="Z16" s="41"/>
      <c r="AA16" s="348"/>
      <c r="AB16" s="348"/>
      <c r="AC16" s="356"/>
      <c r="AD16" s="41"/>
      <c r="AE16" s="350"/>
      <c r="AF16" s="352"/>
      <c r="AG16" s="356"/>
      <c r="AH16" s="41"/>
      <c r="AI16" s="357"/>
      <c r="AJ16" s="358"/>
    </row>
    <row r="17" spans="1:36" ht="38.25" customHeight="1">
      <c r="A17" s="356"/>
      <c r="B17" s="41"/>
      <c r="C17" s="348"/>
      <c r="D17" s="348"/>
      <c r="E17" s="356"/>
      <c r="F17" s="41"/>
      <c r="G17" s="350"/>
      <c r="H17" s="352"/>
      <c r="I17" s="356"/>
      <c r="J17" s="41"/>
      <c r="K17" s="348"/>
      <c r="L17" s="348"/>
      <c r="M17" s="356"/>
      <c r="N17" s="41"/>
      <c r="O17" s="350"/>
      <c r="P17" s="352"/>
      <c r="Q17" s="354"/>
      <c r="R17" s="41"/>
      <c r="S17" s="350"/>
      <c r="T17" s="352"/>
      <c r="U17" s="356"/>
      <c r="V17" s="41"/>
      <c r="W17" s="350"/>
      <c r="X17" s="352"/>
      <c r="Y17" s="356"/>
      <c r="Z17" s="41"/>
      <c r="AA17" s="348"/>
      <c r="AB17" s="348"/>
      <c r="AC17" s="356"/>
      <c r="AD17" s="41"/>
      <c r="AE17" s="350"/>
      <c r="AF17" s="352"/>
      <c r="AG17" s="356"/>
      <c r="AH17" s="41"/>
      <c r="AI17" s="357"/>
      <c r="AJ17" s="358"/>
    </row>
    <row r="18" spans="1:36" ht="38.25" customHeight="1">
      <c r="A18" s="356"/>
      <c r="B18" s="41"/>
      <c r="C18" s="348"/>
      <c r="D18" s="348"/>
      <c r="E18" s="356"/>
      <c r="F18" s="41"/>
      <c r="G18" s="350"/>
      <c r="H18" s="352"/>
      <c r="I18" s="356"/>
      <c r="J18" s="41"/>
      <c r="K18" s="348"/>
      <c r="L18" s="348"/>
      <c r="M18" s="356"/>
      <c r="N18" s="41"/>
      <c r="O18" s="350"/>
      <c r="P18" s="352"/>
      <c r="Q18" s="354"/>
      <c r="R18" s="41"/>
      <c r="S18" s="350"/>
      <c r="T18" s="352"/>
      <c r="U18" s="356"/>
      <c r="V18" s="41"/>
      <c r="W18" s="350"/>
      <c r="X18" s="352"/>
      <c r="Y18" s="356"/>
      <c r="Z18" s="41"/>
      <c r="AA18" s="348"/>
      <c r="AB18" s="348"/>
      <c r="AC18" s="356"/>
      <c r="AD18" s="41"/>
      <c r="AE18" s="348"/>
      <c r="AF18" s="348"/>
      <c r="AG18" s="356"/>
      <c r="AH18" s="41"/>
      <c r="AI18" s="357"/>
      <c r="AJ18" s="358"/>
    </row>
    <row r="19" spans="1:36" ht="38.25" customHeight="1">
      <c r="A19" s="356"/>
      <c r="B19" s="41"/>
      <c r="C19" s="348"/>
      <c r="D19" s="348"/>
      <c r="E19" s="356"/>
      <c r="F19" s="41"/>
      <c r="G19" s="348"/>
      <c r="H19" s="348"/>
      <c r="I19" s="356"/>
      <c r="J19" s="41"/>
      <c r="K19" s="348"/>
      <c r="L19" s="348"/>
      <c r="M19" s="356"/>
      <c r="N19" s="41"/>
      <c r="O19" s="348"/>
      <c r="P19" s="348"/>
      <c r="Q19" s="355"/>
      <c r="R19" s="41"/>
      <c r="S19" s="350"/>
      <c r="T19" s="352"/>
      <c r="U19" s="356"/>
      <c r="V19" s="41"/>
      <c r="W19" s="348"/>
      <c r="X19" s="348"/>
      <c r="Y19" s="356"/>
      <c r="Z19" s="41"/>
      <c r="AA19" s="348"/>
      <c r="AB19" s="348"/>
      <c r="AC19" s="356"/>
      <c r="AD19" s="41"/>
      <c r="AE19" s="348"/>
      <c r="AF19" s="348"/>
      <c r="AG19" s="356"/>
      <c r="AH19" s="41"/>
      <c r="AI19" s="359"/>
      <c r="AJ19" s="359"/>
    </row>
    <row r="20" spans="1:36" ht="30" customHeight="1"/>
    <row r="21" spans="1:36" ht="38.25" customHeight="1">
      <c r="A21" s="348" t="s">
        <v>149</v>
      </c>
      <c r="B21" s="41" t="s">
        <v>150</v>
      </c>
      <c r="C21" s="44" t="s">
        <v>3</v>
      </c>
      <c r="D21" s="44" t="s">
        <v>3</v>
      </c>
      <c r="E21" s="348" t="s">
        <v>149</v>
      </c>
      <c r="F21" s="41" t="s">
        <v>150</v>
      </c>
      <c r="G21" s="44" t="s">
        <v>3</v>
      </c>
      <c r="H21" s="44" t="s">
        <v>3</v>
      </c>
      <c r="I21" s="348" t="s">
        <v>149</v>
      </c>
      <c r="J21" s="41" t="s">
        <v>150</v>
      </c>
      <c r="K21" s="44" t="s">
        <v>3</v>
      </c>
      <c r="L21" s="44" t="s">
        <v>3</v>
      </c>
      <c r="M21" s="348" t="s">
        <v>149</v>
      </c>
      <c r="N21" s="41" t="s">
        <v>150</v>
      </c>
      <c r="O21" s="44" t="s">
        <v>3</v>
      </c>
      <c r="P21" s="44" t="s">
        <v>3</v>
      </c>
      <c r="Q21" s="361" t="s">
        <v>149</v>
      </c>
      <c r="R21" s="41" t="s">
        <v>150</v>
      </c>
      <c r="S21" s="44" t="s">
        <v>3</v>
      </c>
      <c r="T21" s="44" t="s">
        <v>3</v>
      </c>
      <c r="U21" s="348" t="s">
        <v>149</v>
      </c>
      <c r="V21" s="41" t="s">
        <v>150</v>
      </c>
      <c r="W21" s="44" t="s">
        <v>3</v>
      </c>
      <c r="X21" s="44" t="s">
        <v>3</v>
      </c>
      <c r="Y21" s="348" t="s">
        <v>149</v>
      </c>
      <c r="Z21" s="41" t="s">
        <v>150</v>
      </c>
      <c r="AA21" s="44" t="s">
        <v>3</v>
      </c>
      <c r="AB21" s="44" t="s">
        <v>3</v>
      </c>
      <c r="AC21" s="348" t="s">
        <v>149</v>
      </c>
      <c r="AD21" s="41" t="s">
        <v>150</v>
      </c>
      <c r="AE21" s="44" t="s">
        <v>3</v>
      </c>
      <c r="AF21" s="44" t="s">
        <v>3</v>
      </c>
      <c r="AG21" s="348" t="s">
        <v>149</v>
      </c>
      <c r="AH21" s="41" t="s">
        <v>150</v>
      </c>
      <c r="AI21" s="44" t="s">
        <v>3</v>
      </c>
      <c r="AJ21" s="44" t="s">
        <v>3</v>
      </c>
    </row>
    <row r="22" spans="1:36" ht="38.25" customHeight="1">
      <c r="A22" s="348"/>
      <c r="B22" s="41" t="s">
        <v>151</v>
      </c>
      <c r="C22" s="44" t="s">
        <v>3</v>
      </c>
      <c r="D22" s="44" t="s">
        <v>3</v>
      </c>
      <c r="E22" s="348"/>
      <c r="F22" s="41" t="s">
        <v>151</v>
      </c>
      <c r="G22" s="44" t="s">
        <v>3</v>
      </c>
      <c r="H22" s="44" t="s">
        <v>3</v>
      </c>
      <c r="I22" s="348"/>
      <c r="J22" s="41" t="s">
        <v>151</v>
      </c>
      <c r="K22" s="44" t="s">
        <v>3</v>
      </c>
      <c r="L22" s="44" t="s">
        <v>3</v>
      </c>
      <c r="M22" s="348"/>
      <c r="N22" s="41" t="s">
        <v>151</v>
      </c>
      <c r="O22" s="44" t="s">
        <v>3</v>
      </c>
      <c r="P22" s="44" t="s">
        <v>3</v>
      </c>
      <c r="Q22" s="362"/>
      <c r="R22" s="41" t="s">
        <v>151</v>
      </c>
      <c r="S22" s="44" t="s">
        <v>3</v>
      </c>
      <c r="T22" s="44" t="s">
        <v>3</v>
      </c>
      <c r="U22" s="348"/>
      <c r="V22" s="41" t="s">
        <v>151</v>
      </c>
      <c r="W22" s="44" t="s">
        <v>3</v>
      </c>
      <c r="X22" s="44" t="s">
        <v>3</v>
      </c>
      <c r="Y22" s="348"/>
      <c r="Z22" s="41" t="s">
        <v>151</v>
      </c>
      <c r="AA22" s="44" t="s">
        <v>3</v>
      </c>
      <c r="AB22" s="44" t="s">
        <v>3</v>
      </c>
      <c r="AC22" s="348"/>
      <c r="AD22" s="41" t="s">
        <v>151</v>
      </c>
      <c r="AE22" s="44" t="s">
        <v>3</v>
      </c>
      <c r="AF22" s="44" t="s">
        <v>3</v>
      </c>
      <c r="AG22" s="348"/>
      <c r="AH22" s="41" t="s">
        <v>151</v>
      </c>
      <c r="AI22" s="44" t="s">
        <v>3</v>
      </c>
      <c r="AJ22" s="44" t="s">
        <v>3</v>
      </c>
    </row>
    <row r="23" spans="1:36" ht="38.25" customHeight="1">
      <c r="A23" s="39" t="s">
        <v>146</v>
      </c>
      <c r="B23" s="360" t="s">
        <v>134</v>
      </c>
      <c r="C23" s="360"/>
      <c r="E23" s="39" t="s">
        <v>146</v>
      </c>
      <c r="F23" s="360" t="s">
        <v>301</v>
      </c>
      <c r="G23" s="360"/>
      <c r="I23" s="39" t="s">
        <v>146</v>
      </c>
      <c r="J23" s="360" t="s">
        <v>322</v>
      </c>
      <c r="K23" s="360"/>
      <c r="M23" s="39" t="s">
        <v>146</v>
      </c>
      <c r="N23" s="360" t="s">
        <v>350</v>
      </c>
      <c r="O23" s="360"/>
      <c r="Q23" s="39" t="s">
        <v>271</v>
      </c>
      <c r="R23" s="46"/>
      <c r="S23" s="47"/>
      <c r="U23" s="39" t="s">
        <v>146</v>
      </c>
      <c r="V23" s="360" t="s">
        <v>47</v>
      </c>
      <c r="W23" s="360"/>
      <c r="Y23" s="39" t="s">
        <v>146</v>
      </c>
      <c r="Z23" s="360" t="s">
        <v>260</v>
      </c>
      <c r="AA23" s="360"/>
      <c r="AC23" s="39" t="s">
        <v>146</v>
      </c>
      <c r="AD23" s="360"/>
      <c r="AE23" s="360"/>
      <c r="AG23" s="39" t="s">
        <v>146</v>
      </c>
      <c r="AH23" s="360" t="s">
        <v>109</v>
      </c>
      <c r="AI23" s="360"/>
    </row>
    <row r="25" spans="1:36" ht="38.25" customHeight="1">
      <c r="A25" s="41" t="s">
        <v>147</v>
      </c>
      <c r="B25" s="350" t="s">
        <v>6</v>
      </c>
      <c r="C25" s="351"/>
      <c r="D25" s="352"/>
      <c r="E25" s="41" t="s">
        <v>147</v>
      </c>
      <c r="F25" s="350" t="s">
        <v>160</v>
      </c>
      <c r="G25" s="351"/>
      <c r="H25" s="352"/>
      <c r="I25" s="41" t="s">
        <v>147</v>
      </c>
      <c r="J25" s="350" t="s">
        <v>323</v>
      </c>
      <c r="K25" s="351"/>
      <c r="L25" s="352"/>
      <c r="M25" s="41" t="s">
        <v>147</v>
      </c>
      <c r="N25" s="350" t="s">
        <v>81</v>
      </c>
      <c r="O25" s="351"/>
      <c r="P25" s="352"/>
      <c r="Q25" s="41" t="s">
        <v>147</v>
      </c>
      <c r="R25" s="350" t="s">
        <v>69</v>
      </c>
      <c r="S25" s="351"/>
      <c r="T25" s="352"/>
      <c r="U25" s="41" t="s">
        <v>147</v>
      </c>
      <c r="V25" s="350" t="s">
        <v>112</v>
      </c>
      <c r="W25" s="351"/>
      <c r="X25" s="352"/>
      <c r="Y25" s="41" t="s">
        <v>147</v>
      </c>
      <c r="Z25" s="350" t="s">
        <v>219</v>
      </c>
      <c r="AA25" s="351"/>
      <c r="AB25" s="352"/>
      <c r="AC25" s="41" t="s">
        <v>147</v>
      </c>
      <c r="AD25" s="350" t="s">
        <v>428</v>
      </c>
      <c r="AE25" s="351"/>
      <c r="AF25" s="352"/>
      <c r="AG25" s="41" t="s">
        <v>147</v>
      </c>
      <c r="AH25" s="350" t="s">
        <v>110</v>
      </c>
      <c r="AI25" s="351"/>
      <c r="AJ25" s="352"/>
    </row>
    <row r="26" spans="1:36" ht="38.25" customHeight="1">
      <c r="A26" s="353" t="s">
        <v>152</v>
      </c>
      <c r="B26" s="41" t="s">
        <v>6</v>
      </c>
      <c r="C26" s="48"/>
      <c r="D26" s="48"/>
      <c r="E26" s="353" t="s">
        <v>152</v>
      </c>
      <c r="F26" s="41" t="s">
        <v>160</v>
      </c>
      <c r="G26" s="48"/>
      <c r="H26" s="48"/>
      <c r="I26" s="353" t="s">
        <v>152</v>
      </c>
      <c r="J26" s="41" t="s">
        <v>323</v>
      </c>
      <c r="K26" s="41" t="s">
        <v>327</v>
      </c>
      <c r="L26" s="41" t="s">
        <v>226</v>
      </c>
      <c r="M26" s="353" t="s">
        <v>152</v>
      </c>
      <c r="N26" s="41" t="s">
        <v>81</v>
      </c>
      <c r="O26" s="48"/>
      <c r="P26" s="48"/>
      <c r="Q26" s="353" t="s">
        <v>152</v>
      </c>
      <c r="R26" s="41" t="s">
        <v>69</v>
      </c>
      <c r="S26" s="48"/>
      <c r="T26" s="48"/>
      <c r="U26" s="353" t="s">
        <v>152</v>
      </c>
      <c r="V26" s="41" t="s">
        <v>112</v>
      </c>
      <c r="W26" s="48"/>
      <c r="X26" s="48"/>
      <c r="Y26" s="353" t="s">
        <v>152</v>
      </c>
      <c r="Z26" s="41" t="s">
        <v>219</v>
      </c>
      <c r="AA26" s="48"/>
      <c r="AB26" s="48"/>
      <c r="AC26" s="361" t="s">
        <v>152</v>
      </c>
      <c r="AD26" s="41" t="s">
        <v>429</v>
      </c>
      <c r="AE26" s="48"/>
      <c r="AF26" s="48"/>
      <c r="AG26" s="353" t="s">
        <v>152</v>
      </c>
      <c r="AH26" s="41" t="s">
        <v>110</v>
      </c>
      <c r="AI26" s="48"/>
      <c r="AJ26" s="48"/>
    </row>
    <row r="27" spans="1:36" ht="38.25" customHeight="1">
      <c r="A27" s="354"/>
      <c r="B27" s="41" t="s">
        <v>278</v>
      </c>
      <c r="C27" s="48"/>
      <c r="D27" s="48"/>
      <c r="E27" s="354"/>
      <c r="F27" s="41" t="s">
        <v>302</v>
      </c>
      <c r="G27" s="48"/>
      <c r="H27" s="48"/>
      <c r="I27" s="354"/>
      <c r="J27" s="41" t="s">
        <v>324</v>
      </c>
      <c r="K27" s="41" t="s">
        <v>328</v>
      </c>
      <c r="L27" s="41" t="s">
        <v>329</v>
      </c>
      <c r="M27" s="354"/>
      <c r="N27" s="41" t="s">
        <v>83</v>
      </c>
      <c r="O27" s="48"/>
      <c r="P27" s="48"/>
      <c r="Q27" s="354"/>
      <c r="R27" s="41" t="s">
        <v>190</v>
      </c>
      <c r="S27" s="48"/>
      <c r="T27" s="48"/>
      <c r="U27" s="354"/>
      <c r="V27" s="41" t="s">
        <v>10</v>
      </c>
      <c r="W27" s="48"/>
      <c r="X27" s="48"/>
      <c r="Y27" s="354"/>
      <c r="Z27" s="41" t="s">
        <v>261</v>
      </c>
      <c r="AA27" s="48"/>
      <c r="AB27" s="48"/>
      <c r="AC27" s="363"/>
      <c r="AD27" s="41" t="s">
        <v>430</v>
      </c>
      <c r="AE27" s="48"/>
      <c r="AF27" s="48"/>
      <c r="AG27" s="354"/>
      <c r="AH27" s="41" t="s">
        <v>111</v>
      </c>
      <c r="AI27" s="48"/>
      <c r="AJ27" s="48"/>
    </row>
    <row r="28" spans="1:36" ht="38.25" customHeight="1">
      <c r="A28" s="354"/>
      <c r="B28" s="41"/>
      <c r="C28" s="48"/>
      <c r="D28" s="48"/>
      <c r="E28" s="354"/>
      <c r="F28" s="41"/>
      <c r="G28" s="48"/>
      <c r="H28" s="48"/>
      <c r="I28" s="354"/>
      <c r="J28" s="41" t="s">
        <v>325</v>
      </c>
      <c r="K28" s="41" t="s">
        <v>154</v>
      </c>
      <c r="L28" s="41" t="s">
        <v>330</v>
      </c>
      <c r="M28" s="354"/>
      <c r="N28" s="41" t="s">
        <v>82</v>
      </c>
      <c r="O28" s="48"/>
      <c r="P28" s="48"/>
      <c r="Q28" s="354"/>
      <c r="R28" s="41"/>
      <c r="S28" s="48"/>
      <c r="T28" s="48"/>
      <c r="U28" s="354"/>
      <c r="V28" s="41"/>
      <c r="W28" s="48"/>
      <c r="X28" s="48"/>
      <c r="Y28" s="354"/>
      <c r="Z28" s="41"/>
      <c r="AA28" s="48"/>
      <c r="AB28" s="48"/>
      <c r="AC28" s="363"/>
      <c r="AD28" s="41" t="s">
        <v>198</v>
      </c>
      <c r="AE28" s="48"/>
      <c r="AF28" s="48"/>
      <c r="AG28" s="354"/>
      <c r="AH28" s="41" t="s">
        <v>251</v>
      </c>
      <c r="AI28" s="48"/>
      <c r="AJ28" s="48"/>
    </row>
    <row r="29" spans="1:36" ht="38.25" customHeight="1">
      <c r="A29" s="354"/>
      <c r="B29" s="41"/>
      <c r="C29" s="48"/>
      <c r="D29" s="48"/>
      <c r="E29" s="354"/>
      <c r="F29" s="41"/>
      <c r="G29" s="48"/>
      <c r="H29" s="48"/>
      <c r="I29" s="355"/>
      <c r="J29" s="41" t="s">
        <v>326</v>
      </c>
      <c r="K29" s="41" t="s">
        <v>331</v>
      </c>
      <c r="L29" s="41" t="s">
        <v>227</v>
      </c>
      <c r="M29" s="354"/>
      <c r="N29" s="41" t="s">
        <v>232</v>
      </c>
      <c r="O29" s="48"/>
      <c r="P29" s="48"/>
      <c r="Q29" s="354"/>
      <c r="R29" s="41"/>
      <c r="S29" s="48"/>
      <c r="T29" s="48"/>
      <c r="U29" s="354"/>
      <c r="V29" s="41"/>
      <c r="W29" s="48"/>
      <c r="X29" s="48"/>
      <c r="Y29" s="354"/>
      <c r="Z29" s="41"/>
      <c r="AA29" s="48"/>
      <c r="AB29" s="48"/>
      <c r="AC29" s="363"/>
      <c r="AD29" s="41" t="s">
        <v>431</v>
      </c>
      <c r="AE29" s="48"/>
      <c r="AF29" s="48"/>
      <c r="AG29" s="354"/>
      <c r="AH29" s="41"/>
      <c r="AI29" s="48"/>
      <c r="AJ29" s="48"/>
    </row>
    <row r="30" spans="1:36" ht="38.25" customHeight="1">
      <c r="A30" s="354"/>
      <c r="B30" s="41"/>
      <c r="C30" s="48"/>
      <c r="D30" s="48"/>
      <c r="E30" s="354"/>
      <c r="F30" s="41"/>
      <c r="G30" s="48"/>
      <c r="H30" s="50"/>
      <c r="I30" s="353" t="s">
        <v>148</v>
      </c>
      <c r="J30" s="45" t="s">
        <v>51</v>
      </c>
      <c r="K30" s="350" t="s">
        <v>446</v>
      </c>
      <c r="L30" s="352"/>
      <c r="M30" s="354"/>
      <c r="N30" s="41" t="s">
        <v>351</v>
      </c>
      <c r="O30" s="48"/>
      <c r="P30" s="48"/>
      <c r="Q30" s="354"/>
      <c r="R30" s="41"/>
      <c r="S30" s="48"/>
      <c r="T30" s="48"/>
      <c r="U30" s="354"/>
      <c r="V30" s="41"/>
      <c r="W30" s="48"/>
      <c r="X30" s="48"/>
      <c r="Y30" s="354"/>
      <c r="Z30" s="41"/>
      <c r="AA30" s="48"/>
      <c r="AB30" s="48"/>
      <c r="AC30" s="363"/>
      <c r="AD30" s="41"/>
      <c r="AE30" s="48"/>
      <c r="AF30" s="48"/>
      <c r="AG30" s="354"/>
      <c r="AH30" s="41"/>
      <c r="AI30" s="48"/>
      <c r="AJ30" s="48"/>
    </row>
    <row r="31" spans="1:36" ht="38.25" customHeight="1">
      <c r="A31" s="354"/>
      <c r="B31" s="41"/>
      <c r="C31" s="48"/>
      <c r="D31" s="48"/>
      <c r="E31" s="354"/>
      <c r="F31" s="41"/>
      <c r="G31" s="48"/>
      <c r="H31" s="50"/>
      <c r="I31" s="354"/>
      <c r="J31" s="41" t="s">
        <v>58</v>
      </c>
      <c r="K31" s="350" t="s">
        <v>447</v>
      </c>
      <c r="L31" s="352"/>
      <c r="M31" s="354"/>
      <c r="N31" s="41" t="s">
        <v>233</v>
      </c>
      <c r="O31" s="48"/>
      <c r="P31" s="48"/>
      <c r="Q31" s="354"/>
      <c r="R31" s="41"/>
      <c r="S31" s="48"/>
      <c r="T31" s="48"/>
      <c r="U31" s="354"/>
      <c r="V31" s="41"/>
      <c r="W31" s="48"/>
      <c r="X31" s="48"/>
      <c r="Y31" s="354"/>
      <c r="Z31" s="41"/>
      <c r="AA31" s="48"/>
      <c r="AB31" s="48"/>
      <c r="AC31" s="363"/>
      <c r="AD31" s="41"/>
      <c r="AE31" s="48"/>
      <c r="AF31" s="48"/>
      <c r="AG31" s="354"/>
      <c r="AH31" s="41"/>
      <c r="AI31" s="48"/>
      <c r="AJ31" s="48"/>
    </row>
    <row r="32" spans="1:36" ht="38.25" customHeight="1">
      <c r="A32" s="355"/>
      <c r="B32" s="41"/>
      <c r="C32" s="48"/>
      <c r="D32" s="48"/>
      <c r="E32" s="355"/>
      <c r="F32" s="41"/>
      <c r="G32" s="48"/>
      <c r="H32" s="50"/>
      <c r="I32" s="354"/>
      <c r="J32" s="41" t="s">
        <v>125</v>
      </c>
      <c r="K32" s="350" t="s">
        <v>448</v>
      </c>
      <c r="L32" s="352"/>
      <c r="M32" s="355"/>
      <c r="N32" s="41"/>
      <c r="O32" s="48"/>
      <c r="P32" s="48"/>
      <c r="Q32" s="355"/>
      <c r="R32" s="41"/>
      <c r="S32" s="48"/>
      <c r="T32" s="48"/>
      <c r="U32" s="355"/>
      <c r="V32" s="41"/>
      <c r="W32" s="48"/>
      <c r="X32" s="48"/>
      <c r="Y32" s="355"/>
      <c r="Z32" s="41"/>
      <c r="AA32" s="48"/>
      <c r="AB32" s="48"/>
      <c r="AC32" s="362"/>
      <c r="AD32" s="41"/>
      <c r="AE32" s="48"/>
      <c r="AF32" s="48"/>
      <c r="AG32" s="355"/>
      <c r="AH32" s="41"/>
      <c r="AI32" s="48"/>
      <c r="AJ32" s="48"/>
    </row>
    <row r="33" spans="1:36" ht="38.25" customHeight="1">
      <c r="I33" s="354"/>
      <c r="J33" s="41" t="s">
        <v>115</v>
      </c>
      <c r="K33" s="350" t="s">
        <v>449</v>
      </c>
      <c r="L33" s="352"/>
    </row>
    <row r="34" spans="1:36" ht="38.25" customHeight="1">
      <c r="A34" s="356" t="s">
        <v>148</v>
      </c>
      <c r="B34" s="41" t="s">
        <v>66</v>
      </c>
      <c r="C34" s="350" t="s">
        <v>279</v>
      </c>
      <c r="D34" s="352"/>
      <c r="E34" s="356" t="s">
        <v>148</v>
      </c>
      <c r="F34" s="41" t="s">
        <v>303</v>
      </c>
      <c r="G34" s="357"/>
      <c r="H34" s="366"/>
      <c r="I34" s="354"/>
      <c r="J34" s="41" t="s">
        <v>115</v>
      </c>
      <c r="K34" s="348" t="s">
        <v>450</v>
      </c>
      <c r="L34" s="348"/>
      <c r="M34" s="356" t="s">
        <v>148</v>
      </c>
      <c r="N34" s="41" t="s">
        <v>50</v>
      </c>
      <c r="O34" s="350" t="s">
        <v>352</v>
      </c>
      <c r="P34" s="352"/>
      <c r="Q34" s="353" t="s">
        <v>148</v>
      </c>
      <c r="R34" s="41" t="s">
        <v>158</v>
      </c>
      <c r="S34" s="357"/>
      <c r="T34" s="358"/>
      <c r="U34" s="356" t="s">
        <v>148</v>
      </c>
      <c r="V34" s="41" t="s">
        <v>107</v>
      </c>
      <c r="W34" s="350" t="s">
        <v>397</v>
      </c>
      <c r="X34" s="352"/>
      <c r="Y34" s="356" t="s">
        <v>148</v>
      </c>
      <c r="Z34" s="41" t="s">
        <v>262</v>
      </c>
      <c r="AA34" s="348"/>
      <c r="AB34" s="348"/>
      <c r="AC34" s="356" t="s">
        <v>148</v>
      </c>
      <c r="AD34" s="41" t="s">
        <v>103</v>
      </c>
      <c r="AE34" s="350" t="s">
        <v>432</v>
      </c>
      <c r="AF34" s="352"/>
      <c r="AG34" s="356" t="s">
        <v>148</v>
      </c>
      <c r="AH34" s="41" t="s">
        <v>176</v>
      </c>
      <c r="AI34" s="350" t="s">
        <v>252</v>
      </c>
      <c r="AJ34" s="352"/>
    </row>
    <row r="35" spans="1:36" ht="38.25" customHeight="1">
      <c r="A35" s="356"/>
      <c r="B35" s="41"/>
      <c r="C35" s="348"/>
      <c r="D35" s="348"/>
      <c r="E35" s="356"/>
      <c r="F35" s="41"/>
      <c r="G35" s="357"/>
      <c r="H35" s="366"/>
      <c r="I35" s="354"/>
      <c r="J35" s="41" t="s">
        <v>240</v>
      </c>
      <c r="K35" s="348" t="s">
        <v>451</v>
      </c>
      <c r="L35" s="348"/>
      <c r="M35" s="356"/>
      <c r="N35" s="41" t="s">
        <v>50</v>
      </c>
      <c r="O35" s="350" t="s">
        <v>353</v>
      </c>
      <c r="P35" s="352"/>
      <c r="Q35" s="354"/>
      <c r="R35" s="41" t="s">
        <v>50</v>
      </c>
      <c r="S35" s="357" t="s">
        <v>379</v>
      </c>
      <c r="T35" s="358"/>
      <c r="U35" s="356"/>
      <c r="V35" s="41"/>
      <c r="W35" s="350"/>
      <c r="X35" s="352"/>
      <c r="Y35" s="356"/>
      <c r="Z35" s="41"/>
      <c r="AA35" s="348"/>
      <c r="AB35" s="348"/>
      <c r="AC35" s="356"/>
      <c r="AD35" s="41" t="s">
        <v>103</v>
      </c>
      <c r="AE35" s="350" t="s">
        <v>433</v>
      </c>
      <c r="AF35" s="352"/>
      <c r="AG35" s="356"/>
      <c r="AH35" s="41" t="s">
        <v>90</v>
      </c>
      <c r="AI35" s="350" t="s">
        <v>253</v>
      </c>
      <c r="AJ35" s="352"/>
    </row>
    <row r="36" spans="1:36" ht="38.25" customHeight="1">
      <c r="A36" s="356"/>
      <c r="B36" s="41"/>
      <c r="C36" s="348"/>
      <c r="D36" s="348"/>
      <c r="E36" s="356"/>
      <c r="F36" s="41"/>
      <c r="G36" s="357"/>
      <c r="H36" s="366"/>
      <c r="I36" s="354"/>
      <c r="J36" s="41" t="s">
        <v>228</v>
      </c>
      <c r="K36" s="348"/>
      <c r="L36" s="348"/>
      <c r="M36" s="356"/>
      <c r="N36" s="41" t="s">
        <v>51</v>
      </c>
      <c r="O36" s="350" t="s">
        <v>354</v>
      </c>
      <c r="P36" s="352"/>
      <c r="Q36" s="354"/>
      <c r="R36" s="41"/>
      <c r="S36" s="357"/>
      <c r="T36" s="358"/>
      <c r="U36" s="356"/>
      <c r="V36" s="41"/>
      <c r="W36" s="350"/>
      <c r="X36" s="352"/>
      <c r="Y36" s="356"/>
      <c r="Z36" s="41"/>
      <c r="AA36" s="348"/>
      <c r="AB36" s="348"/>
      <c r="AC36" s="356"/>
      <c r="AD36" s="41" t="s">
        <v>103</v>
      </c>
      <c r="AE36" s="350" t="s">
        <v>434</v>
      </c>
      <c r="AF36" s="352"/>
      <c r="AG36" s="356"/>
      <c r="AH36" s="41"/>
      <c r="AI36" s="350"/>
      <c r="AJ36" s="352"/>
    </row>
    <row r="37" spans="1:36" ht="38.25" customHeight="1">
      <c r="A37" s="356"/>
      <c r="B37" s="41"/>
      <c r="C37" s="348"/>
      <c r="D37" s="348"/>
      <c r="E37" s="356"/>
      <c r="F37" s="41"/>
      <c r="G37" s="357"/>
      <c r="H37" s="366"/>
      <c r="I37" s="354"/>
      <c r="J37" s="41" t="s">
        <v>229</v>
      </c>
      <c r="K37" s="348"/>
      <c r="L37" s="348"/>
      <c r="M37" s="356"/>
      <c r="N37" s="41" t="s">
        <v>91</v>
      </c>
      <c r="O37" s="350" t="s">
        <v>355</v>
      </c>
      <c r="P37" s="352"/>
      <c r="Q37" s="354"/>
      <c r="R37" s="41"/>
      <c r="S37" s="357"/>
      <c r="T37" s="358"/>
      <c r="U37" s="356"/>
      <c r="V37" s="41"/>
      <c r="W37" s="350"/>
      <c r="X37" s="352"/>
      <c r="Y37" s="356"/>
      <c r="Z37" s="41"/>
      <c r="AA37" s="348"/>
      <c r="AB37" s="348"/>
      <c r="AC37" s="356"/>
      <c r="AD37" s="41"/>
      <c r="AE37" s="357"/>
      <c r="AF37" s="358"/>
      <c r="AG37" s="356"/>
      <c r="AH37" s="41"/>
      <c r="AI37" s="350"/>
      <c r="AJ37" s="352"/>
    </row>
    <row r="38" spans="1:36" ht="38.25" customHeight="1">
      <c r="A38" s="356"/>
      <c r="B38" s="41"/>
      <c r="C38" s="348"/>
      <c r="D38" s="348"/>
      <c r="E38" s="356"/>
      <c r="F38" s="41"/>
      <c r="G38" s="357"/>
      <c r="H38" s="366"/>
      <c r="I38" s="354"/>
      <c r="J38" s="41" t="s">
        <v>155</v>
      </c>
      <c r="K38" s="348" t="s">
        <v>457</v>
      </c>
      <c r="L38" s="348"/>
      <c r="M38" s="356"/>
      <c r="N38" s="41"/>
      <c r="O38" s="350"/>
      <c r="P38" s="352"/>
      <c r="Q38" s="354"/>
      <c r="R38" s="41"/>
      <c r="S38" s="357"/>
      <c r="T38" s="358"/>
      <c r="U38" s="356"/>
      <c r="V38" s="41"/>
      <c r="W38" s="350"/>
      <c r="X38" s="352"/>
      <c r="Y38" s="356"/>
      <c r="Z38" s="41"/>
      <c r="AA38" s="348"/>
      <c r="AB38" s="348"/>
      <c r="AC38" s="356"/>
      <c r="AD38" s="41"/>
      <c r="AE38" s="357"/>
      <c r="AF38" s="358"/>
      <c r="AG38" s="356"/>
      <c r="AH38" s="41"/>
      <c r="AI38" s="350"/>
      <c r="AJ38" s="352"/>
    </row>
    <row r="39" spans="1:36" ht="38.25" customHeight="1">
      <c r="A39" s="356"/>
      <c r="B39" s="41"/>
      <c r="C39" s="348"/>
      <c r="D39" s="348"/>
      <c r="E39" s="356"/>
      <c r="F39" s="41"/>
      <c r="G39" s="357"/>
      <c r="H39" s="366"/>
      <c r="I39" s="354"/>
      <c r="J39" s="41" t="s">
        <v>125</v>
      </c>
      <c r="K39" s="348" t="s">
        <v>458</v>
      </c>
      <c r="L39" s="348"/>
      <c r="M39" s="356"/>
      <c r="N39" s="41"/>
      <c r="O39" s="357"/>
      <c r="P39" s="358"/>
      <c r="Q39" s="354"/>
      <c r="R39" s="41"/>
      <c r="S39" s="357"/>
      <c r="T39" s="358"/>
      <c r="U39" s="356"/>
      <c r="V39" s="41"/>
      <c r="W39" s="350"/>
      <c r="X39" s="352"/>
      <c r="Y39" s="356"/>
      <c r="Z39" s="41"/>
      <c r="AA39" s="348"/>
      <c r="AB39" s="348"/>
      <c r="AC39" s="356"/>
      <c r="AD39" s="41"/>
      <c r="AE39" s="357"/>
      <c r="AF39" s="358"/>
      <c r="AG39" s="356"/>
      <c r="AH39" s="41"/>
      <c r="AI39" s="350"/>
      <c r="AJ39" s="352"/>
    </row>
    <row r="40" spans="1:36" ht="38.25" customHeight="1">
      <c r="A40" s="356"/>
      <c r="B40" s="41"/>
      <c r="C40" s="348"/>
      <c r="D40" s="348"/>
      <c r="E40" s="356"/>
      <c r="F40" s="41"/>
      <c r="G40" s="357"/>
      <c r="H40" s="366"/>
      <c r="I40" s="354"/>
      <c r="J40" s="41" t="s">
        <v>102</v>
      </c>
      <c r="K40" s="348"/>
      <c r="L40" s="348"/>
      <c r="M40" s="356"/>
      <c r="N40" s="41"/>
      <c r="O40" s="357"/>
      <c r="P40" s="358"/>
      <c r="Q40" s="354"/>
      <c r="R40" s="41"/>
      <c r="S40" s="357"/>
      <c r="T40" s="358"/>
      <c r="U40" s="356"/>
      <c r="V40" s="41"/>
      <c r="W40" s="350"/>
      <c r="X40" s="352"/>
      <c r="Y40" s="356"/>
      <c r="Z40" s="41"/>
      <c r="AA40" s="348"/>
      <c r="AB40" s="348"/>
      <c r="AC40" s="356"/>
      <c r="AD40" s="41"/>
      <c r="AE40" s="357"/>
      <c r="AF40" s="358"/>
      <c r="AG40" s="356"/>
      <c r="AH40" s="41"/>
      <c r="AI40" s="350"/>
      <c r="AJ40" s="352"/>
    </row>
    <row r="41" spans="1:36" ht="38.25" customHeight="1">
      <c r="A41" s="356"/>
      <c r="B41" s="41"/>
      <c r="C41" s="348"/>
      <c r="D41" s="348"/>
      <c r="E41" s="356"/>
      <c r="F41" s="41"/>
      <c r="G41" s="359"/>
      <c r="H41" s="357"/>
      <c r="I41" s="355"/>
      <c r="J41" s="41" t="s">
        <v>91</v>
      </c>
      <c r="K41" s="348" t="s">
        <v>459</v>
      </c>
      <c r="L41" s="348"/>
      <c r="M41" s="356"/>
      <c r="N41" s="41"/>
      <c r="O41" s="359"/>
      <c r="P41" s="359"/>
      <c r="Q41" s="355"/>
      <c r="R41" s="41"/>
      <c r="S41" s="357"/>
      <c r="T41" s="358"/>
      <c r="U41" s="356"/>
      <c r="V41" s="41"/>
      <c r="W41" s="348"/>
      <c r="X41" s="348"/>
      <c r="Y41" s="356"/>
      <c r="Z41" s="41"/>
      <c r="AA41" s="348"/>
      <c r="AB41" s="348"/>
      <c r="AC41" s="356"/>
      <c r="AD41" s="41"/>
      <c r="AE41" s="359"/>
      <c r="AF41" s="359"/>
      <c r="AG41" s="356"/>
      <c r="AH41" s="41"/>
      <c r="AI41" s="359"/>
      <c r="AJ41" s="359"/>
    </row>
    <row r="42" spans="1:36" ht="30" customHeight="1"/>
    <row r="43" spans="1:36" ht="38.25" customHeight="1">
      <c r="A43" s="348" t="s">
        <v>149</v>
      </c>
      <c r="B43" s="41" t="s">
        <v>150</v>
      </c>
      <c r="C43" s="44" t="s">
        <v>3</v>
      </c>
      <c r="D43" s="44" t="s">
        <v>3</v>
      </c>
      <c r="E43" s="348" t="s">
        <v>149</v>
      </c>
      <c r="F43" s="41" t="s">
        <v>150</v>
      </c>
      <c r="G43" s="44" t="s">
        <v>3</v>
      </c>
      <c r="H43" s="44" t="s">
        <v>3</v>
      </c>
      <c r="I43" s="348" t="s">
        <v>149</v>
      </c>
      <c r="J43" s="41" t="s">
        <v>150</v>
      </c>
      <c r="K43" s="44" t="s">
        <v>3</v>
      </c>
      <c r="L43" s="44" t="s">
        <v>3</v>
      </c>
      <c r="M43" s="348" t="s">
        <v>149</v>
      </c>
      <c r="N43" s="41" t="s">
        <v>150</v>
      </c>
      <c r="O43" s="44" t="s">
        <v>3</v>
      </c>
      <c r="P43" s="44" t="s">
        <v>3</v>
      </c>
      <c r="Q43" s="361" t="s">
        <v>149</v>
      </c>
      <c r="R43" s="41" t="s">
        <v>150</v>
      </c>
      <c r="S43" s="44" t="s">
        <v>3</v>
      </c>
      <c r="T43" s="44" t="s">
        <v>3</v>
      </c>
      <c r="U43" s="348" t="s">
        <v>149</v>
      </c>
      <c r="V43" s="41" t="s">
        <v>150</v>
      </c>
      <c r="W43" s="44" t="s">
        <v>3</v>
      </c>
      <c r="X43" s="44" t="s">
        <v>3</v>
      </c>
      <c r="Y43" s="348" t="s">
        <v>149</v>
      </c>
      <c r="Z43" s="41" t="s">
        <v>150</v>
      </c>
      <c r="AA43" s="44" t="s">
        <v>3</v>
      </c>
      <c r="AB43" s="44" t="s">
        <v>3</v>
      </c>
      <c r="AC43" s="348" t="s">
        <v>149</v>
      </c>
      <c r="AD43" s="41" t="s">
        <v>150</v>
      </c>
      <c r="AE43" s="44" t="s">
        <v>3</v>
      </c>
      <c r="AF43" s="44" t="s">
        <v>3</v>
      </c>
      <c r="AG43" s="348" t="s">
        <v>149</v>
      </c>
      <c r="AH43" s="41" t="s">
        <v>150</v>
      </c>
      <c r="AI43" s="44" t="s">
        <v>3</v>
      </c>
      <c r="AJ43" s="44" t="s">
        <v>3</v>
      </c>
    </row>
    <row r="44" spans="1:36" ht="38.25" customHeight="1">
      <c r="A44" s="348"/>
      <c r="B44" s="41" t="s">
        <v>151</v>
      </c>
      <c r="C44" s="44" t="s">
        <v>3</v>
      </c>
      <c r="D44" s="44" t="s">
        <v>3</v>
      </c>
      <c r="E44" s="348"/>
      <c r="F44" s="41" t="s">
        <v>151</v>
      </c>
      <c r="G44" s="44" t="s">
        <v>3</v>
      </c>
      <c r="H44" s="44" t="s">
        <v>3</v>
      </c>
      <c r="I44" s="348"/>
      <c r="J44" s="41" t="s">
        <v>151</v>
      </c>
      <c r="K44" s="44" t="s">
        <v>3</v>
      </c>
      <c r="L44" s="44" t="s">
        <v>3</v>
      </c>
      <c r="M44" s="348"/>
      <c r="N44" s="41" t="s">
        <v>151</v>
      </c>
      <c r="O44" s="44" t="s">
        <v>3</v>
      </c>
      <c r="P44" s="44" t="s">
        <v>3</v>
      </c>
      <c r="Q44" s="362"/>
      <c r="R44" s="41" t="s">
        <v>151</v>
      </c>
      <c r="S44" s="44" t="s">
        <v>3</v>
      </c>
      <c r="T44" s="44" t="s">
        <v>3</v>
      </c>
      <c r="U44" s="348"/>
      <c r="V44" s="41" t="s">
        <v>151</v>
      </c>
      <c r="W44" s="44" t="s">
        <v>3</v>
      </c>
      <c r="X44" s="44" t="s">
        <v>3</v>
      </c>
      <c r="Y44" s="348"/>
      <c r="Z44" s="41" t="s">
        <v>151</v>
      </c>
      <c r="AA44" s="44" t="s">
        <v>3</v>
      </c>
      <c r="AB44" s="44" t="s">
        <v>3</v>
      </c>
      <c r="AC44" s="348"/>
      <c r="AD44" s="41" t="s">
        <v>151</v>
      </c>
      <c r="AE44" s="44" t="s">
        <v>3</v>
      </c>
      <c r="AF44" s="44" t="s">
        <v>3</v>
      </c>
      <c r="AG44" s="348"/>
      <c r="AH44" s="41" t="s">
        <v>151</v>
      </c>
      <c r="AI44" s="44" t="s">
        <v>3</v>
      </c>
      <c r="AJ44" s="44" t="s">
        <v>3</v>
      </c>
    </row>
    <row r="45" spans="1:36" ht="38.25" customHeight="1">
      <c r="A45" s="39" t="s">
        <v>146</v>
      </c>
      <c r="B45" s="360" t="s">
        <v>280</v>
      </c>
      <c r="C45" s="360"/>
      <c r="E45" s="39" t="s">
        <v>146</v>
      </c>
      <c r="F45" s="360" t="s">
        <v>304</v>
      </c>
      <c r="G45" s="360"/>
      <c r="I45" s="39" t="s">
        <v>146</v>
      </c>
      <c r="J45" s="360" t="s">
        <v>156</v>
      </c>
      <c r="K45" s="360"/>
      <c r="M45" s="39" t="s">
        <v>146</v>
      </c>
      <c r="N45" s="360" t="s">
        <v>356</v>
      </c>
      <c r="O45" s="360"/>
      <c r="Q45" s="39" t="s">
        <v>146</v>
      </c>
      <c r="R45" s="360" t="s">
        <v>242</v>
      </c>
      <c r="S45" s="360"/>
      <c r="U45" s="39" t="s">
        <v>146</v>
      </c>
      <c r="V45" s="360" t="s">
        <v>398</v>
      </c>
      <c r="W45" s="360"/>
      <c r="Y45" s="39" t="s">
        <v>146</v>
      </c>
      <c r="Z45" s="349" t="s">
        <v>263</v>
      </c>
      <c r="AA45" s="349"/>
      <c r="AC45" s="39" t="s">
        <v>146</v>
      </c>
      <c r="AD45" s="360"/>
      <c r="AE45" s="360"/>
      <c r="AG45" s="39" t="s">
        <v>146</v>
      </c>
      <c r="AH45" s="360"/>
      <c r="AI45" s="360"/>
    </row>
    <row r="47" spans="1:36" ht="38.25" customHeight="1">
      <c r="A47" s="41" t="s">
        <v>147</v>
      </c>
      <c r="B47" s="350" t="s">
        <v>4</v>
      </c>
      <c r="C47" s="351"/>
      <c r="D47" s="352"/>
      <c r="E47" s="41" t="s">
        <v>147</v>
      </c>
      <c r="F47" s="350" t="s">
        <v>306</v>
      </c>
      <c r="G47" s="351"/>
      <c r="H47" s="352"/>
      <c r="I47" s="41" t="s">
        <v>147</v>
      </c>
      <c r="J47" s="350" t="s">
        <v>157</v>
      </c>
      <c r="K47" s="351"/>
      <c r="L47" s="352"/>
      <c r="M47" s="41" t="s">
        <v>147</v>
      </c>
      <c r="N47" s="350" t="s">
        <v>212</v>
      </c>
      <c r="O47" s="351"/>
      <c r="P47" s="352"/>
      <c r="Q47" s="41" t="s">
        <v>147</v>
      </c>
      <c r="R47" s="350"/>
      <c r="S47" s="351"/>
      <c r="T47" s="352"/>
      <c r="U47" s="41" t="s">
        <v>147</v>
      </c>
      <c r="V47" s="350" t="s">
        <v>119</v>
      </c>
      <c r="W47" s="351"/>
      <c r="X47" s="352"/>
      <c r="Y47" s="41" t="s">
        <v>147</v>
      </c>
      <c r="Z47" s="350" t="s">
        <v>8</v>
      </c>
      <c r="AA47" s="351"/>
      <c r="AB47" s="352"/>
      <c r="AC47" s="41" t="s">
        <v>147</v>
      </c>
      <c r="AD47" s="350" t="s">
        <v>409</v>
      </c>
      <c r="AE47" s="351"/>
      <c r="AF47" s="352"/>
      <c r="AG47" s="41" t="s">
        <v>147</v>
      </c>
      <c r="AH47" s="350"/>
      <c r="AI47" s="351"/>
      <c r="AJ47" s="352"/>
    </row>
    <row r="48" spans="1:36" ht="38.25" customHeight="1">
      <c r="A48" s="353" t="s">
        <v>152</v>
      </c>
      <c r="B48" s="41" t="s">
        <v>4</v>
      </c>
      <c r="C48" s="48"/>
      <c r="D48" s="48"/>
      <c r="E48" s="353" t="s">
        <v>152</v>
      </c>
      <c r="F48" s="41" t="s">
        <v>306</v>
      </c>
      <c r="G48" s="48"/>
      <c r="H48" s="48"/>
      <c r="I48" s="353" t="s">
        <v>152</v>
      </c>
      <c r="J48" s="41" t="s">
        <v>157</v>
      </c>
      <c r="K48" s="48"/>
      <c r="L48" s="48"/>
      <c r="M48" s="353" t="s">
        <v>152</v>
      </c>
      <c r="N48" s="41" t="s">
        <v>212</v>
      </c>
      <c r="O48" s="48"/>
      <c r="P48" s="48"/>
      <c r="Q48" s="353" t="s">
        <v>152</v>
      </c>
      <c r="R48" s="41" t="s">
        <v>243</v>
      </c>
      <c r="S48" s="48"/>
      <c r="T48" s="48"/>
      <c r="U48" s="353" t="s">
        <v>152</v>
      </c>
      <c r="V48" s="41" t="s">
        <v>119</v>
      </c>
      <c r="W48" s="41" t="s">
        <v>436</v>
      </c>
      <c r="X48" s="41" t="s">
        <v>435</v>
      </c>
      <c r="Y48" s="353" t="s">
        <v>152</v>
      </c>
      <c r="Z48" s="41" t="s">
        <v>8</v>
      </c>
      <c r="AA48" s="48"/>
      <c r="AB48" s="48"/>
      <c r="AC48" s="353" t="s">
        <v>152</v>
      </c>
      <c r="AD48" s="41" t="s">
        <v>409</v>
      </c>
      <c r="AE48" s="48"/>
      <c r="AF48" s="48"/>
      <c r="AG48" s="353" t="s">
        <v>152</v>
      </c>
      <c r="AH48" s="41"/>
      <c r="AI48" s="48"/>
      <c r="AJ48" s="48"/>
    </row>
    <row r="49" spans="1:36" ht="38.25" customHeight="1">
      <c r="A49" s="354"/>
      <c r="B49" s="41" t="s">
        <v>5</v>
      </c>
      <c r="C49" s="48"/>
      <c r="D49" s="48"/>
      <c r="E49" s="354"/>
      <c r="F49" s="41" t="s">
        <v>248</v>
      </c>
      <c r="G49" s="48"/>
      <c r="H49" s="48"/>
      <c r="I49" s="354"/>
      <c r="J49" s="41" t="s">
        <v>332</v>
      </c>
      <c r="K49" s="48"/>
      <c r="L49" s="48"/>
      <c r="M49" s="354"/>
      <c r="N49" s="41" t="s">
        <v>357</v>
      </c>
      <c r="O49" s="48"/>
      <c r="P49" s="48"/>
      <c r="Q49" s="354"/>
      <c r="R49" s="41" t="s">
        <v>169</v>
      </c>
      <c r="S49" s="48"/>
      <c r="T49" s="48"/>
      <c r="U49" s="354"/>
      <c r="V49" s="41" t="s">
        <v>399</v>
      </c>
      <c r="W49" s="41" t="s">
        <v>402</v>
      </c>
      <c r="X49" s="41"/>
      <c r="Y49" s="354"/>
      <c r="Z49" s="41" t="s">
        <v>72</v>
      </c>
      <c r="AA49" s="48"/>
      <c r="AB49" s="48"/>
      <c r="AC49" s="354"/>
      <c r="AD49" s="41" t="s">
        <v>139</v>
      </c>
      <c r="AE49" s="48"/>
      <c r="AF49" s="48"/>
      <c r="AG49" s="354"/>
      <c r="AH49" s="41"/>
      <c r="AI49" s="48"/>
      <c r="AJ49" s="48"/>
    </row>
    <row r="50" spans="1:36" ht="38.25" customHeight="1">
      <c r="A50" s="354"/>
      <c r="B50" s="41" t="s">
        <v>11</v>
      </c>
      <c r="C50" s="48"/>
      <c r="D50" s="48"/>
      <c r="E50" s="354"/>
      <c r="F50" s="41"/>
      <c r="G50" s="48"/>
      <c r="H50" s="48"/>
      <c r="I50" s="354"/>
      <c r="J50" s="41"/>
      <c r="K50" s="48"/>
      <c r="L50" s="48"/>
      <c r="M50" s="354"/>
      <c r="N50" s="41"/>
      <c r="O50" s="48"/>
      <c r="P50" s="48"/>
      <c r="Q50" s="354"/>
      <c r="R50" s="41" t="s">
        <v>168</v>
      </c>
      <c r="S50" s="48"/>
      <c r="T50" s="48"/>
      <c r="U50" s="354"/>
      <c r="V50" s="41" t="s">
        <v>400</v>
      </c>
      <c r="W50" s="41" t="s">
        <v>403</v>
      </c>
      <c r="X50" s="41" t="s">
        <v>411</v>
      </c>
      <c r="Y50" s="354"/>
      <c r="Z50" s="41"/>
      <c r="AA50" s="48"/>
      <c r="AB50" s="48"/>
      <c r="AC50" s="354"/>
      <c r="AD50" s="41" t="s">
        <v>410</v>
      </c>
      <c r="AE50" s="48"/>
      <c r="AF50" s="48"/>
      <c r="AG50" s="354"/>
      <c r="AH50" s="41"/>
      <c r="AI50" s="48"/>
      <c r="AJ50" s="48"/>
    </row>
    <row r="51" spans="1:36" ht="38.25" customHeight="1">
      <c r="A51" s="354"/>
      <c r="B51" s="41"/>
      <c r="C51" s="48"/>
      <c r="D51" s="48"/>
      <c r="E51" s="354"/>
      <c r="F51" s="41"/>
      <c r="G51" s="48"/>
      <c r="H51" s="48"/>
      <c r="I51" s="354"/>
      <c r="J51" s="41"/>
      <c r="K51" s="48"/>
      <c r="L51" s="48"/>
      <c r="M51" s="354"/>
      <c r="N51" s="41"/>
      <c r="O51" s="48"/>
      <c r="P51" s="48"/>
      <c r="Q51" s="354"/>
      <c r="R51" s="41" t="s">
        <v>167</v>
      </c>
      <c r="S51" s="48"/>
      <c r="T51" s="48"/>
      <c r="U51" s="354"/>
      <c r="V51" s="41" t="s">
        <v>197</v>
      </c>
      <c r="W51" s="41" t="s">
        <v>118</v>
      </c>
      <c r="X51" s="41"/>
      <c r="Y51" s="354"/>
      <c r="Z51" s="41"/>
      <c r="AA51" s="48"/>
      <c r="AB51" s="48"/>
      <c r="AC51" s="354"/>
      <c r="AD51" s="41" t="s">
        <v>216</v>
      </c>
      <c r="AE51" s="48"/>
      <c r="AF51" s="48"/>
      <c r="AG51" s="354"/>
      <c r="AH51" s="41"/>
      <c r="AI51" s="48"/>
      <c r="AJ51" s="48"/>
    </row>
    <row r="52" spans="1:36" ht="38.25" customHeight="1">
      <c r="A52" s="354"/>
      <c r="B52" s="41"/>
      <c r="C52" s="48"/>
      <c r="D52" s="48"/>
      <c r="E52" s="354"/>
      <c r="F52" s="41"/>
      <c r="G52" s="48"/>
      <c r="H52" s="48"/>
      <c r="I52" s="354"/>
      <c r="J52" s="41"/>
      <c r="K52" s="48"/>
      <c r="L52" s="48"/>
      <c r="M52" s="354"/>
      <c r="N52" s="41"/>
      <c r="O52" s="48"/>
      <c r="P52" s="48"/>
      <c r="Q52" s="354"/>
      <c r="R52" s="41"/>
      <c r="S52" s="48"/>
      <c r="T52" s="48"/>
      <c r="U52" s="354"/>
      <c r="V52" s="41" t="s">
        <v>117</v>
      </c>
      <c r="W52" s="41"/>
      <c r="X52" s="41"/>
      <c r="Y52" s="354"/>
      <c r="Z52" s="41"/>
      <c r="AA52" s="48"/>
      <c r="AB52" s="48"/>
      <c r="AC52" s="354"/>
      <c r="AD52" s="41" t="s">
        <v>465</v>
      </c>
      <c r="AE52" s="48"/>
      <c r="AF52" s="48"/>
      <c r="AG52" s="354"/>
      <c r="AH52" s="41"/>
      <c r="AI52" s="48"/>
      <c r="AJ52" s="48"/>
    </row>
    <row r="53" spans="1:36" ht="38.25" customHeight="1">
      <c r="A53" s="354"/>
      <c r="B53" s="41"/>
      <c r="C53" s="48"/>
      <c r="D53" s="48"/>
      <c r="E53" s="354"/>
      <c r="F53" s="41"/>
      <c r="G53" s="48"/>
      <c r="H53" s="48"/>
      <c r="I53" s="354"/>
      <c r="J53" s="41"/>
      <c r="K53" s="48"/>
      <c r="L53" s="48"/>
      <c r="M53" s="354"/>
      <c r="N53" s="41"/>
      <c r="O53" s="48"/>
      <c r="P53" s="48"/>
      <c r="Q53" s="354"/>
      <c r="R53" s="41"/>
      <c r="S53" s="48"/>
      <c r="T53" s="48"/>
      <c r="U53" s="354"/>
      <c r="V53" s="41" t="s">
        <v>401</v>
      </c>
      <c r="W53" s="41"/>
      <c r="X53" s="41"/>
      <c r="Y53" s="354"/>
      <c r="Z53" s="41"/>
      <c r="AA53" s="48"/>
      <c r="AB53" s="48"/>
      <c r="AC53" s="354"/>
      <c r="AD53" s="41" t="s">
        <v>466</v>
      </c>
      <c r="AE53" s="48"/>
      <c r="AF53" s="48"/>
      <c r="AG53" s="354"/>
      <c r="AH53" s="41"/>
      <c r="AI53" s="48"/>
      <c r="AJ53" s="48"/>
    </row>
    <row r="54" spans="1:36" ht="38.25" customHeight="1">
      <c r="A54" s="355"/>
      <c r="B54" s="41"/>
      <c r="C54" s="48"/>
      <c r="D54" s="48"/>
      <c r="E54" s="355"/>
      <c r="F54" s="41"/>
      <c r="G54" s="48"/>
      <c r="H54" s="48"/>
      <c r="I54" s="355"/>
      <c r="J54" s="41"/>
      <c r="K54" s="48"/>
      <c r="L54" s="48"/>
      <c r="M54" s="355"/>
      <c r="N54" s="41"/>
      <c r="O54" s="48"/>
      <c r="P54" s="48"/>
      <c r="Q54" s="355"/>
      <c r="R54" s="41"/>
      <c r="S54" s="48"/>
      <c r="T54" s="48"/>
      <c r="U54" s="355"/>
      <c r="V54" s="41" t="s">
        <v>441</v>
      </c>
      <c r="W54" s="41"/>
      <c r="X54" s="41"/>
      <c r="Y54" s="355"/>
      <c r="Z54" s="41"/>
      <c r="AA54" s="48"/>
      <c r="AB54" s="48"/>
      <c r="AC54" s="355"/>
      <c r="AD54" s="41"/>
      <c r="AE54" s="48"/>
      <c r="AF54" s="48"/>
      <c r="AG54" s="355"/>
      <c r="AH54" s="41"/>
      <c r="AI54" s="48"/>
      <c r="AJ54" s="48"/>
    </row>
    <row r="55" spans="1:36" ht="38.25" customHeight="1">
      <c r="S55" s="43"/>
      <c r="T55" s="43"/>
    </row>
    <row r="56" spans="1:36" ht="38.25" customHeight="1">
      <c r="A56" s="356" t="s">
        <v>148</v>
      </c>
      <c r="B56" s="41" t="s">
        <v>281</v>
      </c>
      <c r="C56" s="348"/>
      <c r="D56" s="348"/>
      <c r="E56" s="356" t="s">
        <v>148</v>
      </c>
      <c r="F56" s="41" t="s">
        <v>104</v>
      </c>
      <c r="G56" s="348"/>
      <c r="H56" s="348"/>
      <c r="I56" s="356" t="s">
        <v>148</v>
      </c>
      <c r="J56" s="41" t="s">
        <v>58</v>
      </c>
      <c r="K56" s="348"/>
      <c r="L56" s="348"/>
      <c r="M56" s="356" t="s">
        <v>148</v>
      </c>
      <c r="N56" s="41" t="s">
        <v>50</v>
      </c>
      <c r="O56" s="348" t="s">
        <v>358</v>
      </c>
      <c r="P56" s="348"/>
      <c r="Q56" s="353" t="s">
        <v>148</v>
      </c>
      <c r="R56" s="41" t="s">
        <v>59</v>
      </c>
      <c r="S56" s="350" t="s">
        <v>380</v>
      </c>
      <c r="T56" s="352"/>
      <c r="U56" s="356" t="s">
        <v>148</v>
      </c>
      <c r="V56" s="41" t="s">
        <v>62</v>
      </c>
      <c r="W56" s="350" t="s">
        <v>404</v>
      </c>
      <c r="X56" s="352"/>
      <c r="Y56" s="356" t="s">
        <v>148</v>
      </c>
      <c r="Z56" s="41" t="s">
        <v>71</v>
      </c>
      <c r="AA56" s="350"/>
      <c r="AB56" s="352"/>
      <c r="AC56" s="356" t="s">
        <v>148</v>
      </c>
      <c r="AD56" s="42" t="s">
        <v>170</v>
      </c>
      <c r="AE56" s="350"/>
      <c r="AF56" s="352"/>
      <c r="AG56" s="356" t="s">
        <v>148</v>
      </c>
      <c r="AH56" s="41"/>
      <c r="AI56" s="350"/>
      <c r="AJ56" s="352"/>
    </row>
    <row r="57" spans="1:36" ht="38.25" customHeight="1">
      <c r="A57" s="356"/>
      <c r="B57" s="41" t="s">
        <v>281</v>
      </c>
      <c r="C57" s="348"/>
      <c r="D57" s="348"/>
      <c r="E57" s="356"/>
      <c r="F57" s="41" t="s">
        <v>50</v>
      </c>
      <c r="G57" s="348"/>
      <c r="H57" s="348"/>
      <c r="I57" s="356"/>
      <c r="J57" s="41" t="s">
        <v>91</v>
      </c>
      <c r="K57" s="348"/>
      <c r="L57" s="348"/>
      <c r="M57" s="356"/>
      <c r="N57" s="41"/>
      <c r="O57" s="348"/>
      <c r="P57" s="348"/>
      <c r="Q57" s="354"/>
      <c r="R57" s="41" t="s">
        <v>244</v>
      </c>
      <c r="S57" s="350" t="s">
        <v>381</v>
      </c>
      <c r="T57" s="352"/>
      <c r="U57" s="356"/>
      <c r="V57" s="41" t="s">
        <v>58</v>
      </c>
      <c r="W57" s="350" t="s">
        <v>405</v>
      </c>
      <c r="X57" s="352"/>
      <c r="Y57" s="356"/>
      <c r="Z57" s="41"/>
      <c r="AA57" s="350"/>
      <c r="AB57" s="352"/>
      <c r="AC57" s="356"/>
      <c r="AD57" s="42" t="s">
        <v>170</v>
      </c>
      <c r="AE57" s="350"/>
      <c r="AF57" s="352"/>
      <c r="AG57" s="356"/>
      <c r="AH57" s="41"/>
      <c r="AI57" s="357"/>
      <c r="AJ57" s="358"/>
    </row>
    <row r="58" spans="1:36" ht="38.25" customHeight="1">
      <c r="A58" s="356"/>
      <c r="B58" s="41" t="s">
        <v>281</v>
      </c>
      <c r="C58" s="348"/>
      <c r="D58" s="348"/>
      <c r="E58" s="356"/>
      <c r="F58" s="41"/>
      <c r="G58" s="348"/>
      <c r="H58" s="348"/>
      <c r="I58" s="356"/>
      <c r="J58" s="41"/>
      <c r="K58" s="348"/>
      <c r="L58" s="348"/>
      <c r="M58" s="356"/>
      <c r="N58" s="41"/>
      <c r="O58" s="348"/>
      <c r="P58" s="348"/>
      <c r="Q58" s="354"/>
      <c r="R58" s="41" t="s">
        <v>245</v>
      </c>
      <c r="S58" s="350" t="s">
        <v>382</v>
      </c>
      <c r="T58" s="352"/>
      <c r="U58" s="356"/>
      <c r="V58" s="41" t="s">
        <v>62</v>
      </c>
      <c r="W58" s="350" t="s">
        <v>406</v>
      </c>
      <c r="X58" s="352"/>
      <c r="Y58" s="356"/>
      <c r="Z58" s="41"/>
      <c r="AA58" s="350"/>
      <c r="AB58" s="352"/>
      <c r="AC58" s="356"/>
      <c r="AD58" s="42" t="s">
        <v>170</v>
      </c>
      <c r="AE58" s="350"/>
      <c r="AF58" s="352"/>
      <c r="AG58" s="356"/>
      <c r="AH58" s="41"/>
      <c r="AI58" s="357"/>
      <c r="AJ58" s="358"/>
    </row>
    <row r="59" spans="1:36" ht="38.25" customHeight="1">
      <c r="A59" s="356"/>
      <c r="B59" s="41"/>
      <c r="C59" s="348"/>
      <c r="D59" s="348"/>
      <c r="E59" s="356"/>
      <c r="F59" s="41"/>
      <c r="G59" s="348"/>
      <c r="H59" s="348"/>
      <c r="I59" s="356"/>
      <c r="J59" s="41"/>
      <c r="K59" s="348"/>
      <c r="L59" s="348"/>
      <c r="M59" s="356"/>
      <c r="N59" s="41"/>
      <c r="O59" s="348"/>
      <c r="P59" s="348"/>
      <c r="Q59" s="354"/>
      <c r="R59" s="41" t="s">
        <v>103</v>
      </c>
      <c r="S59" s="350" t="s">
        <v>383</v>
      </c>
      <c r="T59" s="352"/>
      <c r="U59" s="356"/>
      <c r="V59" s="41" t="s">
        <v>50</v>
      </c>
      <c r="W59" s="350" t="s">
        <v>407</v>
      </c>
      <c r="X59" s="352"/>
      <c r="Y59" s="356"/>
      <c r="Z59" s="41"/>
      <c r="AA59" s="350"/>
      <c r="AB59" s="352"/>
      <c r="AC59" s="356"/>
      <c r="AD59" s="41" t="s">
        <v>78</v>
      </c>
      <c r="AE59" s="350"/>
      <c r="AF59" s="352"/>
      <c r="AG59" s="356"/>
      <c r="AH59" s="41"/>
      <c r="AI59" s="357"/>
      <c r="AJ59" s="358"/>
    </row>
    <row r="60" spans="1:36" ht="38.25" customHeight="1">
      <c r="A60" s="356"/>
      <c r="B60" s="41"/>
      <c r="C60" s="348"/>
      <c r="D60" s="348"/>
      <c r="E60" s="356"/>
      <c r="F60" s="41"/>
      <c r="G60" s="348"/>
      <c r="H60" s="348"/>
      <c r="I60" s="356"/>
      <c r="J60" s="41"/>
      <c r="K60" s="348"/>
      <c r="L60" s="348"/>
      <c r="M60" s="356"/>
      <c r="N60" s="41"/>
      <c r="O60" s="348"/>
      <c r="P60" s="348"/>
      <c r="Q60" s="354"/>
      <c r="R60" s="41"/>
      <c r="S60" s="350"/>
      <c r="T60" s="352"/>
      <c r="U60" s="356"/>
      <c r="V60" s="41" t="s">
        <v>50</v>
      </c>
      <c r="W60" s="365" t="s">
        <v>408</v>
      </c>
      <c r="X60" s="352"/>
      <c r="Y60" s="356"/>
      <c r="Z60" s="41"/>
      <c r="AA60" s="350"/>
      <c r="AB60" s="352"/>
      <c r="AC60" s="356"/>
      <c r="AD60" s="41" t="s">
        <v>170</v>
      </c>
      <c r="AE60" s="350"/>
      <c r="AF60" s="352"/>
      <c r="AG60" s="356"/>
      <c r="AH60" s="41"/>
      <c r="AI60" s="357"/>
      <c r="AJ60" s="358"/>
    </row>
    <row r="61" spans="1:36" ht="38.25" customHeight="1">
      <c r="A61" s="356"/>
      <c r="B61" s="41"/>
      <c r="C61" s="348"/>
      <c r="D61" s="348"/>
      <c r="E61" s="356"/>
      <c r="F61" s="41"/>
      <c r="G61" s="348"/>
      <c r="H61" s="348"/>
      <c r="I61" s="356"/>
      <c r="J61" s="41"/>
      <c r="K61" s="348"/>
      <c r="L61" s="348"/>
      <c r="M61" s="356"/>
      <c r="N61" s="41"/>
      <c r="O61" s="348"/>
      <c r="P61" s="348"/>
      <c r="Q61" s="354"/>
      <c r="R61" s="41"/>
      <c r="S61" s="350"/>
      <c r="T61" s="352"/>
      <c r="U61" s="356"/>
      <c r="V61" s="42"/>
      <c r="W61" s="41"/>
      <c r="X61" s="49"/>
      <c r="Y61" s="356"/>
      <c r="Z61" s="41"/>
      <c r="AA61" s="350"/>
      <c r="AB61" s="352"/>
      <c r="AC61" s="356"/>
      <c r="AD61" s="41" t="s">
        <v>170</v>
      </c>
      <c r="AE61" s="350"/>
      <c r="AF61" s="352"/>
      <c r="AG61" s="356"/>
      <c r="AH61" s="41"/>
      <c r="AI61" s="357"/>
      <c r="AJ61" s="358"/>
    </row>
    <row r="62" spans="1:36" ht="38.25" customHeight="1">
      <c r="A62" s="356"/>
      <c r="B62" s="41"/>
      <c r="C62" s="348"/>
      <c r="D62" s="348"/>
      <c r="E62" s="356"/>
      <c r="F62" s="41"/>
      <c r="G62" s="348"/>
      <c r="H62" s="348"/>
      <c r="I62" s="356"/>
      <c r="J62" s="41"/>
      <c r="K62" s="348"/>
      <c r="L62" s="348"/>
      <c r="M62" s="356"/>
      <c r="N62" s="41"/>
      <c r="O62" s="348"/>
      <c r="P62" s="348"/>
      <c r="Q62" s="354"/>
      <c r="R62" s="41"/>
      <c r="S62" s="350"/>
      <c r="T62" s="352"/>
      <c r="U62" s="356"/>
      <c r="V62" s="42"/>
      <c r="W62" s="41"/>
      <c r="X62" s="49"/>
      <c r="Y62" s="356"/>
      <c r="Z62" s="41"/>
      <c r="AA62" s="348"/>
      <c r="AB62" s="348"/>
      <c r="AC62" s="356"/>
      <c r="AD62" s="41"/>
      <c r="AE62" s="350"/>
      <c r="AF62" s="352"/>
      <c r="AG62" s="356"/>
      <c r="AH62" s="41"/>
      <c r="AI62" s="357"/>
      <c r="AJ62" s="358"/>
    </row>
    <row r="63" spans="1:36" ht="38.25" customHeight="1">
      <c r="A63" s="356"/>
      <c r="B63" s="41"/>
      <c r="C63" s="348"/>
      <c r="D63" s="348"/>
      <c r="E63" s="356"/>
      <c r="F63" s="41"/>
      <c r="G63" s="348"/>
      <c r="H63" s="348"/>
      <c r="I63" s="356"/>
      <c r="J63" s="41"/>
      <c r="K63" s="348"/>
      <c r="L63" s="348"/>
      <c r="M63" s="356"/>
      <c r="N63" s="41"/>
      <c r="O63" s="348"/>
      <c r="P63" s="348"/>
      <c r="Q63" s="355"/>
      <c r="R63" s="41"/>
      <c r="S63" s="350"/>
      <c r="T63" s="352"/>
      <c r="U63" s="356"/>
      <c r="V63" s="42"/>
      <c r="W63" s="41"/>
      <c r="X63" s="49"/>
      <c r="Y63" s="356"/>
      <c r="Z63" s="41"/>
      <c r="AA63" s="348"/>
      <c r="AB63" s="348"/>
      <c r="AC63" s="356"/>
      <c r="AD63" s="41"/>
      <c r="AE63" s="348"/>
      <c r="AF63" s="348"/>
      <c r="AG63" s="356"/>
      <c r="AH63" s="41"/>
      <c r="AI63" s="359"/>
      <c r="AJ63" s="359"/>
    </row>
    <row r="64" spans="1:36" ht="30" customHeight="1"/>
    <row r="65" spans="1:36" ht="38.25" customHeight="1">
      <c r="A65" s="348" t="s">
        <v>149</v>
      </c>
      <c r="B65" s="41" t="s">
        <v>150</v>
      </c>
      <c r="C65" s="44" t="s">
        <v>3</v>
      </c>
      <c r="D65" s="44" t="s">
        <v>3</v>
      </c>
      <c r="E65" s="348" t="s">
        <v>149</v>
      </c>
      <c r="F65" s="41" t="s">
        <v>150</v>
      </c>
      <c r="G65" s="44" t="s">
        <v>3</v>
      </c>
      <c r="H65" s="44" t="s">
        <v>3</v>
      </c>
      <c r="I65" s="348" t="s">
        <v>149</v>
      </c>
      <c r="J65" s="41" t="s">
        <v>150</v>
      </c>
      <c r="K65" s="44" t="s">
        <v>3</v>
      </c>
      <c r="L65" s="44" t="s">
        <v>3</v>
      </c>
      <c r="M65" s="348" t="s">
        <v>149</v>
      </c>
      <c r="N65" s="41" t="s">
        <v>150</v>
      </c>
      <c r="O65" s="44" t="s">
        <v>3</v>
      </c>
      <c r="P65" s="44" t="s">
        <v>3</v>
      </c>
      <c r="Q65" s="361" t="s">
        <v>149</v>
      </c>
      <c r="R65" s="41" t="s">
        <v>150</v>
      </c>
      <c r="S65" s="44" t="s">
        <v>3</v>
      </c>
      <c r="T65" s="44" t="s">
        <v>3</v>
      </c>
      <c r="U65" s="348" t="s">
        <v>149</v>
      </c>
      <c r="V65" s="41" t="s">
        <v>150</v>
      </c>
      <c r="W65" s="44" t="s">
        <v>3</v>
      </c>
      <c r="X65" s="44" t="s">
        <v>3</v>
      </c>
      <c r="Y65" s="348" t="s">
        <v>149</v>
      </c>
      <c r="Z65" s="41" t="s">
        <v>150</v>
      </c>
      <c r="AA65" s="44" t="s">
        <v>3</v>
      </c>
      <c r="AB65" s="44" t="s">
        <v>3</v>
      </c>
      <c r="AC65" s="348" t="s">
        <v>149</v>
      </c>
      <c r="AD65" s="41" t="s">
        <v>150</v>
      </c>
      <c r="AE65" s="44" t="s">
        <v>3</v>
      </c>
      <c r="AF65" s="44" t="s">
        <v>3</v>
      </c>
      <c r="AG65" s="348" t="s">
        <v>149</v>
      </c>
      <c r="AH65" s="41" t="s">
        <v>150</v>
      </c>
      <c r="AI65" s="44" t="s">
        <v>3</v>
      </c>
      <c r="AJ65" s="44" t="s">
        <v>3</v>
      </c>
    </row>
    <row r="66" spans="1:36" ht="38.25" customHeight="1">
      <c r="A66" s="348"/>
      <c r="B66" s="41" t="s">
        <v>151</v>
      </c>
      <c r="C66" s="44" t="s">
        <v>3</v>
      </c>
      <c r="D66" s="44" t="s">
        <v>3</v>
      </c>
      <c r="E66" s="348"/>
      <c r="F66" s="41" t="s">
        <v>151</v>
      </c>
      <c r="G66" s="44" t="s">
        <v>3</v>
      </c>
      <c r="H66" s="44" t="s">
        <v>3</v>
      </c>
      <c r="I66" s="348"/>
      <c r="J66" s="41" t="s">
        <v>151</v>
      </c>
      <c r="K66" s="44" t="s">
        <v>3</v>
      </c>
      <c r="L66" s="44" t="s">
        <v>3</v>
      </c>
      <c r="M66" s="348"/>
      <c r="N66" s="41" t="s">
        <v>151</v>
      </c>
      <c r="O66" s="44" t="s">
        <v>3</v>
      </c>
      <c r="P66" s="44" t="s">
        <v>3</v>
      </c>
      <c r="Q66" s="362"/>
      <c r="R66" s="41" t="s">
        <v>151</v>
      </c>
      <c r="S66" s="44" t="s">
        <v>3</v>
      </c>
      <c r="T66" s="44" t="s">
        <v>3</v>
      </c>
      <c r="U66" s="348"/>
      <c r="V66" s="41" t="s">
        <v>151</v>
      </c>
      <c r="W66" s="44" t="s">
        <v>3</v>
      </c>
      <c r="X66" s="44" t="s">
        <v>3</v>
      </c>
      <c r="Y66" s="348"/>
      <c r="Z66" s="41" t="s">
        <v>151</v>
      </c>
      <c r="AA66" s="44" t="s">
        <v>3</v>
      </c>
      <c r="AB66" s="44" t="s">
        <v>3</v>
      </c>
      <c r="AC66" s="348"/>
      <c r="AD66" s="41" t="s">
        <v>151</v>
      </c>
      <c r="AE66" s="44" t="s">
        <v>3</v>
      </c>
      <c r="AF66" s="44" t="s">
        <v>3</v>
      </c>
      <c r="AG66" s="348"/>
      <c r="AH66" s="41" t="s">
        <v>151</v>
      </c>
      <c r="AI66" s="44" t="s">
        <v>3</v>
      </c>
      <c r="AJ66" s="44" t="s">
        <v>3</v>
      </c>
    </row>
    <row r="67" spans="1:36" ht="38.25" customHeight="1">
      <c r="A67" s="39" t="s">
        <v>146</v>
      </c>
      <c r="B67" s="360" t="s">
        <v>259</v>
      </c>
      <c r="C67" s="360"/>
      <c r="E67" s="39" t="s">
        <v>146</v>
      </c>
      <c r="F67" s="360" t="s">
        <v>307</v>
      </c>
      <c r="G67" s="360"/>
      <c r="I67" s="39" t="s">
        <v>146</v>
      </c>
      <c r="J67" s="360" t="s">
        <v>333</v>
      </c>
      <c r="K67" s="360"/>
      <c r="M67" s="39" t="s">
        <v>146</v>
      </c>
      <c r="N67" s="360" t="s">
        <v>359</v>
      </c>
      <c r="O67" s="360"/>
      <c r="Q67" s="39" t="s">
        <v>146</v>
      </c>
      <c r="R67" s="360" t="s">
        <v>384</v>
      </c>
      <c r="S67" s="360"/>
      <c r="U67" s="39" t="s">
        <v>146</v>
      </c>
      <c r="V67" s="360" t="s">
        <v>182</v>
      </c>
      <c r="W67" s="360"/>
      <c r="Y67" s="39" t="s">
        <v>146</v>
      </c>
      <c r="Z67" s="360" t="s">
        <v>73</v>
      </c>
      <c r="AA67" s="360"/>
      <c r="AC67" s="39" t="s">
        <v>146</v>
      </c>
      <c r="AD67" s="360"/>
      <c r="AE67" s="360"/>
      <c r="AG67" s="39" t="s">
        <v>146</v>
      </c>
      <c r="AH67" s="360"/>
      <c r="AI67" s="360"/>
    </row>
    <row r="69" spans="1:36" ht="38.25" customHeight="1">
      <c r="A69" s="41" t="s">
        <v>147</v>
      </c>
      <c r="B69" s="350" t="s">
        <v>183</v>
      </c>
      <c r="C69" s="351"/>
      <c r="D69" s="352"/>
      <c r="E69" s="41" t="s">
        <v>147</v>
      </c>
      <c r="F69" s="350" t="s">
        <v>106</v>
      </c>
      <c r="G69" s="351"/>
      <c r="H69" s="352"/>
      <c r="I69" s="41" t="s">
        <v>147</v>
      </c>
      <c r="J69" s="350" t="s">
        <v>7</v>
      </c>
      <c r="K69" s="351"/>
      <c r="L69" s="352"/>
      <c r="M69" s="41" t="s">
        <v>147</v>
      </c>
      <c r="N69" s="350" t="s">
        <v>360</v>
      </c>
      <c r="O69" s="351"/>
      <c r="P69" s="352"/>
      <c r="Q69" s="41" t="s">
        <v>147</v>
      </c>
      <c r="R69" s="350" t="s">
        <v>93</v>
      </c>
      <c r="S69" s="351"/>
      <c r="T69" s="352"/>
      <c r="U69" s="41" t="s">
        <v>147</v>
      </c>
      <c r="V69" s="350" t="s">
        <v>122</v>
      </c>
      <c r="W69" s="351"/>
      <c r="X69" s="352"/>
      <c r="Y69" s="41" t="s">
        <v>147</v>
      </c>
      <c r="Z69" s="350" t="s">
        <v>422</v>
      </c>
      <c r="AA69" s="351"/>
      <c r="AB69" s="352"/>
      <c r="AC69" s="41" t="s">
        <v>147</v>
      </c>
      <c r="AD69" s="350"/>
      <c r="AE69" s="351"/>
      <c r="AF69" s="352"/>
      <c r="AG69" s="41" t="s">
        <v>147</v>
      </c>
      <c r="AH69" s="350"/>
      <c r="AI69" s="351"/>
      <c r="AJ69" s="352"/>
    </row>
    <row r="70" spans="1:36" ht="38.25" customHeight="1">
      <c r="A70" s="361" t="s">
        <v>152</v>
      </c>
      <c r="B70" s="41" t="s">
        <v>183</v>
      </c>
      <c r="C70" s="48"/>
      <c r="D70" s="48"/>
      <c r="E70" s="361" t="s">
        <v>152</v>
      </c>
      <c r="F70" s="41" t="s">
        <v>106</v>
      </c>
      <c r="G70" s="48"/>
      <c r="H70" s="48"/>
      <c r="I70" s="361" t="s">
        <v>152</v>
      </c>
      <c r="J70" s="41" t="s">
        <v>7</v>
      </c>
      <c r="K70" s="48"/>
      <c r="L70" s="48"/>
      <c r="M70" s="361" t="s">
        <v>152</v>
      </c>
      <c r="N70" s="41" t="s">
        <v>360</v>
      </c>
      <c r="O70" s="48"/>
      <c r="P70" s="48"/>
      <c r="Q70" s="353" t="s">
        <v>152</v>
      </c>
      <c r="R70" s="41" t="s">
        <v>93</v>
      </c>
      <c r="S70" s="48"/>
      <c r="T70" s="48"/>
      <c r="U70" s="353" t="s">
        <v>152</v>
      </c>
      <c r="V70" s="41" t="s">
        <v>412</v>
      </c>
      <c r="W70" s="48"/>
      <c r="X70" s="48"/>
      <c r="Y70" s="353" t="s">
        <v>152</v>
      </c>
      <c r="Z70" s="41" t="s">
        <v>422</v>
      </c>
      <c r="AA70" s="48"/>
      <c r="AB70" s="48"/>
      <c r="AC70" s="353" t="s">
        <v>152</v>
      </c>
      <c r="AD70" s="41"/>
      <c r="AE70" s="48"/>
      <c r="AF70" s="48"/>
      <c r="AG70" s="353" t="s">
        <v>152</v>
      </c>
      <c r="AH70" s="41"/>
      <c r="AI70" s="41"/>
      <c r="AJ70" s="41"/>
    </row>
    <row r="71" spans="1:36" ht="38.25" customHeight="1">
      <c r="A71" s="363"/>
      <c r="B71" s="41" t="s">
        <v>282</v>
      </c>
      <c r="C71" s="48"/>
      <c r="D71" s="48"/>
      <c r="E71" s="363"/>
      <c r="F71" s="41" t="s">
        <v>9</v>
      </c>
      <c r="G71" s="48"/>
      <c r="H71" s="48"/>
      <c r="I71" s="363"/>
      <c r="J71" s="40"/>
      <c r="K71" s="48"/>
      <c r="L71" s="48"/>
      <c r="M71" s="363"/>
      <c r="N71" s="41"/>
      <c r="O71" s="48"/>
      <c r="P71" s="48"/>
      <c r="Q71" s="354"/>
      <c r="R71" s="41" t="s">
        <v>94</v>
      </c>
      <c r="S71" s="48"/>
      <c r="T71" s="48"/>
      <c r="U71" s="354"/>
      <c r="V71" s="41" t="s">
        <v>413</v>
      </c>
      <c r="W71" s="48"/>
      <c r="X71" s="48"/>
      <c r="Y71" s="354"/>
      <c r="Z71" s="41"/>
      <c r="AA71" s="48"/>
      <c r="AB71" s="48"/>
      <c r="AC71" s="354"/>
      <c r="AD71" s="41"/>
      <c r="AE71" s="48"/>
      <c r="AF71" s="48"/>
      <c r="AG71" s="354"/>
      <c r="AH71" s="41"/>
      <c r="AI71" s="41"/>
      <c r="AJ71" s="41"/>
    </row>
    <row r="72" spans="1:36" ht="38.25" customHeight="1">
      <c r="A72" s="363"/>
      <c r="B72" s="43" t="s">
        <v>283</v>
      </c>
      <c r="C72" s="48"/>
      <c r="D72" s="48"/>
      <c r="E72" s="363"/>
      <c r="F72" s="41" t="s">
        <v>305</v>
      </c>
      <c r="G72" s="48"/>
      <c r="H72" s="48"/>
      <c r="I72" s="363"/>
      <c r="J72" s="41"/>
      <c r="K72" s="48"/>
      <c r="L72" s="48"/>
      <c r="M72" s="363"/>
      <c r="N72" s="41"/>
      <c r="O72" s="48"/>
      <c r="P72" s="48"/>
      <c r="Q72" s="354"/>
      <c r="R72" s="41" t="s">
        <v>195</v>
      </c>
      <c r="S72" s="48"/>
      <c r="T72" s="48"/>
      <c r="U72" s="354"/>
      <c r="V72" s="41"/>
      <c r="W72" s="48"/>
      <c r="X72" s="48"/>
      <c r="Y72" s="354"/>
      <c r="Z72" s="41"/>
      <c r="AA72" s="48"/>
      <c r="AB72" s="48"/>
      <c r="AC72" s="354"/>
      <c r="AD72" s="41"/>
      <c r="AE72" s="48"/>
      <c r="AF72" s="48"/>
      <c r="AG72" s="354"/>
      <c r="AH72" s="41"/>
      <c r="AI72" s="41"/>
      <c r="AJ72" s="41"/>
    </row>
    <row r="73" spans="1:36" ht="38.25" customHeight="1">
      <c r="A73" s="363"/>
      <c r="B73" s="41" t="s">
        <v>284</v>
      </c>
      <c r="C73" s="48"/>
      <c r="D73" s="48"/>
      <c r="E73" s="363"/>
      <c r="F73" s="41"/>
      <c r="G73" s="48"/>
      <c r="H73" s="48"/>
      <c r="I73" s="363"/>
      <c r="J73" s="41"/>
      <c r="K73" s="48"/>
      <c r="L73" s="48"/>
      <c r="M73" s="363"/>
      <c r="N73" s="41"/>
      <c r="O73" s="48"/>
      <c r="P73" s="48"/>
      <c r="Q73" s="354"/>
      <c r="R73" s="41" t="s">
        <v>214</v>
      </c>
      <c r="S73" s="48"/>
      <c r="T73" s="48"/>
      <c r="U73" s="354"/>
      <c r="V73" s="41"/>
      <c r="W73" s="48"/>
      <c r="X73" s="48"/>
      <c r="Y73" s="354"/>
      <c r="Z73" s="41"/>
      <c r="AA73" s="48"/>
      <c r="AB73" s="48"/>
      <c r="AC73" s="354"/>
      <c r="AD73" s="41"/>
      <c r="AE73" s="48"/>
      <c r="AF73" s="48"/>
      <c r="AG73" s="354"/>
      <c r="AH73" s="41"/>
      <c r="AI73" s="41"/>
      <c r="AJ73" s="41"/>
    </row>
    <row r="74" spans="1:36" ht="38.25" customHeight="1">
      <c r="A74" s="363"/>
      <c r="B74" s="41"/>
      <c r="C74" s="48"/>
      <c r="D74" s="48"/>
      <c r="E74" s="363"/>
      <c r="F74" s="41"/>
      <c r="G74" s="48"/>
      <c r="H74" s="48"/>
      <c r="I74" s="363"/>
      <c r="J74" s="41"/>
      <c r="K74" s="48"/>
      <c r="L74" s="48"/>
      <c r="M74" s="363"/>
      <c r="N74" s="41"/>
      <c r="O74" s="48"/>
      <c r="P74" s="48"/>
      <c r="Q74" s="354"/>
      <c r="R74" s="41" t="s">
        <v>385</v>
      </c>
      <c r="S74" s="48"/>
      <c r="T74" s="48"/>
      <c r="U74" s="354"/>
      <c r="V74" s="41"/>
      <c r="W74" s="48"/>
      <c r="X74" s="48"/>
      <c r="Y74" s="354"/>
      <c r="Z74" s="41"/>
      <c r="AA74" s="48"/>
      <c r="AB74" s="48"/>
      <c r="AC74" s="354"/>
      <c r="AD74" s="41"/>
      <c r="AE74" s="48"/>
      <c r="AF74" s="48"/>
      <c r="AG74" s="354"/>
      <c r="AH74" s="41"/>
      <c r="AI74" s="41"/>
      <c r="AJ74" s="41"/>
    </row>
    <row r="75" spans="1:36" ht="38.25" customHeight="1">
      <c r="A75" s="363"/>
      <c r="B75" s="41"/>
      <c r="C75" s="48"/>
      <c r="D75" s="48"/>
      <c r="E75" s="363"/>
      <c r="F75" s="41"/>
      <c r="G75" s="48"/>
      <c r="H75" s="48"/>
      <c r="I75" s="363"/>
      <c r="J75" s="41"/>
      <c r="K75" s="48"/>
      <c r="L75" s="48"/>
      <c r="M75" s="363"/>
      <c r="N75" s="41"/>
      <c r="O75" s="48"/>
      <c r="P75" s="48"/>
      <c r="Q75" s="354"/>
      <c r="R75" s="41" t="s">
        <v>137</v>
      </c>
      <c r="S75" s="48"/>
      <c r="T75" s="48"/>
      <c r="U75" s="354"/>
      <c r="V75" s="41"/>
      <c r="W75" s="48"/>
      <c r="X75" s="48"/>
      <c r="Y75" s="354"/>
      <c r="Z75" s="41"/>
      <c r="AA75" s="48"/>
      <c r="AB75" s="48"/>
      <c r="AC75" s="354"/>
      <c r="AD75" s="41"/>
      <c r="AE75" s="48"/>
      <c r="AF75" s="48"/>
      <c r="AG75" s="354"/>
      <c r="AH75" s="41"/>
      <c r="AI75" s="41"/>
      <c r="AJ75" s="41"/>
    </row>
    <row r="76" spans="1:36" ht="38.25" customHeight="1">
      <c r="A76" s="362"/>
      <c r="B76" s="41"/>
      <c r="C76" s="48"/>
      <c r="D76" s="48"/>
      <c r="E76" s="362"/>
      <c r="F76" s="41"/>
      <c r="G76" s="48"/>
      <c r="H76" s="48"/>
      <c r="I76" s="362"/>
      <c r="J76" s="41"/>
      <c r="K76" s="48"/>
      <c r="L76" s="48"/>
      <c r="M76" s="362"/>
      <c r="N76" s="41"/>
      <c r="O76" s="48"/>
      <c r="P76" s="48"/>
      <c r="Q76" s="355"/>
      <c r="R76" s="41" t="s">
        <v>136</v>
      </c>
      <c r="S76" s="48"/>
      <c r="T76" s="48"/>
      <c r="U76" s="355"/>
      <c r="V76" s="41"/>
      <c r="W76" s="48"/>
      <c r="X76" s="48"/>
      <c r="Y76" s="355"/>
      <c r="Z76" s="41"/>
      <c r="AA76" s="48"/>
      <c r="AB76" s="48"/>
      <c r="AC76" s="355"/>
      <c r="AD76" s="41"/>
      <c r="AE76" s="48"/>
      <c r="AF76" s="48"/>
      <c r="AG76" s="355"/>
      <c r="AH76" s="41"/>
      <c r="AI76" s="41"/>
      <c r="AJ76" s="41"/>
    </row>
    <row r="78" spans="1:36" ht="38.25" customHeight="1">
      <c r="A78" s="356" t="s">
        <v>148</v>
      </c>
      <c r="B78" s="41" t="s">
        <v>49</v>
      </c>
      <c r="C78" s="348" t="s">
        <v>285</v>
      </c>
      <c r="D78" s="348"/>
      <c r="E78" s="356" t="s">
        <v>148</v>
      </c>
      <c r="F78" s="41" t="s">
        <v>309</v>
      </c>
      <c r="G78" s="348" t="s">
        <v>308</v>
      </c>
      <c r="H78" s="348"/>
      <c r="I78" s="356" t="s">
        <v>148</v>
      </c>
      <c r="J78" s="41" t="s">
        <v>68</v>
      </c>
      <c r="K78" s="348"/>
      <c r="L78" s="348"/>
      <c r="M78" s="356" t="s">
        <v>148</v>
      </c>
      <c r="N78" s="41" t="s">
        <v>361</v>
      </c>
      <c r="O78" s="348"/>
      <c r="P78" s="348"/>
      <c r="Q78" s="353" t="s">
        <v>148</v>
      </c>
      <c r="R78" s="41" t="s">
        <v>225</v>
      </c>
      <c r="S78" s="350"/>
      <c r="T78" s="352"/>
      <c r="U78" s="356" t="s">
        <v>148</v>
      </c>
      <c r="V78" s="41" t="s">
        <v>414</v>
      </c>
      <c r="W78" s="357"/>
      <c r="X78" s="358"/>
      <c r="Y78" s="356" t="s">
        <v>148</v>
      </c>
      <c r="Z78" s="41" t="s">
        <v>71</v>
      </c>
      <c r="AA78" s="350"/>
      <c r="AB78" s="352"/>
      <c r="AC78" s="356" t="s">
        <v>148</v>
      </c>
      <c r="AD78" s="41"/>
      <c r="AE78" s="350"/>
      <c r="AF78" s="352"/>
      <c r="AG78" s="356" t="s">
        <v>148</v>
      </c>
      <c r="AH78" s="41"/>
      <c r="AI78" s="350"/>
      <c r="AJ78" s="352"/>
    </row>
    <row r="79" spans="1:36" ht="38.25" customHeight="1">
      <c r="A79" s="356"/>
      <c r="B79" s="41" t="s">
        <v>180</v>
      </c>
      <c r="C79" s="348"/>
      <c r="D79" s="348"/>
      <c r="E79" s="356"/>
      <c r="F79" s="41"/>
      <c r="G79" s="348"/>
      <c r="H79" s="348"/>
      <c r="I79" s="356"/>
      <c r="J79" s="41"/>
      <c r="K79" s="348"/>
      <c r="L79" s="348"/>
      <c r="M79" s="356"/>
      <c r="N79" s="41"/>
      <c r="O79" s="348"/>
      <c r="P79" s="348"/>
      <c r="Q79" s="354"/>
      <c r="R79" s="41" t="s">
        <v>386</v>
      </c>
      <c r="S79" s="350" t="s">
        <v>444</v>
      </c>
      <c r="T79" s="352"/>
      <c r="U79" s="356"/>
      <c r="V79" s="41"/>
      <c r="W79" s="357"/>
      <c r="X79" s="358"/>
      <c r="Y79" s="356"/>
      <c r="Z79" s="41"/>
      <c r="AA79" s="350"/>
      <c r="AB79" s="352"/>
      <c r="AC79" s="356"/>
      <c r="AD79" s="41"/>
      <c r="AE79" s="350"/>
      <c r="AF79" s="352"/>
      <c r="AG79" s="356"/>
      <c r="AH79" s="41"/>
      <c r="AI79" s="350"/>
      <c r="AJ79" s="352"/>
    </row>
    <row r="80" spans="1:36" ht="38.25" customHeight="1">
      <c r="A80" s="356"/>
      <c r="B80" s="41"/>
      <c r="C80" s="348"/>
      <c r="D80" s="348"/>
      <c r="E80" s="356"/>
      <c r="F80" s="41"/>
      <c r="G80" s="348"/>
      <c r="H80" s="348"/>
      <c r="I80" s="356"/>
      <c r="J80" s="41"/>
      <c r="K80" s="348"/>
      <c r="L80" s="348"/>
      <c r="M80" s="356"/>
      <c r="N80" s="41"/>
      <c r="O80" s="348"/>
      <c r="P80" s="348"/>
      <c r="Q80" s="354"/>
      <c r="R80" s="41" t="s">
        <v>92</v>
      </c>
      <c r="S80" s="350" t="s">
        <v>445</v>
      </c>
      <c r="T80" s="352"/>
      <c r="U80" s="356"/>
      <c r="V80" s="41"/>
      <c r="W80" s="357"/>
      <c r="X80" s="358"/>
      <c r="Y80" s="356"/>
      <c r="Z80" s="41"/>
      <c r="AA80" s="350"/>
      <c r="AB80" s="352"/>
      <c r="AC80" s="356"/>
      <c r="AD80" s="41"/>
      <c r="AE80" s="350"/>
      <c r="AF80" s="352"/>
      <c r="AG80" s="356"/>
      <c r="AH80" s="41"/>
      <c r="AI80" s="350"/>
      <c r="AJ80" s="352"/>
    </row>
    <row r="81" spans="1:36" ht="38.25" customHeight="1">
      <c r="A81" s="356"/>
      <c r="B81" s="41"/>
      <c r="C81" s="348"/>
      <c r="D81" s="348"/>
      <c r="E81" s="356"/>
      <c r="F81" s="41"/>
      <c r="G81" s="348"/>
      <c r="H81" s="348"/>
      <c r="I81" s="356"/>
      <c r="J81" s="41"/>
      <c r="K81" s="348"/>
      <c r="L81" s="348"/>
      <c r="M81" s="356"/>
      <c r="N81" s="41"/>
      <c r="O81" s="348"/>
      <c r="P81" s="348"/>
      <c r="Q81" s="354"/>
      <c r="R81" s="41"/>
      <c r="S81" s="350"/>
      <c r="T81" s="352"/>
      <c r="U81" s="356"/>
      <c r="V81" s="41"/>
      <c r="W81" s="357"/>
      <c r="X81" s="358"/>
      <c r="Y81" s="356"/>
      <c r="Z81" s="41"/>
      <c r="AA81" s="350"/>
      <c r="AB81" s="352"/>
      <c r="AC81" s="356"/>
      <c r="AD81" s="41"/>
      <c r="AE81" s="350"/>
      <c r="AF81" s="352"/>
      <c r="AG81" s="356"/>
      <c r="AH81" s="41"/>
      <c r="AI81" s="350"/>
      <c r="AJ81" s="352"/>
    </row>
    <row r="82" spans="1:36" ht="38.25" customHeight="1">
      <c r="A82" s="356"/>
      <c r="B82" s="41"/>
      <c r="C82" s="348"/>
      <c r="D82" s="348"/>
      <c r="E82" s="356"/>
      <c r="F82" s="41"/>
      <c r="G82" s="348"/>
      <c r="H82" s="348"/>
      <c r="I82" s="356"/>
      <c r="J82" s="41"/>
      <c r="K82" s="348"/>
      <c r="L82" s="348"/>
      <c r="M82" s="356"/>
      <c r="N82" s="41"/>
      <c r="O82" s="348"/>
      <c r="P82" s="348"/>
      <c r="Q82" s="354"/>
      <c r="R82" s="41"/>
      <c r="S82" s="350"/>
      <c r="T82" s="352"/>
      <c r="U82" s="356"/>
      <c r="V82" s="41"/>
      <c r="W82" s="357"/>
      <c r="X82" s="358"/>
      <c r="Y82" s="356"/>
      <c r="Z82" s="41"/>
      <c r="AA82" s="350"/>
      <c r="AB82" s="352"/>
      <c r="AC82" s="356"/>
      <c r="AD82" s="41"/>
      <c r="AE82" s="350"/>
      <c r="AF82" s="352"/>
      <c r="AG82" s="356"/>
      <c r="AH82" s="41"/>
      <c r="AI82" s="350"/>
      <c r="AJ82" s="352"/>
    </row>
    <row r="83" spans="1:36" ht="38.25" customHeight="1">
      <c r="A83" s="356"/>
      <c r="B83" s="41"/>
      <c r="C83" s="348"/>
      <c r="D83" s="348"/>
      <c r="E83" s="356"/>
      <c r="F83" s="41"/>
      <c r="G83" s="348"/>
      <c r="H83" s="348"/>
      <c r="I83" s="356"/>
      <c r="J83" s="41"/>
      <c r="K83" s="348"/>
      <c r="L83" s="348"/>
      <c r="M83" s="356"/>
      <c r="N83" s="41"/>
      <c r="O83" s="348"/>
      <c r="P83" s="348"/>
      <c r="Q83" s="354"/>
      <c r="R83" s="41"/>
      <c r="S83" s="357"/>
      <c r="T83" s="358"/>
      <c r="U83" s="356"/>
      <c r="V83" s="41"/>
      <c r="W83" s="357"/>
      <c r="X83" s="358"/>
      <c r="Y83" s="356"/>
      <c r="Z83" s="41"/>
      <c r="AA83" s="350"/>
      <c r="AB83" s="352"/>
      <c r="AC83" s="356"/>
      <c r="AD83" s="41"/>
      <c r="AE83" s="350"/>
      <c r="AF83" s="352"/>
      <c r="AG83" s="356"/>
      <c r="AH83" s="41"/>
      <c r="AI83" s="357"/>
      <c r="AJ83" s="358"/>
    </row>
    <row r="84" spans="1:36" ht="38.25" customHeight="1">
      <c r="A84" s="356"/>
      <c r="B84" s="41"/>
      <c r="C84" s="348"/>
      <c r="D84" s="348"/>
      <c r="E84" s="356"/>
      <c r="F84" s="41"/>
      <c r="G84" s="348"/>
      <c r="H84" s="348"/>
      <c r="I84" s="356"/>
      <c r="J84" s="41"/>
      <c r="K84" s="348"/>
      <c r="L84" s="348"/>
      <c r="M84" s="356"/>
      <c r="N84" s="41"/>
      <c r="O84" s="348"/>
      <c r="P84" s="348"/>
      <c r="Q84" s="354"/>
      <c r="R84" s="41"/>
      <c r="S84" s="357"/>
      <c r="T84" s="358"/>
      <c r="U84" s="356"/>
      <c r="V84" s="41"/>
      <c r="W84" s="357"/>
      <c r="X84" s="358"/>
      <c r="Y84" s="356"/>
      <c r="Z84" s="41"/>
      <c r="AA84" s="350"/>
      <c r="AB84" s="352"/>
      <c r="AC84" s="356"/>
      <c r="AD84" s="41"/>
      <c r="AE84" s="350"/>
      <c r="AF84" s="352"/>
      <c r="AG84" s="356"/>
      <c r="AH84" s="41"/>
      <c r="AI84" s="357"/>
      <c r="AJ84" s="358"/>
    </row>
    <row r="85" spans="1:36" ht="38.25" customHeight="1">
      <c r="A85" s="356"/>
      <c r="B85" s="41"/>
      <c r="C85" s="348"/>
      <c r="D85" s="348"/>
      <c r="E85" s="356"/>
      <c r="F85" s="41"/>
      <c r="G85" s="348"/>
      <c r="H85" s="348"/>
      <c r="I85" s="356"/>
      <c r="J85" s="41"/>
      <c r="K85" s="348"/>
      <c r="L85" s="348"/>
      <c r="M85" s="356"/>
      <c r="N85" s="41"/>
      <c r="O85" s="348"/>
      <c r="P85" s="348"/>
      <c r="Q85" s="355"/>
      <c r="R85" s="41"/>
      <c r="S85" s="357"/>
      <c r="T85" s="358"/>
      <c r="U85" s="356"/>
      <c r="V85" s="41"/>
      <c r="W85" s="359"/>
      <c r="X85" s="359"/>
      <c r="Y85" s="356"/>
      <c r="Z85" s="41"/>
      <c r="AA85" s="348"/>
      <c r="AB85" s="348"/>
      <c r="AC85" s="356"/>
      <c r="AD85" s="41"/>
      <c r="AE85" s="348"/>
      <c r="AF85" s="348"/>
      <c r="AG85" s="356"/>
      <c r="AH85" s="41"/>
      <c r="AI85" s="359"/>
      <c r="AJ85" s="359"/>
    </row>
    <row r="86" spans="1:36" ht="30" customHeight="1"/>
    <row r="87" spans="1:36" ht="38.25" customHeight="1">
      <c r="A87" s="348" t="s">
        <v>149</v>
      </c>
      <c r="B87" s="41" t="s">
        <v>150</v>
      </c>
      <c r="C87" s="44" t="s">
        <v>3</v>
      </c>
      <c r="D87" s="44" t="s">
        <v>3</v>
      </c>
      <c r="E87" s="348" t="s">
        <v>149</v>
      </c>
      <c r="F87" s="41" t="s">
        <v>150</v>
      </c>
      <c r="G87" s="44" t="s">
        <v>3</v>
      </c>
      <c r="H87" s="44" t="s">
        <v>3</v>
      </c>
      <c r="I87" s="348" t="s">
        <v>149</v>
      </c>
      <c r="J87" s="41" t="s">
        <v>150</v>
      </c>
      <c r="K87" s="44" t="s">
        <v>3</v>
      </c>
      <c r="L87" s="44" t="s">
        <v>3</v>
      </c>
      <c r="M87" s="348" t="s">
        <v>149</v>
      </c>
      <c r="N87" s="41" t="s">
        <v>150</v>
      </c>
      <c r="O87" s="44" t="s">
        <v>3</v>
      </c>
      <c r="P87" s="44" t="s">
        <v>3</v>
      </c>
      <c r="Q87" s="361" t="s">
        <v>149</v>
      </c>
      <c r="R87" s="41" t="s">
        <v>150</v>
      </c>
      <c r="S87" s="44" t="s">
        <v>3</v>
      </c>
      <c r="T87" s="44" t="s">
        <v>3</v>
      </c>
      <c r="U87" s="348" t="s">
        <v>149</v>
      </c>
      <c r="V87" s="41" t="s">
        <v>150</v>
      </c>
      <c r="W87" s="44" t="s">
        <v>3</v>
      </c>
      <c r="X87" s="44" t="s">
        <v>3</v>
      </c>
      <c r="Y87" s="348" t="s">
        <v>149</v>
      </c>
      <c r="Z87" s="41" t="s">
        <v>150</v>
      </c>
      <c r="AA87" s="44" t="s">
        <v>3</v>
      </c>
      <c r="AB87" s="44" t="s">
        <v>3</v>
      </c>
      <c r="AC87" s="348" t="s">
        <v>149</v>
      </c>
      <c r="AD87" s="41" t="s">
        <v>150</v>
      </c>
      <c r="AE87" s="44" t="s">
        <v>3</v>
      </c>
      <c r="AF87" s="44" t="s">
        <v>3</v>
      </c>
      <c r="AG87" s="348" t="s">
        <v>149</v>
      </c>
      <c r="AH87" s="41" t="s">
        <v>150</v>
      </c>
      <c r="AI87" s="44" t="s">
        <v>3</v>
      </c>
      <c r="AJ87" s="44" t="s">
        <v>3</v>
      </c>
    </row>
    <row r="88" spans="1:36" ht="38.25" customHeight="1">
      <c r="A88" s="348"/>
      <c r="B88" s="41" t="s">
        <v>151</v>
      </c>
      <c r="C88" s="44" t="s">
        <v>3</v>
      </c>
      <c r="D88" s="44" t="s">
        <v>3</v>
      </c>
      <c r="E88" s="348"/>
      <c r="F88" s="41" t="s">
        <v>151</v>
      </c>
      <c r="G88" s="44" t="s">
        <v>3</v>
      </c>
      <c r="H88" s="44" t="s">
        <v>3</v>
      </c>
      <c r="I88" s="348"/>
      <c r="J88" s="41" t="s">
        <v>151</v>
      </c>
      <c r="K88" s="44" t="s">
        <v>3</v>
      </c>
      <c r="L88" s="44" t="s">
        <v>3</v>
      </c>
      <c r="M88" s="348"/>
      <c r="N88" s="41" t="s">
        <v>151</v>
      </c>
      <c r="O88" s="44" t="s">
        <v>3</v>
      </c>
      <c r="P88" s="44" t="s">
        <v>3</v>
      </c>
      <c r="Q88" s="362"/>
      <c r="R88" s="41" t="s">
        <v>151</v>
      </c>
      <c r="S88" s="44" t="s">
        <v>3</v>
      </c>
      <c r="T88" s="44" t="s">
        <v>3</v>
      </c>
      <c r="U88" s="348"/>
      <c r="V88" s="41" t="s">
        <v>151</v>
      </c>
      <c r="W88" s="44" t="s">
        <v>3</v>
      </c>
      <c r="X88" s="44" t="s">
        <v>3</v>
      </c>
      <c r="Y88" s="348"/>
      <c r="Z88" s="41" t="s">
        <v>151</v>
      </c>
      <c r="AA88" s="44" t="s">
        <v>3</v>
      </c>
      <c r="AB88" s="44" t="s">
        <v>3</v>
      </c>
      <c r="AC88" s="348"/>
      <c r="AD88" s="41" t="s">
        <v>151</v>
      </c>
      <c r="AE88" s="44" t="s">
        <v>3</v>
      </c>
      <c r="AF88" s="44" t="s">
        <v>3</v>
      </c>
      <c r="AG88" s="348"/>
      <c r="AH88" s="41" t="s">
        <v>151</v>
      </c>
      <c r="AI88" s="44" t="s">
        <v>3</v>
      </c>
      <c r="AJ88" s="44" t="s">
        <v>3</v>
      </c>
    </row>
    <row r="89" spans="1:36" ht="38.25" customHeight="1">
      <c r="A89" s="39" t="s">
        <v>146</v>
      </c>
      <c r="B89" s="349" t="s">
        <v>286</v>
      </c>
      <c r="C89" s="349"/>
      <c r="E89" s="39" t="s">
        <v>146</v>
      </c>
      <c r="F89" s="360" t="s">
        <v>256</v>
      </c>
      <c r="G89" s="360"/>
      <c r="I89" s="39" t="s">
        <v>146</v>
      </c>
      <c r="J89" s="349" t="s">
        <v>334</v>
      </c>
      <c r="K89" s="349"/>
      <c r="M89" s="39" t="s">
        <v>146</v>
      </c>
      <c r="N89" s="360" t="s">
        <v>362</v>
      </c>
      <c r="O89" s="360"/>
      <c r="Q89" s="39" t="s">
        <v>146</v>
      </c>
      <c r="R89" s="360" t="s">
        <v>387</v>
      </c>
      <c r="S89" s="360"/>
      <c r="U89" s="39" t="s">
        <v>146</v>
      </c>
      <c r="V89" s="360" t="s">
        <v>184</v>
      </c>
      <c r="W89" s="360"/>
      <c r="Y89" s="39" t="s">
        <v>146</v>
      </c>
      <c r="Z89" s="360" t="s">
        <v>423</v>
      </c>
      <c r="AA89" s="360"/>
      <c r="AC89" s="39" t="s">
        <v>146</v>
      </c>
      <c r="AD89" s="364"/>
      <c r="AE89" s="364"/>
      <c r="AG89" s="39" t="s">
        <v>146</v>
      </c>
      <c r="AH89" s="360"/>
      <c r="AI89" s="360"/>
    </row>
    <row r="91" spans="1:36" ht="38.25" customHeight="1">
      <c r="A91" s="41" t="s">
        <v>147</v>
      </c>
      <c r="B91" s="350" t="s">
        <v>52</v>
      </c>
      <c r="C91" s="351"/>
      <c r="D91" s="352"/>
      <c r="E91" s="41" t="s">
        <v>147</v>
      </c>
      <c r="F91" s="350"/>
      <c r="G91" s="351"/>
      <c r="H91" s="352"/>
      <c r="I91" s="41" t="s">
        <v>147</v>
      </c>
      <c r="J91" s="350" t="s">
        <v>70</v>
      </c>
      <c r="K91" s="351"/>
      <c r="L91" s="352"/>
      <c r="M91" s="41" t="s">
        <v>147</v>
      </c>
      <c r="N91" s="350" t="s">
        <v>161</v>
      </c>
      <c r="O91" s="351"/>
      <c r="P91" s="352"/>
      <c r="Q91" s="41" t="s">
        <v>147</v>
      </c>
      <c r="R91" s="350"/>
      <c r="S91" s="351"/>
      <c r="T91" s="352"/>
      <c r="U91" s="41" t="s">
        <v>147</v>
      </c>
      <c r="V91" s="350" t="s">
        <v>185</v>
      </c>
      <c r="W91" s="351"/>
      <c r="X91" s="352"/>
      <c r="Y91" s="41" t="s">
        <v>147</v>
      </c>
      <c r="Z91" s="350" t="s">
        <v>264</v>
      </c>
      <c r="AA91" s="351"/>
      <c r="AB91" s="352"/>
      <c r="AC91" s="41" t="s">
        <v>147</v>
      </c>
      <c r="AD91" s="350"/>
      <c r="AE91" s="351"/>
      <c r="AF91" s="352"/>
      <c r="AG91" s="41" t="s">
        <v>147</v>
      </c>
      <c r="AH91" s="350"/>
      <c r="AI91" s="351"/>
      <c r="AJ91" s="352"/>
    </row>
    <row r="92" spans="1:36" ht="38.25" customHeight="1">
      <c r="A92" s="353" t="s">
        <v>152</v>
      </c>
      <c r="B92" s="41" t="s">
        <v>52</v>
      </c>
      <c r="C92" s="48"/>
      <c r="D92" s="48"/>
      <c r="E92" s="361" t="s">
        <v>152</v>
      </c>
      <c r="F92" s="41" t="s">
        <v>310</v>
      </c>
      <c r="G92" s="48"/>
      <c r="H92" s="48"/>
      <c r="I92" s="353" t="s">
        <v>152</v>
      </c>
      <c r="J92" s="41" t="s">
        <v>191</v>
      </c>
      <c r="K92" s="48"/>
      <c r="L92" s="48"/>
      <c r="M92" s="361" t="s">
        <v>152</v>
      </c>
      <c r="N92" s="41" t="s">
        <v>161</v>
      </c>
      <c r="O92" s="48"/>
      <c r="P92" s="48"/>
      <c r="Q92" s="353" t="s">
        <v>152</v>
      </c>
      <c r="R92" s="41" t="s">
        <v>171</v>
      </c>
      <c r="S92" s="41" t="s">
        <v>389</v>
      </c>
      <c r="T92" s="41"/>
      <c r="U92" s="353" t="s">
        <v>152</v>
      </c>
      <c r="V92" s="41" t="s">
        <v>185</v>
      </c>
      <c r="W92" s="48"/>
      <c r="X92" s="48"/>
      <c r="Y92" s="353" t="s">
        <v>152</v>
      </c>
      <c r="Z92" s="41" t="s">
        <v>264</v>
      </c>
      <c r="AA92" s="41"/>
      <c r="AB92" s="48"/>
      <c r="AC92" s="353" t="s">
        <v>152</v>
      </c>
      <c r="AD92" s="41"/>
      <c r="AE92" s="48"/>
      <c r="AF92" s="48"/>
      <c r="AG92" s="353" t="s">
        <v>152</v>
      </c>
      <c r="AH92" s="41"/>
      <c r="AI92" s="48"/>
      <c r="AJ92" s="48"/>
    </row>
    <row r="93" spans="1:36" ht="38.25" customHeight="1">
      <c r="A93" s="354"/>
      <c r="B93" s="41" t="s">
        <v>53</v>
      </c>
      <c r="C93" s="48"/>
      <c r="D93" s="48"/>
      <c r="E93" s="363"/>
      <c r="F93" s="41" t="s">
        <v>181</v>
      </c>
      <c r="G93" s="48"/>
      <c r="H93" s="48"/>
      <c r="I93" s="354"/>
      <c r="J93" s="41" t="s">
        <v>230</v>
      </c>
      <c r="K93" s="48"/>
      <c r="L93" s="48"/>
      <c r="M93" s="363"/>
      <c r="N93" s="41" t="s">
        <v>363</v>
      </c>
      <c r="O93" s="48"/>
      <c r="P93" s="48"/>
      <c r="Q93" s="354"/>
      <c r="R93" s="41" t="s">
        <v>84</v>
      </c>
      <c r="S93" s="41" t="s">
        <v>453</v>
      </c>
      <c r="T93" s="41"/>
      <c r="U93" s="354"/>
      <c r="V93" s="41" t="s">
        <v>439</v>
      </c>
      <c r="W93" s="48"/>
      <c r="X93" s="48"/>
      <c r="Y93" s="354"/>
      <c r="Z93" s="41" t="s">
        <v>265</v>
      </c>
      <c r="AA93" s="41"/>
      <c r="AB93" s="48"/>
      <c r="AC93" s="354"/>
      <c r="AD93" s="41"/>
      <c r="AE93" s="48"/>
      <c r="AF93" s="48"/>
      <c r="AG93" s="354"/>
      <c r="AH93" s="41"/>
      <c r="AI93" s="48"/>
      <c r="AJ93" s="48"/>
    </row>
    <row r="94" spans="1:36" ht="38.25" customHeight="1">
      <c r="A94" s="354"/>
      <c r="B94" s="41" t="s">
        <v>287</v>
      </c>
      <c r="C94" s="48"/>
      <c r="D94" s="48"/>
      <c r="E94" s="363"/>
      <c r="F94" s="41" t="s">
        <v>311</v>
      </c>
      <c r="G94" s="48"/>
      <c r="H94" s="48"/>
      <c r="I94" s="354"/>
      <c r="J94" s="41" t="s">
        <v>335</v>
      </c>
      <c r="K94" s="48"/>
      <c r="L94" s="48"/>
      <c r="M94" s="363"/>
      <c r="N94" s="41" t="s">
        <v>364</v>
      </c>
      <c r="O94" s="48"/>
      <c r="P94" s="48"/>
      <c r="Q94" s="354"/>
      <c r="R94" s="41" t="s">
        <v>85</v>
      </c>
      <c r="S94" s="41"/>
      <c r="T94" s="41"/>
      <c r="U94" s="354"/>
      <c r="V94" s="41"/>
      <c r="W94" s="48"/>
      <c r="X94" s="48"/>
      <c r="Y94" s="354"/>
      <c r="Z94" s="41"/>
      <c r="AA94" s="41"/>
      <c r="AB94" s="48"/>
      <c r="AC94" s="354"/>
      <c r="AD94" s="41"/>
      <c r="AE94" s="48"/>
      <c r="AF94" s="48"/>
      <c r="AG94" s="354"/>
      <c r="AH94" s="41"/>
      <c r="AI94" s="48"/>
      <c r="AJ94" s="48"/>
    </row>
    <row r="95" spans="1:36" ht="38.25" customHeight="1">
      <c r="A95" s="354"/>
      <c r="B95" s="41" t="s">
        <v>67</v>
      </c>
      <c r="C95" s="48"/>
      <c r="D95" s="48"/>
      <c r="E95" s="363"/>
      <c r="F95" s="41" t="s">
        <v>312</v>
      </c>
      <c r="G95" s="48"/>
      <c r="H95" s="48"/>
      <c r="I95" s="354"/>
      <c r="J95" s="41"/>
      <c r="K95" s="48"/>
      <c r="L95" s="48"/>
      <c r="M95" s="363"/>
      <c r="N95" s="41"/>
      <c r="O95" s="48"/>
      <c r="P95" s="48"/>
      <c r="Q95" s="354"/>
      <c r="R95" s="41" t="s">
        <v>246</v>
      </c>
      <c r="S95" s="41"/>
      <c r="T95" s="41"/>
      <c r="U95" s="354"/>
      <c r="V95" s="41"/>
      <c r="W95" s="48"/>
      <c r="X95" s="48"/>
      <c r="Y95" s="354"/>
      <c r="Z95" s="41"/>
      <c r="AA95" s="41"/>
      <c r="AB95" s="48"/>
      <c r="AC95" s="354"/>
      <c r="AD95" s="41"/>
      <c r="AE95" s="48"/>
      <c r="AF95" s="48"/>
      <c r="AG95" s="354"/>
      <c r="AH95" s="41"/>
      <c r="AI95" s="48"/>
      <c r="AJ95" s="48"/>
    </row>
    <row r="96" spans="1:36" ht="38.25" customHeight="1">
      <c r="A96" s="354"/>
      <c r="B96" s="41"/>
      <c r="C96" s="48"/>
      <c r="D96" s="48"/>
      <c r="E96" s="363"/>
      <c r="F96" s="41" t="s">
        <v>257</v>
      </c>
      <c r="G96" s="48"/>
      <c r="H96" s="48"/>
      <c r="I96" s="354"/>
      <c r="J96" s="41"/>
      <c r="K96" s="48"/>
      <c r="L96" s="48"/>
      <c r="M96" s="363"/>
      <c r="N96" s="41"/>
      <c r="O96" s="48"/>
      <c r="P96" s="48"/>
      <c r="Q96" s="354"/>
      <c r="R96" s="41" t="s">
        <v>138</v>
      </c>
      <c r="S96" s="41"/>
      <c r="T96" s="41"/>
      <c r="U96" s="354"/>
      <c r="V96" s="41"/>
      <c r="W96" s="48"/>
      <c r="X96" s="48"/>
      <c r="Y96" s="354"/>
      <c r="Z96" s="41"/>
      <c r="AA96" s="41"/>
      <c r="AB96" s="48"/>
      <c r="AC96" s="354"/>
      <c r="AD96" s="41"/>
      <c r="AE96" s="48"/>
      <c r="AF96" s="48"/>
      <c r="AG96" s="354"/>
      <c r="AH96" s="41"/>
      <c r="AI96" s="48"/>
      <c r="AJ96" s="48"/>
    </row>
    <row r="97" spans="1:36" ht="38.25" customHeight="1">
      <c r="A97" s="354"/>
      <c r="B97" s="41"/>
      <c r="C97" s="48"/>
      <c r="D97" s="48"/>
      <c r="E97" s="363"/>
      <c r="F97" s="41" t="s">
        <v>120</v>
      </c>
      <c r="G97" s="48"/>
      <c r="H97" s="48"/>
      <c r="I97" s="354"/>
      <c r="J97" s="41"/>
      <c r="K97" s="48"/>
      <c r="L97" s="48"/>
      <c r="M97" s="363"/>
      <c r="N97" s="41"/>
      <c r="O97" s="48"/>
      <c r="P97" s="48"/>
      <c r="Q97" s="354"/>
      <c r="R97" s="41" t="s">
        <v>388</v>
      </c>
      <c r="S97" s="41"/>
      <c r="T97" s="41"/>
      <c r="U97" s="354"/>
      <c r="V97" s="41"/>
      <c r="W97" s="48"/>
      <c r="X97" s="48"/>
      <c r="Y97" s="354"/>
      <c r="Z97" s="41"/>
      <c r="AA97" s="41"/>
      <c r="AB97" s="48"/>
      <c r="AC97" s="354"/>
      <c r="AD97" s="41"/>
      <c r="AE97" s="48"/>
      <c r="AF97" s="48"/>
      <c r="AG97" s="354"/>
      <c r="AH97" s="41"/>
      <c r="AI97" s="48"/>
      <c r="AJ97" s="48"/>
    </row>
    <row r="98" spans="1:36" ht="38.25" customHeight="1">
      <c r="A98" s="355"/>
      <c r="B98" s="41"/>
      <c r="C98" s="48"/>
      <c r="D98" s="48"/>
      <c r="E98" s="362"/>
      <c r="F98" s="41"/>
      <c r="G98" s="48"/>
      <c r="H98" s="48"/>
      <c r="I98" s="355"/>
      <c r="J98" s="41"/>
      <c r="K98" s="48"/>
      <c r="L98" s="48"/>
      <c r="M98" s="362"/>
      <c r="N98" s="41"/>
      <c r="O98" s="48"/>
      <c r="P98" s="48"/>
      <c r="Q98" s="355"/>
      <c r="R98" s="41" t="s">
        <v>96</v>
      </c>
      <c r="S98" s="41"/>
      <c r="T98" s="41"/>
      <c r="U98" s="355"/>
      <c r="V98" s="41"/>
      <c r="W98" s="48"/>
      <c r="X98" s="48"/>
      <c r="Y98" s="355"/>
      <c r="Z98" s="41"/>
      <c r="AA98" s="41"/>
      <c r="AB98" s="48"/>
      <c r="AC98" s="355"/>
      <c r="AD98" s="41"/>
      <c r="AE98" s="48"/>
      <c r="AF98" s="48"/>
      <c r="AG98" s="355"/>
      <c r="AH98" s="41"/>
      <c r="AI98" s="48"/>
      <c r="AJ98" s="48"/>
    </row>
    <row r="100" spans="1:36" ht="38.25" customHeight="1">
      <c r="A100" s="356" t="s">
        <v>148</v>
      </c>
      <c r="B100" s="41" t="s">
        <v>288</v>
      </c>
      <c r="C100" s="350" t="s">
        <v>277</v>
      </c>
      <c r="D100" s="352"/>
      <c r="E100" s="356" t="s">
        <v>148</v>
      </c>
      <c r="F100" s="41" t="s">
        <v>258</v>
      </c>
      <c r="G100" s="348" t="s">
        <v>314</v>
      </c>
      <c r="H100" s="348"/>
      <c r="I100" s="356" t="s">
        <v>148</v>
      </c>
      <c r="J100" s="41" t="s">
        <v>68</v>
      </c>
      <c r="K100" s="350"/>
      <c r="L100" s="352"/>
      <c r="M100" s="356" t="s">
        <v>148</v>
      </c>
      <c r="N100" s="41" t="s">
        <v>50</v>
      </c>
      <c r="O100" s="348" t="s">
        <v>365</v>
      </c>
      <c r="P100" s="348"/>
      <c r="Q100" s="353" t="s">
        <v>148</v>
      </c>
      <c r="R100" s="41" t="s">
        <v>95</v>
      </c>
      <c r="S100" s="350" t="s">
        <v>460</v>
      </c>
      <c r="T100" s="352"/>
      <c r="U100" s="356" t="s">
        <v>148</v>
      </c>
      <c r="V100" s="41" t="s">
        <v>155</v>
      </c>
      <c r="W100" s="348" t="s">
        <v>440</v>
      </c>
      <c r="X100" s="348"/>
      <c r="Y100" s="356" t="s">
        <v>148</v>
      </c>
      <c r="Z100" s="41" t="s">
        <v>424</v>
      </c>
      <c r="AA100" s="348"/>
      <c r="AB100" s="348"/>
      <c r="AC100" s="356" t="s">
        <v>148</v>
      </c>
      <c r="AD100" s="41"/>
      <c r="AE100" s="357"/>
      <c r="AF100" s="358"/>
      <c r="AG100" s="356" t="s">
        <v>148</v>
      </c>
      <c r="AH100" s="41"/>
      <c r="AI100" s="350"/>
      <c r="AJ100" s="352"/>
    </row>
    <row r="101" spans="1:36" ht="38.25" customHeight="1">
      <c r="A101" s="356"/>
      <c r="B101" s="41" t="s">
        <v>54</v>
      </c>
      <c r="C101" s="350"/>
      <c r="D101" s="352"/>
      <c r="E101" s="356"/>
      <c r="F101" s="41" t="s">
        <v>170</v>
      </c>
      <c r="G101" s="348"/>
      <c r="H101" s="348"/>
      <c r="I101" s="356"/>
      <c r="J101" s="41" t="s">
        <v>68</v>
      </c>
      <c r="K101" s="350"/>
      <c r="L101" s="352"/>
      <c r="M101" s="356"/>
      <c r="N101" s="41"/>
      <c r="O101" s="348"/>
      <c r="P101" s="348"/>
      <c r="Q101" s="354"/>
      <c r="R101" s="41" t="s">
        <v>63</v>
      </c>
      <c r="S101" s="350" t="s">
        <v>461</v>
      </c>
      <c r="T101" s="352"/>
      <c r="U101" s="356"/>
      <c r="V101" s="41"/>
      <c r="W101" s="348"/>
      <c r="X101" s="348"/>
      <c r="Y101" s="356"/>
      <c r="Z101" s="41"/>
      <c r="AA101" s="348"/>
      <c r="AB101" s="348"/>
      <c r="AC101" s="356"/>
      <c r="AD101" s="41"/>
      <c r="AE101" s="357"/>
      <c r="AF101" s="358"/>
      <c r="AG101" s="356"/>
      <c r="AH101" s="41"/>
      <c r="AI101" s="350"/>
      <c r="AJ101" s="352"/>
    </row>
    <row r="102" spans="1:36" ht="38.25" customHeight="1">
      <c r="A102" s="356"/>
      <c r="B102" s="41"/>
      <c r="C102" s="350"/>
      <c r="D102" s="352"/>
      <c r="E102" s="356"/>
      <c r="F102" s="41" t="s">
        <v>258</v>
      </c>
      <c r="G102" s="348" t="s">
        <v>315</v>
      </c>
      <c r="H102" s="348"/>
      <c r="I102" s="356"/>
      <c r="J102" s="41"/>
      <c r="K102" s="350"/>
      <c r="L102" s="352"/>
      <c r="M102" s="356"/>
      <c r="N102" s="41"/>
      <c r="O102" s="348"/>
      <c r="P102" s="348"/>
      <c r="Q102" s="354"/>
      <c r="R102" s="41"/>
      <c r="S102" s="350"/>
      <c r="T102" s="352"/>
      <c r="U102" s="356"/>
      <c r="V102" s="41"/>
      <c r="W102" s="348"/>
      <c r="X102" s="348"/>
      <c r="Y102" s="356"/>
      <c r="Z102" s="41"/>
      <c r="AA102" s="348"/>
      <c r="AB102" s="348"/>
      <c r="AC102" s="356"/>
      <c r="AD102" s="41"/>
      <c r="AE102" s="357"/>
      <c r="AF102" s="358"/>
      <c r="AG102" s="356"/>
      <c r="AH102" s="41"/>
      <c r="AI102" s="350"/>
      <c r="AJ102" s="352"/>
    </row>
    <row r="103" spans="1:36" ht="38.25" customHeight="1">
      <c r="A103" s="356"/>
      <c r="B103" s="41"/>
      <c r="C103" s="350"/>
      <c r="D103" s="352"/>
      <c r="E103" s="356"/>
      <c r="F103" s="41" t="s">
        <v>313</v>
      </c>
      <c r="G103" s="348" t="s">
        <v>315</v>
      </c>
      <c r="H103" s="348"/>
      <c r="I103" s="356"/>
      <c r="J103" s="41"/>
      <c r="K103" s="350"/>
      <c r="L103" s="352"/>
      <c r="M103" s="356"/>
      <c r="N103" s="41"/>
      <c r="O103" s="348"/>
      <c r="P103" s="348"/>
      <c r="Q103" s="354"/>
      <c r="R103" s="41"/>
      <c r="S103" s="350"/>
      <c r="T103" s="352"/>
      <c r="U103" s="356"/>
      <c r="V103" s="41"/>
      <c r="W103" s="348"/>
      <c r="X103" s="348"/>
      <c r="Y103" s="356"/>
      <c r="Z103" s="41"/>
      <c r="AA103" s="348"/>
      <c r="AB103" s="348"/>
      <c r="AC103" s="356"/>
      <c r="AD103" s="41"/>
      <c r="AE103" s="357"/>
      <c r="AF103" s="358"/>
      <c r="AG103" s="356"/>
      <c r="AH103" s="41"/>
      <c r="AI103" s="350"/>
      <c r="AJ103" s="352"/>
    </row>
    <row r="104" spans="1:36" ht="38.25" customHeight="1">
      <c r="A104" s="356"/>
      <c r="B104" s="41"/>
      <c r="C104" s="350"/>
      <c r="D104" s="352"/>
      <c r="E104" s="356"/>
      <c r="F104" s="41" t="s">
        <v>121</v>
      </c>
      <c r="G104" s="348"/>
      <c r="H104" s="348"/>
      <c r="I104" s="356"/>
      <c r="J104" s="41"/>
      <c r="K104" s="350"/>
      <c r="L104" s="352"/>
      <c r="M104" s="356"/>
      <c r="N104" s="41"/>
      <c r="O104" s="348"/>
      <c r="P104" s="348"/>
      <c r="Q104" s="354"/>
      <c r="R104" s="41"/>
      <c r="S104" s="350"/>
      <c r="T104" s="352"/>
      <c r="U104" s="356"/>
      <c r="V104" s="41"/>
      <c r="W104" s="348"/>
      <c r="X104" s="348"/>
      <c r="Y104" s="356"/>
      <c r="Z104" s="41"/>
      <c r="AA104" s="348"/>
      <c r="AB104" s="348"/>
      <c r="AC104" s="356"/>
      <c r="AD104" s="41"/>
      <c r="AE104" s="357"/>
      <c r="AF104" s="358"/>
      <c r="AG104" s="356"/>
      <c r="AH104" s="41"/>
      <c r="AI104" s="350"/>
      <c r="AJ104" s="352"/>
    </row>
    <row r="105" spans="1:36" ht="38.25" customHeight="1">
      <c r="A105" s="356"/>
      <c r="B105" s="41"/>
      <c r="C105" s="350"/>
      <c r="D105" s="352"/>
      <c r="E105" s="356"/>
      <c r="F105" s="41"/>
      <c r="G105" s="348"/>
      <c r="H105" s="348"/>
      <c r="I105" s="356"/>
      <c r="J105" s="41"/>
      <c r="K105" s="350"/>
      <c r="L105" s="352"/>
      <c r="M105" s="356"/>
      <c r="N105" s="41"/>
      <c r="O105" s="348"/>
      <c r="P105" s="348"/>
      <c r="Q105" s="354"/>
      <c r="R105" s="41"/>
      <c r="S105" s="350"/>
      <c r="T105" s="352"/>
      <c r="U105" s="356"/>
      <c r="V105" s="41"/>
      <c r="W105" s="348"/>
      <c r="X105" s="348"/>
      <c r="Y105" s="356"/>
      <c r="Z105" s="41"/>
      <c r="AA105" s="348"/>
      <c r="AB105" s="348"/>
      <c r="AC105" s="356"/>
      <c r="AD105" s="41"/>
      <c r="AE105" s="357"/>
      <c r="AF105" s="358"/>
      <c r="AG105" s="356"/>
      <c r="AH105" s="41"/>
      <c r="AI105" s="350"/>
      <c r="AJ105" s="352"/>
    </row>
    <row r="106" spans="1:36" ht="38.25" customHeight="1">
      <c r="A106" s="356"/>
      <c r="B106" s="41"/>
      <c r="C106" s="348"/>
      <c r="D106" s="348"/>
      <c r="E106" s="356"/>
      <c r="F106" s="41"/>
      <c r="G106" s="348"/>
      <c r="H106" s="348"/>
      <c r="I106" s="356"/>
      <c r="J106" s="41"/>
      <c r="K106" s="348"/>
      <c r="L106" s="348"/>
      <c r="M106" s="356"/>
      <c r="N106" s="41"/>
      <c r="O106" s="348"/>
      <c r="P106" s="348"/>
      <c r="Q106" s="354"/>
      <c r="R106" s="41"/>
      <c r="S106" s="350"/>
      <c r="T106" s="352"/>
      <c r="U106" s="356"/>
      <c r="V106" s="41"/>
      <c r="W106" s="348"/>
      <c r="X106" s="348"/>
      <c r="Y106" s="356"/>
      <c r="Z106" s="41"/>
      <c r="AA106" s="348"/>
      <c r="AB106" s="348"/>
      <c r="AC106" s="356"/>
      <c r="AD106" s="41"/>
      <c r="AE106" s="357"/>
      <c r="AF106" s="358"/>
      <c r="AG106" s="356"/>
      <c r="AH106" s="41"/>
      <c r="AI106" s="350"/>
      <c r="AJ106" s="352"/>
    </row>
    <row r="107" spans="1:36" ht="38.25" customHeight="1">
      <c r="A107" s="356"/>
      <c r="B107" s="41"/>
      <c r="C107" s="348"/>
      <c r="D107" s="348"/>
      <c r="E107" s="356"/>
      <c r="F107" s="41"/>
      <c r="G107" s="348"/>
      <c r="H107" s="348"/>
      <c r="I107" s="356"/>
      <c r="J107" s="41"/>
      <c r="K107" s="348"/>
      <c r="L107" s="348"/>
      <c r="M107" s="356"/>
      <c r="N107" s="41"/>
      <c r="O107" s="348"/>
      <c r="P107" s="348"/>
      <c r="Q107" s="355"/>
      <c r="R107" s="41"/>
      <c r="S107" s="350"/>
      <c r="T107" s="352"/>
      <c r="U107" s="356"/>
      <c r="V107" s="41"/>
      <c r="W107" s="348"/>
      <c r="X107" s="348"/>
      <c r="Y107" s="356"/>
      <c r="Z107" s="41"/>
      <c r="AA107" s="348"/>
      <c r="AB107" s="348"/>
      <c r="AC107" s="356"/>
      <c r="AD107" s="41"/>
      <c r="AE107" s="359"/>
      <c r="AF107" s="359"/>
      <c r="AG107" s="356"/>
      <c r="AH107" s="41"/>
      <c r="AI107" s="348"/>
      <c r="AJ107" s="348"/>
    </row>
    <row r="108" spans="1:36" ht="30" customHeight="1"/>
    <row r="109" spans="1:36" ht="38.25" customHeight="1">
      <c r="A109" s="348" t="s">
        <v>149</v>
      </c>
      <c r="B109" s="41" t="s">
        <v>150</v>
      </c>
      <c r="C109" s="44" t="s">
        <v>3</v>
      </c>
      <c r="D109" s="44" t="s">
        <v>3</v>
      </c>
      <c r="E109" s="348" t="s">
        <v>149</v>
      </c>
      <c r="F109" s="41" t="s">
        <v>150</v>
      </c>
      <c r="G109" s="44" t="s">
        <v>3</v>
      </c>
      <c r="H109" s="44" t="s">
        <v>3</v>
      </c>
      <c r="I109" s="348" t="s">
        <v>149</v>
      </c>
      <c r="J109" s="41" t="s">
        <v>150</v>
      </c>
      <c r="K109" s="44" t="s">
        <v>3</v>
      </c>
      <c r="L109" s="44" t="s">
        <v>3</v>
      </c>
      <c r="M109" s="348" t="s">
        <v>149</v>
      </c>
      <c r="N109" s="41" t="s">
        <v>150</v>
      </c>
      <c r="O109" s="44" t="s">
        <v>3</v>
      </c>
      <c r="P109" s="44" t="s">
        <v>3</v>
      </c>
      <c r="Q109" s="361" t="s">
        <v>149</v>
      </c>
      <c r="R109" s="41" t="s">
        <v>150</v>
      </c>
      <c r="S109" s="44" t="s">
        <v>3</v>
      </c>
      <c r="T109" s="44" t="s">
        <v>3</v>
      </c>
      <c r="U109" s="348" t="s">
        <v>149</v>
      </c>
      <c r="V109" s="41" t="s">
        <v>150</v>
      </c>
      <c r="W109" s="44" t="s">
        <v>3</v>
      </c>
      <c r="X109" s="44" t="s">
        <v>3</v>
      </c>
      <c r="Y109" s="348" t="s">
        <v>149</v>
      </c>
      <c r="Z109" s="41" t="s">
        <v>150</v>
      </c>
      <c r="AA109" s="44" t="s">
        <v>3</v>
      </c>
      <c r="AB109" s="44" t="s">
        <v>3</v>
      </c>
      <c r="AC109" s="348" t="s">
        <v>149</v>
      </c>
      <c r="AD109" s="41" t="s">
        <v>150</v>
      </c>
      <c r="AE109" s="44" t="s">
        <v>3</v>
      </c>
      <c r="AF109" s="44" t="s">
        <v>3</v>
      </c>
      <c r="AG109" s="348" t="s">
        <v>149</v>
      </c>
      <c r="AH109" s="41" t="s">
        <v>150</v>
      </c>
      <c r="AI109" s="44" t="s">
        <v>3</v>
      </c>
      <c r="AJ109" s="44" t="s">
        <v>3</v>
      </c>
    </row>
    <row r="110" spans="1:36" ht="38.25" customHeight="1">
      <c r="A110" s="348"/>
      <c r="B110" s="41" t="s">
        <v>151</v>
      </c>
      <c r="C110" s="44" t="s">
        <v>3</v>
      </c>
      <c r="D110" s="44" t="s">
        <v>3</v>
      </c>
      <c r="E110" s="348"/>
      <c r="F110" s="41" t="s">
        <v>151</v>
      </c>
      <c r="G110" s="44" t="s">
        <v>3</v>
      </c>
      <c r="H110" s="44" t="s">
        <v>3</v>
      </c>
      <c r="I110" s="348"/>
      <c r="J110" s="41" t="s">
        <v>151</v>
      </c>
      <c r="K110" s="44" t="s">
        <v>3</v>
      </c>
      <c r="L110" s="44" t="s">
        <v>3</v>
      </c>
      <c r="M110" s="348"/>
      <c r="N110" s="41" t="s">
        <v>151</v>
      </c>
      <c r="O110" s="44" t="s">
        <v>3</v>
      </c>
      <c r="P110" s="44" t="s">
        <v>3</v>
      </c>
      <c r="Q110" s="362"/>
      <c r="R110" s="41" t="s">
        <v>151</v>
      </c>
      <c r="S110" s="44" t="s">
        <v>3</v>
      </c>
      <c r="T110" s="44" t="s">
        <v>3</v>
      </c>
      <c r="U110" s="348"/>
      <c r="V110" s="41" t="s">
        <v>151</v>
      </c>
      <c r="W110" s="44" t="s">
        <v>3</v>
      </c>
      <c r="X110" s="44" t="s">
        <v>3</v>
      </c>
      <c r="Y110" s="348"/>
      <c r="Z110" s="41" t="s">
        <v>151</v>
      </c>
      <c r="AA110" s="44" t="s">
        <v>3</v>
      </c>
      <c r="AB110" s="44" t="s">
        <v>3</v>
      </c>
      <c r="AC110" s="348"/>
      <c r="AD110" s="41" t="s">
        <v>151</v>
      </c>
      <c r="AE110" s="44" t="s">
        <v>3</v>
      </c>
      <c r="AF110" s="44" t="s">
        <v>3</v>
      </c>
      <c r="AG110" s="348"/>
      <c r="AH110" s="41" t="s">
        <v>151</v>
      </c>
      <c r="AI110" s="44" t="s">
        <v>3</v>
      </c>
      <c r="AJ110" s="44" t="s">
        <v>3</v>
      </c>
    </row>
    <row r="111" spans="1:36" ht="38.25" customHeight="1">
      <c r="A111" s="39" t="s">
        <v>146</v>
      </c>
      <c r="B111" s="360" t="s">
        <v>97</v>
      </c>
      <c r="C111" s="360"/>
      <c r="E111" s="39" t="s">
        <v>146</v>
      </c>
      <c r="F111" s="360" t="s">
        <v>316</v>
      </c>
      <c r="G111" s="360"/>
      <c r="I111" s="39" t="s">
        <v>146</v>
      </c>
      <c r="J111" s="360" t="s">
        <v>48</v>
      </c>
      <c r="K111" s="360"/>
      <c r="M111" s="39" t="s">
        <v>146</v>
      </c>
      <c r="N111" s="360" t="s">
        <v>235</v>
      </c>
      <c r="O111" s="360"/>
      <c r="Q111" s="39" t="s">
        <v>146</v>
      </c>
      <c r="R111" s="360" t="s">
        <v>249</v>
      </c>
      <c r="S111" s="360"/>
      <c r="U111" s="39" t="s">
        <v>146</v>
      </c>
      <c r="V111" s="349" t="s">
        <v>123</v>
      </c>
      <c r="W111" s="349"/>
      <c r="Y111" s="39" t="s">
        <v>146</v>
      </c>
      <c r="Z111" s="360" t="s">
        <v>266</v>
      </c>
      <c r="AA111" s="360"/>
      <c r="AC111" s="39" t="s">
        <v>146</v>
      </c>
      <c r="AD111" s="360"/>
      <c r="AE111" s="360"/>
      <c r="AG111" s="39" t="s">
        <v>146</v>
      </c>
      <c r="AH111" s="349"/>
      <c r="AI111" s="349"/>
    </row>
    <row r="113" spans="1:36" ht="38.25" customHeight="1">
      <c r="A113" s="41" t="s">
        <v>147</v>
      </c>
      <c r="B113" s="350" t="s">
        <v>172</v>
      </c>
      <c r="C113" s="351"/>
      <c r="D113" s="352"/>
      <c r="E113" s="41" t="s">
        <v>147</v>
      </c>
      <c r="F113" s="350"/>
      <c r="G113" s="351"/>
      <c r="H113" s="352"/>
      <c r="I113" s="41" t="s">
        <v>147</v>
      </c>
      <c r="J113" s="350" t="s">
        <v>188</v>
      </c>
      <c r="K113" s="351"/>
      <c r="L113" s="352"/>
      <c r="M113" s="41" t="s">
        <v>147</v>
      </c>
      <c r="N113" s="350"/>
      <c r="O113" s="351"/>
      <c r="P113" s="352"/>
      <c r="Q113" s="41" t="s">
        <v>147</v>
      </c>
      <c r="R113" s="350" t="s">
        <v>390</v>
      </c>
      <c r="S113" s="351"/>
      <c r="T113" s="352"/>
      <c r="U113" s="41" t="s">
        <v>147</v>
      </c>
      <c r="V113" s="350" t="s">
        <v>186</v>
      </c>
      <c r="W113" s="351"/>
      <c r="X113" s="352"/>
      <c r="Y113" s="41" t="s">
        <v>147</v>
      </c>
      <c r="Z113" s="350" t="s">
        <v>114</v>
      </c>
      <c r="AA113" s="351"/>
      <c r="AB113" s="352"/>
      <c r="AC113" s="41" t="s">
        <v>147</v>
      </c>
      <c r="AD113" s="350"/>
      <c r="AE113" s="351"/>
      <c r="AF113" s="352"/>
      <c r="AG113" s="41" t="s">
        <v>147</v>
      </c>
      <c r="AH113" s="350"/>
      <c r="AI113" s="351"/>
      <c r="AJ113" s="352"/>
    </row>
    <row r="114" spans="1:36" ht="38.25" customHeight="1">
      <c r="A114" s="353" t="s">
        <v>152</v>
      </c>
      <c r="B114" s="41" t="s">
        <v>172</v>
      </c>
      <c r="C114" s="48"/>
      <c r="D114" s="48"/>
      <c r="E114" s="361" t="s">
        <v>152</v>
      </c>
      <c r="F114" s="41" t="s">
        <v>142</v>
      </c>
      <c r="G114" s="48"/>
      <c r="H114" s="48"/>
      <c r="I114" s="353" t="s">
        <v>152</v>
      </c>
      <c r="J114" s="41" t="s">
        <v>188</v>
      </c>
      <c r="K114" s="48"/>
      <c r="L114" s="48"/>
      <c r="M114" s="361" t="s">
        <v>152</v>
      </c>
      <c r="N114" s="41" t="s">
        <v>162</v>
      </c>
      <c r="O114" s="48"/>
      <c r="P114" s="48"/>
      <c r="Q114" s="353" t="s">
        <v>152</v>
      </c>
      <c r="R114" s="41" t="s">
        <v>390</v>
      </c>
      <c r="S114" s="48"/>
      <c r="T114" s="48"/>
      <c r="U114" s="353" t="s">
        <v>152</v>
      </c>
      <c r="V114" s="41" t="s">
        <v>186</v>
      </c>
      <c r="W114" s="48"/>
      <c r="X114" s="48"/>
      <c r="Y114" s="353" t="s">
        <v>152</v>
      </c>
      <c r="Z114" s="41" t="s">
        <v>114</v>
      </c>
      <c r="AA114" s="48"/>
      <c r="AB114" s="48"/>
      <c r="AC114" s="353" t="s">
        <v>152</v>
      </c>
      <c r="AD114" s="41"/>
      <c r="AE114" s="48"/>
      <c r="AF114" s="48"/>
      <c r="AG114" s="353" t="s">
        <v>152</v>
      </c>
      <c r="AH114" s="41"/>
      <c r="AI114" s="41"/>
      <c r="AJ114" s="41"/>
    </row>
    <row r="115" spans="1:36" ht="38.25" customHeight="1">
      <c r="A115" s="354"/>
      <c r="B115" s="41" t="s">
        <v>99</v>
      </c>
      <c r="C115" s="48"/>
      <c r="D115" s="48"/>
      <c r="E115" s="363"/>
      <c r="F115" s="41" t="s">
        <v>217</v>
      </c>
      <c r="G115" s="48"/>
      <c r="H115" s="48"/>
      <c r="I115" s="354"/>
      <c r="J115" s="41" t="s">
        <v>189</v>
      </c>
      <c r="K115" s="48"/>
      <c r="L115" s="48"/>
      <c r="M115" s="363"/>
      <c r="N115" s="41" t="s">
        <v>366</v>
      </c>
      <c r="O115" s="48"/>
      <c r="P115" s="48"/>
      <c r="Q115" s="354"/>
      <c r="R115" s="41" t="s">
        <v>391</v>
      </c>
      <c r="S115" s="48"/>
      <c r="T115" s="48"/>
      <c r="U115" s="354"/>
      <c r="V115" s="41"/>
      <c r="W115" s="48"/>
      <c r="X115" s="48"/>
      <c r="Y115" s="354"/>
      <c r="Z115" s="41"/>
      <c r="AA115" s="48"/>
      <c r="AB115" s="48"/>
      <c r="AC115" s="354"/>
      <c r="AD115" s="41"/>
      <c r="AE115" s="48"/>
      <c r="AF115" s="48"/>
      <c r="AG115" s="354"/>
      <c r="AH115" s="41"/>
      <c r="AI115" s="41"/>
      <c r="AJ115" s="41"/>
    </row>
    <row r="116" spans="1:36" ht="38.25" customHeight="1">
      <c r="A116" s="354"/>
      <c r="B116" s="41"/>
      <c r="C116" s="48"/>
      <c r="D116" s="48"/>
      <c r="E116" s="363"/>
      <c r="F116" s="41" t="s">
        <v>254</v>
      </c>
      <c r="G116" s="48"/>
      <c r="H116" s="48"/>
      <c r="I116" s="354"/>
      <c r="J116" s="41" t="s">
        <v>211</v>
      </c>
      <c r="K116" s="48"/>
      <c r="L116" s="48"/>
      <c r="M116" s="363"/>
      <c r="N116" s="41" t="s">
        <v>193</v>
      </c>
      <c r="O116" s="48"/>
      <c r="P116" s="48"/>
      <c r="Q116" s="354"/>
      <c r="R116" s="41" t="s">
        <v>140</v>
      </c>
      <c r="S116" s="48"/>
      <c r="T116" s="48"/>
      <c r="U116" s="354"/>
      <c r="V116" s="41"/>
      <c r="W116" s="48"/>
      <c r="X116" s="48"/>
      <c r="Y116" s="354"/>
      <c r="Z116" s="41"/>
      <c r="AA116" s="48"/>
      <c r="AB116" s="48"/>
      <c r="AC116" s="354"/>
      <c r="AD116" s="41"/>
      <c r="AE116" s="48"/>
      <c r="AF116" s="48"/>
      <c r="AG116" s="354"/>
      <c r="AH116" s="41"/>
      <c r="AI116" s="41"/>
      <c r="AJ116" s="41"/>
    </row>
    <row r="117" spans="1:36" ht="38.25" customHeight="1">
      <c r="A117" s="354"/>
      <c r="B117" s="41"/>
      <c r="C117" s="48"/>
      <c r="D117" s="48"/>
      <c r="E117" s="363"/>
      <c r="F117" s="41" t="s">
        <v>218</v>
      </c>
      <c r="G117" s="48"/>
      <c r="H117" s="48"/>
      <c r="I117" s="354"/>
      <c r="J117" s="41" t="s">
        <v>336</v>
      </c>
      <c r="K117" s="48"/>
      <c r="L117" s="48"/>
      <c r="M117" s="363"/>
      <c r="N117" s="41" t="s">
        <v>163</v>
      </c>
      <c r="O117" s="48"/>
      <c r="P117" s="48"/>
      <c r="Q117" s="354"/>
      <c r="R117" s="41" t="s">
        <v>392</v>
      </c>
      <c r="S117" s="48"/>
      <c r="T117" s="48"/>
      <c r="U117" s="354"/>
      <c r="V117" s="41"/>
      <c r="W117" s="48"/>
      <c r="X117" s="48"/>
      <c r="Y117" s="354"/>
      <c r="Z117" s="41"/>
      <c r="AA117" s="48"/>
      <c r="AB117" s="48"/>
      <c r="AC117" s="354"/>
      <c r="AD117" s="41"/>
      <c r="AE117" s="48"/>
      <c r="AF117" s="48"/>
      <c r="AG117" s="354"/>
      <c r="AH117" s="41"/>
      <c r="AI117" s="41"/>
      <c r="AJ117" s="41"/>
    </row>
    <row r="118" spans="1:36" ht="38.25" customHeight="1">
      <c r="A118" s="354"/>
      <c r="B118" s="41"/>
      <c r="C118" s="48"/>
      <c r="D118" s="48"/>
      <c r="E118" s="363"/>
      <c r="F118" s="41" t="s">
        <v>128</v>
      </c>
      <c r="G118" s="48"/>
      <c r="H118" s="48"/>
      <c r="I118" s="354"/>
      <c r="J118" s="41"/>
      <c r="K118" s="48"/>
      <c r="L118" s="48"/>
      <c r="M118" s="363"/>
      <c r="N118" s="41"/>
      <c r="O118" s="48"/>
      <c r="P118" s="48"/>
      <c r="Q118" s="354"/>
      <c r="R118" s="41"/>
      <c r="S118" s="48"/>
      <c r="T118" s="48"/>
      <c r="U118" s="354"/>
      <c r="V118" s="41"/>
      <c r="W118" s="48"/>
      <c r="X118" s="48"/>
      <c r="Y118" s="354"/>
      <c r="Z118" s="41"/>
      <c r="AA118" s="48"/>
      <c r="AB118" s="48"/>
      <c r="AC118" s="354"/>
      <c r="AD118" s="41"/>
      <c r="AE118" s="48"/>
      <c r="AF118" s="48"/>
      <c r="AG118" s="354"/>
      <c r="AH118" s="41"/>
      <c r="AI118" s="41"/>
      <c r="AJ118" s="41"/>
    </row>
    <row r="119" spans="1:36" ht="38.25" customHeight="1">
      <c r="A119" s="354"/>
      <c r="B119" s="41"/>
      <c r="C119" s="48"/>
      <c r="D119" s="48"/>
      <c r="E119" s="363"/>
      <c r="F119" s="41"/>
      <c r="G119" s="48"/>
      <c r="H119" s="48"/>
      <c r="I119" s="354"/>
      <c r="J119" s="41"/>
      <c r="K119" s="48"/>
      <c r="L119" s="48"/>
      <c r="M119" s="363"/>
      <c r="N119" s="41"/>
      <c r="O119" s="48"/>
      <c r="P119" s="48"/>
      <c r="Q119" s="354"/>
      <c r="R119" s="41"/>
      <c r="S119" s="48"/>
      <c r="T119" s="48"/>
      <c r="U119" s="354"/>
      <c r="V119" s="41"/>
      <c r="W119" s="48"/>
      <c r="X119" s="48"/>
      <c r="Y119" s="354"/>
      <c r="Z119" s="41"/>
      <c r="AA119" s="48"/>
      <c r="AB119" s="48"/>
      <c r="AC119" s="354"/>
      <c r="AD119" s="41"/>
      <c r="AE119" s="48"/>
      <c r="AF119" s="48"/>
      <c r="AG119" s="354"/>
      <c r="AH119" s="41"/>
      <c r="AI119" s="41"/>
      <c r="AJ119" s="41"/>
    </row>
    <row r="120" spans="1:36" ht="38.25" customHeight="1">
      <c r="A120" s="355"/>
      <c r="B120" s="41"/>
      <c r="C120" s="48"/>
      <c r="D120" s="48"/>
      <c r="E120" s="362"/>
      <c r="F120" s="41"/>
      <c r="G120" s="48"/>
      <c r="H120" s="48"/>
      <c r="I120" s="355"/>
      <c r="J120" s="41"/>
      <c r="K120" s="48"/>
      <c r="L120" s="48"/>
      <c r="M120" s="362"/>
      <c r="N120" s="41"/>
      <c r="O120" s="48"/>
      <c r="P120" s="48"/>
      <c r="Q120" s="355"/>
      <c r="R120" s="41"/>
      <c r="S120" s="48"/>
      <c r="T120" s="48"/>
      <c r="U120" s="355"/>
      <c r="V120" s="41"/>
      <c r="W120" s="48"/>
      <c r="X120" s="48"/>
      <c r="Y120" s="355"/>
      <c r="Z120" s="41"/>
      <c r="AA120" s="48"/>
      <c r="AB120" s="48"/>
      <c r="AC120" s="355"/>
      <c r="AD120" s="41"/>
      <c r="AE120" s="48"/>
      <c r="AF120" s="48"/>
      <c r="AG120" s="355"/>
      <c r="AH120" s="41"/>
      <c r="AI120" s="41"/>
      <c r="AJ120" s="41"/>
    </row>
    <row r="122" spans="1:36" ht="38.25" customHeight="1">
      <c r="A122" s="356" t="s">
        <v>148</v>
      </c>
      <c r="B122" s="41" t="s">
        <v>98</v>
      </c>
      <c r="C122" s="350" t="s">
        <v>289</v>
      </c>
      <c r="D122" s="352"/>
      <c r="E122" s="356" t="s">
        <v>148</v>
      </c>
      <c r="F122" s="41" t="s">
        <v>115</v>
      </c>
      <c r="G122" s="348"/>
      <c r="H122" s="348"/>
      <c r="I122" s="356" t="s">
        <v>148</v>
      </c>
      <c r="J122" s="41" t="s">
        <v>337</v>
      </c>
      <c r="K122" s="350" t="s">
        <v>339</v>
      </c>
      <c r="L122" s="352"/>
      <c r="M122" s="356" t="s">
        <v>148</v>
      </c>
      <c r="N122" s="41" t="s">
        <v>86</v>
      </c>
      <c r="O122" s="348"/>
      <c r="P122" s="348"/>
      <c r="Q122" s="353" t="s">
        <v>148</v>
      </c>
      <c r="R122" s="41" t="s">
        <v>59</v>
      </c>
      <c r="S122" s="350" t="s">
        <v>393</v>
      </c>
      <c r="T122" s="352"/>
      <c r="U122" s="356" t="s">
        <v>148</v>
      </c>
      <c r="V122" s="41" t="s">
        <v>91</v>
      </c>
      <c r="W122" s="350" t="s">
        <v>415</v>
      </c>
      <c r="X122" s="352"/>
      <c r="Y122" s="356" t="s">
        <v>148</v>
      </c>
      <c r="Z122" s="41" t="s">
        <v>425</v>
      </c>
      <c r="AA122" s="348"/>
      <c r="AB122" s="348"/>
      <c r="AC122" s="356" t="s">
        <v>148</v>
      </c>
      <c r="AD122" s="41"/>
      <c r="AE122" s="348"/>
      <c r="AF122" s="348"/>
      <c r="AG122" s="356" t="s">
        <v>148</v>
      </c>
      <c r="AH122" s="41"/>
      <c r="AI122" s="350"/>
      <c r="AJ122" s="352"/>
    </row>
    <row r="123" spans="1:36" ht="38.25" customHeight="1">
      <c r="A123" s="356"/>
      <c r="B123" s="41"/>
      <c r="C123" s="350"/>
      <c r="D123" s="352"/>
      <c r="E123" s="356"/>
      <c r="F123" s="41" t="s">
        <v>170</v>
      </c>
      <c r="G123" s="348"/>
      <c r="H123" s="348"/>
      <c r="I123" s="356"/>
      <c r="J123" s="41"/>
      <c r="K123" s="350" t="s">
        <v>338</v>
      </c>
      <c r="L123" s="352"/>
      <c r="M123" s="356"/>
      <c r="N123" s="41" t="s">
        <v>57</v>
      </c>
      <c r="O123" s="348"/>
      <c r="P123" s="348"/>
      <c r="Q123" s="354"/>
      <c r="R123" s="41" t="s">
        <v>105</v>
      </c>
      <c r="S123" s="350"/>
      <c r="T123" s="352"/>
      <c r="U123" s="356"/>
      <c r="V123" s="41"/>
      <c r="W123" s="350"/>
      <c r="X123" s="352"/>
      <c r="Y123" s="356"/>
      <c r="Z123" s="41"/>
      <c r="AA123" s="348"/>
      <c r="AB123" s="348"/>
      <c r="AC123" s="356"/>
      <c r="AD123" s="41"/>
      <c r="AE123" s="348"/>
      <c r="AF123" s="348"/>
      <c r="AG123" s="356"/>
      <c r="AH123" s="41"/>
      <c r="AI123" s="350"/>
      <c r="AJ123" s="352"/>
    </row>
    <row r="124" spans="1:36" ht="38.25" customHeight="1">
      <c r="A124" s="356"/>
      <c r="B124" s="41"/>
      <c r="C124" s="350"/>
      <c r="D124" s="352"/>
      <c r="E124" s="356"/>
      <c r="F124" s="41" t="s">
        <v>91</v>
      </c>
      <c r="G124" s="348"/>
      <c r="H124" s="348"/>
      <c r="I124" s="356"/>
      <c r="J124" s="41"/>
      <c r="K124" s="350"/>
      <c r="L124" s="352"/>
      <c r="M124" s="356"/>
      <c r="N124" s="41" t="s">
        <v>59</v>
      </c>
      <c r="O124" s="348" t="s">
        <v>367</v>
      </c>
      <c r="P124" s="348"/>
      <c r="Q124" s="354"/>
      <c r="R124" s="41"/>
      <c r="S124" s="350"/>
      <c r="T124" s="352"/>
      <c r="U124" s="356"/>
      <c r="V124" s="41"/>
      <c r="W124" s="350"/>
      <c r="X124" s="352"/>
      <c r="Y124" s="356"/>
      <c r="Z124" s="41"/>
      <c r="AA124" s="348"/>
      <c r="AB124" s="348"/>
      <c r="AC124" s="356"/>
      <c r="AD124" s="41"/>
      <c r="AE124" s="348"/>
      <c r="AF124" s="348"/>
      <c r="AG124" s="356"/>
      <c r="AH124" s="41"/>
      <c r="AI124" s="350"/>
      <c r="AJ124" s="352"/>
    </row>
    <row r="125" spans="1:36" ht="38.25" customHeight="1">
      <c r="A125" s="356"/>
      <c r="B125" s="41"/>
      <c r="C125" s="350"/>
      <c r="D125" s="352"/>
      <c r="E125" s="356"/>
      <c r="F125" s="41" t="s">
        <v>51</v>
      </c>
      <c r="G125" s="348"/>
      <c r="H125" s="348"/>
      <c r="I125" s="356"/>
      <c r="J125" s="41"/>
      <c r="K125" s="350"/>
      <c r="L125" s="352"/>
      <c r="M125" s="356"/>
      <c r="N125" s="41" t="s">
        <v>87</v>
      </c>
      <c r="O125" s="348" t="s">
        <v>368</v>
      </c>
      <c r="P125" s="348"/>
      <c r="Q125" s="354"/>
      <c r="R125" s="41"/>
      <c r="S125" s="350"/>
      <c r="T125" s="352"/>
      <c r="U125" s="356"/>
      <c r="V125" s="41"/>
      <c r="W125" s="350"/>
      <c r="X125" s="352"/>
      <c r="Y125" s="356"/>
      <c r="Z125" s="41"/>
      <c r="AA125" s="348"/>
      <c r="AB125" s="348"/>
      <c r="AC125" s="356"/>
      <c r="AD125" s="41"/>
      <c r="AE125" s="348"/>
      <c r="AF125" s="348"/>
      <c r="AG125" s="356"/>
      <c r="AH125" s="41"/>
      <c r="AI125" s="350"/>
      <c r="AJ125" s="352"/>
    </row>
    <row r="126" spans="1:36" ht="38.25" customHeight="1">
      <c r="A126" s="356"/>
      <c r="B126" s="41"/>
      <c r="C126" s="350"/>
      <c r="D126" s="352"/>
      <c r="E126" s="356"/>
      <c r="F126" s="41" t="s">
        <v>255</v>
      </c>
      <c r="G126" s="348"/>
      <c r="H126" s="348"/>
      <c r="I126" s="356"/>
      <c r="J126" s="41"/>
      <c r="K126" s="350"/>
      <c r="L126" s="352"/>
      <c r="M126" s="356"/>
      <c r="N126" s="41"/>
      <c r="O126" s="348"/>
      <c r="P126" s="348"/>
      <c r="Q126" s="354"/>
      <c r="R126" s="41"/>
      <c r="S126" s="350"/>
      <c r="T126" s="352"/>
      <c r="U126" s="356"/>
      <c r="V126" s="41"/>
      <c r="W126" s="350"/>
      <c r="X126" s="352"/>
      <c r="Y126" s="356"/>
      <c r="Z126" s="41"/>
      <c r="AA126" s="348"/>
      <c r="AB126" s="348"/>
      <c r="AC126" s="356"/>
      <c r="AD126" s="41"/>
      <c r="AE126" s="348"/>
      <c r="AF126" s="348"/>
      <c r="AG126" s="356"/>
      <c r="AH126" s="41"/>
      <c r="AI126" s="350"/>
      <c r="AJ126" s="352"/>
    </row>
    <row r="127" spans="1:36" ht="38.25" customHeight="1">
      <c r="A127" s="356"/>
      <c r="B127" s="41"/>
      <c r="C127" s="350"/>
      <c r="D127" s="352"/>
      <c r="E127" s="356"/>
      <c r="F127" s="41" t="s">
        <v>166</v>
      </c>
      <c r="G127" s="348"/>
      <c r="H127" s="348"/>
      <c r="I127" s="356"/>
      <c r="J127" s="41"/>
      <c r="K127" s="350"/>
      <c r="L127" s="352"/>
      <c r="M127" s="356"/>
      <c r="N127" s="41"/>
      <c r="O127" s="348"/>
      <c r="P127" s="348"/>
      <c r="Q127" s="354"/>
      <c r="R127" s="41"/>
      <c r="S127" s="350"/>
      <c r="T127" s="352"/>
      <c r="U127" s="356"/>
      <c r="V127" s="41"/>
      <c r="W127" s="350"/>
      <c r="X127" s="352"/>
      <c r="Y127" s="356"/>
      <c r="Z127" s="41"/>
      <c r="AA127" s="348"/>
      <c r="AB127" s="348"/>
      <c r="AC127" s="356"/>
      <c r="AD127" s="41"/>
      <c r="AE127" s="348"/>
      <c r="AF127" s="348"/>
      <c r="AG127" s="356"/>
      <c r="AH127" s="41"/>
      <c r="AI127" s="350"/>
      <c r="AJ127" s="352"/>
    </row>
    <row r="128" spans="1:36" ht="38.25" customHeight="1">
      <c r="A128" s="356"/>
      <c r="B128" s="41"/>
      <c r="C128" s="350"/>
      <c r="D128" s="352"/>
      <c r="E128" s="356"/>
      <c r="F128" s="41"/>
      <c r="G128" s="348"/>
      <c r="H128" s="348"/>
      <c r="I128" s="356"/>
      <c r="J128" s="41"/>
      <c r="K128" s="350"/>
      <c r="L128" s="352"/>
      <c r="M128" s="356"/>
      <c r="N128" s="41"/>
      <c r="O128" s="348"/>
      <c r="P128" s="348"/>
      <c r="Q128" s="354"/>
      <c r="R128" s="41"/>
      <c r="S128" s="350"/>
      <c r="T128" s="352"/>
      <c r="U128" s="356"/>
      <c r="V128" s="41"/>
      <c r="W128" s="348"/>
      <c r="X128" s="348"/>
      <c r="Y128" s="356"/>
      <c r="Z128" s="41"/>
      <c r="AA128" s="348"/>
      <c r="AB128" s="348"/>
      <c r="AC128" s="356"/>
      <c r="AD128" s="41"/>
      <c r="AE128" s="348"/>
      <c r="AF128" s="348"/>
      <c r="AG128" s="356"/>
      <c r="AH128" s="41"/>
      <c r="AI128" s="350"/>
      <c r="AJ128" s="352"/>
    </row>
    <row r="129" spans="1:36" ht="38.25" customHeight="1">
      <c r="A129" s="356"/>
      <c r="B129" s="41"/>
      <c r="C129" s="359"/>
      <c r="D129" s="359"/>
      <c r="E129" s="356"/>
      <c r="F129" s="41"/>
      <c r="G129" s="348"/>
      <c r="H129" s="348"/>
      <c r="I129" s="356"/>
      <c r="J129" s="41"/>
      <c r="K129" s="359"/>
      <c r="L129" s="359"/>
      <c r="M129" s="356"/>
      <c r="N129" s="41"/>
      <c r="O129" s="348"/>
      <c r="P129" s="348"/>
      <c r="Q129" s="355"/>
      <c r="R129" s="41"/>
      <c r="S129" s="350"/>
      <c r="T129" s="352"/>
      <c r="U129" s="356"/>
      <c r="V129" s="41"/>
      <c r="W129" s="348"/>
      <c r="X129" s="348"/>
      <c r="Y129" s="356"/>
      <c r="Z129" s="41"/>
      <c r="AA129" s="348"/>
      <c r="AB129" s="348"/>
      <c r="AC129" s="356"/>
      <c r="AD129" s="41"/>
      <c r="AE129" s="348"/>
      <c r="AF129" s="348"/>
      <c r="AG129" s="356"/>
      <c r="AH129" s="41"/>
      <c r="AI129" s="350"/>
      <c r="AJ129" s="352"/>
    </row>
    <row r="130" spans="1:36" ht="30" customHeight="1"/>
    <row r="131" spans="1:36" ht="38.25" customHeight="1">
      <c r="A131" s="348" t="s">
        <v>149</v>
      </c>
      <c r="B131" s="41" t="s">
        <v>150</v>
      </c>
      <c r="C131" s="44" t="s">
        <v>3</v>
      </c>
      <c r="D131" s="44" t="s">
        <v>3</v>
      </c>
      <c r="E131" s="348" t="s">
        <v>149</v>
      </c>
      <c r="F131" s="41" t="s">
        <v>150</v>
      </c>
      <c r="G131" s="44" t="s">
        <v>3</v>
      </c>
      <c r="H131" s="44" t="s">
        <v>3</v>
      </c>
      <c r="I131" s="348" t="s">
        <v>149</v>
      </c>
      <c r="J131" s="41" t="s">
        <v>150</v>
      </c>
      <c r="K131" s="44" t="s">
        <v>3</v>
      </c>
      <c r="L131" s="44" t="s">
        <v>3</v>
      </c>
      <c r="M131" s="348" t="s">
        <v>149</v>
      </c>
      <c r="N131" s="41" t="s">
        <v>150</v>
      </c>
      <c r="O131" s="44" t="s">
        <v>3</v>
      </c>
      <c r="P131" s="44" t="s">
        <v>3</v>
      </c>
      <c r="Q131" s="361" t="s">
        <v>149</v>
      </c>
      <c r="R131" s="41" t="s">
        <v>150</v>
      </c>
      <c r="S131" s="44" t="s">
        <v>3</v>
      </c>
      <c r="T131" s="44" t="s">
        <v>3</v>
      </c>
      <c r="U131" s="348" t="s">
        <v>149</v>
      </c>
      <c r="V131" s="41" t="s">
        <v>150</v>
      </c>
      <c r="W131" s="44" t="s">
        <v>3</v>
      </c>
      <c r="X131" s="44" t="s">
        <v>3</v>
      </c>
      <c r="Y131" s="348" t="s">
        <v>149</v>
      </c>
      <c r="Z131" s="41" t="s">
        <v>150</v>
      </c>
      <c r="AA131" s="44" t="s">
        <v>3</v>
      </c>
      <c r="AB131" s="44" t="s">
        <v>3</v>
      </c>
      <c r="AC131" s="348" t="s">
        <v>149</v>
      </c>
      <c r="AD131" s="41" t="s">
        <v>150</v>
      </c>
      <c r="AE131" s="44" t="s">
        <v>3</v>
      </c>
      <c r="AF131" s="44" t="s">
        <v>3</v>
      </c>
      <c r="AG131" s="348" t="s">
        <v>149</v>
      </c>
      <c r="AH131" s="41" t="s">
        <v>150</v>
      </c>
      <c r="AI131" s="44" t="s">
        <v>3</v>
      </c>
      <c r="AJ131" s="44" t="s">
        <v>3</v>
      </c>
    </row>
    <row r="132" spans="1:36" ht="38.25" customHeight="1">
      <c r="A132" s="348"/>
      <c r="B132" s="41" t="s">
        <v>151</v>
      </c>
      <c r="C132" s="44" t="s">
        <v>3</v>
      </c>
      <c r="D132" s="44" t="s">
        <v>3</v>
      </c>
      <c r="E132" s="348"/>
      <c r="F132" s="41" t="s">
        <v>151</v>
      </c>
      <c r="G132" s="44" t="s">
        <v>3</v>
      </c>
      <c r="H132" s="44" t="s">
        <v>3</v>
      </c>
      <c r="I132" s="348"/>
      <c r="J132" s="41" t="s">
        <v>151</v>
      </c>
      <c r="K132" s="44" t="s">
        <v>340</v>
      </c>
      <c r="L132" s="44" t="s">
        <v>3</v>
      </c>
      <c r="M132" s="348"/>
      <c r="N132" s="41" t="s">
        <v>151</v>
      </c>
      <c r="O132" s="44" t="s">
        <v>3</v>
      </c>
      <c r="P132" s="44" t="s">
        <v>3</v>
      </c>
      <c r="Q132" s="362"/>
      <c r="R132" s="41" t="s">
        <v>151</v>
      </c>
      <c r="S132" s="44" t="s">
        <v>3</v>
      </c>
      <c r="T132" s="44" t="s">
        <v>3</v>
      </c>
      <c r="U132" s="348"/>
      <c r="V132" s="41" t="s">
        <v>151</v>
      </c>
      <c r="W132" s="44" t="s">
        <v>3</v>
      </c>
      <c r="X132" s="44" t="s">
        <v>3</v>
      </c>
      <c r="Y132" s="348"/>
      <c r="Z132" s="41" t="s">
        <v>151</v>
      </c>
      <c r="AA132" s="44" t="s">
        <v>3</v>
      </c>
      <c r="AB132" s="44" t="s">
        <v>3</v>
      </c>
      <c r="AC132" s="348"/>
      <c r="AD132" s="41" t="s">
        <v>151</v>
      </c>
      <c r="AE132" s="44" t="s">
        <v>3</v>
      </c>
      <c r="AF132" s="44" t="s">
        <v>3</v>
      </c>
      <c r="AG132" s="348"/>
      <c r="AH132" s="41" t="s">
        <v>151</v>
      </c>
      <c r="AI132" s="44" t="s">
        <v>3</v>
      </c>
      <c r="AJ132" s="44" t="s">
        <v>3</v>
      </c>
    </row>
    <row r="133" spans="1:36" ht="38.25" customHeight="1">
      <c r="A133" s="39" t="s">
        <v>146</v>
      </c>
      <c r="B133" s="360" t="s">
        <v>178</v>
      </c>
      <c r="C133" s="360"/>
      <c r="E133" s="39" t="s">
        <v>146</v>
      </c>
      <c r="F133" s="360" t="s">
        <v>317</v>
      </c>
      <c r="G133" s="360"/>
      <c r="I133" s="39" t="s">
        <v>146</v>
      </c>
      <c r="J133" s="360" t="s">
        <v>74</v>
      </c>
      <c r="K133" s="360"/>
      <c r="M133" s="39" t="s">
        <v>146</v>
      </c>
      <c r="N133" s="360" t="s">
        <v>369</v>
      </c>
      <c r="O133" s="360"/>
      <c r="Q133" s="39" t="s">
        <v>146</v>
      </c>
      <c r="R133" s="360" t="s">
        <v>12</v>
      </c>
      <c r="S133" s="360"/>
      <c r="U133" s="39" t="s">
        <v>146</v>
      </c>
      <c r="V133" s="360" t="s">
        <v>416</v>
      </c>
      <c r="W133" s="360"/>
      <c r="Y133" s="39" t="s">
        <v>146</v>
      </c>
      <c r="Z133" s="360" t="s">
        <v>267</v>
      </c>
      <c r="AA133" s="360"/>
      <c r="AC133" s="39" t="s">
        <v>146</v>
      </c>
      <c r="AD133" s="349"/>
      <c r="AE133" s="349"/>
      <c r="AG133" s="39" t="s">
        <v>146</v>
      </c>
      <c r="AH133" s="360"/>
      <c r="AI133" s="360"/>
    </row>
    <row r="135" spans="1:36" ht="38.25" customHeight="1">
      <c r="A135" s="41" t="s">
        <v>147</v>
      </c>
      <c r="B135" s="350" t="s">
        <v>179</v>
      </c>
      <c r="C135" s="351"/>
      <c r="D135" s="352"/>
      <c r="E135" s="41" t="s">
        <v>147</v>
      </c>
      <c r="F135" s="350" t="s">
        <v>56</v>
      </c>
      <c r="G135" s="351"/>
      <c r="H135" s="352"/>
      <c r="I135" s="41" t="s">
        <v>147</v>
      </c>
      <c r="J135" s="350" t="s">
        <v>75</v>
      </c>
      <c r="K135" s="351"/>
      <c r="L135" s="352"/>
      <c r="M135" s="41" t="s">
        <v>147</v>
      </c>
      <c r="N135" s="350" t="s">
        <v>164</v>
      </c>
      <c r="O135" s="351"/>
      <c r="P135" s="352"/>
      <c r="Q135" s="41" t="s">
        <v>147</v>
      </c>
      <c r="R135" s="350" t="s">
        <v>108</v>
      </c>
      <c r="S135" s="351"/>
      <c r="T135" s="352"/>
      <c r="U135" s="41" t="s">
        <v>147</v>
      </c>
      <c r="V135" s="350" t="s">
        <v>417</v>
      </c>
      <c r="W135" s="351"/>
      <c r="X135" s="352"/>
      <c r="Y135" s="41" t="s">
        <v>147</v>
      </c>
      <c r="Z135" s="350" t="s">
        <v>426</v>
      </c>
      <c r="AA135" s="351"/>
      <c r="AB135" s="352"/>
      <c r="AC135" s="41" t="s">
        <v>147</v>
      </c>
      <c r="AD135" s="350"/>
      <c r="AE135" s="351"/>
      <c r="AF135" s="352"/>
      <c r="AG135" s="41" t="s">
        <v>147</v>
      </c>
      <c r="AH135" s="350"/>
      <c r="AI135" s="351"/>
      <c r="AJ135" s="352"/>
    </row>
    <row r="136" spans="1:36" ht="38.25" customHeight="1">
      <c r="A136" s="353" t="s">
        <v>152</v>
      </c>
      <c r="B136" s="41" t="s">
        <v>179</v>
      </c>
      <c r="C136" s="48"/>
      <c r="D136" s="48"/>
      <c r="E136" s="353" t="s">
        <v>152</v>
      </c>
      <c r="F136" s="41" t="s">
        <v>56</v>
      </c>
      <c r="G136" s="48"/>
      <c r="H136" s="48"/>
      <c r="I136" s="353" t="s">
        <v>152</v>
      </c>
      <c r="J136" s="41" t="s">
        <v>75</v>
      </c>
      <c r="K136" s="48"/>
      <c r="L136" s="48"/>
      <c r="M136" s="353" t="s">
        <v>152</v>
      </c>
      <c r="N136" s="41" t="s">
        <v>164</v>
      </c>
      <c r="O136" s="41" t="s">
        <v>455</v>
      </c>
      <c r="P136" s="41"/>
      <c r="Q136" s="353" t="s">
        <v>152</v>
      </c>
      <c r="R136" s="41" t="s">
        <v>108</v>
      </c>
      <c r="S136" s="48"/>
      <c r="T136" s="48"/>
      <c r="U136" s="353" t="s">
        <v>152</v>
      </c>
      <c r="V136" s="41" t="s">
        <v>417</v>
      </c>
      <c r="W136" s="48"/>
      <c r="X136" s="48"/>
      <c r="Y136" s="353" t="s">
        <v>152</v>
      </c>
      <c r="Z136" s="41" t="s">
        <v>426</v>
      </c>
      <c r="AA136" s="48"/>
      <c r="AB136" s="48"/>
      <c r="AC136" s="353" t="s">
        <v>152</v>
      </c>
      <c r="AD136" s="41"/>
      <c r="AE136" s="48"/>
      <c r="AF136" s="48"/>
      <c r="AG136" s="353" t="s">
        <v>152</v>
      </c>
      <c r="AH136" s="41"/>
      <c r="AI136" s="48"/>
      <c r="AJ136" s="48"/>
    </row>
    <row r="137" spans="1:36" ht="38.25" customHeight="1">
      <c r="A137" s="354"/>
      <c r="B137" s="41" t="s">
        <v>116</v>
      </c>
      <c r="C137" s="48"/>
      <c r="D137" s="48"/>
      <c r="E137" s="354"/>
      <c r="F137" s="41" t="s">
        <v>318</v>
      </c>
      <c r="G137" s="48"/>
      <c r="H137" s="48"/>
      <c r="I137" s="354"/>
      <c r="J137" s="41" t="s">
        <v>77</v>
      </c>
      <c r="K137" s="48"/>
      <c r="L137" s="48"/>
      <c r="M137" s="354"/>
      <c r="N137" s="41" t="s">
        <v>135</v>
      </c>
      <c r="O137" s="41"/>
      <c r="P137" s="41"/>
      <c r="Q137" s="354"/>
      <c r="R137" s="41" t="s">
        <v>175</v>
      </c>
      <c r="S137" s="48"/>
      <c r="T137" s="48"/>
      <c r="U137" s="354"/>
      <c r="V137" s="41" t="s">
        <v>418</v>
      </c>
      <c r="W137" s="48"/>
      <c r="X137" s="48"/>
      <c r="Y137" s="354"/>
      <c r="Z137" s="41" t="s">
        <v>427</v>
      </c>
      <c r="AA137" s="48"/>
      <c r="AB137" s="48"/>
      <c r="AC137" s="354"/>
      <c r="AD137" s="41"/>
      <c r="AE137" s="48"/>
      <c r="AF137" s="48"/>
      <c r="AG137" s="354"/>
      <c r="AH137" s="41"/>
      <c r="AI137" s="48"/>
      <c r="AJ137" s="48"/>
    </row>
    <row r="138" spans="1:36" ht="38.25" customHeight="1">
      <c r="A138" s="354"/>
      <c r="B138" s="41" t="s">
        <v>290</v>
      </c>
      <c r="C138" s="48"/>
      <c r="D138" s="48"/>
      <c r="E138" s="354"/>
      <c r="F138" s="41"/>
      <c r="G138" s="48"/>
      <c r="H138" s="48"/>
      <c r="I138" s="354"/>
      <c r="J138" s="41" t="s">
        <v>76</v>
      </c>
      <c r="K138" s="48"/>
      <c r="L138" s="48"/>
      <c r="M138" s="354"/>
      <c r="N138" s="41" t="s">
        <v>236</v>
      </c>
      <c r="O138" s="41"/>
      <c r="P138" s="41"/>
      <c r="Q138" s="354"/>
      <c r="R138" s="41"/>
      <c r="S138" s="48"/>
      <c r="T138" s="48"/>
      <c r="U138" s="354"/>
      <c r="V138" s="41" t="s">
        <v>126</v>
      </c>
      <c r="W138" s="48"/>
      <c r="X138" s="48"/>
      <c r="Y138" s="354"/>
      <c r="Z138" s="41"/>
      <c r="AA138" s="48"/>
      <c r="AB138" s="48"/>
      <c r="AC138" s="354"/>
      <c r="AD138" s="41"/>
      <c r="AE138" s="48"/>
      <c r="AF138" s="48"/>
      <c r="AG138" s="354"/>
      <c r="AH138" s="41"/>
      <c r="AI138" s="48"/>
      <c r="AJ138" s="48"/>
    </row>
    <row r="139" spans="1:36" ht="38.25" customHeight="1">
      <c r="A139" s="354"/>
      <c r="B139" s="41" t="s">
        <v>291</v>
      </c>
      <c r="C139" s="48"/>
      <c r="D139" s="48"/>
      <c r="E139" s="354"/>
      <c r="F139" s="41"/>
      <c r="G139" s="48"/>
      <c r="H139" s="48"/>
      <c r="I139" s="354"/>
      <c r="J139" s="41"/>
      <c r="K139" s="48"/>
      <c r="L139" s="48"/>
      <c r="M139" s="354"/>
      <c r="N139" s="41" t="s">
        <v>88</v>
      </c>
      <c r="O139" s="41"/>
      <c r="P139" s="41"/>
      <c r="Q139" s="354"/>
      <c r="R139" s="41"/>
      <c r="S139" s="48"/>
      <c r="T139" s="48"/>
      <c r="U139" s="354"/>
      <c r="V139" s="41"/>
      <c r="W139" s="48"/>
      <c r="X139" s="48"/>
      <c r="Y139" s="354"/>
      <c r="Z139" s="41"/>
      <c r="AA139" s="48"/>
      <c r="AB139" s="48"/>
      <c r="AC139" s="354"/>
      <c r="AD139" s="41"/>
      <c r="AE139" s="48"/>
      <c r="AF139" s="48"/>
      <c r="AG139" s="354"/>
      <c r="AH139" s="41"/>
      <c r="AI139" s="48"/>
      <c r="AJ139" s="48"/>
    </row>
    <row r="140" spans="1:36" ht="38.25" customHeight="1">
      <c r="A140" s="354"/>
      <c r="B140" s="41"/>
      <c r="C140" s="48"/>
      <c r="D140" s="48"/>
      <c r="E140" s="354"/>
      <c r="F140" s="41"/>
      <c r="G140" s="48"/>
      <c r="H140" s="48"/>
      <c r="I140" s="354"/>
      <c r="J140" s="41"/>
      <c r="K140" s="48"/>
      <c r="L140" s="48"/>
      <c r="M140" s="354"/>
      <c r="N140" s="41" t="s">
        <v>165</v>
      </c>
      <c r="O140" s="41"/>
      <c r="P140" s="41"/>
      <c r="Q140" s="354"/>
      <c r="R140" s="41"/>
      <c r="S140" s="48"/>
      <c r="T140" s="48"/>
      <c r="U140" s="354"/>
      <c r="V140" s="41"/>
      <c r="W140" s="48"/>
      <c r="X140" s="48"/>
      <c r="Y140" s="354"/>
      <c r="Z140" s="41"/>
      <c r="AA140" s="48"/>
      <c r="AB140" s="48"/>
      <c r="AC140" s="354"/>
      <c r="AD140" s="41"/>
      <c r="AE140" s="48"/>
      <c r="AF140" s="48"/>
      <c r="AG140" s="354"/>
      <c r="AH140" s="41"/>
      <c r="AI140" s="48"/>
      <c r="AJ140" s="48"/>
    </row>
    <row r="141" spans="1:36" ht="38.25" customHeight="1">
      <c r="A141" s="354"/>
      <c r="B141" s="41"/>
      <c r="C141" s="48"/>
      <c r="D141" s="48"/>
      <c r="E141" s="354"/>
      <c r="F141" s="41"/>
      <c r="G141" s="48"/>
      <c r="H141" s="48"/>
      <c r="I141" s="354"/>
      <c r="J141" s="41"/>
      <c r="K141" s="48"/>
      <c r="L141" s="48"/>
      <c r="M141" s="354"/>
      <c r="N141" s="41" t="s">
        <v>370</v>
      </c>
      <c r="O141" s="41"/>
      <c r="P141" s="41"/>
      <c r="Q141" s="354"/>
      <c r="R141" s="41"/>
      <c r="S141" s="48"/>
      <c r="T141" s="48"/>
      <c r="U141" s="354"/>
      <c r="V141" s="41"/>
      <c r="W141" s="48"/>
      <c r="X141" s="48"/>
      <c r="Y141" s="354"/>
      <c r="Z141" s="41"/>
      <c r="AA141" s="48"/>
      <c r="AB141" s="48"/>
      <c r="AC141" s="354"/>
      <c r="AD141" s="41"/>
      <c r="AE141" s="48"/>
      <c r="AF141" s="48"/>
      <c r="AG141" s="354"/>
      <c r="AH141" s="41"/>
      <c r="AI141" s="48"/>
      <c r="AJ141" s="48"/>
    </row>
    <row r="142" spans="1:36" ht="38.25" customHeight="1">
      <c r="A142" s="355"/>
      <c r="B142" s="41"/>
      <c r="C142" s="48"/>
      <c r="D142" s="48"/>
      <c r="E142" s="355"/>
      <c r="F142" s="41"/>
      <c r="G142" s="48"/>
      <c r="H142" s="48"/>
      <c r="I142" s="355"/>
      <c r="J142" s="41"/>
      <c r="K142" s="48"/>
      <c r="L142" s="48"/>
      <c r="M142" s="355"/>
      <c r="N142" s="41" t="s">
        <v>237</v>
      </c>
      <c r="O142" s="41"/>
      <c r="P142" s="41"/>
      <c r="Q142" s="355"/>
      <c r="R142" s="41"/>
      <c r="S142" s="48"/>
      <c r="T142" s="48"/>
      <c r="U142" s="355"/>
      <c r="V142" s="41"/>
      <c r="W142" s="48"/>
      <c r="X142" s="48"/>
      <c r="Y142" s="355"/>
      <c r="Z142" s="41"/>
      <c r="AA142" s="48"/>
      <c r="AB142" s="48"/>
      <c r="AC142" s="355"/>
      <c r="AD142" s="41"/>
      <c r="AE142" s="48"/>
      <c r="AF142" s="48"/>
      <c r="AG142" s="355"/>
      <c r="AH142" s="41"/>
      <c r="AI142" s="48"/>
      <c r="AJ142" s="48"/>
    </row>
    <row r="144" spans="1:36" ht="38.25" customHeight="1">
      <c r="A144" s="356" t="s">
        <v>148</v>
      </c>
      <c r="B144" s="41" t="s">
        <v>61</v>
      </c>
      <c r="C144" s="350" t="s">
        <v>292</v>
      </c>
      <c r="D144" s="352"/>
      <c r="E144" s="356" t="s">
        <v>148</v>
      </c>
      <c r="F144" s="41" t="s">
        <v>50</v>
      </c>
      <c r="G144" s="350" t="s">
        <v>319</v>
      </c>
      <c r="H144" s="352"/>
      <c r="I144" s="356" t="s">
        <v>148</v>
      </c>
      <c r="J144" s="41" t="s">
        <v>58</v>
      </c>
      <c r="K144" s="350" t="s">
        <v>341</v>
      </c>
      <c r="L144" s="352"/>
      <c r="M144" s="356" t="s">
        <v>148</v>
      </c>
      <c r="N144" s="41" t="s">
        <v>241</v>
      </c>
      <c r="O144" s="350" t="s">
        <v>371</v>
      </c>
      <c r="P144" s="352"/>
      <c r="Q144" s="356" t="s">
        <v>148</v>
      </c>
      <c r="R144" s="41" t="s">
        <v>155</v>
      </c>
      <c r="S144" s="348" t="s">
        <v>394</v>
      </c>
      <c r="T144" s="348"/>
      <c r="U144" s="356" t="s">
        <v>148</v>
      </c>
      <c r="V144" s="41" t="s">
        <v>63</v>
      </c>
      <c r="W144" s="357" t="s">
        <v>420</v>
      </c>
      <c r="X144" s="358"/>
      <c r="Y144" s="356" t="s">
        <v>148</v>
      </c>
      <c r="Z144" s="41" t="s">
        <v>170</v>
      </c>
      <c r="AA144" s="348"/>
      <c r="AB144" s="348"/>
      <c r="AC144" s="356" t="s">
        <v>148</v>
      </c>
      <c r="AD144" s="41"/>
      <c r="AE144" s="350"/>
      <c r="AF144" s="352"/>
      <c r="AG144" s="356" t="s">
        <v>148</v>
      </c>
      <c r="AH144" s="41"/>
      <c r="AI144" s="350"/>
      <c r="AJ144" s="352"/>
    </row>
    <row r="145" spans="1:36" ht="38.25" customHeight="1">
      <c r="A145" s="356"/>
      <c r="B145" s="41" t="s">
        <v>247</v>
      </c>
      <c r="C145" s="350"/>
      <c r="D145" s="352"/>
      <c r="E145" s="356"/>
      <c r="F145" s="41"/>
      <c r="G145" s="350"/>
      <c r="H145" s="352"/>
      <c r="I145" s="356"/>
      <c r="J145" s="41"/>
      <c r="K145" s="357"/>
      <c r="L145" s="358"/>
      <c r="M145" s="356"/>
      <c r="N145" s="41" t="s">
        <v>224</v>
      </c>
      <c r="O145" s="350" t="s">
        <v>372</v>
      </c>
      <c r="P145" s="352"/>
      <c r="Q145" s="356"/>
      <c r="R145" s="41"/>
      <c r="S145" s="348"/>
      <c r="T145" s="348"/>
      <c r="U145" s="356"/>
      <c r="V145" s="41" t="s">
        <v>419</v>
      </c>
      <c r="W145" s="357"/>
      <c r="X145" s="358"/>
      <c r="Y145" s="356"/>
      <c r="Z145" s="41"/>
      <c r="AA145" s="348"/>
      <c r="AB145" s="348"/>
      <c r="AC145" s="356"/>
      <c r="AD145" s="41"/>
      <c r="AE145" s="350"/>
      <c r="AF145" s="352"/>
      <c r="AG145" s="356"/>
      <c r="AH145" s="41"/>
      <c r="AI145" s="350"/>
      <c r="AJ145" s="352"/>
    </row>
    <row r="146" spans="1:36" ht="38.25" customHeight="1">
      <c r="A146" s="356"/>
      <c r="B146" s="41" t="s">
        <v>115</v>
      </c>
      <c r="C146" s="350" t="s">
        <v>293</v>
      </c>
      <c r="D146" s="352"/>
      <c r="E146" s="356"/>
      <c r="F146" s="41"/>
      <c r="G146" s="350"/>
      <c r="H146" s="352"/>
      <c r="I146" s="356"/>
      <c r="J146" s="41"/>
      <c r="K146" s="357"/>
      <c r="L146" s="358"/>
      <c r="M146" s="356"/>
      <c r="N146" s="41" t="s">
        <v>238</v>
      </c>
      <c r="O146" s="350"/>
      <c r="P146" s="352"/>
      <c r="Q146" s="356"/>
      <c r="R146" s="41"/>
      <c r="S146" s="348"/>
      <c r="T146" s="348"/>
      <c r="U146" s="356"/>
      <c r="V146" s="41" t="s">
        <v>86</v>
      </c>
      <c r="W146" s="357"/>
      <c r="X146" s="358"/>
      <c r="Y146" s="356"/>
      <c r="Z146" s="41"/>
      <c r="AA146" s="348"/>
      <c r="AB146" s="348"/>
      <c r="AC146" s="356"/>
      <c r="AD146" s="41"/>
      <c r="AE146" s="350"/>
      <c r="AF146" s="352"/>
      <c r="AG146" s="356"/>
      <c r="AH146" s="41"/>
      <c r="AI146" s="350"/>
      <c r="AJ146" s="352"/>
    </row>
    <row r="147" spans="1:36" ht="38.25" customHeight="1">
      <c r="A147" s="356"/>
      <c r="B147" s="41" t="s">
        <v>91</v>
      </c>
      <c r="C147" s="350" t="s">
        <v>294</v>
      </c>
      <c r="D147" s="352"/>
      <c r="E147" s="356"/>
      <c r="F147" s="41"/>
      <c r="G147" s="350"/>
      <c r="H147" s="352"/>
      <c r="I147" s="356"/>
      <c r="J147" s="41"/>
      <c r="K147" s="357"/>
      <c r="L147" s="358"/>
      <c r="M147" s="356"/>
      <c r="N147" s="41" t="s">
        <v>91</v>
      </c>
      <c r="O147" s="350" t="s">
        <v>373</v>
      </c>
      <c r="P147" s="352"/>
      <c r="Q147" s="356"/>
      <c r="R147" s="41"/>
      <c r="S147" s="348"/>
      <c r="T147" s="348"/>
      <c r="U147" s="356"/>
      <c r="V147" s="41"/>
      <c r="W147" s="357"/>
      <c r="X147" s="358"/>
      <c r="Y147" s="356"/>
      <c r="Z147" s="41"/>
      <c r="AA147" s="348"/>
      <c r="AB147" s="348"/>
      <c r="AC147" s="356"/>
      <c r="AD147" s="41"/>
      <c r="AE147" s="350"/>
      <c r="AF147" s="352"/>
      <c r="AG147" s="356"/>
      <c r="AH147" s="41"/>
      <c r="AI147" s="350"/>
      <c r="AJ147" s="352"/>
    </row>
    <row r="148" spans="1:36" ht="38.25" customHeight="1">
      <c r="A148" s="356"/>
      <c r="B148" s="41"/>
      <c r="C148" s="350"/>
      <c r="D148" s="352"/>
      <c r="E148" s="356"/>
      <c r="F148" s="41"/>
      <c r="G148" s="357"/>
      <c r="H148" s="358"/>
      <c r="I148" s="356"/>
      <c r="J148" s="41"/>
      <c r="K148" s="357"/>
      <c r="L148" s="358"/>
      <c r="M148" s="356"/>
      <c r="N148" s="41" t="s">
        <v>239</v>
      </c>
      <c r="O148" s="350" t="s">
        <v>374</v>
      </c>
      <c r="P148" s="352"/>
      <c r="Q148" s="356"/>
      <c r="R148" s="41"/>
      <c r="S148" s="348"/>
      <c r="T148" s="348"/>
      <c r="U148" s="356"/>
      <c r="V148" s="41"/>
      <c r="W148" s="357"/>
      <c r="X148" s="358"/>
      <c r="Y148" s="356"/>
      <c r="Z148" s="41"/>
      <c r="AA148" s="348"/>
      <c r="AB148" s="348"/>
      <c r="AC148" s="356"/>
      <c r="AD148" s="41"/>
      <c r="AE148" s="350"/>
      <c r="AF148" s="352"/>
      <c r="AG148" s="356"/>
      <c r="AH148" s="41"/>
      <c r="AI148" s="350"/>
      <c r="AJ148" s="352"/>
    </row>
    <row r="149" spans="1:36" ht="38.25" customHeight="1">
      <c r="A149" s="356"/>
      <c r="B149" s="41"/>
      <c r="C149" s="350"/>
      <c r="D149" s="352"/>
      <c r="E149" s="356"/>
      <c r="F149" s="41"/>
      <c r="G149" s="357"/>
      <c r="H149" s="358"/>
      <c r="I149" s="356"/>
      <c r="J149" s="41"/>
      <c r="K149" s="357"/>
      <c r="L149" s="358"/>
      <c r="M149" s="356"/>
      <c r="N149" s="41" t="s">
        <v>58</v>
      </c>
      <c r="O149" s="350" t="s">
        <v>375</v>
      </c>
      <c r="P149" s="352"/>
      <c r="Q149" s="356"/>
      <c r="R149" s="41"/>
      <c r="S149" s="348"/>
      <c r="T149" s="348"/>
      <c r="U149" s="356"/>
      <c r="V149" s="41"/>
      <c r="W149" s="357"/>
      <c r="X149" s="358"/>
      <c r="Y149" s="356"/>
      <c r="Z149" s="41"/>
      <c r="AA149" s="348"/>
      <c r="AB149" s="348"/>
      <c r="AC149" s="356"/>
      <c r="AD149" s="41"/>
      <c r="AE149" s="350"/>
      <c r="AF149" s="352"/>
      <c r="AG149" s="356"/>
      <c r="AH149" s="41"/>
      <c r="AI149" s="350"/>
      <c r="AJ149" s="352"/>
    </row>
    <row r="150" spans="1:36" ht="38.25" customHeight="1">
      <c r="A150" s="356"/>
      <c r="B150" s="41"/>
      <c r="C150" s="357"/>
      <c r="D150" s="358"/>
      <c r="E150" s="356"/>
      <c r="F150" s="41"/>
      <c r="G150" s="357"/>
      <c r="H150" s="358"/>
      <c r="I150" s="356"/>
      <c r="J150" s="41"/>
      <c r="K150" s="357"/>
      <c r="L150" s="358"/>
      <c r="M150" s="356"/>
      <c r="N150" s="41" t="s">
        <v>59</v>
      </c>
      <c r="O150" s="350" t="s">
        <v>376</v>
      </c>
      <c r="P150" s="352"/>
      <c r="Q150" s="356"/>
      <c r="R150" s="41"/>
      <c r="S150" s="348"/>
      <c r="T150" s="348"/>
      <c r="U150" s="356"/>
      <c r="V150" s="41"/>
      <c r="W150" s="357"/>
      <c r="X150" s="358"/>
      <c r="Y150" s="356"/>
      <c r="Z150" s="41"/>
      <c r="AA150" s="348"/>
      <c r="AB150" s="348"/>
      <c r="AC150" s="356"/>
      <c r="AD150" s="41"/>
      <c r="AE150" s="348"/>
      <c r="AF150" s="348"/>
      <c r="AG150" s="356"/>
      <c r="AH150" s="41"/>
      <c r="AI150" s="357"/>
      <c r="AJ150" s="358"/>
    </row>
    <row r="151" spans="1:36" ht="38.25" customHeight="1">
      <c r="A151" s="356"/>
      <c r="B151" s="41"/>
      <c r="C151" s="359"/>
      <c r="D151" s="359"/>
      <c r="E151" s="356"/>
      <c r="F151" s="41"/>
      <c r="G151" s="359"/>
      <c r="H151" s="359"/>
      <c r="I151" s="356"/>
      <c r="J151" s="41"/>
      <c r="K151" s="359"/>
      <c r="L151" s="359"/>
      <c r="M151" s="356"/>
      <c r="N151" s="41" t="s">
        <v>86</v>
      </c>
      <c r="O151" s="348"/>
      <c r="P151" s="348"/>
      <c r="Q151" s="356"/>
      <c r="R151" s="41"/>
      <c r="S151" s="348"/>
      <c r="T151" s="348"/>
      <c r="U151" s="356"/>
      <c r="V151" s="41"/>
      <c r="W151" s="359"/>
      <c r="X151" s="359"/>
      <c r="Y151" s="356"/>
      <c r="Z151" s="41"/>
      <c r="AA151" s="348"/>
      <c r="AB151" s="348"/>
      <c r="AC151" s="356"/>
      <c r="AD151" s="41"/>
      <c r="AE151" s="348"/>
      <c r="AF151" s="348"/>
      <c r="AG151" s="356"/>
      <c r="AH151" s="41"/>
      <c r="AI151" s="359"/>
      <c r="AJ151" s="359"/>
    </row>
    <row r="152" spans="1:36" ht="30" customHeight="1"/>
    <row r="153" spans="1:36" ht="38.25" customHeight="1">
      <c r="A153" s="348" t="s">
        <v>149</v>
      </c>
      <c r="B153" s="41" t="s">
        <v>150</v>
      </c>
      <c r="C153" s="44" t="s">
        <v>3</v>
      </c>
      <c r="D153" s="44" t="s">
        <v>3</v>
      </c>
      <c r="E153" s="348" t="s">
        <v>149</v>
      </c>
      <c r="F153" s="41" t="s">
        <v>150</v>
      </c>
      <c r="G153" s="44" t="s">
        <v>3</v>
      </c>
      <c r="H153" s="44" t="s">
        <v>3</v>
      </c>
      <c r="I153" s="348" t="s">
        <v>149</v>
      </c>
      <c r="J153" s="41" t="s">
        <v>150</v>
      </c>
      <c r="K153" s="44" t="s">
        <v>3</v>
      </c>
      <c r="L153" s="44" t="s">
        <v>3</v>
      </c>
      <c r="M153" s="348" t="s">
        <v>149</v>
      </c>
      <c r="N153" s="41" t="s">
        <v>150</v>
      </c>
      <c r="O153" s="44" t="s">
        <v>3</v>
      </c>
      <c r="P153" s="44" t="s">
        <v>3</v>
      </c>
      <c r="Q153" s="348" t="s">
        <v>149</v>
      </c>
      <c r="R153" s="41" t="s">
        <v>150</v>
      </c>
      <c r="S153" s="44" t="s">
        <v>3</v>
      </c>
      <c r="T153" s="44" t="s">
        <v>3</v>
      </c>
      <c r="U153" s="348" t="s">
        <v>149</v>
      </c>
      <c r="V153" s="41" t="s">
        <v>150</v>
      </c>
      <c r="W153" s="44" t="s">
        <v>3</v>
      </c>
      <c r="X153" s="44" t="s">
        <v>3</v>
      </c>
      <c r="Y153" s="348" t="s">
        <v>149</v>
      </c>
      <c r="Z153" s="41" t="s">
        <v>150</v>
      </c>
      <c r="AA153" s="44" t="s">
        <v>3</v>
      </c>
      <c r="AB153" s="44" t="s">
        <v>3</v>
      </c>
      <c r="AC153" s="348" t="s">
        <v>149</v>
      </c>
      <c r="AD153" s="41" t="s">
        <v>150</v>
      </c>
      <c r="AE153" s="44" t="s">
        <v>3</v>
      </c>
      <c r="AF153" s="44" t="s">
        <v>3</v>
      </c>
      <c r="AG153" s="348" t="s">
        <v>149</v>
      </c>
      <c r="AH153" s="41" t="s">
        <v>150</v>
      </c>
      <c r="AI153" s="44" t="s">
        <v>3</v>
      </c>
      <c r="AJ153" s="44" t="s">
        <v>3</v>
      </c>
    </row>
    <row r="154" spans="1:36" ht="38.25" customHeight="1">
      <c r="A154" s="348"/>
      <c r="B154" s="41" t="s">
        <v>151</v>
      </c>
      <c r="C154" s="44" t="s">
        <v>3</v>
      </c>
      <c r="D154" s="44" t="s">
        <v>3</v>
      </c>
      <c r="E154" s="348"/>
      <c r="F154" s="41" t="s">
        <v>151</v>
      </c>
      <c r="G154" s="44" t="s">
        <v>3</v>
      </c>
      <c r="H154" s="44" t="s">
        <v>3</v>
      </c>
      <c r="I154" s="348"/>
      <c r="J154" s="41" t="s">
        <v>151</v>
      </c>
      <c r="K154" s="44" t="s">
        <v>3</v>
      </c>
      <c r="L154" s="44" t="s">
        <v>3</v>
      </c>
      <c r="M154" s="348"/>
      <c r="N154" s="41" t="s">
        <v>151</v>
      </c>
      <c r="O154" s="44" t="s">
        <v>3</v>
      </c>
      <c r="P154" s="44" t="s">
        <v>3</v>
      </c>
      <c r="Q154" s="348"/>
      <c r="R154" s="41" t="s">
        <v>151</v>
      </c>
      <c r="S154" s="44" t="s">
        <v>3</v>
      </c>
      <c r="T154" s="44" t="s">
        <v>3</v>
      </c>
      <c r="U154" s="348"/>
      <c r="V154" s="41" t="s">
        <v>151</v>
      </c>
      <c r="W154" s="44" t="s">
        <v>3</v>
      </c>
      <c r="X154" s="44" t="s">
        <v>3</v>
      </c>
      <c r="Y154" s="348"/>
      <c r="Z154" s="41" t="s">
        <v>151</v>
      </c>
      <c r="AA154" s="44" t="s">
        <v>3</v>
      </c>
      <c r="AB154" s="44" t="s">
        <v>3</v>
      </c>
      <c r="AC154" s="348"/>
      <c r="AD154" s="41" t="s">
        <v>151</v>
      </c>
      <c r="AE154" s="44" t="s">
        <v>3</v>
      </c>
      <c r="AF154" s="44" t="s">
        <v>3</v>
      </c>
      <c r="AG154" s="348"/>
      <c r="AH154" s="41" t="s">
        <v>151</v>
      </c>
      <c r="AI154" s="44" t="s">
        <v>3</v>
      </c>
      <c r="AJ154" s="44" t="s">
        <v>3</v>
      </c>
    </row>
  </sheetData>
  <mergeCells count="819">
    <mergeCell ref="Z1:AA1"/>
    <mergeCell ref="AD1:AE1"/>
    <mergeCell ref="AH1:AI1"/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D3:AF3"/>
    <mergeCell ref="AH3:AJ3"/>
    <mergeCell ref="A4:A10"/>
    <mergeCell ref="E4:E10"/>
    <mergeCell ref="I4:I10"/>
    <mergeCell ref="M4:M10"/>
    <mergeCell ref="Q4:Q10"/>
    <mergeCell ref="U4:U10"/>
    <mergeCell ref="Y4:Y10"/>
    <mergeCell ref="AC4:AC10"/>
    <mergeCell ref="AG4:AG10"/>
    <mergeCell ref="AE12:AF12"/>
    <mergeCell ref="AG12:AG19"/>
    <mergeCell ref="AI12:AJ12"/>
    <mergeCell ref="C13:D13"/>
    <mergeCell ref="G13:H13"/>
    <mergeCell ref="K13:L13"/>
    <mergeCell ref="O13:P13"/>
    <mergeCell ref="S13:T13"/>
    <mergeCell ref="W13:X13"/>
    <mergeCell ref="AA13:AB13"/>
    <mergeCell ref="S12:T12"/>
    <mergeCell ref="U12:U19"/>
    <mergeCell ref="W12:X12"/>
    <mergeCell ref="Y12:Y19"/>
    <mergeCell ref="AA12:AB12"/>
    <mergeCell ref="AC12:AC19"/>
    <mergeCell ref="AA16:AB16"/>
    <mergeCell ref="AA19:AB19"/>
    <mergeCell ref="AE13:AF13"/>
    <mergeCell ref="AI13:AJ13"/>
    <mergeCell ref="C14:D14"/>
    <mergeCell ref="G14:H14"/>
    <mergeCell ref="K14:L14"/>
    <mergeCell ref="O14:P14"/>
    <mergeCell ref="S14:T14"/>
    <mergeCell ref="W14:X14"/>
    <mergeCell ref="AA14:AB14"/>
    <mergeCell ref="AE14:AF14"/>
    <mergeCell ref="AI14:AJ14"/>
    <mergeCell ref="C15:D15"/>
    <mergeCell ref="G15:H15"/>
    <mergeCell ref="K15:L15"/>
    <mergeCell ref="O15:P15"/>
    <mergeCell ref="S15:T15"/>
    <mergeCell ref="W15:X15"/>
    <mergeCell ref="AA15:AB15"/>
    <mergeCell ref="AE15:AF15"/>
    <mergeCell ref="AI15:AJ15"/>
    <mergeCell ref="E12:E19"/>
    <mergeCell ref="G12:H12"/>
    <mergeCell ref="I12:I19"/>
    <mergeCell ref="K12:L12"/>
    <mergeCell ref="M12:M19"/>
    <mergeCell ref="O12:P12"/>
    <mergeCell ref="Q12:Q19"/>
    <mergeCell ref="C18:D18"/>
    <mergeCell ref="G18:H18"/>
    <mergeCell ref="K18:L18"/>
    <mergeCell ref="AE16:AF16"/>
    <mergeCell ref="AI16:AJ16"/>
    <mergeCell ref="C17:D17"/>
    <mergeCell ref="G17:H17"/>
    <mergeCell ref="K17:L17"/>
    <mergeCell ref="O17:P17"/>
    <mergeCell ref="S17:T17"/>
    <mergeCell ref="W17:X17"/>
    <mergeCell ref="AA17:AB17"/>
    <mergeCell ref="AE17:AF17"/>
    <mergeCell ref="C16:D16"/>
    <mergeCell ref="G16:H16"/>
    <mergeCell ref="K16:L16"/>
    <mergeCell ref="O16:P16"/>
    <mergeCell ref="S16:T16"/>
    <mergeCell ref="W16:X16"/>
    <mergeCell ref="AI17:AJ17"/>
    <mergeCell ref="S18:T18"/>
    <mergeCell ref="W18:X18"/>
    <mergeCell ref="AA18:AB18"/>
    <mergeCell ref="AE18:AF18"/>
    <mergeCell ref="AI18:AJ18"/>
    <mergeCell ref="AI19:AJ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G19:H19"/>
    <mergeCell ref="K19:L19"/>
    <mergeCell ref="O19:P19"/>
    <mergeCell ref="S19:T19"/>
    <mergeCell ref="W19:X19"/>
    <mergeCell ref="AG21:AG22"/>
    <mergeCell ref="A12:A19"/>
    <mergeCell ref="C12:D12"/>
    <mergeCell ref="O18:P18"/>
    <mergeCell ref="AE19:AF19"/>
    <mergeCell ref="A26:A32"/>
    <mergeCell ref="E26:E32"/>
    <mergeCell ref="I26:I29"/>
    <mergeCell ref="M26:M32"/>
    <mergeCell ref="Q26:Q32"/>
    <mergeCell ref="U26:U32"/>
    <mergeCell ref="Y26:Y32"/>
    <mergeCell ref="AC26:AC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B23:C23"/>
    <mergeCell ref="F23:G23"/>
    <mergeCell ref="J23:K23"/>
    <mergeCell ref="N23:O23"/>
    <mergeCell ref="V23:W23"/>
    <mergeCell ref="Z23:AA23"/>
    <mergeCell ref="AD23:AE23"/>
    <mergeCell ref="AI35:AJ35"/>
    <mergeCell ref="AG26:AG32"/>
    <mergeCell ref="I30:I41"/>
    <mergeCell ref="K30:L30"/>
    <mergeCell ref="K31:L31"/>
    <mergeCell ref="K32:L32"/>
    <mergeCell ref="K33:L33"/>
    <mergeCell ref="O34:P34"/>
    <mergeCell ref="Q34:Q41"/>
    <mergeCell ref="AE34:AF34"/>
    <mergeCell ref="AG34:AG41"/>
    <mergeCell ref="AE39:AF39"/>
    <mergeCell ref="AE38:AF38"/>
    <mergeCell ref="AI34:AJ34"/>
    <mergeCell ref="AC34:AC41"/>
    <mergeCell ref="AE35:AF35"/>
    <mergeCell ref="AI38:AJ38"/>
    <mergeCell ref="AI36:AJ36"/>
    <mergeCell ref="O37:P37"/>
    <mergeCell ref="S37:T37"/>
    <mergeCell ref="W37:X37"/>
    <mergeCell ref="AA37:AB37"/>
    <mergeCell ref="AE37:AF37"/>
    <mergeCell ref="AI37:AJ37"/>
    <mergeCell ref="C35:D35"/>
    <mergeCell ref="G35:H35"/>
    <mergeCell ref="K35:L35"/>
    <mergeCell ref="O35:P35"/>
    <mergeCell ref="S35:T35"/>
    <mergeCell ref="W35:X35"/>
    <mergeCell ref="AA35:AB35"/>
    <mergeCell ref="S34:T34"/>
    <mergeCell ref="U34:U41"/>
    <mergeCell ref="W34:X34"/>
    <mergeCell ref="Y34:Y41"/>
    <mergeCell ref="AA34:AB34"/>
    <mergeCell ref="C34:D34"/>
    <mergeCell ref="E34:E41"/>
    <mergeCell ref="G34:H34"/>
    <mergeCell ref="K34:L34"/>
    <mergeCell ref="M34:M41"/>
    <mergeCell ref="C38:D38"/>
    <mergeCell ref="G38:H38"/>
    <mergeCell ref="K38:L38"/>
    <mergeCell ref="C39:D39"/>
    <mergeCell ref="C37:D37"/>
    <mergeCell ref="G37:H37"/>
    <mergeCell ref="K37:L37"/>
    <mergeCell ref="C36:D36"/>
    <mergeCell ref="G36:H36"/>
    <mergeCell ref="K36:L36"/>
    <mergeCell ref="O36:P36"/>
    <mergeCell ref="S36:T36"/>
    <mergeCell ref="W36:X36"/>
    <mergeCell ref="AA36:AB36"/>
    <mergeCell ref="AE36:AF36"/>
    <mergeCell ref="O38:P38"/>
    <mergeCell ref="S38:T38"/>
    <mergeCell ref="W38:X38"/>
    <mergeCell ref="AA38:AB38"/>
    <mergeCell ref="O40:P40"/>
    <mergeCell ref="S40:T40"/>
    <mergeCell ref="W40:X40"/>
    <mergeCell ref="AA40:AB40"/>
    <mergeCell ref="AE40:AF40"/>
    <mergeCell ref="G39:H39"/>
    <mergeCell ref="K39:L39"/>
    <mergeCell ref="O39:P39"/>
    <mergeCell ref="S39:T39"/>
    <mergeCell ref="W39:X39"/>
    <mergeCell ref="AA39:AB39"/>
    <mergeCell ref="A43:A44"/>
    <mergeCell ref="E43:E44"/>
    <mergeCell ref="I43:I44"/>
    <mergeCell ref="M43:M44"/>
    <mergeCell ref="Q43:Q44"/>
    <mergeCell ref="U43:U44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I41:AJ41"/>
    <mergeCell ref="A34:A41"/>
    <mergeCell ref="Y43:Y44"/>
    <mergeCell ref="AC43:AC44"/>
    <mergeCell ref="AG43:AG44"/>
    <mergeCell ref="AI39:AJ39"/>
    <mergeCell ref="C40:D40"/>
    <mergeCell ref="G40:H40"/>
    <mergeCell ref="K40:L40"/>
    <mergeCell ref="B45:C45"/>
    <mergeCell ref="F45:G45"/>
    <mergeCell ref="J45:K45"/>
    <mergeCell ref="N45:O45"/>
    <mergeCell ref="R45:S45"/>
    <mergeCell ref="V45:W45"/>
    <mergeCell ref="Z45:AA45"/>
    <mergeCell ref="AD45:AE45"/>
    <mergeCell ref="AH45:AI45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AI58:AJ58"/>
    <mergeCell ref="AE56:AF56"/>
    <mergeCell ref="A48:A54"/>
    <mergeCell ref="E48:E54"/>
    <mergeCell ref="I48:I54"/>
    <mergeCell ref="M48:M54"/>
    <mergeCell ref="Q48:Q54"/>
    <mergeCell ref="U48:U54"/>
    <mergeCell ref="Y48:Y54"/>
    <mergeCell ref="AC48:AC54"/>
    <mergeCell ref="AG48:AG54"/>
    <mergeCell ref="K56:L56"/>
    <mergeCell ref="AI59:AJ59"/>
    <mergeCell ref="AG56:AG63"/>
    <mergeCell ref="AI56:AJ56"/>
    <mergeCell ref="AE57:AF57"/>
    <mergeCell ref="AE60:AF60"/>
    <mergeCell ref="AI60:AJ60"/>
    <mergeCell ref="C61:D61"/>
    <mergeCell ref="AE61:AF61"/>
    <mergeCell ref="C60:D60"/>
    <mergeCell ref="E56:E63"/>
    <mergeCell ref="C57:D57"/>
    <mergeCell ref="G57:H57"/>
    <mergeCell ref="K57:L57"/>
    <mergeCell ref="C58:D58"/>
    <mergeCell ref="AI61:AJ61"/>
    <mergeCell ref="C62:D62"/>
    <mergeCell ref="AI57:AJ57"/>
    <mergeCell ref="AE58:AF58"/>
    <mergeCell ref="M56:M63"/>
    <mergeCell ref="O56:P56"/>
    <mergeCell ref="Q56:Q63"/>
    <mergeCell ref="S56:T56"/>
    <mergeCell ref="U56:U63"/>
    <mergeCell ref="W56:X56"/>
    <mergeCell ref="C59:D59"/>
    <mergeCell ref="G59:H59"/>
    <mergeCell ref="K59:L59"/>
    <mergeCell ref="O59:P59"/>
    <mergeCell ref="S59:T59"/>
    <mergeCell ref="W59:X59"/>
    <mergeCell ref="AA59:AB59"/>
    <mergeCell ref="AE59:AF59"/>
    <mergeCell ref="O57:P57"/>
    <mergeCell ref="S57:T57"/>
    <mergeCell ref="W57:X57"/>
    <mergeCell ref="AE62:AF62"/>
    <mergeCell ref="AI62:AJ62"/>
    <mergeCell ref="AE63:AF63"/>
    <mergeCell ref="AI63:AJ63"/>
    <mergeCell ref="G58:H58"/>
    <mergeCell ref="K58:L58"/>
    <mergeCell ref="O58:P58"/>
    <mergeCell ref="S58:T58"/>
    <mergeCell ref="W58:X58"/>
    <mergeCell ref="AA58:AB58"/>
    <mergeCell ref="Y56:Y63"/>
    <mergeCell ref="AA56:AB56"/>
    <mergeCell ref="AC56:AC63"/>
    <mergeCell ref="AA57:AB57"/>
    <mergeCell ref="AA60:AB60"/>
    <mergeCell ref="G61:H61"/>
    <mergeCell ref="K61:L61"/>
    <mergeCell ref="O61:P61"/>
    <mergeCell ref="S61:T61"/>
    <mergeCell ref="AA61:AB61"/>
    <mergeCell ref="G60:H60"/>
    <mergeCell ref="K60:L60"/>
    <mergeCell ref="O60:P60"/>
    <mergeCell ref="S60:T60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AA63:AB63"/>
    <mergeCell ref="A56:A63"/>
    <mergeCell ref="C56:D56"/>
    <mergeCell ref="G62:H62"/>
    <mergeCell ref="K62:L62"/>
    <mergeCell ref="O62:P62"/>
    <mergeCell ref="S62:T62"/>
    <mergeCell ref="AA62:AB62"/>
    <mergeCell ref="W60:X60"/>
    <mergeCell ref="G56:H56"/>
    <mergeCell ref="I56:I63"/>
    <mergeCell ref="AG65:AG66"/>
    <mergeCell ref="B67:C67"/>
    <mergeCell ref="F67:G67"/>
    <mergeCell ref="J67:K67"/>
    <mergeCell ref="N67:O67"/>
    <mergeCell ref="R67:S67"/>
    <mergeCell ref="V67:W67"/>
    <mergeCell ref="Z67:AA67"/>
    <mergeCell ref="AD67:AE67"/>
    <mergeCell ref="AH67:AI67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A70:A76"/>
    <mergeCell ref="E70:E76"/>
    <mergeCell ref="I70:I76"/>
    <mergeCell ref="M70:M76"/>
    <mergeCell ref="Q70:Q76"/>
    <mergeCell ref="U70:U76"/>
    <mergeCell ref="AA78:AB78"/>
    <mergeCell ref="AC78:AC85"/>
    <mergeCell ref="AE78:AF78"/>
    <mergeCell ref="AG78:AG85"/>
    <mergeCell ref="C82:D82"/>
    <mergeCell ref="G82:H82"/>
    <mergeCell ref="K82:L82"/>
    <mergeCell ref="O82:P82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I81:AJ81"/>
    <mergeCell ref="S82:T82"/>
    <mergeCell ref="W82:X82"/>
    <mergeCell ref="AA82:AB82"/>
    <mergeCell ref="AE82:AF82"/>
    <mergeCell ref="AI82:AJ82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G92:AG98"/>
    <mergeCell ref="Z89:AA89"/>
    <mergeCell ref="AD89:AE89"/>
    <mergeCell ref="AH89:AI89"/>
    <mergeCell ref="AD91:AF91"/>
    <mergeCell ref="AH91:AJ91"/>
    <mergeCell ref="AI100:AJ100"/>
    <mergeCell ref="AA104:AB104"/>
    <mergeCell ref="Q100:Q107"/>
    <mergeCell ref="AA101:AB101"/>
    <mergeCell ref="S100:T100"/>
    <mergeCell ref="U100:U107"/>
    <mergeCell ref="W100:X100"/>
    <mergeCell ref="Y100:Y107"/>
    <mergeCell ref="AA100:AB100"/>
    <mergeCell ref="AC100:AC107"/>
    <mergeCell ref="AI101:AJ101"/>
    <mergeCell ref="S103:T103"/>
    <mergeCell ref="W103:X103"/>
    <mergeCell ref="AA103:AB103"/>
    <mergeCell ref="AE103:AF103"/>
    <mergeCell ref="AE104:AF104"/>
    <mergeCell ref="S105:T105"/>
    <mergeCell ref="W105:X105"/>
    <mergeCell ref="A92:A98"/>
    <mergeCell ref="E92:E98"/>
    <mergeCell ref="I92:I98"/>
    <mergeCell ref="M92:M98"/>
    <mergeCell ref="Q92:Q98"/>
    <mergeCell ref="U92:U98"/>
    <mergeCell ref="Y92:Y98"/>
    <mergeCell ref="AC92:AC98"/>
    <mergeCell ref="S102:T102"/>
    <mergeCell ref="W102:X102"/>
    <mergeCell ref="AA102:AB102"/>
    <mergeCell ref="C101:D101"/>
    <mergeCell ref="G101:H101"/>
    <mergeCell ref="K101:L101"/>
    <mergeCell ref="O101:P101"/>
    <mergeCell ref="S101:T101"/>
    <mergeCell ref="W101:X101"/>
    <mergeCell ref="E100:E107"/>
    <mergeCell ref="G100:H100"/>
    <mergeCell ref="I100:I107"/>
    <mergeCell ref="K100:L100"/>
    <mergeCell ref="M100:M107"/>
    <mergeCell ref="O100:P100"/>
    <mergeCell ref="G105:H105"/>
    <mergeCell ref="C102:D102"/>
    <mergeCell ref="G102:H102"/>
    <mergeCell ref="K102:L102"/>
    <mergeCell ref="O102:P102"/>
    <mergeCell ref="C107:D107"/>
    <mergeCell ref="G107:H107"/>
    <mergeCell ref="C103:D103"/>
    <mergeCell ref="G103:H103"/>
    <mergeCell ref="K103:L103"/>
    <mergeCell ref="O103:P103"/>
    <mergeCell ref="K105:L105"/>
    <mergeCell ref="O105:P105"/>
    <mergeCell ref="AA105:AB105"/>
    <mergeCell ref="AI103:AJ103"/>
    <mergeCell ref="AI104:AJ104"/>
    <mergeCell ref="K107:L107"/>
    <mergeCell ref="AI105:AJ105"/>
    <mergeCell ref="S106:T106"/>
    <mergeCell ref="W106:X106"/>
    <mergeCell ref="AA106:AB106"/>
    <mergeCell ref="AE106:AF106"/>
    <mergeCell ref="AI106:AJ106"/>
    <mergeCell ref="AE102:AF102"/>
    <mergeCell ref="AI102:AJ102"/>
    <mergeCell ref="AE107:AF107"/>
    <mergeCell ref="AI107:AJ107"/>
    <mergeCell ref="AA107:AB107"/>
    <mergeCell ref="S107:T107"/>
    <mergeCell ref="W107:X107"/>
    <mergeCell ref="AG109:AG110"/>
    <mergeCell ref="A100:A107"/>
    <mergeCell ref="C100:D100"/>
    <mergeCell ref="AE105:AF105"/>
    <mergeCell ref="C104:D104"/>
    <mergeCell ref="G104:H104"/>
    <mergeCell ref="K104:L104"/>
    <mergeCell ref="O104:P104"/>
    <mergeCell ref="C105:D105"/>
    <mergeCell ref="AE100:AF100"/>
    <mergeCell ref="AG100:AG107"/>
    <mergeCell ref="S104:T104"/>
    <mergeCell ref="W104:X104"/>
    <mergeCell ref="AE101:AF101"/>
    <mergeCell ref="O107:P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6:D106"/>
    <mergeCell ref="G106:H106"/>
    <mergeCell ref="K106:L106"/>
    <mergeCell ref="O106:P106"/>
    <mergeCell ref="AH111:AI111"/>
    <mergeCell ref="B113:D113"/>
    <mergeCell ref="F113:H113"/>
    <mergeCell ref="J113:L113"/>
    <mergeCell ref="N113:P113"/>
    <mergeCell ref="R113:T113"/>
    <mergeCell ref="V113:X113"/>
    <mergeCell ref="Z113:AB113"/>
    <mergeCell ref="AD113:AF113"/>
    <mergeCell ref="AH113:AJ113"/>
    <mergeCell ref="B111:C111"/>
    <mergeCell ref="F111:G111"/>
    <mergeCell ref="J111:K111"/>
    <mergeCell ref="N111:O111"/>
    <mergeCell ref="R111:S111"/>
    <mergeCell ref="V111:W111"/>
    <mergeCell ref="Z111:AA111"/>
    <mergeCell ref="AD111:AE111"/>
    <mergeCell ref="Y114:Y120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A114:A120"/>
    <mergeCell ref="E114:E120"/>
    <mergeCell ref="I114:I120"/>
    <mergeCell ref="M114:M120"/>
    <mergeCell ref="Q114:Q120"/>
    <mergeCell ref="U114:U120"/>
    <mergeCell ref="AA122:AB122"/>
    <mergeCell ref="AC122:AC129"/>
    <mergeCell ref="AE122:AF122"/>
    <mergeCell ref="AG122:AG129"/>
    <mergeCell ref="C126:D126"/>
    <mergeCell ref="G126:H126"/>
    <mergeCell ref="K126:L126"/>
    <mergeCell ref="O126:P126"/>
    <mergeCell ref="AI122:AJ122"/>
    <mergeCell ref="C123:D123"/>
    <mergeCell ref="G123:H123"/>
    <mergeCell ref="K123:L123"/>
    <mergeCell ref="O123:P123"/>
    <mergeCell ref="S123:T123"/>
    <mergeCell ref="O122:P122"/>
    <mergeCell ref="Q122:Q129"/>
    <mergeCell ref="S122:T122"/>
    <mergeCell ref="U122:U129"/>
    <mergeCell ref="W122:X122"/>
    <mergeCell ref="Y122:Y129"/>
    <mergeCell ref="W123:X123"/>
    <mergeCell ref="AA123:AB123"/>
    <mergeCell ref="AE123:AF123"/>
    <mergeCell ref="AI123:AJ123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I124:AJ124"/>
    <mergeCell ref="C125:D125"/>
    <mergeCell ref="G125:H125"/>
    <mergeCell ref="K125:L125"/>
    <mergeCell ref="O125:P125"/>
    <mergeCell ref="S125:T125"/>
    <mergeCell ref="W125:X125"/>
    <mergeCell ref="AA125:AB125"/>
    <mergeCell ref="AE125:AF125"/>
    <mergeCell ref="AI125:AJ125"/>
    <mergeCell ref="C128:D128"/>
    <mergeCell ref="G128:H128"/>
    <mergeCell ref="K128:L128"/>
    <mergeCell ref="O128:P128"/>
    <mergeCell ref="S128:T128"/>
    <mergeCell ref="W128:X128"/>
    <mergeCell ref="AA128:AB128"/>
    <mergeCell ref="C127:D127"/>
    <mergeCell ref="G127:H127"/>
    <mergeCell ref="K127:L127"/>
    <mergeCell ref="O127:P127"/>
    <mergeCell ref="S127:T127"/>
    <mergeCell ref="W127:X127"/>
    <mergeCell ref="AI129:AJ129"/>
    <mergeCell ref="S126:T126"/>
    <mergeCell ref="W126:X126"/>
    <mergeCell ref="AA126:AB126"/>
    <mergeCell ref="AE126:AF126"/>
    <mergeCell ref="AI126:AJ126"/>
    <mergeCell ref="AA127:AB127"/>
    <mergeCell ref="AE127:AF127"/>
    <mergeCell ref="AI127:AJ127"/>
    <mergeCell ref="AE128:AF128"/>
    <mergeCell ref="AI128:AJ128"/>
    <mergeCell ref="AC131:AC132"/>
    <mergeCell ref="AG131:AG132"/>
    <mergeCell ref="C129:D129"/>
    <mergeCell ref="G129:H129"/>
    <mergeCell ref="K129:L129"/>
    <mergeCell ref="O129:P129"/>
    <mergeCell ref="S129:T129"/>
    <mergeCell ref="W129:X129"/>
    <mergeCell ref="AA129:AB129"/>
    <mergeCell ref="AE129:AF129"/>
    <mergeCell ref="B133:C133"/>
    <mergeCell ref="F133:G133"/>
    <mergeCell ref="J133:K133"/>
    <mergeCell ref="N133:O133"/>
    <mergeCell ref="R133:S133"/>
    <mergeCell ref="V133:W133"/>
    <mergeCell ref="Z133:AA133"/>
    <mergeCell ref="A131:A132"/>
    <mergeCell ref="E131:E132"/>
    <mergeCell ref="I131:I132"/>
    <mergeCell ref="M131:M132"/>
    <mergeCell ref="Q131:Q132"/>
    <mergeCell ref="U131:U132"/>
    <mergeCell ref="Y131:Y132"/>
    <mergeCell ref="B135:D135"/>
    <mergeCell ref="F135:H135"/>
    <mergeCell ref="J135:L135"/>
    <mergeCell ref="N135:P135"/>
    <mergeCell ref="R135:T135"/>
    <mergeCell ref="V135:X135"/>
    <mergeCell ref="Z135:AB135"/>
    <mergeCell ref="S149:T149"/>
    <mergeCell ref="AG136:AG142"/>
    <mergeCell ref="G149:H149"/>
    <mergeCell ref="S146:T146"/>
    <mergeCell ref="W146:X146"/>
    <mergeCell ref="AA146:AB146"/>
    <mergeCell ref="C146:D146"/>
    <mergeCell ref="G146:H146"/>
    <mergeCell ref="K146:L146"/>
    <mergeCell ref="AD133:AE133"/>
    <mergeCell ref="AH133:AI133"/>
    <mergeCell ref="AD135:AF135"/>
    <mergeCell ref="AH135:AJ135"/>
    <mergeCell ref="AI144:AJ144"/>
    <mergeCell ref="AA148:AB148"/>
    <mergeCell ref="Q144:Q151"/>
    <mergeCell ref="AA147:AB147"/>
    <mergeCell ref="AE147:AF147"/>
    <mergeCell ref="AI147:AJ147"/>
    <mergeCell ref="W149:X149"/>
    <mergeCell ref="AA149:AB149"/>
    <mergeCell ref="AE148:AF148"/>
    <mergeCell ref="AI148:AJ148"/>
    <mergeCell ref="AE144:AF144"/>
    <mergeCell ref="AG144:AG151"/>
    <mergeCell ref="AI149:AJ149"/>
    <mergeCell ref="AI145:AJ145"/>
    <mergeCell ref="AA150:AB150"/>
    <mergeCell ref="AE150:AF150"/>
    <mergeCell ref="AI150:AJ150"/>
    <mergeCell ref="AE146:AF146"/>
    <mergeCell ref="AI146:AJ146"/>
    <mergeCell ref="Y144:Y151"/>
    <mergeCell ref="A136:A142"/>
    <mergeCell ref="E136:E142"/>
    <mergeCell ref="I136:I142"/>
    <mergeCell ref="M136:M142"/>
    <mergeCell ref="Q136:Q142"/>
    <mergeCell ref="AE145:AF145"/>
    <mergeCell ref="U136:U142"/>
    <mergeCell ref="Y136:Y142"/>
    <mergeCell ref="AC136:AC142"/>
    <mergeCell ref="C145:D145"/>
    <mergeCell ref="G145:H145"/>
    <mergeCell ref="K145:L145"/>
    <mergeCell ref="O145:P145"/>
    <mergeCell ref="S145:T145"/>
    <mergeCell ref="W145:X145"/>
    <mergeCell ref="AA145:AB145"/>
    <mergeCell ref="S144:T144"/>
    <mergeCell ref="U144:U151"/>
    <mergeCell ref="W144:X144"/>
    <mergeCell ref="AC144:AC151"/>
    <mergeCell ref="M144:M151"/>
    <mergeCell ref="O144:P144"/>
    <mergeCell ref="K149:L149"/>
    <mergeCell ref="O149:P149"/>
    <mergeCell ref="AG153:AG154"/>
    <mergeCell ref="AE151:AF151"/>
    <mergeCell ref="AI151:AJ151"/>
    <mergeCell ref="AE149:AF149"/>
    <mergeCell ref="C147:D147"/>
    <mergeCell ref="G147:H147"/>
    <mergeCell ref="K147:L147"/>
    <mergeCell ref="O147:P147"/>
    <mergeCell ref="S147:T147"/>
    <mergeCell ref="W147:X147"/>
    <mergeCell ref="C150:D150"/>
    <mergeCell ref="G150:H150"/>
    <mergeCell ref="K150:L150"/>
    <mergeCell ref="C149:D149"/>
    <mergeCell ref="S148:T148"/>
    <mergeCell ref="W148:X148"/>
    <mergeCell ref="S150:T150"/>
    <mergeCell ref="W150:X150"/>
    <mergeCell ref="E144:E151"/>
    <mergeCell ref="O146:P146"/>
    <mergeCell ref="AA144:AB144"/>
    <mergeCell ref="O150:P150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144:A151"/>
    <mergeCell ref="C144:D144"/>
    <mergeCell ref="C148:D148"/>
    <mergeCell ref="G148:H148"/>
    <mergeCell ref="K148:L148"/>
    <mergeCell ref="O148:P148"/>
    <mergeCell ref="AA151:AB151"/>
    <mergeCell ref="G144:H144"/>
    <mergeCell ref="I144:I151"/>
    <mergeCell ref="K144:L14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F23" sqref="F23"/>
    </sheetView>
  </sheetViews>
  <sheetFormatPr defaultColWidth="19" defaultRowHeight="53.25" customHeight="1"/>
  <cols>
    <col min="1" max="16384" width="19" style="27"/>
  </cols>
  <sheetData>
    <row r="1" spans="1:5" ht="53.25" customHeight="1">
      <c r="A1" s="372" t="s">
        <v>200</v>
      </c>
      <c r="B1" s="372"/>
      <c r="C1" s="372"/>
      <c r="D1" s="372"/>
      <c r="E1" s="372"/>
    </row>
    <row r="2" spans="1:5" ht="53.25" customHeight="1">
      <c r="A2" s="372"/>
      <c r="B2" s="372"/>
      <c r="C2" s="372"/>
      <c r="D2" s="372"/>
      <c r="E2" s="372"/>
    </row>
    <row r="3" spans="1:5" ht="53.25" customHeight="1">
      <c r="A3" s="371" t="s">
        <v>204</v>
      </c>
      <c r="B3" s="371"/>
      <c r="C3" s="30" t="s">
        <v>206</v>
      </c>
      <c r="D3" s="29"/>
      <c r="E3" s="29"/>
    </row>
    <row r="4" spans="1:5" ht="53.25" customHeight="1">
      <c r="A4" s="372" t="s">
        <v>205</v>
      </c>
      <c r="B4" s="372"/>
      <c r="C4" s="372"/>
      <c r="D4" s="372"/>
      <c r="E4" s="372"/>
    </row>
    <row r="5" spans="1:5" ht="53.25" customHeight="1">
      <c r="A5" s="372"/>
      <c r="B5" s="372"/>
      <c r="C5" s="372"/>
      <c r="D5" s="372"/>
      <c r="E5" s="372"/>
    </row>
    <row r="6" spans="1:5" ht="53.25" customHeight="1">
      <c r="A6" s="373" t="str">
        <f>A3</f>
        <v>カフェインレスコーヒー</v>
      </c>
      <c r="B6" s="373"/>
      <c r="C6" s="373"/>
      <c r="D6" s="373"/>
      <c r="E6" s="373"/>
    </row>
    <row r="7" spans="1:5" ht="53.25" customHeight="1">
      <c r="A7" s="374" t="s">
        <v>203</v>
      </c>
      <c r="B7" s="374"/>
      <c r="C7" s="374"/>
      <c r="D7" s="374"/>
      <c r="E7" s="374"/>
    </row>
    <row r="8" spans="1:5" ht="53.25" customHeight="1">
      <c r="A8" s="374"/>
      <c r="B8" s="374"/>
      <c r="C8" s="374"/>
      <c r="D8" s="374"/>
      <c r="E8" s="374"/>
    </row>
    <row r="9" spans="1:5" ht="53.25" customHeight="1">
      <c r="A9" s="374" t="s">
        <v>203</v>
      </c>
      <c r="B9" s="374"/>
      <c r="C9" s="374"/>
      <c r="D9" s="374"/>
      <c r="E9" s="374"/>
    </row>
    <row r="10" spans="1:5" ht="53.25" customHeight="1">
      <c r="A10" s="374"/>
      <c r="B10" s="374"/>
      <c r="C10" s="374"/>
      <c r="D10" s="374"/>
      <c r="E10" s="374"/>
    </row>
    <row r="11" spans="1:5" ht="53.25" customHeight="1">
      <c r="A11" s="370" t="s">
        <v>201</v>
      </c>
      <c r="B11" s="370"/>
      <c r="C11" s="370"/>
      <c r="D11" s="370"/>
      <c r="E11" s="370"/>
    </row>
    <row r="12" spans="1:5" ht="53.25" customHeight="1">
      <c r="A12" s="370"/>
      <c r="B12" s="370"/>
      <c r="C12" s="370"/>
      <c r="D12" s="370"/>
      <c r="E12" s="370"/>
    </row>
    <row r="13" spans="1:5" ht="53.25" customHeight="1">
      <c r="A13" s="370" t="s">
        <v>201</v>
      </c>
      <c r="B13" s="370"/>
      <c r="C13" s="370"/>
      <c r="D13" s="370"/>
      <c r="E13" s="370"/>
    </row>
    <row r="14" spans="1:5" ht="53.25" customHeight="1">
      <c r="A14" s="370"/>
      <c r="B14" s="370"/>
      <c r="C14" s="370"/>
      <c r="D14" s="370"/>
      <c r="E14" s="370"/>
    </row>
    <row r="15" spans="1:5" ht="53.25" customHeight="1">
      <c r="A15" s="369" t="s">
        <v>202</v>
      </c>
      <c r="B15" s="369"/>
      <c r="C15" s="28"/>
      <c r="D15" s="369" t="s">
        <v>202</v>
      </c>
      <c r="E15" s="369"/>
    </row>
    <row r="16" spans="1:5" ht="53.25" customHeight="1">
      <c r="A16" s="369"/>
      <c r="B16" s="369"/>
      <c r="C16" s="28"/>
      <c r="D16" s="369"/>
      <c r="E16" s="369"/>
    </row>
    <row r="17" spans="1:5" ht="53.25" customHeight="1">
      <c r="A17" s="367" t="s">
        <v>207</v>
      </c>
      <c r="B17" s="367"/>
      <c r="C17" s="367"/>
      <c r="D17" s="367"/>
      <c r="E17" s="367"/>
    </row>
    <row r="18" spans="1:5" ht="53.25" customHeight="1">
      <c r="A18" s="367"/>
      <c r="B18" s="367"/>
      <c r="C18" s="367"/>
      <c r="D18" s="367"/>
      <c r="E18" s="367"/>
    </row>
    <row r="19" spans="1:5" ht="53.25" customHeight="1">
      <c r="A19" s="367"/>
      <c r="B19" s="367"/>
      <c r="C19" s="367"/>
      <c r="D19" s="367"/>
      <c r="E19" s="367"/>
    </row>
    <row r="20" spans="1:5" ht="53.25" customHeight="1">
      <c r="A20" s="367"/>
      <c r="B20" s="367"/>
      <c r="C20" s="367"/>
      <c r="D20" s="367"/>
      <c r="E20" s="367"/>
    </row>
    <row r="21" spans="1:5" ht="53.25" customHeight="1">
      <c r="A21" s="367"/>
      <c r="B21" s="367"/>
      <c r="C21" s="367"/>
      <c r="D21" s="367"/>
      <c r="E21" s="367"/>
    </row>
    <row r="22" spans="1:5" ht="53.25" customHeight="1">
      <c r="A22" s="367" t="s">
        <v>208</v>
      </c>
      <c r="B22" s="367"/>
      <c r="C22" s="367"/>
      <c r="D22" s="367"/>
      <c r="E22" s="367"/>
    </row>
    <row r="23" spans="1:5" ht="53.25" customHeight="1">
      <c r="A23" s="367"/>
      <c r="B23" s="367"/>
      <c r="C23" s="367"/>
      <c r="D23" s="367"/>
      <c r="E23" s="367"/>
    </row>
    <row r="24" spans="1:5" ht="53.25" customHeight="1">
      <c r="A24" s="367"/>
      <c r="B24" s="367"/>
      <c r="C24" s="367"/>
      <c r="D24" s="367"/>
      <c r="E24" s="367"/>
    </row>
    <row r="25" spans="1:5" ht="53.25" customHeight="1">
      <c r="A25" s="367"/>
      <c r="B25" s="367"/>
      <c r="C25" s="367"/>
      <c r="D25" s="367"/>
      <c r="E25" s="367"/>
    </row>
    <row r="26" spans="1:5" ht="53.25" customHeight="1">
      <c r="A26" s="367"/>
      <c r="B26" s="367"/>
      <c r="C26" s="367"/>
      <c r="D26" s="367"/>
      <c r="E26" s="367"/>
    </row>
    <row r="27" spans="1:5" ht="53.25" customHeight="1">
      <c r="A27" s="368" t="s">
        <v>209</v>
      </c>
      <c r="B27" s="368"/>
      <c r="C27" s="368"/>
      <c r="D27" s="368"/>
      <c r="E27" s="368"/>
    </row>
    <row r="28" spans="1:5" ht="53.25" customHeight="1">
      <c r="A28" s="368"/>
      <c r="B28" s="368"/>
      <c r="C28" s="368"/>
      <c r="D28" s="368"/>
      <c r="E28" s="368"/>
    </row>
    <row r="29" spans="1:5" ht="53.25" customHeight="1">
      <c r="A29" s="368"/>
      <c r="B29" s="368"/>
      <c r="C29" s="368"/>
      <c r="D29" s="368"/>
      <c r="E29" s="368"/>
    </row>
    <row r="30" spans="1:5" ht="53.25" customHeight="1">
      <c r="A30" s="368"/>
      <c r="B30" s="368"/>
      <c r="C30" s="368"/>
      <c r="D30" s="368"/>
      <c r="E30" s="368"/>
    </row>
    <row r="31" spans="1:5" ht="53.25" customHeight="1">
      <c r="A31" s="368"/>
      <c r="B31" s="368"/>
      <c r="C31" s="368"/>
      <c r="D31" s="368"/>
      <c r="E31" s="368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露天弁当 </vt:lpstr>
      <vt:lpstr>2026集計</vt:lpstr>
      <vt:lpstr>Sheet1</vt:lpstr>
      <vt:lpstr>FAX 2026</vt:lpstr>
      <vt:lpstr>２０２６経理 (2)</vt:lpstr>
      <vt:lpstr>Sheet4</vt:lpstr>
      <vt:lpstr>立替</vt:lpstr>
      <vt:lpstr>２０２６経理</vt:lpstr>
      <vt:lpstr>2025訂正用</vt:lpstr>
      <vt:lpstr>2025</vt:lpstr>
      <vt:lpstr>シール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2026-03-13T05:25:05Z</dcterms:modified>
</cp:coreProperties>
</file>