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://okx.clear-net.jp/社内共有/CSIてりー/原本/"/>
    </mc:Choice>
  </mc:AlternateContent>
  <xr:revisionPtr revIDLastSave="0" documentId="13_ncr:40000001_{CB090159-7001-46FC-BA66-7BA52577357F}" xr6:coauthVersionLast="47" xr6:coauthVersionMax="47" xr10:uidLastSave="{00000000-0000-0000-0000-000000000000}"/>
  <bookViews>
    <workbookView xWindow="-108" yWindow="-108" windowWidth="23256" windowHeight="14856" xr2:uid="{93497F8F-75C1-44D5-8476-CF7C3B8E5BBD}"/>
  </bookViews>
  <sheets>
    <sheet name="シフト表原本" sheetId="32" r:id="rId1"/>
    <sheet name="祝日データ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" i="32" l="1"/>
  <c r="C50" i="32" s="1"/>
  <c r="D4" i="32"/>
  <c r="D50" i="32" s="1"/>
  <c r="E4" i="32"/>
  <c r="E50" i="32" s="1"/>
  <c r="F4" i="32"/>
  <c r="F50" i="32" s="1"/>
  <c r="G4" i="32"/>
  <c r="G50" i="32" s="1"/>
  <c r="H4" i="32"/>
  <c r="H50" i="32" s="1"/>
  <c r="I4" i="32"/>
  <c r="I50" i="32" s="1"/>
  <c r="J4" i="32"/>
  <c r="J50" i="32" s="1"/>
  <c r="K4" i="32"/>
  <c r="K50" i="32" s="1"/>
  <c r="L4" i="32"/>
  <c r="L50" i="32" s="1"/>
  <c r="M4" i="32"/>
  <c r="M50" i="32" s="1"/>
  <c r="N4" i="32"/>
  <c r="N50" i="32" s="1"/>
  <c r="O4" i="32"/>
  <c r="O50" i="32" s="1"/>
  <c r="P4" i="32"/>
  <c r="P50" i="32" s="1"/>
  <c r="Q4" i="32"/>
  <c r="Q50" i="32" s="1"/>
  <c r="R4" i="32"/>
  <c r="R50" i="32" s="1"/>
  <c r="S4" i="32"/>
  <c r="S50" i="32" s="1"/>
  <c r="T4" i="32"/>
  <c r="T50" i="32" s="1"/>
  <c r="U4" i="32"/>
  <c r="U50" i="32" s="1"/>
  <c r="V4" i="32"/>
  <c r="V50" i="32" s="1"/>
  <c r="W4" i="32"/>
  <c r="W50" i="32" s="1"/>
  <c r="X4" i="32"/>
  <c r="X50" i="32" s="1"/>
  <c r="Y4" i="32"/>
  <c r="Y50" i="32" s="1"/>
  <c r="Z4" i="32"/>
  <c r="Z50" i="32" s="1"/>
  <c r="AA4" i="32"/>
  <c r="AB4" i="32"/>
  <c r="AB50" i="32" s="1"/>
  <c r="AC4" i="32"/>
  <c r="AC50" i="32" s="1"/>
  <c r="AD4" i="32"/>
  <c r="AD50" i="32" s="1"/>
  <c r="AE4" i="32"/>
  <c r="AE50" i="32" s="1"/>
  <c r="AF4" i="32"/>
  <c r="AF50" i="32" s="1"/>
  <c r="C5" i="32"/>
  <c r="D5" i="32"/>
  <c r="E5" i="32"/>
  <c r="F5" i="32"/>
  <c r="G5" i="32"/>
  <c r="H5" i="32"/>
  <c r="I5" i="32"/>
  <c r="J5" i="32"/>
  <c r="K5" i="32"/>
  <c r="L5" i="32"/>
  <c r="M5" i="32"/>
  <c r="N5" i="32"/>
  <c r="O5" i="32"/>
  <c r="P5" i="32"/>
  <c r="Q5" i="32"/>
  <c r="R5" i="32"/>
  <c r="S5" i="32"/>
  <c r="T5" i="32"/>
  <c r="U5" i="32"/>
  <c r="V5" i="32"/>
  <c r="W5" i="32"/>
  <c r="X5" i="32"/>
  <c r="Y5" i="32"/>
  <c r="Z5" i="32"/>
  <c r="AA5" i="32"/>
  <c r="AB5" i="32"/>
  <c r="AC5" i="32"/>
  <c r="AD5" i="32"/>
  <c r="AE5" i="32"/>
  <c r="AF5" i="32"/>
  <c r="B4" i="32"/>
  <c r="B50" i="32" s="1"/>
  <c r="B5" i="32"/>
  <c r="C40" i="32"/>
  <c r="D40" i="32"/>
  <c r="E40" i="32"/>
  <c r="F40" i="32"/>
  <c r="G40" i="32"/>
  <c r="H40" i="32"/>
  <c r="I40" i="32"/>
  <c r="J40" i="32"/>
  <c r="K40" i="32"/>
  <c r="L40" i="32"/>
  <c r="M40" i="32"/>
  <c r="N40" i="32"/>
  <c r="O40" i="32"/>
  <c r="P40" i="32"/>
  <c r="Q40" i="32"/>
  <c r="R40" i="32"/>
  <c r="S40" i="32"/>
  <c r="T40" i="32"/>
  <c r="U40" i="32"/>
  <c r="V40" i="32"/>
  <c r="W40" i="32"/>
  <c r="X40" i="32"/>
  <c r="Y40" i="32"/>
  <c r="Z40" i="32"/>
  <c r="AA40" i="32"/>
  <c r="AB40" i="32"/>
  <c r="AC40" i="32"/>
  <c r="AD40" i="32"/>
  <c r="AE40" i="32"/>
  <c r="AF40" i="32"/>
  <c r="B40" i="32"/>
  <c r="C39" i="32"/>
  <c r="D39" i="32"/>
  <c r="E39" i="32"/>
  <c r="F39" i="32"/>
  <c r="G39" i="32"/>
  <c r="H39" i="32"/>
  <c r="I39" i="32"/>
  <c r="J39" i="32"/>
  <c r="K39" i="32"/>
  <c r="L39" i="32"/>
  <c r="M39" i="32"/>
  <c r="N39" i="32"/>
  <c r="O39" i="32"/>
  <c r="P39" i="32"/>
  <c r="Q39" i="32"/>
  <c r="R39" i="32"/>
  <c r="S39" i="32"/>
  <c r="T39" i="32"/>
  <c r="U39" i="32"/>
  <c r="V39" i="32"/>
  <c r="W39" i="32"/>
  <c r="X39" i="32"/>
  <c r="Y39" i="32"/>
  <c r="Z39" i="32"/>
  <c r="AA39" i="32"/>
  <c r="AB39" i="32"/>
  <c r="AC39" i="32"/>
  <c r="AD39" i="32"/>
  <c r="AE39" i="32"/>
  <c r="AF39" i="32"/>
  <c r="B39" i="32"/>
  <c r="B42" i="32"/>
  <c r="C42" i="32"/>
  <c r="D42" i="32"/>
  <c r="E42" i="32"/>
  <c r="F42" i="32"/>
  <c r="G42" i="32"/>
  <c r="H42" i="32"/>
  <c r="I42" i="32"/>
  <c r="J42" i="32"/>
  <c r="K42" i="32"/>
  <c r="L42" i="32"/>
  <c r="M42" i="32"/>
  <c r="N42" i="32"/>
  <c r="O42" i="32"/>
  <c r="P42" i="32"/>
  <c r="Q42" i="32"/>
  <c r="R42" i="32"/>
  <c r="S42" i="32"/>
  <c r="T42" i="32"/>
  <c r="U42" i="32"/>
  <c r="V42" i="32"/>
  <c r="W42" i="32"/>
  <c r="X42" i="32"/>
  <c r="Y42" i="32"/>
  <c r="Z42" i="32"/>
  <c r="AA42" i="32"/>
  <c r="AB42" i="32"/>
  <c r="AC42" i="32"/>
  <c r="AD42" i="32"/>
  <c r="AE42" i="32"/>
  <c r="AF42" i="32"/>
  <c r="AF44" i="32"/>
  <c r="AE44" i="32"/>
  <c r="AD44" i="32"/>
  <c r="AC44" i="32"/>
  <c r="AB44" i="32"/>
  <c r="AA44" i="32"/>
  <c r="Z44" i="32"/>
  <c r="Y44" i="32"/>
  <c r="X44" i="32"/>
  <c r="W44" i="32"/>
  <c r="V44" i="32"/>
  <c r="U44" i="32"/>
  <c r="T44" i="32"/>
  <c r="S44" i="32"/>
  <c r="R44" i="32"/>
  <c r="Q44" i="32"/>
  <c r="P44" i="32"/>
  <c r="O44" i="32"/>
  <c r="N44" i="32"/>
  <c r="M44" i="32"/>
  <c r="L44" i="32"/>
  <c r="K44" i="32"/>
  <c r="J44" i="32"/>
  <c r="I44" i="32"/>
  <c r="H44" i="32"/>
  <c r="G44" i="32"/>
  <c r="F44" i="32"/>
  <c r="E44" i="32"/>
  <c r="D44" i="32"/>
  <c r="C44" i="32"/>
  <c r="B44" i="32"/>
  <c r="AF43" i="32"/>
  <c r="AE43" i="32"/>
  <c r="AD43" i="32"/>
  <c r="AC43" i="32"/>
  <c r="AB43" i="32"/>
  <c r="AA43" i="32"/>
  <c r="Z43" i="32"/>
  <c r="Y43" i="32"/>
  <c r="X43" i="32"/>
  <c r="W43" i="32"/>
  <c r="V43" i="32"/>
  <c r="U43" i="32"/>
  <c r="T43" i="32"/>
  <c r="S43" i="32"/>
  <c r="R43" i="32"/>
  <c r="Q43" i="32"/>
  <c r="P43" i="32"/>
  <c r="O43" i="32"/>
  <c r="N43" i="32"/>
  <c r="M43" i="32"/>
  <c r="L43" i="32"/>
  <c r="K43" i="32"/>
  <c r="J43" i="32"/>
  <c r="I43" i="32"/>
  <c r="H43" i="32"/>
  <c r="G43" i="32"/>
  <c r="F43" i="32"/>
  <c r="E43" i="32"/>
  <c r="D43" i="32"/>
  <c r="C43" i="32"/>
  <c r="B43" i="32"/>
  <c r="AF41" i="32"/>
  <c r="AE41" i="32"/>
  <c r="AD41" i="32"/>
  <c r="AC41" i="32"/>
  <c r="AB41" i="32"/>
  <c r="AA41" i="32"/>
  <c r="Z41" i="32"/>
  <c r="Y41" i="32"/>
  <c r="X41" i="32"/>
  <c r="W41" i="32"/>
  <c r="V41" i="32"/>
  <c r="U41" i="32"/>
  <c r="T41" i="32"/>
  <c r="S41" i="32"/>
  <c r="R41" i="32"/>
  <c r="Q41" i="32"/>
  <c r="P41" i="32"/>
  <c r="O41" i="32"/>
  <c r="N41" i="32"/>
  <c r="M41" i="32"/>
  <c r="L41" i="32"/>
  <c r="K41" i="32"/>
  <c r="J41" i="32"/>
  <c r="I41" i="32"/>
  <c r="H41" i="32"/>
  <c r="G41" i="32"/>
  <c r="F41" i="32"/>
  <c r="E41" i="32"/>
  <c r="D41" i="32"/>
  <c r="C41" i="32"/>
  <c r="B41" i="32"/>
  <c r="AF38" i="32"/>
  <c r="AE38" i="32"/>
  <c r="AD38" i="32"/>
  <c r="AC38" i="32"/>
  <c r="AB38" i="32"/>
  <c r="AA38" i="32"/>
  <c r="Z38" i="32"/>
  <c r="Y38" i="32"/>
  <c r="X38" i="32"/>
  <c r="W38" i="32"/>
  <c r="V38" i="32"/>
  <c r="U38" i="32"/>
  <c r="T38" i="32"/>
  <c r="S38" i="32"/>
  <c r="R38" i="32"/>
  <c r="Q38" i="32"/>
  <c r="P38" i="32"/>
  <c r="O38" i="32"/>
  <c r="N38" i="32"/>
  <c r="M38" i="32"/>
  <c r="L38" i="32"/>
  <c r="K38" i="32"/>
  <c r="J38" i="32"/>
  <c r="I38" i="32"/>
  <c r="H38" i="32"/>
  <c r="G38" i="32"/>
  <c r="F38" i="32"/>
  <c r="E38" i="32"/>
  <c r="D38" i="32"/>
  <c r="C38" i="32"/>
  <c r="B38" i="32"/>
  <c r="AF37" i="32"/>
  <c r="AE37" i="32"/>
  <c r="AD37" i="32"/>
  <c r="AC37" i="32"/>
  <c r="AB37" i="32"/>
  <c r="AA37" i="32"/>
  <c r="Z37" i="32"/>
  <c r="Y37" i="32"/>
  <c r="X37" i="32"/>
  <c r="W37" i="32"/>
  <c r="V37" i="32"/>
  <c r="U37" i="32"/>
  <c r="T37" i="32"/>
  <c r="S37" i="32"/>
  <c r="R37" i="32"/>
  <c r="Q37" i="32"/>
  <c r="P37" i="32"/>
  <c r="O37" i="32"/>
  <c r="N37" i="32"/>
  <c r="M37" i="32"/>
  <c r="L37" i="32"/>
  <c r="K37" i="32"/>
  <c r="J37" i="32"/>
  <c r="I37" i="32"/>
  <c r="H37" i="32"/>
  <c r="G37" i="32"/>
  <c r="F37" i="32"/>
  <c r="E37" i="32"/>
  <c r="D37" i="32"/>
  <c r="C37" i="32"/>
  <c r="B37" i="32"/>
  <c r="AF36" i="32"/>
  <c r="AE36" i="32"/>
  <c r="AD36" i="32"/>
  <c r="AC36" i="32"/>
  <c r="AB36" i="32"/>
  <c r="AA36" i="32"/>
  <c r="Z36" i="32"/>
  <c r="Y36" i="32"/>
  <c r="X36" i="32"/>
  <c r="W36" i="32"/>
  <c r="V36" i="32"/>
  <c r="U36" i="32"/>
  <c r="T36" i="32"/>
  <c r="S36" i="32"/>
  <c r="R36" i="32"/>
  <c r="Q36" i="32"/>
  <c r="P36" i="32"/>
  <c r="O36" i="32"/>
  <c r="N36" i="32"/>
  <c r="M36" i="32"/>
  <c r="L36" i="32"/>
  <c r="K36" i="32"/>
  <c r="J36" i="32"/>
  <c r="I36" i="32"/>
  <c r="H36" i="32"/>
  <c r="G36" i="32"/>
  <c r="F36" i="32"/>
  <c r="E36" i="32"/>
  <c r="D36" i="32"/>
  <c r="C36" i="32"/>
  <c r="B36" i="32"/>
  <c r="AF35" i="32"/>
  <c r="AE35" i="32"/>
  <c r="AD35" i="32"/>
  <c r="AC35" i="32"/>
  <c r="AB35" i="32"/>
  <c r="AA35" i="32"/>
  <c r="Z35" i="32"/>
  <c r="Y35" i="32"/>
  <c r="X35" i="32"/>
  <c r="W35" i="32"/>
  <c r="V35" i="32"/>
  <c r="U35" i="32"/>
  <c r="T35" i="32"/>
  <c r="S35" i="32"/>
  <c r="R35" i="32"/>
  <c r="Q35" i="32"/>
  <c r="P35" i="32"/>
  <c r="O35" i="32"/>
  <c r="N35" i="32"/>
  <c r="M35" i="32"/>
  <c r="L35" i="32"/>
  <c r="K35" i="32"/>
  <c r="J35" i="32"/>
  <c r="I35" i="32"/>
  <c r="H35" i="32"/>
  <c r="G35" i="32"/>
  <c r="F35" i="32"/>
  <c r="E35" i="32"/>
  <c r="D35" i="32"/>
  <c r="C35" i="32"/>
  <c r="B35" i="32"/>
  <c r="AF34" i="32"/>
  <c r="AE34" i="32"/>
  <c r="AD34" i="32"/>
  <c r="AC34" i="32"/>
  <c r="AB34" i="32"/>
  <c r="AA34" i="32"/>
  <c r="Z34" i="32"/>
  <c r="Y34" i="32"/>
  <c r="X34" i="32"/>
  <c r="W34" i="32"/>
  <c r="V34" i="32"/>
  <c r="U34" i="32"/>
  <c r="T34" i="32"/>
  <c r="S34" i="32"/>
  <c r="R34" i="32"/>
  <c r="Q34" i="32"/>
  <c r="P34" i="32"/>
  <c r="O34" i="32"/>
  <c r="N34" i="32"/>
  <c r="M34" i="32"/>
  <c r="L34" i="32"/>
  <c r="K34" i="32"/>
  <c r="J34" i="32"/>
  <c r="I34" i="32"/>
  <c r="H34" i="32"/>
  <c r="G34" i="32"/>
  <c r="F34" i="32"/>
  <c r="E34" i="32"/>
  <c r="D34" i="32"/>
  <c r="C34" i="32"/>
  <c r="B34" i="32"/>
  <c r="AF33" i="32"/>
  <c r="AE33" i="32"/>
  <c r="AD33" i="32"/>
  <c r="AC33" i="32"/>
  <c r="AB33" i="32"/>
  <c r="AA33" i="32"/>
  <c r="Z33" i="32"/>
  <c r="Y33" i="32"/>
  <c r="X33" i="32"/>
  <c r="W33" i="32"/>
  <c r="V33" i="32"/>
  <c r="U33" i="32"/>
  <c r="T33" i="32"/>
  <c r="S33" i="32"/>
  <c r="R33" i="32"/>
  <c r="Q33" i="32"/>
  <c r="P33" i="32"/>
  <c r="O33" i="32"/>
  <c r="N33" i="32"/>
  <c r="M33" i="32"/>
  <c r="L33" i="32"/>
  <c r="K33" i="32"/>
  <c r="J33" i="32"/>
  <c r="I33" i="32"/>
  <c r="H33" i="32"/>
  <c r="G33" i="32"/>
  <c r="F33" i="32"/>
  <c r="E33" i="32"/>
  <c r="D33" i="32"/>
  <c r="C33" i="32"/>
  <c r="B33" i="32"/>
  <c r="AF32" i="32"/>
  <c r="AE32" i="32"/>
  <c r="AD32" i="32"/>
  <c r="AC32" i="32"/>
  <c r="AB32" i="32"/>
  <c r="AA32" i="32"/>
  <c r="Z32" i="32"/>
  <c r="Y32" i="32"/>
  <c r="X32" i="32"/>
  <c r="W32" i="32"/>
  <c r="V32" i="32"/>
  <c r="U32" i="32"/>
  <c r="T32" i="32"/>
  <c r="S32" i="32"/>
  <c r="R32" i="32"/>
  <c r="Q32" i="32"/>
  <c r="P32" i="32"/>
  <c r="O32" i="32"/>
  <c r="N32" i="32"/>
  <c r="M32" i="32"/>
  <c r="L32" i="32"/>
  <c r="K32" i="32"/>
  <c r="J32" i="32"/>
  <c r="I32" i="32"/>
  <c r="H32" i="32"/>
  <c r="G32" i="32"/>
  <c r="F32" i="32"/>
  <c r="E32" i="32"/>
  <c r="D32" i="32"/>
  <c r="C32" i="32"/>
  <c r="B32" i="32"/>
  <c r="AF31" i="32"/>
  <c r="AE31" i="32"/>
  <c r="AD31" i="32"/>
  <c r="AC31" i="32"/>
  <c r="AB31" i="32"/>
  <c r="AA31" i="32"/>
  <c r="Z31" i="32"/>
  <c r="Y31" i="32"/>
  <c r="X31" i="32"/>
  <c r="W31" i="32"/>
  <c r="V31" i="32"/>
  <c r="U31" i="32"/>
  <c r="T31" i="32"/>
  <c r="S31" i="32"/>
  <c r="R31" i="32"/>
  <c r="Q31" i="32"/>
  <c r="P31" i="32"/>
  <c r="O31" i="32"/>
  <c r="N31" i="32"/>
  <c r="M31" i="32"/>
  <c r="L31" i="32"/>
  <c r="K31" i="32"/>
  <c r="J31" i="32"/>
  <c r="I31" i="32"/>
  <c r="H31" i="32"/>
  <c r="G31" i="32"/>
  <c r="F31" i="32"/>
  <c r="E31" i="32"/>
  <c r="D31" i="32"/>
  <c r="C31" i="32"/>
  <c r="B31" i="32"/>
  <c r="AF30" i="32"/>
  <c r="AE30" i="32"/>
  <c r="AD30" i="32"/>
  <c r="AC30" i="32"/>
  <c r="AB30" i="32"/>
  <c r="AA30" i="32"/>
  <c r="Z30" i="32"/>
  <c r="Y30" i="32"/>
  <c r="X30" i="32"/>
  <c r="W30" i="32"/>
  <c r="V30" i="32"/>
  <c r="U30" i="32"/>
  <c r="T30" i="32"/>
  <c r="S30" i="32"/>
  <c r="R30" i="32"/>
  <c r="Q30" i="32"/>
  <c r="P30" i="32"/>
  <c r="O30" i="32"/>
  <c r="N30" i="32"/>
  <c r="M30" i="32"/>
  <c r="L30" i="32"/>
  <c r="K30" i="32"/>
  <c r="J30" i="32"/>
  <c r="I30" i="32"/>
  <c r="H30" i="32"/>
  <c r="G30" i="32"/>
  <c r="F30" i="32"/>
  <c r="E30" i="32"/>
  <c r="D30" i="32"/>
  <c r="C30" i="32"/>
  <c r="B30" i="32"/>
  <c r="AF29" i="32"/>
  <c r="AE29" i="32"/>
  <c r="AD29" i="32"/>
  <c r="AC29" i="32"/>
  <c r="AB29" i="32"/>
  <c r="AA29" i="32"/>
  <c r="Z29" i="32"/>
  <c r="Y29" i="32"/>
  <c r="X29" i="32"/>
  <c r="W29" i="32"/>
  <c r="V29" i="32"/>
  <c r="U29" i="32"/>
  <c r="T29" i="32"/>
  <c r="S29" i="32"/>
  <c r="R29" i="32"/>
  <c r="Q29" i="32"/>
  <c r="P29" i="32"/>
  <c r="O29" i="32"/>
  <c r="N29" i="32"/>
  <c r="M29" i="32"/>
  <c r="L29" i="32"/>
  <c r="K29" i="32"/>
  <c r="J29" i="32"/>
  <c r="I29" i="32"/>
  <c r="H29" i="32"/>
  <c r="G29" i="32"/>
  <c r="F29" i="32"/>
  <c r="E29" i="32"/>
  <c r="D29" i="32"/>
  <c r="C29" i="32"/>
  <c r="B29" i="32"/>
  <c r="AA50" i="32"/>
</calcChain>
</file>

<file path=xl/sharedStrings.xml><?xml version="1.0" encoding="utf-8"?>
<sst xmlns="http://schemas.openxmlformats.org/spreadsheetml/2006/main" count="50" uniqueCount="50">
  <si>
    <t>大崎 和哉</t>
    <rPh sb="0" eb="2">
      <t>オオサキ</t>
    </rPh>
    <rPh sb="3" eb="5">
      <t>カズヤ</t>
    </rPh>
    <phoneticPr fontId="1"/>
  </si>
  <si>
    <t>大崎 宏稀</t>
    <rPh sb="0" eb="2">
      <t>オオサキ</t>
    </rPh>
    <rPh sb="3" eb="4">
      <t>ヒロシ</t>
    </rPh>
    <rPh sb="4" eb="5">
      <t>マレ</t>
    </rPh>
    <phoneticPr fontId="1"/>
  </si>
  <si>
    <t>油谷 州昭</t>
    <rPh sb="0" eb="2">
      <t>アブラタニ</t>
    </rPh>
    <rPh sb="3" eb="4">
      <t>シュウ</t>
    </rPh>
    <rPh sb="4" eb="5">
      <t>テル</t>
    </rPh>
    <phoneticPr fontId="1"/>
  </si>
  <si>
    <t>伊藤 優希</t>
    <rPh sb="0" eb="2">
      <t>イトウ</t>
    </rPh>
    <rPh sb="3" eb="5">
      <t>ユウキ</t>
    </rPh>
    <phoneticPr fontId="1"/>
  </si>
  <si>
    <t>香山 満</t>
    <rPh sb="0" eb="2">
      <t>コウヤマ</t>
    </rPh>
    <rPh sb="3" eb="4">
      <t>ミツル</t>
    </rPh>
    <phoneticPr fontId="1"/>
  </si>
  <si>
    <t>畑中 幸雄</t>
    <rPh sb="0" eb="2">
      <t>ハタナカ</t>
    </rPh>
    <rPh sb="3" eb="5">
      <t>ユキオ</t>
    </rPh>
    <phoneticPr fontId="1"/>
  </si>
  <si>
    <t>岡本 善信</t>
    <rPh sb="0" eb="2">
      <t>オカモト</t>
    </rPh>
    <rPh sb="3" eb="5">
      <t>ヨシノブ</t>
    </rPh>
    <phoneticPr fontId="1"/>
  </si>
  <si>
    <t>田中 英樹</t>
    <rPh sb="0" eb="2">
      <t>タナカ</t>
    </rPh>
    <rPh sb="3" eb="5">
      <t>ヒデキ</t>
    </rPh>
    <phoneticPr fontId="1"/>
  </si>
  <si>
    <t>霞末 英一</t>
    <rPh sb="0" eb="2">
      <t>カスエ</t>
    </rPh>
    <rPh sb="3" eb="5">
      <t>エイイチ</t>
    </rPh>
    <phoneticPr fontId="1"/>
  </si>
  <si>
    <t>新澤 健男</t>
    <rPh sb="0" eb="2">
      <t>ニイサワ</t>
    </rPh>
    <rPh sb="3" eb="5">
      <t>タケオ</t>
    </rPh>
    <phoneticPr fontId="1"/>
  </si>
  <si>
    <t>山本 茂樹</t>
    <rPh sb="0" eb="2">
      <t>ヤマモト</t>
    </rPh>
    <rPh sb="3" eb="5">
      <t>シゲキ</t>
    </rPh>
    <phoneticPr fontId="1"/>
  </si>
  <si>
    <t>山本 善樹</t>
    <rPh sb="0" eb="2">
      <t>ヤマモト</t>
    </rPh>
    <rPh sb="3" eb="5">
      <t>ヨシキ</t>
    </rPh>
    <phoneticPr fontId="1"/>
  </si>
  <si>
    <t>北村 理恵</t>
    <rPh sb="0" eb="2">
      <t>キタムラ</t>
    </rPh>
    <rPh sb="3" eb="5">
      <t>リエ</t>
    </rPh>
    <phoneticPr fontId="1"/>
  </si>
  <si>
    <t>土屋 彩音</t>
    <rPh sb="0" eb="2">
      <t>ツチヤ</t>
    </rPh>
    <rPh sb="3" eb="5">
      <t>アヤネ</t>
    </rPh>
    <phoneticPr fontId="1"/>
  </si>
  <si>
    <t>山中 友子</t>
    <rPh sb="0" eb="2">
      <t>ヤマナカ</t>
    </rPh>
    <rPh sb="3" eb="5">
      <t>トモコ</t>
    </rPh>
    <phoneticPr fontId="1"/>
  </si>
  <si>
    <t>新盛</t>
    <rPh sb="0" eb="2">
      <t>シンセイ</t>
    </rPh>
    <phoneticPr fontId="1"/>
  </si>
  <si>
    <t>扶蘇</t>
    <rPh sb="0" eb="2">
      <t>フソ</t>
    </rPh>
    <phoneticPr fontId="1"/>
  </si>
  <si>
    <t>山村</t>
    <rPh sb="0" eb="2">
      <t>ヤマムラ</t>
    </rPh>
    <phoneticPr fontId="1"/>
  </si>
  <si>
    <t>エスアール</t>
    <phoneticPr fontId="1"/>
  </si>
  <si>
    <t>前建</t>
    <rPh sb="0" eb="2">
      <t>マエケン</t>
    </rPh>
    <phoneticPr fontId="1"/>
  </si>
  <si>
    <t>岡崎</t>
    <rPh sb="0" eb="2">
      <t>オカザキ</t>
    </rPh>
    <phoneticPr fontId="1"/>
  </si>
  <si>
    <t>ケイズ</t>
    <phoneticPr fontId="1"/>
  </si>
  <si>
    <t>大洋</t>
    <rPh sb="0" eb="2">
      <t>タイヨウ</t>
    </rPh>
    <phoneticPr fontId="1"/>
  </si>
  <si>
    <t>日伸</t>
    <rPh sb="0" eb="2">
      <t>ニッシン</t>
    </rPh>
    <phoneticPr fontId="1"/>
  </si>
  <si>
    <t>企業一覧</t>
    <rPh sb="0" eb="2">
      <t>キギョウ</t>
    </rPh>
    <rPh sb="2" eb="4">
      <t>イチラン</t>
    </rPh>
    <phoneticPr fontId="1"/>
  </si>
  <si>
    <t>祝日数</t>
    <rPh sb="0" eb="2">
      <t>シュクジツ</t>
    </rPh>
    <rPh sb="2" eb="3">
      <t>カズ</t>
    </rPh>
    <phoneticPr fontId="1"/>
  </si>
  <si>
    <t>※増えれば都度追加していくこと</t>
    <rPh sb="1" eb="2">
      <t>フ</t>
    </rPh>
    <rPh sb="5" eb="7">
      <t>ツド</t>
    </rPh>
    <rPh sb="7" eb="9">
      <t>ツイカ</t>
    </rPh>
    <phoneticPr fontId="1"/>
  </si>
  <si>
    <t>エスコン</t>
    <phoneticPr fontId="1"/>
  </si>
  <si>
    <t>コーヨー</t>
    <phoneticPr fontId="1"/>
  </si>
  <si>
    <t>イベント</t>
    <phoneticPr fontId="1"/>
  </si>
  <si>
    <r>
      <rPr>
        <b/>
        <sz val="16"/>
        <color theme="1"/>
        <rFont val="Segoe UI Symbol"/>
        <family val="2"/>
      </rPr>
      <t>◄</t>
    </r>
    <r>
      <rPr>
        <b/>
        <sz val="16"/>
        <color theme="1"/>
        <rFont val="游ゴシック"/>
        <family val="2"/>
        <charset val="128"/>
        <scheme val="minor"/>
      </rPr>
      <t>年を入力してください</t>
    </r>
    <rPh sb="1" eb="2">
      <t>ネン</t>
    </rPh>
    <rPh sb="3" eb="5">
      <t>ニュウリョク</t>
    </rPh>
    <phoneticPr fontId="1"/>
  </si>
  <si>
    <r>
      <rPr>
        <b/>
        <sz val="16"/>
        <color theme="1"/>
        <rFont val="Segoe UI Symbol"/>
        <family val="2"/>
      </rPr>
      <t>◄</t>
    </r>
    <r>
      <rPr>
        <b/>
        <sz val="16"/>
        <color theme="1"/>
        <rFont val="游ゴシック"/>
        <family val="2"/>
        <charset val="128"/>
      </rPr>
      <t>月を選択してください</t>
    </r>
    <rPh sb="1" eb="2">
      <t>ツキ</t>
    </rPh>
    <rPh sb="3" eb="5">
      <t>センタク</t>
    </rPh>
    <phoneticPr fontId="1"/>
  </si>
  <si>
    <t>松林</t>
    <rPh sb="0" eb="2">
      <t>マツバヤシ</t>
    </rPh>
    <phoneticPr fontId="1"/>
  </si>
  <si>
    <t>#add8e6
新盛</t>
    <rPh sb="8" eb="10">
      <t>シンセイ</t>
    </rPh>
    <phoneticPr fontId="1"/>
  </si>
  <si>
    <t>#87ceeb
扶蘇</t>
    <rPh sb="8" eb="10">
      <t>フソ</t>
    </rPh>
    <phoneticPr fontId="1"/>
  </si>
  <si>
    <t>#a8e6cf
山村</t>
    <rPh sb="8" eb="10">
      <t>ヤマムラ</t>
    </rPh>
    <phoneticPr fontId="1"/>
  </si>
  <si>
    <t>#98fb98
日伸</t>
    <rPh sb="8" eb="10">
      <t>ニッシン</t>
    </rPh>
    <phoneticPr fontId="1"/>
  </si>
  <si>
    <t>#ffb6a3
前田建設</t>
    <rPh sb="8" eb="12">
      <t>マエダケンセツ</t>
    </rPh>
    <phoneticPr fontId="1"/>
  </si>
  <si>
    <t>#b8a0d4
ケイズ</t>
    <phoneticPr fontId="1"/>
  </si>
  <si>
    <t>#d2d2f6
岡崎組</t>
    <rPh sb="8" eb="10">
      <t>オカザキ</t>
    </rPh>
    <rPh sb="10" eb="11">
      <t>クミ</t>
    </rPh>
    <phoneticPr fontId="1"/>
  </si>
  <si>
    <t>#b0c4de
大洋</t>
    <rPh sb="8" eb="10">
      <t>タイヨウ</t>
    </rPh>
    <phoneticPr fontId="1"/>
  </si>
  <si>
    <t>#9acd32
エスコン</t>
    <phoneticPr fontId="1"/>
  </si>
  <si>
    <t>#ffff75
松林</t>
    <rPh sb="8" eb="10">
      <t>マツバヤシ</t>
    </rPh>
    <phoneticPr fontId="1"/>
  </si>
  <si>
    <t>#fa8072
コーヨーテック</t>
    <phoneticPr fontId="1"/>
  </si>
  <si>
    <t>#f06a8a
イベント</t>
    <phoneticPr fontId="1"/>
  </si>
  <si>
    <r>
      <t xml:space="preserve">#ffd8b1
</t>
    </r>
    <r>
      <rPr>
        <sz val="9"/>
        <color theme="1"/>
        <rFont val="游ゴシック"/>
        <family val="3"/>
        <charset val="128"/>
        <scheme val="minor"/>
      </rPr>
      <t>エスアール</t>
    </r>
    <phoneticPr fontId="1"/>
  </si>
  <si>
    <t>管清</t>
    <rPh sb="0" eb="1">
      <t>カン</t>
    </rPh>
    <rPh sb="1" eb="2">
      <t>セイ</t>
    </rPh>
    <phoneticPr fontId="1"/>
  </si>
  <si>
    <t>#3D9BF1
管清</t>
    <rPh sb="8" eb="10">
      <t>カンセイ</t>
    </rPh>
    <phoneticPr fontId="1"/>
  </si>
  <si>
    <t>新盛,扶蘇,山村,日神,エスアール,前建,岡崎,ケイズ,大洋,エスコン,コーヨー,松林,管清</t>
    <rPh sb="41" eb="43">
      <t>マツバヤシ</t>
    </rPh>
    <rPh sb="44" eb="46">
      <t>カンセイ</t>
    </rPh>
    <phoneticPr fontId="1"/>
  </si>
  <si>
    <t>北村 勇貴</t>
    <rPh sb="0" eb="2">
      <t>キタムラ</t>
    </rPh>
    <rPh sb="3" eb="5">
      <t>ユウキ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</si>
</sst>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General&quot;年&quot;"/>
    <numFmt numFmtId="177" formatCode="General&quot;月&quot;"/>
  </numFmts>
  <fonts count="16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b/>
      <sz val="24"/>
      <color theme="1"/>
      <name val="游ゴシック"/>
      <family val="3"/>
      <charset val="128"/>
      <scheme val="minor"/>
    </font>
    <font>
      <sz val="24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4"/>
      <color theme="1"/>
      <name val="游ゴシック"/>
      <family val="2"/>
      <charset val="128"/>
      <scheme val="minor"/>
    </font>
    <font>
      <b/>
      <sz val="18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b/>
      <sz val="16"/>
      <color theme="1"/>
      <name val="游ゴシック"/>
      <family val="2"/>
      <charset val="128"/>
      <scheme val="minor"/>
    </font>
    <font>
      <b/>
      <sz val="16"/>
      <color theme="1"/>
      <name val="Segoe UI Symbol"/>
      <family val="2"/>
    </font>
    <font>
      <b/>
      <sz val="16"/>
      <color theme="1"/>
      <name val="游ゴシック"/>
      <family val="2"/>
      <charset val="128"/>
    </font>
    <font>
      <sz val="9"/>
      <color theme="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ADD8E6"/>
        <bgColor indexed="64"/>
      </patternFill>
    </fill>
    <fill>
      <patternFill patternType="solid">
        <fgColor rgb="FFA8E6CF"/>
        <bgColor indexed="64"/>
      </patternFill>
    </fill>
    <fill>
      <patternFill patternType="solid">
        <fgColor rgb="FF87CEEB"/>
        <bgColor indexed="64"/>
      </patternFill>
    </fill>
    <fill>
      <patternFill patternType="solid">
        <fgColor rgb="FF98FB98"/>
        <bgColor indexed="64"/>
      </patternFill>
    </fill>
    <fill>
      <patternFill patternType="solid">
        <fgColor rgb="FFFFD8B1"/>
        <bgColor indexed="64"/>
      </patternFill>
    </fill>
    <fill>
      <patternFill patternType="solid">
        <fgColor rgb="FFFFB6A3"/>
        <bgColor indexed="64"/>
      </patternFill>
    </fill>
    <fill>
      <patternFill patternType="solid">
        <fgColor rgb="FFB0C4DE"/>
        <bgColor indexed="64"/>
      </patternFill>
    </fill>
    <fill>
      <patternFill patternType="solid">
        <fgColor rgb="FF9ACD32"/>
        <bgColor indexed="64"/>
      </patternFill>
    </fill>
    <fill>
      <patternFill patternType="solid">
        <fgColor rgb="FFB8A0D4"/>
        <bgColor indexed="64"/>
      </patternFill>
    </fill>
    <fill>
      <patternFill patternType="solid">
        <fgColor rgb="FFFA8072"/>
        <bgColor indexed="64"/>
      </patternFill>
    </fill>
    <fill>
      <patternFill patternType="solid">
        <fgColor rgb="FFD2D2F6"/>
        <bgColor indexed="64"/>
      </patternFill>
    </fill>
    <fill>
      <patternFill patternType="solid">
        <fgColor rgb="FFF06A8A"/>
        <bgColor indexed="64"/>
      </patternFill>
    </fill>
    <fill>
      <patternFill patternType="solid">
        <fgColor rgb="FFFFFF75"/>
        <bgColor indexed="64"/>
      </patternFill>
    </fill>
    <fill>
      <patternFill patternType="solid">
        <fgColor rgb="FF3D9BF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double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14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5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4" fontId="2" fillId="0" borderId="10" xfId="0" applyNumberFormat="1" applyFont="1" applyBorder="1" applyAlignment="1">
      <alignment horizontal="center" vertical="center"/>
    </xf>
    <xf numFmtId="14" fontId="2" fillId="0" borderId="11" xfId="0" applyNumberFormat="1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14" fontId="2" fillId="0" borderId="12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176" fontId="3" fillId="2" borderId="0" xfId="0" applyNumberFormat="1" applyFont="1" applyFill="1" applyAlignment="1">
      <alignment horizontal="center" vertical="center"/>
    </xf>
    <xf numFmtId="177" fontId="3" fillId="2" borderId="0" xfId="0" applyNumberFormat="1" applyFont="1" applyFill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9" fillId="6" borderId="2" xfId="0" applyFont="1" applyFill="1" applyBorder="1" applyAlignment="1">
      <alignment horizontal="center" vertical="center"/>
    </xf>
    <xf numFmtId="0" fontId="6" fillId="6" borderId="3" xfId="0" applyFont="1" applyFill="1" applyBorder="1" applyAlignment="1">
      <alignment horizontal="center" vertical="center"/>
    </xf>
    <xf numFmtId="0" fontId="9" fillId="7" borderId="2" xfId="0" applyFont="1" applyFill="1" applyBorder="1" applyAlignment="1">
      <alignment horizontal="center" vertical="center"/>
    </xf>
    <xf numFmtId="0" fontId="6" fillId="7" borderId="3" xfId="0" applyFont="1" applyFill="1" applyBorder="1" applyAlignment="1">
      <alignment horizontal="center" vertical="center"/>
    </xf>
    <xf numFmtId="0" fontId="9" fillId="8" borderId="2" xfId="0" applyFont="1" applyFill="1" applyBorder="1" applyAlignment="1">
      <alignment horizontal="center" vertical="center"/>
    </xf>
    <xf numFmtId="0" fontId="6" fillId="8" borderId="3" xfId="0" applyFont="1" applyFill="1" applyBorder="1" applyAlignment="1">
      <alignment horizontal="center" vertical="center"/>
    </xf>
    <xf numFmtId="0" fontId="9" fillId="13" borderId="2" xfId="0" applyFont="1" applyFill="1" applyBorder="1" applyAlignment="1">
      <alignment horizontal="center" vertical="center"/>
    </xf>
    <xf numFmtId="0" fontId="6" fillId="13" borderId="3" xfId="0" applyFont="1" applyFill="1" applyBorder="1" applyAlignment="1">
      <alignment horizontal="center" vertical="center"/>
    </xf>
    <xf numFmtId="0" fontId="9" fillId="11" borderId="2" xfId="0" applyFont="1" applyFill="1" applyBorder="1" applyAlignment="1">
      <alignment horizontal="center" vertical="center"/>
    </xf>
    <xf numFmtId="0" fontId="6" fillId="11" borderId="3" xfId="0" applyFont="1" applyFill="1" applyBorder="1" applyAlignment="1">
      <alignment horizontal="center" vertical="center"/>
    </xf>
    <xf numFmtId="0" fontId="9" fillId="9" borderId="2" xfId="0" applyFont="1" applyFill="1" applyBorder="1" applyAlignment="1">
      <alignment horizontal="center" vertical="center"/>
    </xf>
    <xf numFmtId="0" fontId="6" fillId="9" borderId="13" xfId="0" applyFont="1" applyFill="1" applyBorder="1" applyAlignment="1">
      <alignment horizontal="center" vertical="center"/>
    </xf>
    <xf numFmtId="0" fontId="9" fillId="10" borderId="14" xfId="0" applyFont="1" applyFill="1" applyBorder="1" applyAlignment="1">
      <alignment horizontal="center" vertical="center"/>
    </xf>
    <xf numFmtId="0" fontId="6" fillId="10" borderId="13" xfId="0" applyFont="1" applyFill="1" applyBorder="1" applyAlignment="1">
      <alignment horizontal="center" vertical="center"/>
    </xf>
    <xf numFmtId="0" fontId="9" fillId="12" borderId="2" xfId="0" applyFont="1" applyFill="1" applyBorder="1" applyAlignment="1">
      <alignment horizontal="center" vertical="center"/>
    </xf>
    <xf numFmtId="0" fontId="6" fillId="12" borderId="13" xfId="0" applyFont="1" applyFill="1" applyBorder="1" applyAlignment="1">
      <alignment horizontal="center" vertical="center"/>
    </xf>
    <xf numFmtId="0" fontId="9" fillId="14" borderId="2" xfId="0" applyFont="1" applyFill="1" applyBorder="1" applyAlignment="1">
      <alignment horizontal="center" vertical="center"/>
    </xf>
    <xf numFmtId="0" fontId="6" fillId="14" borderId="13" xfId="0" applyFont="1" applyFill="1" applyBorder="1" applyAlignment="1">
      <alignment horizontal="center" vertical="center"/>
    </xf>
    <xf numFmtId="0" fontId="6" fillId="14" borderId="15" xfId="0" applyFont="1" applyFill="1" applyBorder="1" applyAlignment="1">
      <alignment horizontal="center" vertical="center"/>
    </xf>
    <xf numFmtId="0" fontId="9" fillId="15" borderId="14" xfId="0" applyFont="1" applyFill="1" applyBorder="1" applyAlignment="1">
      <alignment horizontal="center" vertical="center"/>
    </xf>
    <xf numFmtId="0" fontId="6" fillId="15" borderId="13" xfId="0" applyFont="1" applyFill="1" applyBorder="1" applyAlignment="1">
      <alignment horizontal="center" vertical="center"/>
    </xf>
    <xf numFmtId="0" fontId="0" fillId="3" borderId="0" xfId="0" applyFill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6" borderId="0" xfId="0" applyFill="1" applyAlignment="1">
      <alignment horizontal="center" vertical="center" wrapText="1"/>
    </xf>
    <xf numFmtId="0" fontId="0" fillId="7" borderId="0" xfId="0" applyFill="1" applyAlignment="1">
      <alignment horizontal="center" vertical="center" wrapText="1"/>
    </xf>
    <xf numFmtId="0" fontId="0" fillId="8" borderId="0" xfId="0" applyFill="1" applyAlignment="1">
      <alignment horizontal="center" vertical="center" wrapText="1"/>
    </xf>
    <xf numFmtId="0" fontId="0" fillId="13" borderId="0" xfId="0" applyFill="1" applyAlignment="1">
      <alignment horizontal="center" vertical="center" wrapText="1"/>
    </xf>
    <xf numFmtId="0" fontId="0" fillId="11" borderId="0" xfId="0" applyFill="1" applyAlignment="1">
      <alignment horizontal="center" vertical="center" wrapText="1"/>
    </xf>
    <xf numFmtId="0" fontId="0" fillId="9" borderId="0" xfId="0" applyFill="1" applyAlignment="1">
      <alignment horizontal="center" vertical="center" wrapText="1"/>
    </xf>
    <xf numFmtId="0" fontId="0" fillId="10" borderId="0" xfId="0" applyFill="1" applyAlignment="1">
      <alignment horizontal="center" vertical="center" wrapText="1"/>
    </xf>
    <xf numFmtId="0" fontId="0" fillId="15" borderId="0" xfId="0" applyFill="1" applyAlignment="1">
      <alignment horizontal="center" vertical="center" wrapText="1"/>
    </xf>
    <xf numFmtId="0" fontId="0" fillId="12" borderId="0" xfId="0" applyFill="1" applyAlignment="1">
      <alignment horizontal="center" vertical="center" wrapText="1"/>
    </xf>
    <xf numFmtId="0" fontId="0" fillId="14" borderId="0" xfId="0" applyFill="1" applyAlignment="1">
      <alignment horizontal="center" vertical="center" wrapText="1"/>
    </xf>
    <xf numFmtId="0" fontId="9" fillId="16" borderId="14" xfId="0" applyFont="1" applyFill="1" applyBorder="1" applyAlignment="1">
      <alignment horizontal="center" vertical="center"/>
    </xf>
    <xf numFmtId="0" fontId="6" fillId="16" borderId="13" xfId="0" applyFont="1" applyFill="1" applyBorder="1" applyAlignment="1">
      <alignment horizontal="center" vertical="center"/>
    </xf>
    <xf numFmtId="0" fontId="0" fillId="16" borderId="0" xfId="0" applyFill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</cellXfs>
  <cellStyles count="1">
    <cellStyle name="標準" xfId="0" builtinId="0"/>
  </cellStyles>
  <dxfs count="65">
    <dxf>
      <fill>
        <patternFill>
          <bgColor theme="8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rgb="FFFF7C80"/>
        </patternFill>
      </fill>
    </dxf>
    <dxf>
      <fill>
        <patternFill>
          <bgColor rgb="FFADD8E6"/>
        </patternFill>
      </fill>
    </dxf>
    <dxf>
      <fill>
        <patternFill>
          <bgColor rgb="FF87CEEB"/>
        </patternFill>
      </fill>
    </dxf>
    <dxf>
      <fill>
        <patternFill>
          <bgColor rgb="FFA8E6CF"/>
        </patternFill>
      </fill>
    </dxf>
    <dxf>
      <fill>
        <patternFill>
          <bgColor rgb="FF98FB98"/>
        </patternFill>
      </fill>
    </dxf>
    <dxf>
      <fill>
        <patternFill>
          <bgColor rgb="FFFFD8B1"/>
        </patternFill>
      </fill>
    </dxf>
    <dxf>
      <fill>
        <patternFill>
          <bgColor rgb="FFFFB6A3"/>
        </patternFill>
      </fill>
    </dxf>
    <dxf>
      <fill>
        <patternFill>
          <bgColor rgb="FFD2D2F6"/>
        </patternFill>
      </fill>
    </dxf>
    <dxf>
      <fill>
        <patternFill>
          <bgColor rgb="FFB8A0D4"/>
        </patternFill>
      </fill>
    </dxf>
    <dxf>
      <fill>
        <patternFill>
          <bgColor rgb="FFB0C4DE"/>
        </patternFill>
      </fill>
    </dxf>
    <dxf>
      <fill>
        <patternFill>
          <bgColor rgb="FF9ACD32"/>
        </patternFill>
      </fill>
    </dxf>
    <dxf>
      <fill>
        <patternFill>
          <bgColor rgb="FFFA8072"/>
        </patternFill>
      </fill>
    </dxf>
    <dxf>
      <fill>
        <patternFill>
          <bgColor rgb="FFFF3300"/>
        </patternFill>
      </fill>
    </dxf>
    <dxf>
      <fill>
        <patternFill>
          <bgColor rgb="FFF06A8A"/>
        </patternFill>
      </fill>
    </dxf>
    <dxf>
      <fill>
        <patternFill>
          <bgColor rgb="FFFFFF75"/>
        </patternFill>
      </fill>
    </dxf>
    <dxf>
      <fill>
        <patternFill>
          <bgColor rgb="FF3D9BF1"/>
        </patternFill>
      </fill>
    </dxf>
    <dxf>
      <fill>
        <patternFill>
          <bgColor theme="8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rgb="FFFF7C80"/>
        </patternFill>
      </fill>
    </dxf>
    <dxf>
      <fill>
        <patternFill>
          <bgColor rgb="FFFF7C80"/>
        </patternFill>
      </fill>
    </dxf>
    <dxf>
      <fill>
        <patternFill>
          <bgColor rgb="FFFF7C80"/>
        </patternFill>
      </fill>
    </dxf>
    <dxf>
      <fill>
        <patternFill>
          <bgColor theme="8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rgb="FFFF7C80"/>
        </patternFill>
      </fill>
    </dxf>
    <dxf>
      <fill>
        <patternFill>
          <bgColor rgb="FFADD8E6"/>
        </patternFill>
      </fill>
    </dxf>
    <dxf>
      <fill>
        <patternFill>
          <bgColor rgb="FF87CEEB"/>
        </patternFill>
      </fill>
    </dxf>
    <dxf>
      <fill>
        <patternFill>
          <bgColor rgb="FFA8E6CF"/>
        </patternFill>
      </fill>
    </dxf>
    <dxf>
      <fill>
        <patternFill>
          <bgColor rgb="FF98FB98"/>
        </patternFill>
      </fill>
    </dxf>
    <dxf>
      <fill>
        <patternFill>
          <bgColor rgb="FFFFD8B1"/>
        </patternFill>
      </fill>
    </dxf>
    <dxf>
      <fill>
        <patternFill>
          <bgColor rgb="FFFFB6A3"/>
        </patternFill>
      </fill>
    </dxf>
    <dxf>
      <fill>
        <patternFill>
          <bgColor rgb="FFD2D2F6"/>
        </patternFill>
      </fill>
    </dxf>
    <dxf>
      <fill>
        <patternFill>
          <bgColor rgb="FFB8A0D4"/>
        </patternFill>
      </fill>
    </dxf>
    <dxf>
      <fill>
        <patternFill>
          <bgColor rgb="FFB0C4DE"/>
        </patternFill>
      </fill>
    </dxf>
    <dxf>
      <fill>
        <patternFill>
          <bgColor rgb="FF9ACD32"/>
        </patternFill>
      </fill>
    </dxf>
    <dxf>
      <fill>
        <patternFill>
          <bgColor rgb="FFFA8072"/>
        </patternFill>
      </fill>
    </dxf>
    <dxf>
      <fill>
        <patternFill>
          <bgColor rgb="FFFF3300"/>
        </patternFill>
      </fill>
    </dxf>
    <dxf>
      <fill>
        <patternFill>
          <bgColor rgb="FFF06A8A"/>
        </patternFill>
      </fill>
    </dxf>
    <dxf>
      <fill>
        <patternFill>
          <bgColor rgb="FFFFFF75"/>
        </patternFill>
      </fill>
    </dxf>
    <dxf>
      <fill>
        <patternFill>
          <bgColor rgb="FF3D9BF1"/>
        </patternFill>
      </fill>
    </dxf>
    <dxf>
      <fill>
        <patternFill>
          <bgColor theme="8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rgb="FFFF7C80"/>
        </patternFill>
      </fill>
    </dxf>
    <dxf>
      <fill>
        <patternFill>
          <bgColor theme="8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rgb="FFFF7C80"/>
        </patternFill>
      </fill>
    </dxf>
    <dxf>
      <fill>
        <patternFill>
          <bgColor rgb="FFADD8E6"/>
        </patternFill>
      </fill>
    </dxf>
    <dxf>
      <fill>
        <patternFill>
          <bgColor rgb="FF87CEEB"/>
        </patternFill>
      </fill>
    </dxf>
    <dxf>
      <fill>
        <patternFill>
          <bgColor rgb="FFA8E6CF"/>
        </patternFill>
      </fill>
    </dxf>
    <dxf>
      <fill>
        <patternFill>
          <bgColor rgb="FF98FB98"/>
        </patternFill>
      </fill>
    </dxf>
    <dxf>
      <fill>
        <patternFill>
          <bgColor rgb="FFFFD8B1"/>
        </patternFill>
      </fill>
    </dxf>
    <dxf>
      <fill>
        <patternFill>
          <bgColor rgb="FFFFB6A3"/>
        </patternFill>
      </fill>
    </dxf>
    <dxf>
      <fill>
        <patternFill>
          <bgColor rgb="FFD2D2F6"/>
        </patternFill>
      </fill>
    </dxf>
    <dxf>
      <fill>
        <patternFill>
          <bgColor rgb="FFB8A0D4"/>
        </patternFill>
      </fill>
    </dxf>
    <dxf>
      <fill>
        <patternFill>
          <bgColor rgb="FFB0C4DE"/>
        </patternFill>
      </fill>
    </dxf>
    <dxf>
      <fill>
        <patternFill>
          <bgColor rgb="FF9ACD32"/>
        </patternFill>
      </fill>
    </dxf>
    <dxf>
      <fill>
        <patternFill>
          <bgColor rgb="FFFA8072"/>
        </patternFill>
      </fill>
    </dxf>
    <dxf>
      <fill>
        <patternFill>
          <bgColor rgb="FFFF3300"/>
        </patternFill>
      </fill>
    </dxf>
    <dxf>
      <fill>
        <patternFill>
          <bgColor rgb="FFF06A8A"/>
        </patternFill>
      </fill>
    </dxf>
    <dxf>
      <fill>
        <patternFill>
          <bgColor rgb="FFFFFF75"/>
        </patternFill>
      </fill>
    </dxf>
    <dxf>
      <fill>
        <patternFill>
          <bgColor rgb="FF3D9BF1"/>
        </patternFill>
      </fill>
    </dxf>
    <dxf>
      <fill>
        <patternFill>
          <bgColor theme="8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rgb="FFFF7C80"/>
        </patternFill>
      </fill>
    </dxf>
  </dxfs>
  <tableStyles count="0" defaultTableStyle="TableStyleMedium2" defaultPivotStyle="PivotStyleLight16"/>
  <colors>
    <mruColors>
      <color rgb="FF3D9BF1"/>
      <color rgb="FFFFFF75"/>
      <color rgb="FFF06A8A"/>
      <color rgb="FFFA8072"/>
      <color rgb="FF9ACD32"/>
      <color rgb="FFB0C4DE"/>
      <color rgb="FFB8A0D4"/>
      <color rgb="FFD2D2F6"/>
      <color rgb="FFFFB6A3"/>
      <color rgb="FFFFD8B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56D76-1B9B-495F-8FC4-6C4B58C61DD5}">
  <dimension ref="A1:AI50"/>
  <sheetViews>
    <sheetView tabSelected="1" zoomScale="64" zoomScaleNormal="64" workbookViewId="0">
      <selection activeCell="A2" sqref="A2"/>
    </sheetView>
  </sheetViews>
  <sheetFormatPr defaultRowHeight="39"/>
  <cols>
    <col min="1" max="1" width="17.19921875" style="3" customWidth="1"/>
    <col min="2" max="32" width="9" style="2" customWidth="1"/>
  </cols>
  <sheetData>
    <row r="1" spans="1:35" ht="47.4" customHeight="1">
      <c r="A1" s="23">
        <v>2026</v>
      </c>
      <c r="C1" s="20" t="s">
        <v>30</v>
      </c>
      <c r="D1" s="21"/>
      <c r="G1" s="52" t="s">
        <v>33</v>
      </c>
      <c r="H1" s="53" t="s">
        <v>34</v>
      </c>
      <c r="I1" s="54" t="s">
        <v>35</v>
      </c>
      <c r="J1" s="55" t="s">
        <v>36</v>
      </c>
      <c r="K1" s="56" t="s">
        <v>45</v>
      </c>
      <c r="L1" s="57" t="s">
        <v>37</v>
      </c>
      <c r="M1" s="58" t="s">
        <v>39</v>
      </c>
      <c r="N1" s="59" t="s">
        <v>38</v>
      </c>
      <c r="O1" s="60" t="s">
        <v>40</v>
      </c>
      <c r="P1" s="61" t="s">
        <v>41</v>
      </c>
      <c r="Q1" s="62" t="s">
        <v>42</v>
      </c>
      <c r="R1" s="67" t="s">
        <v>47</v>
      </c>
      <c r="S1" s="63" t="s">
        <v>43</v>
      </c>
      <c r="T1" s="68"/>
    </row>
    <row r="2" spans="1:35" ht="47.4" customHeight="1">
      <c r="A2" s="24">
        <v>10</v>
      </c>
      <c r="C2" s="22" t="s">
        <v>31</v>
      </c>
      <c r="D2" s="19"/>
      <c r="E2" s="20"/>
      <c r="F2" s="19"/>
      <c r="G2" s="64" t="s">
        <v>44</v>
      </c>
      <c r="H2" s="19"/>
      <c r="I2" s="19"/>
      <c r="J2" s="19"/>
      <c r="K2" s="19"/>
    </row>
    <row r="3" spans="1:35" ht="25.2" customHeight="1"/>
    <row r="4" spans="1:35" ht="25.2" customHeight="1">
      <c r="A4" s="69"/>
      <c r="B4" s="4" t="str">
        <f>TEXT(DATE($A$1,$A$2,COLUMN(A1)),"d")</f>
        <v>1</v>
      </c>
      <c r="C4" s="4" t="str">
        <f t="shared" ref="C4:AF4" si="0">TEXT(DATE($A$1,$A$2,COLUMN(B1)),"d")</f>
        <v>2</v>
      </c>
      <c r="D4" s="4" t="str">
        <f t="shared" si="0"/>
        <v>3</v>
      </c>
      <c r="E4" s="4" t="str">
        <f t="shared" si="0"/>
        <v>4</v>
      </c>
      <c r="F4" s="4" t="str">
        <f t="shared" si="0"/>
        <v>5</v>
      </c>
      <c r="G4" s="4" t="str">
        <f t="shared" si="0"/>
        <v>6</v>
      </c>
      <c r="H4" s="4" t="str">
        <f t="shared" si="0"/>
        <v>7</v>
      </c>
      <c r="I4" s="4" t="str">
        <f t="shared" si="0"/>
        <v>8</v>
      </c>
      <c r="J4" s="4" t="str">
        <f t="shared" si="0"/>
        <v>9</v>
      </c>
      <c r="K4" s="4" t="str">
        <f t="shared" si="0"/>
        <v>10</v>
      </c>
      <c r="L4" s="4" t="str">
        <f t="shared" si="0"/>
        <v>11</v>
      </c>
      <c r="M4" s="4" t="str">
        <f t="shared" si="0"/>
        <v>12</v>
      </c>
      <c r="N4" s="4" t="str">
        <f t="shared" si="0"/>
        <v>13</v>
      </c>
      <c r="O4" s="4" t="str">
        <f t="shared" si="0"/>
        <v>14</v>
      </c>
      <c r="P4" s="4" t="str">
        <f t="shared" si="0"/>
        <v>15</v>
      </c>
      <c r="Q4" s="4" t="str">
        <f t="shared" si="0"/>
        <v>16</v>
      </c>
      <c r="R4" s="4" t="str">
        <f t="shared" si="0"/>
        <v>17</v>
      </c>
      <c r="S4" s="4" t="str">
        <f t="shared" si="0"/>
        <v>18</v>
      </c>
      <c r="T4" s="4" t="str">
        <f t="shared" si="0"/>
        <v>19</v>
      </c>
      <c r="U4" s="4" t="str">
        <f t="shared" si="0"/>
        <v>20</v>
      </c>
      <c r="V4" s="4" t="str">
        <f t="shared" si="0"/>
        <v>21</v>
      </c>
      <c r="W4" s="4" t="str">
        <f t="shared" si="0"/>
        <v>22</v>
      </c>
      <c r="X4" s="4" t="str">
        <f t="shared" si="0"/>
        <v>23</v>
      </c>
      <c r="Y4" s="4" t="str">
        <f t="shared" si="0"/>
        <v>24</v>
      </c>
      <c r="Z4" s="4" t="str">
        <f t="shared" si="0"/>
        <v>25</v>
      </c>
      <c r="AA4" s="4" t="str">
        <f t="shared" si="0"/>
        <v>26</v>
      </c>
      <c r="AB4" s="4" t="str">
        <f t="shared" si="0"/>
        <v>27</v>
      </c>
      <c r="AC4" s="4" t="str">
        <f t="shared" si="0"/>
        <v>28</v>
      </c>
      <c r="AD4" s="4" t="str">
        <f t="shared" si="0"/>
        <v>29</v>
      </c>
      <c r="AE4" s="4" t="str">
        <f t="shared" si="0"/>
        <v>30</v>
      </c>
      <c r="AF4" s="4" t="str">
        <f t="shared" si="0"/>
        <v>31</v>
      </c>
      <c r="AH4" t="s">
        <v>24</v>
      </c>
      <c r="AI4" t="s">
        <v>26</v>
      </c>
    </row>
    <row r="5" spans="1:35" ht="25.2" customHeight="1" thickBot="1">
      <c r="A5" s="70"/>
      <c r="B5" s="5" t="str">
        <f>TEXT(DATE($A$1,$A$2,COLUMN(A2)),"aaa")</f>
        <v>木</v>
      </c>
      <c r="C5" s="5" t="str">
        <f t="shared" ref="C5:AF5" si="1">TEXT(DATE($A$1,$A$2,COLUMN(B2)),"aaa")</f>
        <v>金</v>
      </c>
      <c r="D5" s="5" t="str">
        <f t="shared" si="1"/>
        <v>土</v>
      </c>
      <c r="E5" s="5" t="str">
        <f t="shared" si="1"/>
        <v>日</v>
      </c>
      <c r="F5" s="5" t="str">
        <f t="shared" si="1"/>
        <v>月</v>
      </c>
      <c r="G5" s="5" t="str">
        <f t="shared" si="1"/>
        <v>火</v>
      </c>
      <c r="H5" s="5" t="str">
        <f t="shared" si="1"/>
        <v>水</v>
      </c>
      <c r="I5" s="5" t="str">
        <f t="shared" si="1"/>
        <v>木</v>
      </c>
      <c r="J5" s="5" t="str">
        <f t="shared" si="1"/>
        <v>金</v>
      </c>
      <c r="K5" s="5" t="str">
        <f t="shared" si="1"/>
        <v>土</v>
      </c>
      <c r="L5" s="5" t="str">
        <f t="shared" si="1"/>
        <v>日</v>
      </c>
      <c r="M5" s="5" t="str">
        <f t="shared" si="1"/>
        <v>月</v>
      </c>
      <c r="N5" s="5" t="str">
        <f t="shared" si="1"/>
        <v>火</v>
      </c>
      <c r="O5" s="5" t="str">
        <f t="shared" si="1"/>
        <v>水</v>
      </c>
      <c r="P5" s="5" t="str">
        <f t="shared" si="1"/>
        <v>木</v>
      </c>
      <c r="Q5" s="5" t="str">
        <f t="shared" si="1"/>
        <v>金</v>
      </c>
      <c r="R5" s="5" t="str">
        <f t="shared" si="1"/>
        <v>土</v>
      </c>
      <c r="S5" s="5" t="str">
        <f t="shared" si="1"/>
        <v>日</v>
      </c>
      <c r="T5" s="5" t="str">
        <f t="shared" si="1"/>
        <v>月</v>
      </c>
      <c r="U5" s="5" t="str">
        <f t="shared" si="1"/>
        <v>火</v>
      </c>
      <c r="V5" s="5" t="str">
        <f t="shared" si="1"/>
        <v>水</v>
      </c>
      <c r="W5" s="5" t="str">
        <f t="shared" si="1"/>
        <v>木</v>
      </c>
      <c r="X5" s="5" t="str">
        <f t="shared" si="1"/>
        <v>金</v>
      </c>
      <c r="Y5" s="5" t="str">
        <f t="shared" si="1"/>
        <v>土</v>
      </c>
      <c r="Z5" s="5" t="str">
        <f t="shared" si="1"/>
        <v>日</v>
      </c>
      <c r="AA5" s="5" t="str">
        <f t="shared" si="1"/>
        <v>月</v>
      </c>
      <c r="AB5" s="5" t="str">
        <f t="shared" si="1"/>
        <v>火</v>
      </c>
      <c r="AC5" s="5" t="str">
        <f t="shared" si="1"/>
        <v>水</v>
      </c>
      <c r="AD5" s="5" t="str">
        <f t="shared" si="1"/>
        <v>木</v>
      </c>
      <c r="AE5" s="5" t="str">
        <f t="shared" si="1"/>
        <v>金</v>
      </c>
      <c r="AF5" s="5" t="str">
        <f t="shared" si="1"/>
        <v>土</v>
      </c>
      <c r="AH5" t="s">
        <v>48</v>
      </c>
    </row>
    <row r="6" spans="1:35" s="7" customFormat="1" ht="24.6" customHeight="1" thickTop="1">
      <c r="A6" s="6" t="s">
        <v>0</v>
      </c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</row>
    <row r="7" spans="1:35" s="7" customFormat="1" ht="24.6" customHeight="1">
      <c r="A7" s="8" t="s">
        <v>1</v>
      </c>
      <c r="B7" s="11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</row>
    <row r="8" spans="1:35" s="7" customFormat="1" ht="24.6" customHeight="1">
      <c r="A8" s="8" t="s">
        <v>2</v>
      </c>
      <c r="B8" s="11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</row>
    <row r="9" spans="1:35" s="7" customFormat="1" ht="24.6" customHeight="1">
      <c r="A9" s="8" t="s">
        <v>3</v>
      </c>
      <c r="B9" s="11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</row>
    <row r="10" spans="1:35" s="7" customFormat="1" ht="24.6" customHeight="1">
      <c r="A10" s="8" t="s">
        <v>4</v>
      </c>
      <c r="B10" s="11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</row>
    <row r="11" spans="1:35" s="7" customFormat="1" ht="24.6" customHeight="1">
      <c r="A11" s="8" t="s">
        <v>5</v>
      </c>
      <c r="B11" s="11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</row>
    <row r="12" spans="1:35" s="7" customFormat="1" ht="24.6" customHeight="1">
      <c r="A12" s="8" t="s">
        <v>6</v>
      </c>
      <c r="B12" s="11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</row>
    <row r="13" spans="1:35" s="7" customFormat="1" ht="24.6" customHeight="1">
      <c r="A13" s="8" t="s">
        <v>7</v>
      </c>
      <c r="B13" s="11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</row>
    <row r="14" spans="1:35" s="7" customFormat="1" ht="24.6" customHeight="1">
      <c r="A14" s="8" t="s">
        <v>8</v>
      </c>
      <c r="B14" s="11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</row>
    <row r="15" spans="1:35" s="7" customFormat="1" ht="24.6" customHeight="1">
      <c r="A15" s="8" t="s">
        <v>9</v>
      </c>
      <c r="B15" s="11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</row>
    <row r="16" spans="1:35" s="7" customFormat="1" ht="24.6" customHeight="1">
      <c r="A16" s="8" t="s">
        <v>10</v>
      </c>
      <c r="B16" s="11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</row>
    <row r="17" spans="1:32" s="7" customFormat="1" ht="24.6" customHeight="1">
      <c r="A17" s="8" t="s">
        <v>11</v>
      </c>
      <c r="B17" s="11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</row>
    <row r="18" spans="1:32" s="7" customFormat="1" ht="24.6" customHeight="1">
      <c r="A18" s="8" t="s">
        <v>12</v>
      </c>
      <c r="B18" s="11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</row>
    <row r="19" spans="1:32" s="7" customFormat="1" ht="24.6" customHeight="1">
      <c r="A19" s="8" t="s">
        <v>49</v>
      </c>
      <c r="B19" s="11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</row>
    <row r="20" spans="1:32" s="7" customFormat="1" ht="24.6" customHeight="1">
      <c r="A20" s="8" t="s">
        <v>13</v>
      </c>
      <c r="B20" s="11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</row>
    <row r="21" spans="1:32" s="7" customFormat="1" ht="24.6" customHeight="1">
      <c r="A21" s="8" t="s">
        <v>14</v>
      </c>
      <c r="B21" s="11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</row>
    <row r="22" spans="1:32" s="7" customFormat="1" ht="24.6" customHeight="1">
      <c r="A22" s="8"/>
      <c r="B22" s="11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</row>
    <row r="23" spans="1:32" s="7" customFormat="1" ht="24.6" customHeight="1">
      <c r="A23" s="8"/>
      <c r="B23" s="11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</row>
    <row r="24" spans="1:32" s="7" customFormat="1" ht="24.6" customHeight="1">
      <c r="A24" s="8"/>
      <c r="B24" s="11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</row>
    <row r="25" spans="1:32" s="7" customFormat="1" ht="24.6" customHeight="1">
      <c r="A25" s="8"/>
      <c r="B25" s="11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</row>
    <row r="26" spans="1:32" s="7" customFormat="1" ht="24.6" customHeight="1">
      <c r="A26" s="8"/>
      <c r="B26" s="13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</row>
    <row r="27" spans="1:32" s="7" customFormat="1" ht="24.6" customHeight="1">
      <c r="A27" s="8"/>
      <c r="B27" s="13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</row>
    <row r="28" spans="1:32" s="7" customFormat="1" ht="24.6" customHeight="1">
      <c r="A28" s="8"/>
      <c r="B28" s="13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</row>
    <row r="29" spans="1:32" s="7" customFormat="1" ht="24.6" customHeight="1">
      <c r="A29" s="25" t="s">
        <v>15</v>
      </c>
      <c r="B29" s="26">
        <f>COUNTIF(B$6:B$28,"新盛")</f>
        <v>0</v>
      </c>
      <c r="C29" s="26">
        <f>COUNTIF(C$6:C$28,"新盛")</f>
        <v>0</v>
      </c>
      <c r="D29" s="26">
        <f>COUNTIF(D$6:D$28,"新盛")</f>
        <v>0</v>
      </c>
      <c r="E29" s="26">
        <f>COUNTIF(E$6:E$28,"新盛")</f>
        <v>0</v>
      </c>
      <c r="F29" s="26">
        <f>COUNTIF(F$6:F$28,"新盛")</f>
        <v>0</v>
      </c>
      <c r="G29" s="26">
        <f>COUNTIF(G$6:G$28,"新盛")</f>
        <v>0</v>
      </c>
      <c r="H29" s="26">
        <f>COUNTIF(H$6:H$28,"新盛")</f>
        <v>0</v>
      </c>
      <c r="I29" s="26">
        <f>COUNTIF(I$6:I$28,"新盛")</f>
        <v>0</v>
      </c>
      <c r="J29" s="26">
        <f>COUNTIF(J$6:J$28,"新盛")</f>
        <v>0</v>
      </c>
      <c r="K29" s="26">
        <f>COUNTIF(K$6:K$28,"新盛")</f>
        <v>0</v>
      </c>
      <c r="L29" s="26">
        <f>COUNTIF(L$6:L$28,"新盛")</f>
        <v>0</v>
      </c>
      <c r="M29" s="26">
        <f>COUNTIF(M$6:M$28,"新盛")</f>
        <v>0</v>
      </c>
      <c r="N29" s="26">
        <f>COUNTIF(N$6:N$28,"新盛")</f>
        <v>0</v>
      </c>
      <c r="O29" s="26">
        <f>COUNTIF(O$6:O$28,"新盛")</f>
        <v>0</v>
      </c>
      <c r="P29" s="26">
        <f>COUNTIF(P$6:P$28,"新盛")</f>
        <v>0</v>
      </c>
      <c r="Q29" s="26">
        <f>COUNTIF(Q$6:Q$28,"新盛")</f>
        <v>0</v>
      </c>
      <c r="R29" s="26">
        <f>COUNTIF(R$6:R$28,"新盛")</f>
        <v>0</v>
      </c>
      <c r="S29" s="26">
        <f>COUNTIF(S$6:S$28,"新盛")</f>
        <v>0</v>
      </c>
      <c r="T29" s="26">
        <f>COUNTIF(T$6:T$28,"新盛")</f>
        <v>0</v>
      </c>
      <c r="U29" s="26">
        <f>COUNTIF(U$6:U$28,"新盛")</f>
        <v>0</v>
      </c>
      <c r="V29" s="26">
        <f>COUNTIF(V$6:V$28,"新盛")</f>
        <v>0</v>
      </c>
      <c r="W29" s="26">
        <f>COUNTIF(W$6:W$28,"新盛")</f>
        <v>0</v>
      </c>
      <c r="X29" s="26">
        <f>COUNTIF(X$6:X$28,"新盛")</f>
        <v>0</v>
      </c>
      <c r="Y29" s="26">
        <f>COUNTIF(Y$6:Y$28,"新盛")</f>
        <v>0</v>
      </c>
      <c r="Z29" s="26">
        <f>COUNTIF(Z$6:Z$28,"新盛")</f>
        <v>0</v>
      </c>
      <c r="AA29" s="26">
        <f>COUNTIF(AA$6:AA$28,"新盛")</f>
        <v>0</v>
      </c>
      <c r="AB29" s="26">
        <f>COUNTIF(AB$6:AB$28,"新盛")</f>
        <v>0</v>
      </c>
      <c r="AC29" s="26">
        <f>COUNTIF(AC$6:AC$28,"新盛")</f>
        <v>0</v>
      </c>
      <c r="AD29" s="26">
        <f>COUNTIF(AD$6:AD$28,"新盛")</f>
        <v>0</v>
      </c>
      <c r="AE29" s="26">
        <f>COUNTIF(AE$6:AE$28,"新盛")</f>
        <v>0</v>
      </c>
      <c r="AF29" s="26">
        <f>COUNTIF(AF$6:AF$28,"新盛")</f>
        <v>0</v>
      </c>
    </row>
    <row r="30" spans="1:32" s="7" customFormat="1" ht="24.6" customHeight="1">
      <c r="A30" s="27" t="s">
        <v>16</v>
      </c>
      <c r="B30" s="28">
        <f>COUNTIF(B$6:B$28,"扶蘇")</f>
        <v>0</v>
      </c>
      <c r="C30" s="28">
        <f>COUNTIF(C$6:C$28,"扶蘇")</f>
        <v>0</v>
      </c>
      <c r="D30" s="28">
        <f>COUNTIF(D$6:D$28,"扶蘇")</f>
        <v>0</v>
      </c>
      <c r="E30" s="28">
        <f>COUNTIF(E$6:E$28,"扶蘇")</f>
        <v>0</v>
      </c>
      <c r="F30" s="28">
        <f>COUNTIF(F$6:F$28,"扶蘇")</f>
        <v>0</v>
      </c>
      <c r="G30" s="28">
        <f>COUNTIF(G$6:G$28,"扶蘇")</f>
        <v>0</v>
      </c>
      <c r="H30" s="28">
        <f>COUNTIF(H$6:H$28,"扶蘇")</f>
        <v>0</v>
      </c>
      <c r="I30" s="28">
        <f>COUNTIF(I$6:I$28,"扶蘇")</f>
        <v>0</v>
      </c>
      <c r="J30" s="28">
        <f>COUNTIF(J$6:J$28,"扶蘇")</f>
        <v>0</v>
      </c>
      <c r="K30" s="28">
        <f>COUNTIF(K$6:K$28,"扶蘇")</f>
        <v>0</v>
      </c>
      <c r="L30" s="28">
        <f>COUNTIF(L$6:L$28,"扶蘇")</f>
        <v>0</v>
      </c>
      <c r="M30" s="28">
        <f>COUNTIF(M$6:M$28,"扶蘇")</f>
        <v>0</v>
      </c>
      <c r="N30" s="28">
        <f>COUNTIF(N$6:N$28,"扶蘇")</f>
        <v>0</v>
      </c>
      <c r="O30" s="28">
        <f>COUNTIF(O$6:O$28,"扶蘇")</f>
        <v>0</v>
      </c>
      <c r="P30" s="28">
        <f>COUNTIF(P$6:P$28,"扶蘇")</f>
        <v>0</v>
      </c>
      <c r="Q30" s="28">
        <f>COUNTIF(Q$6:Q$28,"扶蘇")</f>
        <v>0</v>
      </c>
      <c r="R30" s="28">
        <f>COUNTIF(R$6:R$28,"扶蘇")</f>
        <v>0</v>
      </c>
      <c r="S30" s="28">
        <f>COUNTIF(S$6:S$28,"扶蘇")</f>
        <v>0</v>
      </c>
      <c r="T30" s="28">
        <f>COUNTIF(T$6:T$28,"扶蘇")</f>
        <v>0</v>
      </c>
      <c r="U30" s="28">
        <f>COUNTIF(U$6:U$28,"扶蘇")</f>
        <v>0</v>
      </c>
      <c r="V30" s="28">
        <f>COUNTIF(V$6:V$28,"扶蘇")</f>
        <v>0</v>
      </c>
      <c r="W30" s="28">
        <f>COUNTIF(W$6:W$28,"扶蘇")</f>
        <v>0</v>
      </c>
      <c r="X30" s="28">
        <f>COUNTIF(X$6:X$28,"扶蘇")</f>
        <v>0</v>
      </c>
      <c r="Y30" s="28">
        <f>COUNTIF(Y$6:Y$28,"扶蘇")</f>
        <v>0</v>
      </c>
      <c r="Z30" s="28">
        <f>COUNTIF(Z$6:Z$28,"扶蘇")</f>
        <v>0</v>
      </c>
      <c r="AA30" s="28">
        <f>COUNTIF(AA$6:AA$28,"扶蘇")</f>
        <v>0</v>
      </c>
      <c r="AB30" s="28">
        <f>COUNTIF(AB$6:AB$28,"扶蘇")</f>
        <v>0</v>
      </c>
      <c r="AC30" s="28">
        <f>COUNTIF(AC$6:AC$28,"扶蘇")</f>
        <v>0</v>
      </c>
      <c r="AD30" s="28">
        <f>COUNTIF(AD$6:AD$28,"扶蘇")</f>
        <v>0</v>
      </c>
      <c r="AE30" s="28">
        <f>COUNTIF(AE$6:AE$28,"扶蘇")</f>
        <v>0</v>
      </c>
      <c r="AF30" s="28">
        <f>COUNTIF(AF$6:AF$28,"扶蘇")</f>
        <v>0</v>
      </c>
    </row>
    <row r="31" spans="1:32" s="7" customFormat="1" ht="24.6" customHeight="1">
      <c r="A31" s="29" t="s">
        <v>17</v>
      </c>
      <c r="B31" s="30">
        <f>COUNTIF(B$6:B$28,"山村")</f>
        <v>0</v>
      </c>
      <c r="C31" s="30">
        <f>COUNTIF(C$6:C$28,"山村")</f>
        <v>0</v>
      </c>
      <c r="D31" s="30">
        <f>COUNTIF(D$6:D$28,"山村")</f>
        <v>0</v>
      </c>
      <c r="E31" s="30">
        <f>COUNTIF(E$6:E$28,"山村")</f>
        <v>0</v>
      </c>
      <c r="F31" s="30">
        <f>COUNTIF(F$6:F$28,"山村")</f>
        <v>0</v>
      </c>
      <c r="G31" s="30">
        <f>COUNTIF(G$6:G$28,"山村")</f>
        <v>0</v>
      </c>
      <c r="H31" s="30">
        <f>COUNTIF(H$6:H$28,"山村")</f>
        <v>0</v>
      </c>
      <c r="I31" s="30">
        <f>COUNTIF(I$6:I$28,"山村")</f>
        <v>0</v>
      </c>
      <c r="J31" s="30">
        <f>COUNTIF(J$6:J$28,"山村")</f>
        <v>0</v>
      </c>
      <c r="K31" s="30">
        <f>COUNTIF(K$6:K$28,"山村")</f>
        <v>0</v>
      </c>
      <c r="L31" s="30">
        <f>COUNTIF(L$6:L$28,"山村")</f>
        <v>0</v>
      </c>
      <c r="M31" s="30">
        <f>COUNTIF(M$6:M$28,"山村")</f>
        <v>0</v>
      </c>
      <c r="N31" s="30">
        <f>COUNTIF(N$6:N$28,"山村")</f>
        <v>0</v>
      </c>
      <c r="O31" s="30">
        <f>COUNTIF(O$6:O$28,"山村")</f>
        <v>0</v>
      </c>
      <c r="P31" s="30">
        <f>COUNTIF(P$6:P$28,"山村")</f>
        <v>0</v>
      </c>
      <c r="Q31" s="30">
        <f>COUNTIF(Q$6:Q$28,"山村")</f>
        <v>0</v>
      </c>
      <c r="R31" s="30">
        <f>COUNTIF(R$6:R$28,"山村")</f>
        <v>0</v>
      </c>
      <c r="S31" s="30">
        <f>COUNTIF(S$6:S$28,"山村")</f>
        <v>0</v>
      </c>
      <c r="T31" s="30">
        <f>COUNTIF(T$6:T$28,"山村")</f>
        <v>0</v>
      </c>
      <c r="U31" s="30">
        <f>COUNTIF(U$6:U$28,"山村")</f>
        <v>0</v>
      </c>
      <c r="V31" s="30">
        <f>COUNTIF(V$6:V$28,"山村")</f>
        <v>0</v>
      </c>
      <c r="W31" s="30">
        <f>COUNTIF(W$6:W$28,"山村")</f>
        <v>0</v>
      </c>
      <c r="X31" s="30">
        <f>COUNTIF(X$6:X$28,"山村")</f>
        <v>0</v>
      </c>
      <c r="Y31" s="30">
        <f>COUNTIF(Y$6:Y$28,"山村")</f>
        <v>0</v>
      </c>
      <c r="Z31" s="30">
        <f>COUNTIF(Z$6:Z$28,"山村")</f>
        <v>0</v>
      </c>
      <c r="AA31" s="30">
        <f>COUNTIF(AA$6:AA$28,"山村")</f>
        <v>0</v>
      </c>
      <c r="AB31" s="30">
        <f>COUNTIF(AB$6:AB$28,"山村")</f>
        <v>0</v>
      </c>
      <c r="AC31" s="30">
        <f>COUNTIF(AC$6:AC$28,"山村")</f>
        <v>0</v>
      </c>
      <c r="AD31" s="30">
        <f>COUNTIF(AD$6:AD$28,"山村")</f>
        <v>0</v>
      </c>
      <c r="AE31" s="30">
        <f>COUNTIF(AE$6:AE$28,"山村")</f>
        <v>0</v>
      </c>
      <c r="AF31" s="30">
        <f>COUNTIF(AF$6:AF$28,"山村")</f>
        <v>0</v>
      </c>
    </row>
    <row r="32" spans="1:32" s="7" customFormat="1" ht="24.6" customHeight="1">
      <c r="A32" s="31" t="s">
        <v>23</v>
      </c>
      <c r="B32" s="32">
        <f>COUNTIF(B$6:B$28,"日伸")</f>
        <v>0</v>
      </c>
      <c r="C32" s="32">
        <f>COUNTIF(C$6:C$28,"日伸")</f>
        <v>0</v>
      </c>
      <c r="D32" s="32">
        <f>COUNTIF(D$6:D$28,"日伸")</f>
        <v>0</v>
      </c>
      <c r="E32" s="32">
        <f>COUNTIF(E$6:E$28,"日伸")</f>
        <v>0</v>
      </c>
      <c r="F32" s="32">
        <f>COUNTIF(F$6:F$28,"日伸")</f>
        <v>0</v>
      </c>
      <c r="G32" s="32">
        <f>COUNTIF(G$6:G$28,"日伸")</f>
        <v>0</v>
      </c>
      <c r="H32" s="32">
        <f>COUNTIF(H$6:H$28,"日伸")</f>
        <v>0</v>
      </c>
      <c r="I32" s="32">
        <f>COUNTIF(I$6:I$28,"日伸")</f>
        <v>0</v>
      </c>
      <c r="J32" s="32">
        <f>COUNTIF(J$6:J$28,"日伸")</f>
        <v>0</v>
      </c>
      <c r="K32" s="32">
        <f>COUNTIF(K$6:K$28,"日伸")</f>
        <v>0</v>
      </c>
      <c r="L32" s="32">
        <f>COUNTIF(L$6:L$28,"日伸")</f>
        <v>0</v>
      </c>
      <c r="M32" s="32">
        <f>COUNTIF(M$6:M$28,"日伸")</f>
        <v>0</v>
      </c>
      <c r="N32" s="32">
        <f>COUNTIF(N$6:N$28,"日伸")</f>
        <v>0</v>
      </c>
      <c r="O32" s="32">
        <f>COUNTIF(O$6:O$28,"日伸")</f>
        <v>0</v>
      </c>
      <c r="P32" s="32">
        <f>COUNTIF(P$6:P$28,"日伸")</f>
        <v>0</v>
      </c>
      <c r="Q32" s="32">
        <f>COUNTIF(Q$6:Q$28,"日伸")</f>
        <v>0</v>
      </c>
      <c r="R32" s="32">
        <f>COUNTIF(R$6:R$28,"日伸")</f>
        <v>0</v>
      </c>
      <c r="S32" s="32">
        <f>COUNTIF(S$6:S$28,"日伸")</f>
        <v>0</v>
      </c>
      <c r="T32" s="32">
        <f>COUNTIF(T$6:T$28,"日伸")</f>
        <v>0</v>
      </c>
      <c r="U32" s="32">
        <f>COUNTIF(U$6:U$28,"日伸")</f>
        <v>0</v>
      </c>
      <c r="V32" s="32">
        <f>COUNTIF(V$6:V$28,"日伸")</f>
        <v>0</v>
      </c>
      <c r="W32" s="32">
        <f>COUNTIF(W$6:W$28,"日伸")</f>
        <v>0</v>
      </c>
      <c r="X32" s="32">
        <f>COUNTIF(X$6:X$28,"日伸")</f>
        <v>0</v>
      </c>
      <c r="Y32" s="32">
        <f>COUNTIF(Y$6:Y$28,"日伸")</f>
        <v>0</v>
      </c>
      <c r="Z32" s="32">
        <f>COUNTIF(Z$6:Z$28,"日伸")</f>
        <v>0</v>
      </c>
      <c r="AA32" s="32">
        <f>COUNTIF(AA$6:AA$28,"日伸")</f>
        <v>0</v>
      </c>
      <c r="AB32" s="32">
        <f>COUNTIF(AB$6:AB$28,"日伸")</f>
        <v>0</v>
      </c>
      <c r="AC32" s="32">
        <f>COUNTIF(AC$6:AC$28,"日伸")</f>
        <v>0</v>
      </c>
      <c r="AD32" s="32">
        <f>COUNTIF(AD$6:AD$28,"日伸")</f>
        <v>0</v>
      </c>
      <c r="AE32" s="32">
        <f>COUNTIF(AE$6:AE$28,"日伸")</f>
        <v>0</v>
      </c>
      <c r="AF32" s="32">
        <f>COUNTIF(AF$6:AF$28,"日伸")</f>
        <v>0</v>
      </c>
    </row>
    <row r="33" spans="1:32" s="7" customFormat="1" ht="24.6" customHeight="1">
      <c r="A33" s="33" t="s">
        <v>18</v>
      </c>
      <c r="B33" s="34">
        <f>COUNTIF(B$6:B$28,"エス")</f>
        <v>0</v>
      </c>
      <c r="C33" s="34">
        <f>COUNTIF(C$6:C$28,"エス")</f>
        <v>0</v>
      </c>
      <c r="D33" s="34">
        <f>COUNTIF(D$6:D$28,"エス")</f>
        <v>0</v>
      </c>
      <c r="E33" s="34">
        <f>COUNTIF(E$6:E$28,"エス")</f>
        <v>0</v>
      </c>
      <c r="F33" s="34">
        <f>COUNTIF(F$6:F$28,"エス")</f>
        <v>0</v>
      </c>
      <c r="G33" s="34">
        <f>COUNTIF(G$6:G$28,"エス")</f>
        <v>0</v>
      </c>
      <c r="H33" s="34">
        <f>COUNTIF(H$6:H$28,"エス")</f>
        <v>0</v>
      </c>
      <c r="I33" s="34">
        <f>COUNTIF(I$6:I$28,"エス")</f>
        <v>0</v>
      </c>
      <c r="J33" s="34">
        <f>COUNTIF(J$6:J$28,"エス")</f>
        <v>0</v>
      </c>
      <c r="K33" s="34">
        <f>COUNTIF(K$6:K$28,"エス")</f>
        <v>0</v>
      </c>
      <c r="L33" s="34">
        <f>COUNTIF(L$6:L$28,"エス")</f>
        <v>0</v>
      </c>
      <c r="M33" s="34">
        <f>COUNTIF(M$6:M$28,"エス")</f>
        <v>0</v>
      </c>
      <c r="N33" s="34">
        <f>COUNTIF(N$6:N$28,"エス")</f>
        <v>0</v>
      </c>
      <c r="O33" s="34">
        <f>COUNTIF(O$6:O$28,"エス")</f>
        <v>0</v>
      </c>
      <c r="P33" s="34">
        <f>COUNTIF(P$6:P$28,"エス")</f>
        <v>0</v>
      </c>
      <c r="Q33" s="34">
        <f>COUNTIF(Q$6:Q$28,"エス")</f>
        <v>0</v>
      </c>
      <c r="R33" s="34">
        <f>COUNTIF(R$6:R$28,"エス")</f>
        <v>0</v>
      </c>
      <c r="S33" s="34">
        <f>COUNTIF(S$6:S$28,"エス")</f>
        <v>0</v>
      </c>
      <c r="T33" s="34">
        <f>COUNTIF(T$6:T$28,"エス")</f>
        <v>0</v>
      </c>
      <c r="U33" s="34">
        <f>COUNTIF(U$6:U$28,"エス")</f>
        <v>0</v>
      </c>
      <c r="V33" s="34">
        <f>COUNTIF(V$6:V$28,"エス")</f>
        <v>0</v>
      </c>
      <c r="W33" s="34">
        <f>COUNTIF(W$6:W$28,"エス")</f>
        <v>0</v>
      </c>
      <c r="X33" s="34">
        <f>COUNTIF(X$6:X$28,"エス")</f>
        <v>0</v>
      </c>
      <c r="Y33" s="34">
        <f>COUNTIF(Y$6:Y$28,"エス")</f>
        <v>0</v>
      </c>
      <c r="Z33" s="34">
        <f>COUNTIF(Z$6:Z$28,"エス")</f>
        <v>0</v>
      </c>
      <c r="AA33" s="34">
        <f>COUNTIF(AA$6:AA$28,"エス")</f>
        <v>0</v>
      </c>
      <c r="AB33" s="34">
        <f>COUNTIF(AB$6:AB$28,"エス")</f>
        <v>0</v>
      </c>
      <c r="AC33" s="34">
        <f>COUNTIF(AC$6:AC$28,"エス")</f>
        <v>0</v>
      </c>
      <c r="AD33" s="34">
        <f>COUNTIF(AD$6:AD$28,"エス")</f>
        <v>0</v>
      </c>
      <c r="AE33" s="34">
        <f>COUNTIF(AE$6:AE$28,"エス")</f>
        <v>0</v>
      </c>
      <c r="AF33" s="34">
        <f>COUNTIF(AF$6:AF$28,"エス")</f>
        <v>0</v>
      </c>
    </row>
    <row r="34" spans="1:32" s="7" customFormat="1" ht="24.6" customHeight="1">
      <c r="A34" s="35" t="s">
        <v>19</v>
      </c>
      <c r="B34" s="36">
        <f>COUNTIF(B$6:B$28,"前建")</f>
        <v>0</v>
      </c>
      <c r="C34" s="36">
        <f>COUNTIF(C$6:C$28,"前建")</f>
        <v>0</v>
      </c>
      <c r="D34" s="36">
        <f>COUNTIF(D$6:D$28,"前建")</f>
        <v>0</v>
      </c>
      <c r="E34" s="36">
        <f>COUNTIF(E$6:E$28,"前建")</f>
        <v>0</v>
      </c>
      <c r="F34" s="36">
        <f>COUNTIF(F$6:F$28,"前建")</f>
        <v>0</v>
      </c>
      <c r="G34" s="36">
        <f>COUNTIF(G$6:G$28,"前建")</f>
        <v>0</v>
      </c>
      <c r="H34" s="36">
        <f>COUNTIF(H$6:H$28,"前建")</f>
        <v>0</v>
      </c>
      <c r="I34" s="36">
        <f>COUNTIF(I$6:I$28,"前建")</f>
        <v>0</v>
      </c>
      <c r="J34" s="36">
        <f>COUNTIF(J$6:J$28,"前建")</f>
        <v>0</v>
      </c>
      <c r="K34" s="36">
        <f>COUNTIF(K$6:K$28,"前建")</f>
        <v>0</v>
      </c>
      <c r="L34" s="36">
        <f>COUNTIF(L$6:L$28,"前建")</f>
        <v>0</v>
      </c>
      <c r="M34" s="36">
        <f>COUNTIF(M$6:M$28,"前建")</f>
        <v>0</v>
      </c>
      <c r="N34" s="36">
        <f>COUNTIF(N$6:N$28,"前建")</f>
        <v>0</v>
      </c>
      <c r="O34" s="36">
        <f>COUNTIF(O$6:O$28,"前建")</f>
        <v>0</v>
      </c>
      <c r="P34" s="36">
        <f>COUNTIF(P$6:P$28,"前建")</f>
        <v>0</v>
      </c>
      <c r="Q34" s="36">
        <f>COUNTIF(Q$6:Q$28,"前建")</f>
        <v>0</v>
      </c>
      <c r="R34" s="36">
        <f>COUNTIF(R$6:R$28,"前建")</f>
        <v>0</v>
      </c>
      <c r="S34" s="36">
        <f>COUNTIF(S$6:S$28,"前建")</f>
        <v>0</v>
      </c>
      <c r="T34" s="36">
        <f>COUNTIF(T$6:T$28,"前建")</f>
        <v>0</v>
      </c>
      <c r="U34" s="36">
        <f>COUNTIF(U$6:U$28,"前建")</f>
        <v>0</v>
      </c>
      <c r="V34" s="36">
        <f>COUNTIF(V$6:V$28,"前建")</f>
        <v>0</v>
      </c>
      <c r="W34" s="36">
        <f>COUNTIF(W$6:W$28,"前建")</f>
        <v>0</v>
      </c>
      <c r="X34" s="36">
        <f>COUNTIF(X$6:X$28,"前建")</f>
        <v>0</v>
      </c>
      <c r="Y34" s="36">
        <f>COUNTIF(Y$6:Y$28,"前建")</f>
        <v>0</v>
      </c>
      <c r="Z34" s="36">
        <f>COUNTIF(Z$6:Z$28,"前建")</f>
        <v>0</v>
      </c>
      <c r="AA34" s="36">
        <f>COUNTIF(AA$6:AA$28,"前建")</f>
        <v>0</v>
      </c>
      <c r="AB34" s="36">
        <f>COUNTIF(AB$6:AB$28,"前建")</f>
        <v>0</v>
      </c>
      <c r="AC34" s="36">
        <f>COUNTIF(AC$6:AC$28,"前建")</f>
        <v>0</v>
      </c>
      <c r="AD34" s="36">
        <f>COUNTIF(AD$6:AD$28,"前建")</f>
        <v>0</v>
      </c>
      <c r="AE34" s="36">
        <f>COUNTIF(AE$6:AE$28,"前建")</f>
        <v>0</v>
      </c>
      <c r="AF34" s="36">
        <f>COUNTIF(AF$6:AF$28,"前建")</f>
        <v>0</v>
      </c>
    </row>
    <row r="35" spans="1:32" s="7" customFormat="1" ht="24.6" customHeight="1">
      <c r="A35" s="37" t="s">
        <v>20</v>
      </c>
      <c r="B35" s="38">
        <f>COUNTIF(B$6:B$28,"岡崎")</f>
        <v>0</v>
      </c>
      <c r="C35" s="38">
        <f>COUNTIF(C$6:C$28,"岡崎")</f>
        <v>0</v>
      </c>
      <c r="D35" s="38">
        <f>COUNTIF(D$6:D$28,"岡崎")</f>
        <v>0</v>
      </c>
      <c r="E35" s="38">
        <f>COUNTIF(E$6:E$28,"岡崎")</f>
        <v>0</v>
      </c>
      <c r="F35" s="38">
        <f>COUNTIF(F$6:F$28,"岡崎")</f>
        <v>0</v>
      </c>
      <c r="G35" s="38">
        <f>COUNTIF(G$6:G$28,"岡崎")</f>
        <v>0</v>
      </c>
      <c r="H35" s="38">
        <f>COUNTIF(H$6:H$28,"岡崎")</f>
        <v>0</v>
      </c>
      <c r="I35" s="38">
        <f>COUNTIF(I$6:I$28,"岡崎")</f>
        <v>0</v>
      </c>
      <c r="J35" s="38">
        <f>COUNTIF(J$6:J$28,"岡崎")</f>
        <v>0</v>
      </c>
      <c r="K35" s="38">
        <f>COUNTIF(K$6:K$28,"岡崎")</f>
        <v>0</v>
      </c>
      <c r="L35" s="38">
        <f>COUNTIF(L$6:L$28,"岡崎")</f>
        <v>0</v>
      </c>
      <c r="M35" s="38">
        <f>COUNTIF(M$6:M$28,"岡崎")</f>
        <v>0</v>
      </c>
      <c r="N35" s="38">
        <f>COUNTIF(N$6:N$28,"岡崎")</f>
        <v>0</v>
      </c>
      <c r="O35" s="38">
        <f>COUNTIF(O$6:O$28,"岡崎")</f>
        <v>0</v>
      </c>
      <c r="P35" s="38">
        <f>COUNTIF(P$6:P$28,"岡崎")</f>
        <v>0</v>
      </c>
      <c r="Q35" s="38">
        <f>COUNTIF(Q$6:Q$28,"岡崎")</f>
        <v>0</v>
      </c>
      <c r="R35" s="38">
        <f>COUNTIF(R$6:R$28,"岡崎")</f>
        <v>0</v>
      </c>
      <c r="S35" s="38">
        <f>COUNTIF(S$6:S$28,"岡崎")</f>
        <v>0</v>
      </c>
      <c r="T35" s="38">
        <f>COUNTIF(T$6:T$28,"岡崎")</f>
        <v>0</v>
      </c>
      <c r="U35" s="38">
        <f>COUNTIF(U$6:U$28,"岡崎")</f>
        <v>0</v>
      </c>
      <c r="V35" s="38">
        <f>COUNTIF(V$6:V$28,"岡崎")</f>
        <v>0</v>
      </c>
      <c r="W35" s="38">
        <f>COUNTIF(W$6:W$28,"岡崎")</f>
        <v>0</v>
      </c>
      <c r="X35" s="38">
        <f>COUNTIF(X$6:X$28,"岡崎")</f>
        <v>0</v>
      </c>
      <c r="Y35" s="38">
        <f>COUNTIF(Y$6:Y$28,"岡崎")</f>
        <v>0</v>
      </c>
      <c r="Z35" s="38">
        <f>COUNTIF(Z$6:Z$28,"岡崎")</f>
        <v>0</v>
      </c>
      <c r="AA35" s="38">
        <f>COUNTIF(AA$6:AA$28,"岡崎")</f>
        <v>0</v>
      </c>
      <c r="AB35" s="38">
        <f>COUNTIF(AB$6:AB$28,"岡崎")</f>
        <v>0</v>
      </c>
      <c r="AC35" s="38">
        <f>COUNTIF(AC$6:AC$28,"岡崎")</f>
        <v>0</v>
      </c>
      <c r="AD35" s="38">
        <f>COUNTIF(AD$6:AD$28,"岡崎")</f>
        <v>0</v>
      </c>
      <c r="AE35" s="38">
        <f>COUNTIF(AE$6:AE$28,"岡崎")</f>
        <v>0</v>
      </c>
      <c r="AF35" s="38">
        <f>COUNTIF(AF$6:AF$28,"岡崎")</f>
        <v>0</v>
      </c>
    </row>
    <row r="36" spans="1:32" s="7" customFormat="1" ht="24.6" customHeight="1">
      <c r="A36" s="39" t="s">
        <v>21</v>
      </c>
      <c r="B36" s="40">
        <f>COUNTIF(B$6:B$28,"大洋")</f>
        <v>0</v>
      </c>
      <c r="C36" s="40">
        <f>COUNTIF(C$6:C$28,"大洋")</f>
        <v>0</v>
      </c>
      <c r="D36" s="40">
        <f>COUNTIF(D$6:D$28,"大洋")</f>
        <v>0</v>
      </c>
      <c r="E36" s="40">
        <f>COUNTIF(E$6:E$28,"大洋")</f>
        <v>0</v>
      </c>
      <c r="F36" s="40">
        <f>COUNTIF(F$6:F$28,"大洋")</f>
        <v>0</v>
      </c>
      <c r="G36" s="40">
        <f>COUNTIF(G$6:G$28,"大洋")</f>
        <v>0</v>
      </c>
      <c r="H36" s="40">
        <f>COUNTIF(H$6:H$28,"大洋")</f>
        <v>0</v>
      </c>
      <c r="I36" s="40">
        <f>COUNTIF(I$6:I$28,"大洋")</f>
        <v>0</v>
      </c>
      <c r="J36" s="40">
        <f>COUNTIF(J$6:J$28,"大洋")</f>
        <v>0</v>
      </c>
      <c r="K36" s="40">
        <f>COUNTIF(K$6:K$28,"大洋")</f>
        <v>0</v>
      </c>
      <c r="L36" s="40">
        <f>COUNTIF(L$6:L$28,"大洋")</f>
        <v>0</v>
      </c>
      <c r="M36" s="40">
        <f>COUNTIF(M$6:M$28,"大洋")</f>
        <v>0</v>
      </c>
      <c r="N36" s="40">
        <f>COUNTIF(N$6:N$28,"大洋")</f>
        <v>0</v>
      </c>
      <c r="O36" s="40">
        <f>COUNTIF(O$6:O$28,"大洋")</f>
        <v>0</v>
      </c>
      <c r="P36" s="40">
        <f>COUNTIF(P$6:P$28,"大洋")</f>
        <v>0</v>
      </c>
      <c r="Q36" s="40">
        <f>COUNTIF(Q$6:Q$28,"大洋")</f>
        <v>0</v>
      </c>
      <c r="R36" s="40">
        <f>COUNTIF(R$6:R$28,"大洋")</f>
        <v>0</v>
      </c>
      <c r="S36" s="40">
        <f>COUNTIF(S$6:S$28,"大洋")</f>
        <v>0</v>
      </c>
      <c r="T36" s="40">
        <f>COUNTIF(T$6:T$28,"大洋")</f>
        <v>0</v>
      </c>
      <c r="U36" s="40">
        <f>COUNTIF(U$6:U$28,"大洋")</f>
        <v>0</v>
      </c>
      <c r="V36" s="40">
        <f>COUNTIF(V$6:V$28,"大洋")</f>
        <v>0</v>
      </c>
      <c r="W36" s="40">
        <f>COUNTIF(W$6:W$28,"大洋")</f>
        <v>0</v>
      </c>
      <c r="X36" s="40">
        <f>COUNTIF(X$6:X$28,"大洋")</f>
        <v>0</v>
      </c>
      <c r="Y36" s="40">
        <f>COUNTIF(Y$6:Y$28,"大洋")</f>
        <v>0</v>
      </c>
      <c r="Z36" s="40">
        <f>COUNTIF(Z$6:Z$28,"大洋")</f>
        <v>0</v>
      </c>
      <c r="AA36" s="40">
        <f>COUNTIF(AA$6:AA$28,"大洋")</f>
        <v>0</v>
      </c>
      <c r="AB36" s="40">
        <f>COUNTIF(AB$6:AB$28,"大洋")</f>
        <v>0</v>
      </c>
      <c r="AC36" s="40">
        <f>COUNTIF(AC$6:AC$28,"大洋")</f>
        <v>0</v>
      </c>
      <c r="AD36" s="40">
        <f>COUNTIF(AD$6:AD$28,"大洋")</f>
        <v>0</v>
      </c>
      <c r="AE36" s="40">
        <f>COUNTIF(AE$6:AE$28,"大洋")</f>
        <v>0</v>
      </c>
      <c r="AF36" s="40">
        <f>COUNTIF(AF$6:AF$28,"大洋")</f>
        <v>0</v>
      </c>
    </row>
    <row r="37" spans="1:32" s="7" customFormat="1" ht="24.6" customHeight="1">
      <c r="A37" s="41" t="s">
        <v>22</v>
      </c>
      <c r="B37" s="42">
        <f>COUNTIF(B$6:B$28,"ケイズ")</f>
        <v>0</v>
      </c>
      <c r="C37" s="42">
        <f>COUNTIF(C$6:C$28,"ケイズ")</f>
        <v>0</v>
      </c>
      <c r="D37" s="42">
        <f>COUNTIF(D$6:D$28,"ケイズ")</f>
        <v>0</v>
      </c>
      <c r="E37" s="42">
        <f>COUNTIF(E$6:E$28,"ケイズ")</f>
        <v>0</v>
      </c>
      <c r="F37" s="42">
        <f>COUNTIF(F$6:F$28,"ケイズ")</f>
        <v>0</v>
      </c>
      <c r="G37" s="42">
        <f>COUNTIF(G$6:G$28,"ケイズ")</f>
        <v>0</v>
      </c>
      <c r="H37" s="42">
        <f>COUNTIF(H$6:H$28,"ケイズ")</f>
        <v>0</v>
      </c>
      <c r="I37" s="42">
        <f>COUNTIF(I$6:I$28,"ケイズ")</f>
        <v>0</v>
      </c>
      <c r="J37" s="42">
        <f>COUNTIF(J$6:J$28,"ケイズ")</f>
        <v>0</v>
      </c>
      <c r="K37" s="42">
        <f>COUNTIF(K$6:K$28,"ケイズ")</f>
        <v>0</v>
      </c>
      <c r="L37" s="42">
        <f>COUNTIF(L$6:L$28,"ケイズ")</f>
        <v>0</v>
      </c>
      <c r="M37" s="42">
        <f>COUNTIF(M$6:M$28,"ケイズ")</f>
        <v>0</v>
      </c>
      <c r="N37" s="42">
        <f>COUNTIF(N$6:N$28,"ケイズ")</f>
        <v>0</v>
      </c>
      <c r="O37" s="42">
        <f>COUNTIF(O$6:O$28,"ケイズ")</f>
        <v>0</v>
      </c>
      <c r="P37" s="42">
        <f>COUNTIF(P$6:P$28,"ケイズ")</f>
        <v>0</v>
      </c>
      <c r="Q37" s="42">
        <f>COUNTIF(Q$6:Q$28,"ケイズ")</f>
        <v>0</v>
      </c>
      <c r="R37" s="42">
        <f>COUNTIF(R$6:R$28,"ケイズ")</f>
        <v>0</v>
      </c>
      <c r="S37" s="42">
        <f>COUNTIF(S$6:S$28,"ケイズ")</f>
        <v>0</v>
      </c>
      <c r="T37" s="42">
        <f>COUNTIF(T$6:T$28,"ケイズ")</f>
        <v>0</v>
      </c>
      <c r="U37" s="42">
        <f>COUNTIF(U$6:U$28,"ケイズ")</f>
        <v>0</v>
      </c>
      <c r="V37" s="42">
        <f>COUNTIF(V$6:V$28,"ケイズ")</f>
        <v>0</v>
      </c>
      <c r="W37" s="42">
        <f>COUNTIF(W$6:W$28,"ケイズ")</f>
        <v>0</v>
      </c>
      <c r="X37" s="42">
        <f>COUNTIF(X$6:X$28,"ケイズ")</f>
        <v>0</v>
      </c>
      <c r="Y37" s="42">
        <f>COUNTIF(Y$6:Y$28,"ケイズ")</f>
        <v>0</v>
      </c>
      <c r="Z37" s="42">
        <f>COUNTIF(Z$6:Z$28,"ケイズ")</f>
        <v>0</v>
      </c>
      <c r="AA37" s="42">
        <f>COUNTIF(AA$6:AA$28,"ケイズ")</f>
        <v>0</v>
      </c>
      <c r="AB37" s="42">
        <f>COUNTIF(AB$6:AB$28,"ケイズ")</f>
        <v>0</v>
      </c>
      <c r="AC37" s="42">
        <f>COUNTIF(AC$6:AC$28,"ケイズ")</f>
        <v>0</v>
      </c>
      <c r="AD37" s="42">
        <f>COUNTIF(AD$6:AD$28,"ケイズ")</f>
        <v>0</v>
      </c>
      <c r="AE37" s="42">
        <f>COUNTIF(AE$6:AE$28,"ケイズ")</f>
        <v>0</v>
      </c>
      <c r="AF37" s="42">
        <f>COUNTIF(AF$6:AF$28,"ケイズ")</f>
        <v>0</v>
      </c>
    </row>
    <row r="38" spans="1:32" s="7" customFormat="1" ht="24.6" customHeight="1">
      <c r="A38" s="43" t="s">
        <v>27</v>
      </c>
      <c r="B38" s="44">
        <f>COUNTIF(B$6:B$28,"エスコン")</f>
        <v>0</v>
      </c>
      <c r="C38" s="44">
        <f>COUNTIF(C$6:C$28,"エスコン")</f>
        <v>0</v>
      </c>
      <c r="D38" s="44">
        <f>COUNTIF(D$6:D$28,"エスコン")</f>
        <v>0</v>
      </c>
      <c r="E38" s="44">
        <f>COUNTIF(E$6:E$28,"エスコン")</f>
        <v>0</v>
      </c>
      <c r="F38" s="44">
        <f>COUNTIF(F$6:F$28,"エスコン")</f>
        <v>0</v>
      </c>
      <c r="G38" s="44">
        <f>COUNTIF(G$6:G$28,"エスコン")</f>
        <v>0</v>
      </c>
      <c r="H38" s="44">
        <f>COUNTIF(H$6:H$28,"エスコン")</f>
        <v>0</v>
      </c>
      <c r="I38" s="44">
        <f>COUNTIF(I$6:I$28,"エスコン")</f>
        <v>0</v>
      </c>
      <c r="J38" s="44">
        <f>COUNTIF(J$6:J$28,"エスコン")</f>
        <v>0</v>
      </c>
      <c r="K38" s="44">
        <f>COUNTIF(K$6:K$28,"エスコン")</f>
        <v>0</v>
      </c>
      <c r="L38" s="44">
        <f>COUNTIF(L$6:L$28,"エスコン")</f>
        <v>0</v>
      </c>
      <c r="M38" s="44">
        <f>COUNTIF(M$6:M$28,"エスコン")</f>
        <v>0</v>
      </c>
      <c r="N38" s="44">
        <f>COUNTIF(N$6:N$28,"エスコン")</f>
        <v>0</v>
      </c>
      <c r="O38" s="44">
        <f>COUNTIF(O$6:O$28,"エスコン")</f>
        <v>0</v>
      </c>
      <c r="P38" s="44">
        <f>COUNTIF(P$6:P$28,"エスコン")</f>
        <v>0</v>
      </c>
      <c r="Q38" s="44">
        <f>COUNTIF(Q$6:Q$28,"エスコン")</f>
        <v>0</v>
      </c>
      <c r="R38" s="44">
        <f>COUNTIF(R$6:R$28,"エスコン")</f>
        <v>0</v>
      </c>
      <c r="S38" s="44">
        <f>COUNTIF(S$6:S$28,"エスコン")</f>
        <v>0</v>
      </c>
      <c r="T38" s="44">
        <f>COUNTIF(T$6:T$28,"エスコン")</f>
        <v>0</v>
      </c>
      <c r="U38" s="44">
        <f>COUNTIF(U$6:U$28,"エスコン")</f>
        <v>0</v>
      </c>
      <c r="V38" s="44">
        <f>COUNTIF(V$6:V$28,"エスコン")</f>
        <v>0</v>
      </c>
      <c r="W38" s="44">
        <f>COUNTIF(W$6:W$28,"エスコン")</f>
        <v>0</v>
      </c>
      <c r="X38" s="44">
        <f>COUNTIF(X$6:X$28,"エスコン")</f>
        <v>0</v>
      </c>
      <c r="Y38" s="44">
        <f>COUNTIF(Y$6:Y$28,"エスコン")</f>
        <v>0</v>
      </c>
      <c r="Z38" s="44">
        <f>COUNTIF(Z$6:Z$28,"エスコン")</f>
        <v>0</v>
      </c>
      <c r="AA38" s="44">
        <f>COUNTIF(AA$6:AA$28,"エスコン")</f>
        <v>0</v>
      </c>
      <c r="AB38" s="44">
        <f>COUNTIF(AB$6:AB$28,"エスコン")</f>
        <v>0</v>
      </c>
      <c r="AC38" s="44">
        <f>COUNTIF(AC$6:AC$28,"エスコン")</f>
        <v>0</v>
      </c>
      <c r="AD38" s="44">
        <f>COUNTIF(AD$6:AD$28,"エスコン")</f>
        <v>0</v>
      </c>
      <c r="AE38" s="44">
        <f>COUNTIF(AE$6:AE$28,"エスコン")</f>
        <v>0</v>
      </c>
      <c r="AF38" s="44">
        <f>COUNTIF(AF$6:AF$28,"エスコン")</f>
        <v>0</v>
      </c>
    </row>
    <row r="39" spans="1:32" s="7" customFormat="1" ht="24.6" customHeight="1">
      <c r="A39" s="50" t="s">
        <v>32</v>
      </c>
      <c r="B39" s="51">
        <f>COUNTIF(B$6:B$28,"松林")</f>
        <v>0</v>
      </c>
      <c r="C39" s="51">
        <f>COUNTIF(C$6:C$28,"松林")</f>
        <v>0</v>
      </c>
      <c r="D39" s="51">
        <f>COUNTIF(D$6:D$28,"松林")</f>
        <v>0</v>
      </c>
      <c r="E39" s="51">
        <f>COUNTIF(E$6:E$28,"松林")</f>
        <v>0</v>
      </c>
      <c r="F39" s="51">
        <f>COUNTIF(F$6:F$28,"松林")</f>
        <v>0</v>
      </c>
      <c r="G39" s="51">
        <f>COUNTIF(G$6:G$28,"松林")</f>
        <v>0</v>
      </c>
      <c r="H39" s="51">
        <f>COUNTIF(H$6:H$28,"松林")</f>
        <v>0</v>
      </c>
      <c r="I39" s="51">
        <f>COUNTIF(I$6:I$28,"松林")</f>
        <v>0</v>
      </c>
      <c r="J39" s="51">
        <f>COUNTIF(J$6:J$28,"松林")</f>
        <v>0</v>
      </c>
      <c r="K39" s="51">
        <f>COUNTIF(K$6:K$28,"松林")</f>
        <v>0</v>
      </c>
      <c r="L39" s="51">
        <f>COUNTIF(L$6:L$28,"松林")</f>
        <v>0</v>
      </c>
      <c r="M39" s="51">
        <f>COUNTIF(M$6:M$28,"松林")</f>
        <v>0</v>
      </c>
      <c r="N39" s="51">
        <f>COUNTIF(N$6:N$28,"松林")</f>
        <v>0</v>
      </c>
      <c r="O39" s="51">
        <f>COUNTIF(O$6:O$28,"松林")</f>
        <v>0</v>
      </c>
      <c r="P39" s="51">
        <f>COUNTIF(P$6:P$28,"松林")</f>
        <v>0</v>
      </c>
      <c r="Q39" s="51">
        <f>COUNTIF(Q$6:Q$28,"松林")</f>
        <v>0</v>
      </c>
      <c r="R39" s="51">
        <f>COUNTIF(R$6:R$28,"松林")</f>
        <v>0</v>
      </c>
      <c r="S39" s="51">
        <f>COUNTIF(S$6:S$28,"松林")</f>
        <v>0</v>
      </c>
      <c r="T39" s="51">
        <f>COUNTIF(T$6:T$28,"松林")</f>
        <v>0</v>
      </c>
      <c r="U39" s="51">
        <f>COUNTIF(U$6:U$28,"松林")</f>
        <v>0</v>
      </c>
      <c r="V39" s="51">
        <f>COUNTIF(V$6:V$28,"松林")</f>
        <v>0</v>
      </c>
      <c r="W39" s="51">
        <f>COUNTIF(W$6:W$28,"松林")</f>
        <v>0</v>
      </c>
      <c r="X39" s="51">
        <f>COUNTIF(X$6:X$28,"松林")</f>
        <v>0</v>
      </c>
      <c r="Y39" s="51">
        <f>COUNTIF(Y$6:Y$28,"松林")</f>
        <v>0</v>
      </c>
      <c r="Z39" s="51">
        <f>COUNTIF(Z$6:Z$28,"松林")</f>
        <v>0</v>
      </c>
      <c r="AA39" s="51">
        <f>COUNTIF(AA$6:AA$28,"松林")</f>
        <v>0</v>
      </c>
      <c r="AB39" s="51">
        <f>COUNTIF(AB$6:AB$28,"松林")</f>
        <v>0</v>
      </c>
      <c r="AC39" s="51">
        <f>COUNTIF(AC$6:AC$28,"松林")</f>
        <v>0</v>
      </c>
      <c r="AD39" s="51">
        <f>COUNTIF(AD$6:AD$28,"松林")</f>
        <v>0</v>
      </c>
      <c r="AE39" s="51">
        <f>COUNTIF(AE$6:AE$28,"松林")</f>
        <v>0</v>
      </c>
      <c r="AF39" s="51">
        <f>COUNTIF(AF$6:AF$28,"松林")</f>
        <v>0</v>
      </c>
    </row>
    <row r="40" spans="1:32" s="7" customFormat="1" ht="24.6" customHeight="1">
      <c r="A40" s="65" t="s">
        <v>46</v>
      </c>
      <c r="B40" s="66">
        <f>COUNTIF(B$6:B$28,"管清")</f>
        <v>0</v>
      </c>
      <c r="C40" s="66">
        <f>COUNTIF(C$6:C$28,"管清")</f>
        <v>0</v>
      </c>
      <c r="D40" s="66">
        <f>COUNTIF(D$6:D$28,"管清")</f>
        <v>0</v>
      </c>
      <c r="E40" s="66">
        <f>COUNTIF(E$6:E$28,"管清")</f>
        <v>0</v>
      </c>
      <c r="F40" s="66">
        <f>COUNTIF(F$6:F$28,"管清")</f>
        <v>0</v>
      </c>
      <c r="G40" s="66">
        <f>COUNTIF(G$6:G$28,"管清")</f>
        <v>0</v>
      </c>
      <c r="H40" s="66">
        <f>COUNTIF(H$6:H$28,"管清")</f>
        <v>0</v>
      </c>
      <c r="I40" s="66">
        <f>COUNTIF(I$6:I$28,"管清")</f>
        <v>0</v>
      </c>
      <c r="J40" s="66">
        <f>COUNTIF(J$6:J$28,"管清")</f>
        <v>0</v>
      </c>
      <c r="K40" s="66">
        <f>COUNTIF(K$6:K$28,"管清")</f>
        <v>0</v>
      </c>
      <c r="L40" s="66">
        <f>COUNTIF(L$6:L$28,"管清")</f>
        <v>0</v>
      </c>
      <c r="M40" s="66">
        <f>COUNTIF(M$6:M$28,"管清")</f>
        <v>0</v>
      </c>
      <c r="N40" s="66">
        <f>COUNTIF(N$6:N$28,"管清")</f>
        <v>0</v>
      </c>
      <c r="O40" s="66">
        <f>COUNTIF(O$6:O$28,"管清")</f>
        <v>0</v>
      </c>
      <c r="P40" s="66">
        <f>COUNTIF(P$6:P$28,"管清")</f>
        <v>0</v>
      </c>
      <c r="Q40" s="66">
        <f>COUNTIF(Q$6:Q$28,"管清")</f>
        <v>0</v>
      </c>
      <c r="R40" s="66">
        <f>COUNTIF(R$6:R$28,"管清")</f>
        <v>0</v>
      </c>
      <c r="S40" s="66">
        <f>COUNTIF(S$6:S$28,"管清")</f>
        <v>0</v>
      </c>
      <c r="T40" s="66">
        <f>COUNTIF(T$6:T$28,"管清")</f>
        <v>0</v>
      </c>
      <c r="U40" s="66">
        <f>COUNTIF(U$6:U$28,"管清")</f>
        <v>0</v>
      </c>
      <c r="V40" s="66">
        <f>COUNTIF(V$6:V$28,"管清")</f>
        <v>0</v>
      </c>
      <c r="W40" s="66">
        <f>COUNTIF(W$6:W$28,"管清")</f>
        <v>0</v>
      </c>
      <c r="X40" s="66">
        <f>COUNTIF(X$6:X$28,"管清")</f>
        <v>0</v>
      </c>
      <c r="Y40" s="66">
        <f>COUNTIF(Y$6:Y$28,"管清")</f>
        <v>0</v>
      </c>
      <c r="Z40" s="66">
        <f>COUNTIF(Z$6:Z$28,"管清")</f>
        <v>0</v>
      </c>
      <c r="AA40" s="66">
        <f>COUNTIF(AA$6:AA$28,"管清")</f>
        <v>0</v>
      </c>
      <c r="AB40" s="66">
        <f>COUNTIF(AB$6:AB$28,"管清")</f>
        <v>0</v>
      </c>
      <c r="AC40" s="66">
        <f>COUNTIF(AC$6:AC$28,"管清")</f>
        <v>0</v>
      </c>
      <c r="AD40" s="66">
        <f>COUNTIF(AD$6:AD$28,"管清")</f>
        <v>0</v>
      </c>
      <c r="AE40" s="66">
        <f>COUNTIF(AE$6:AE$28,"管清")</f>
        <v>0</v>
      </c>
      <c r="AF40" s="66">
        <f>COUNTIF(AF$6:AF$28,"管清")</f>
        <v>0</v>
      </c>
    </row>
    <row r="41" spans="1:32" s="7" customFormat="1" ht="24.6" customHeight="1">
      <c r="A41" s="45" t="s">
        <v>28</v>
      </c>
      <c r="B41" s="46">
        <f>COUNTIF(B$6:B$28,"コーヨー")</f>
        <v>0</v>
      </c>
      <c r="C41" s="46">
        <f>COUNTIF(C$6:C$28,"コーヨー")</f>
        <v>0</v>
      </c>
      <c r="D41" s="46">
        <f>COUNTIF(D$6:D$28,"コーヨー")</f>
        <v>0</v>
      </c>
      <c r="E41" s="46">
        <f>COUNTIF(E$6:E$28,"コーヨー")</f>
        <v>0</v>
      </c>
      <c r="F41" s="46">
        <f>COUNTIF(F$6:F$28,"コーヨー")</f>
        <v>0</v>
      </c>
      <c r="G41" s="46">
        <f>COUNTIF(G$6:G$28,"コーヨー")</f>
        <v>0</v>
      </c>
      <c r="H41" s="46">
        <f>COUNTIF(H$6:H$28,"コーヨー")</f>
        <v>0</v>
      </c>
      <c r="I41" s="46">
        <f>COUNTIF(I$6:I$28,"コーヨー")</f>
        <v>0</v>
      </c>
      <c r="J41" s="46">
        <f>COUNTIF(J$6:J$28,"コーヨー")</f>
        <v>0</v>
      </c>
      <c r="K41" s="46">
        <f>COUNTIF(K$6:K$28,"コーヨー")</f>
        <v>0</v>
      </c>
      <c r="L41" s="46">
        <f>COUNTIF(L$6:L$28,"コーヨー")</f>
        <v>0</v>
      </c>
      <c r="M41" s="46">
        <f>COUNTIF(M$6:M$28,"コーヨー")</f>
        <v>0</v>
      </c>
      <c r="N41" s="46">
        <f>COUNTIF(N$6:N$28,"コーヨー")</f>
        <v>0</v>
      </c>
      <c r="O41" s="46">
        <f>COUNTIF(O$6:O$28,"コーヨー")</f>
        <v>0</v>
      </c>
      <c r="P41" s="46">
        <f>COUNTIF(P$6:P$28,"コーヨー")</f>
        <v>0</v>
      </c>
      <c r="Q41" s="46">
        <f>COUNTIF(Q$6:Q$28,"コーヨー")</f>
        <v>0</v>
      </c>
      <c r="R41" s="46">
        <f>COUNTIF(R$6:R$28,"コーヨー")</f>
        <v>0</v>
      </c>
      <c r="S41" s="46">
        <f>COUNTIF(S$6:S$28,"コーヨー")</f>
        <v>0</v>
      </c>
      <c r="T41" s="46">
        <f>COUNTIF(T$6:T$28,"コーヨー")</f>
        <v>0</v>
      </c>
      <c r="U41" s="46">
        <f>COUNTIF(U$6:U$28,"コーヨー")</f>
        <v>0</v>
      </c>
      <c r="V41" s="46">
        <f>COUNTIF(V$6:V$28,"コーヨー")</f>
        <v>0</v>
      </c>
      <c r="W41" s="46">
        <f>COUNTIF(W$6:W$28,"コーヨー")</f>
        <v>0</v>
      </c>
      <c r="X41" s="46">
        <f>COUNTIF(X$6:X$28,"コーヨー")</f>
        <v>0</v>
      </c>
      <c r="Y41" s="46">
        <f>COUNTIF(Y$6:Y$28,"コーヨー")</f>
        <v>0</v>
      </c>
      <c r="Z41" s="46">
        <f>COUNTIF(Z$6:Z$28,"コーヨー")</f>
        <v>0</v>
      </c>
      <c r="AA41" s="46">
        <f>COUNTIF(AA$6:AA$28,"コーヨー")</f>
        <v>0</v>
      </c>
      <c r="AB41" s="46">
        <f>COUNTIF(AB$6:AB$28,"コーヨー")</f>
        <v>0</v>
      </c>
      <c r="AC41" s="46">
        <f>COUNTIF(AC$6:AC$28,"コーヨー")</f>
        <v>0</v>
      </c>
      <c r="AD41" s="46">
        <f>COUNTIF(AD$6:AD$28,"コーヨー")</f>
        <v>0</v>
      </c>
      <c r="AE41" s="46">
        <f>COUNTIF(AE$6:AE$28,"コーヨー")</f>
        <v>0</v>
      </c>
      <c r="AF41" s="46">
        <f>COUNTIF(AF$6:AF$28,"コーヨー")</f>
        <v>0</v>
      </c>
    </row>
    <row r="42" spans="1:32" s="7" customFormat="1" ht="24.6" customHeight="1" thickBot="1">
      <c r="A42" s="47" t="s">
        <v>29</v>
      </c>
      <c r="B42" s="48">
        <f>COUNTIF(B$6:B$28,"イベント")</f>
        <v>0</v>
      </c>
      <c r="C42" s="49">
        <f>COUNTIF(C$6:C$28,"イベント")</f>
        <v>0</v>
      </c>
      <c r="D42" s="49">
        <f>COUNTIF(D$6:D$28,"イベント")</f>
        <v>0</v>
      </c>
      <c r="E42" s="49">
        <f>COUNTIF(E$6:E$28,"イベント")</f>
        <v>0</v>
      </c>
      <c r="F42" s="49">
        <f>COUNTIF(F$6:F$28,"イベント")</f>
        <v>0</v>
      </c>
      <c r="G42" s="49">
        <f>COUNTIF(G$6:G$28,"イベント")</f>
        <v>0</v>
      </c>
      <c r="H42" s="49">
        <f>COUNTIF(H$6:H$28,"イベント")</f>
        <v>0</v>
      </c>
      <c r="I42" s="49">
        <f>COUNTIF(I$6:I$28,"イベント")</f>
        <v>0</v>
      </c>
      <c r="J42" s="49">
        <f>COUNTIF(J$6:J$28,"イベント")</f>
        <v>0</v>
      </c>
      <c r="K42" s="49">
        <f>COUNTIF(K$6:K$28,"イベント")</f>
        <v>0</v>
      </c>
      <c r="L42" s="49">
        <f>COUNTIF(L$6:L$28,"イベント")</f>
        <v>0</v>
      </c>
      <c r="M42" s="49">
        <f>COUNTIF(M$6:M$28,"イベント")</f>
        <v>0</v>
      </c>
      <c r="N42" s="49">
        <f>COUNTIF(N$6:N$28,"イベント")</f>
        <v>0</v>
      </c>
      <c r="O42" s="49">
        <f>COUNTIF(O$6:O$28,"イベント")</f>
        <v>0</v>
      </c>
      <c r="P42" s="49">
        <f>COUNTIF(P$6:P$28,"イベント")</f>
        <v>0</v>
      </c>
      <c r="Q42" s="49">
        <f>COUNTIF(Q$6:Q$28,"イベント")</f>
        <v>0</v>
      </c>
      <c r="R42" s="49">
        <f>COUNTIF(R$6:R$28,"イベント")</f>
        <v>0</v>
      </c>
      <c r="S42" s="49">
        <f>COUNTIF(S$6:S$28,"イベント")</f>
        <v>0</v>
      </c>
      <c r="T42" s="49">
        <f>COUNTIF(T$6:T$28,"イベント")</f>
        <v>0</v>
      </c>
      <c r="U42" s="49">
        <f>COUNTIF(U$6:U$28,"イベント")</f>
        <v>0</v>
      </c>
      <c r="V42" s="49">
        <f>COUNTIF(V$6:V$28,"イベント")</f>
        <v>0</v>
      </c>
      <c r="W42" s="49">
        <f>COUNTIF(W$6:W$28,"イベント")</f>
        <v>0</v>
      </c>
      <c r="X42" s="49">
        <f>COUNTIF(X$6:X$28,"イベント")</f>
        <v>0</v>
      </c>
      <c r="Y42" s="49">
        <f>COUNTIF(Y$6:Y$28,"イベント")</f>
        <v>0</v>
      </c>
      <c r="Z42" s="49">
        <f>COUNTIF(Z$6:Z$28,"イベント")</f>
        <v>0</v>
      </c>
      <c r="AA42" s="49">
        <f>COUNTIF(AA$6:AA$28,"イベント")</f>
        <v>0</v>
      </c>
      <c r="AB42" s="49">
        <f>COUNTIF(AB$6:AB$28,"イベント")</f>
        <v>0</v>
      </c>
      <c r="AC42" s="49">
        <f>COUNTIF(AC$6:AC$28,"イベント")</f>
        <v>0</v>
      </c>
      <c r="AD42" s="49">
        <f>COUNTIF(AD$6:AD$28,"イベント")</f>
        <v>0</v>
      </c>
      <c r="AE42" s="49">
        <f>COUNTIF(AE$6:AE$28,"イベント")</f>
        <v>0</v>
      </c>
      <c r="AF42" s="49">
        <f>COUNTIF(AF$6:AF$28,"イベント")</f>
        <v>0</v>
      </c>
    </row>
    <row r="43" spans="1:32" s="7" customFormat="1" ht="19.8" customHeight="1" thickTop="1">
      <c r="A43" s="9"/>
      <c r="B43" s="18" t="str">
        <f>TEXT(DATE($A$1,$A$2,COLUMN(A35)),"d")</f>
        <v>1</v>
      </c>
      <c r="C43" s="18" t="str">
        <f t="shared" ref="C43:AF43" si="2">TEXT(DATE($A$1,$A$2,COLUMN(B35)),"d")</f>
        <v>2</v>
      </c>
      <c r="D43" s="18" t="str">
        <f t="shared" si="2"/>
        <v>3</v>
      </c>
      <c r="E43" s="18" t="str">
        <f t="shared" si="2"/>
        <v>4</v>
      </c>
      <c r="F43" s="18" t="str">
        <f t="shared" si="2"/>
        <v>5</v>
      </c>
      <c r="G43" s="18" t="str">
        <f t="shared" si="2"/>
        <v>6</v>
      </c>
      <c r="H43" s="18" t="str">
        <f t="shared" si="2"/>
        <v>7</v>
      </c>
      <c r="I43" s="18" t="str">
        <f t="shared" si="2"/>
        <v>8</v>
      </c>
      <c r="J43" s="18" t="str">
        <f t="shared" si="2"/>
        <v>9</v>
      </c>
      <c r="K43" s="18" t="str">
        <f t="shared" si="2"/>
        <v>10</v>
      </c>
      <c r="L43" s="18" t="str">
        <f t="shared" si="2"/>
        <v>11</v>
      </c>
      <c r="M43" s="18" t="str">
        <f t="shared" si="2"/>
        <v>12</v>
      </c>
      <c r="N43" s="18" t="str">
        <f t="shared" si="2"/>
        <v>13</v>
      </c>
      <c r="O43" s="18" t="str">
        <f t="shared" si="2"/>
        <v>14</v>
      </c>
      <c r="P43" s="18" t="str">
        <f t="shared" si="2"/>
        <v>15</v>
      </c>
      <c r="Q43" s="18" t="str">
        <f t="shared" si="2"/>
        <v>16</v>
      </c>
      <c r="R43" s="18" t="str">
        <f t="shared" si="2"/>
        <v>17</v>
      </c>
      <c r="S43" s="18" t="str">
        <f t="shared" si="2"/>
        <v>18</v>
      </c>
      <c r="T43" s="18" t="str">
        <f t="shared" si="2"/>
        <v>19</v>
      </c>
      <c r="U43" s="18" t="str">
        <f t="shared" si="2"/>
        <v>20</v>
      </c>
      <c r="V43" s="18" t="str">
        <f t="shared" si="2"/>
        <v>21</v>
      </c>
      <c r="W43" s="18" t="str">
        <f t="shared" si="2"/>
        <v>22</v>
      </c>
      <c r="X43" s="18" t="str">
        <f t="shared" si="2"/>
        <v>23</v>
      </c>
      <c r="Y43" s="18" t="str">
        <f t="shared" si="2"/>
        <v>24</v>
      </c>
      <c r="Z43" s="18" t="str">
        <f t="shared" si="2"/>
        <v>25</v>
      </c>
      <c r="AA43" s="18" t="str">
        <f t="shared" si="2"/>
        <v>26</v>
      </c>
      <c r="AB43" s="18" t="str">
        <f t="shared" si="2"/>
        <v>27</v>
      </c>
      <c r="AC43" s="18" t="str">
        <f t="shared" si="2"/>
        <v>28</v>
      </c>
      <c r="AD43" s="18" t="str">
        <f t="shared" si="2"/>
        <v>29</v>
      </c>
      <c r="AE43" s="18" t="str">
        <f t="shared" si="2"/>
        <v>30</v>
      </c>
      <c r="AF43" s="18" t="str">
        <f t="shared" si="2"/>
        <v>31</v>
      </c>
    </row>
    <row r="44" spans="1:32" s="7" customFormat="1" ht="19.8" customHeight="1">
      <c r="B44" s="15" t="str">
        <f>TEXT(DATE($A$1,$A$2,COLUMN(A36)),"aaa")</f>
        <v>木</v>
      </c>
      <c r="C44" s="16" t="str">
        <f t="shared" ref="C44:AF44" si="3">TEXT(DATE($A$1,$A$2,COLUMN(B36)),"aaa")</f>
        <v>金</v>
      </c>
      <c r="D44" s="16" t="str">
        <f t="shared" si="3"/>
        <v>土</v>
      </c>
      <c r="E44" s="16" t="str">
        <f t="shared" si="3"/>
        <v>日</v>
      </c>
      <c r="F44" s="16" t="str">
        <f t="shared" si="3"/>
        <v>月</v>
      </c>
      <c r="G44" s="16" t="str">
        <f t="shared" si="3"/>
        <v>火</v>
      </c>
      <c r="H44" s="16" t="str">
        <f t="shared" si="3"/>
        <v>水</v>
      </c>
      <c r="I44" s="16" t="str">
        <f t="shared" si="3"/>
        <v>木</v>
      </c>
      <c r="J44" s="16" t="str">
        <f t="shared" si="3"/>
        <v>金</v>
      </c>
      <c r="K44" s="16" t="str">
        <f t="shared" si="3"/>
        <v>土</v>
      </c>
      <c r="L44" s="16" t="str">
        <f t="shared" si="3"/>
        <v>日</v>
      </c>
      <c r="M44" s="16" t="str">
        <f t="shared" si="3"/>
        <v>月</v>
      </c>
      <c r="N44" s="16" t="str">
        <f t="shared" si="3"/>
        <v>火</v>
      </c>
      <c r="O44" s="16" t="str">
        <f t="shared" si="3"/>
        <v>水</v>
      </c>
      <c r="P44" s="16" t="str">
        <f t="shared" si="3"/>
        <v>木</v>
      </c>
      <c r="Q44" s="16" t="str">
        <f t="shared" si="3"/>
        <v>金</v>
      </c>
      <c r="R44" s="16" t="str">
        <f t="shared" si="3"/>
        <v>土</v>
      </c>
      <c r="S44" s="16" t="str">
        <f t="shared" si="3"/>
        <v>日</v>
      </c>
      <c r="T44" s="16" t="str">
        <f t="shared" si="3"/>
        <v>月</v>
      </c>
      <c r="U44" s="16" t="str">
        <f t="shared" si="3"/>
        <v>火</v>
      </c>
      <c r="V44" s="16" t="str">
        <f t="shared" si="3"/>
        <v>水</v>
      </c>
      <c r="W44" s="16" t="str">
        <f t="shared" si="3"/>
        <v>木</v>
      </c>
      <c r="X44" s="16" t="str">
        <f t="shared" si="3"/>
        <v>金</v>
      </c>
      <c r="Y44" s="16" t="str">
        <f t="shared" si="3"/>
        <v>土</v>
      </c>
      <c r="Z44" s="16" t="str">
        <f t="shared" si="3"/>
        <v>日</v>
      </c>
      <c r="AA44" s="16" t="str">
        <f t="shared" si="3"/>
        <v>月</v>
      </c>
      <c r="AB44" s="16" t="str">
        <f t="shared" si="3"/>
        <v>火</v>
      </c>
      <c r="AC44" s="16" t="str">
        <f t="shared" si="3"/>
        <v>水</v>
      </c>
      <c r="AD44" s="16" t="str">
        <f t="shared" si="3"/>
        <v>木</v>
      </c>
      <c r="AE44" s="16" t="str">
        <f t="shared" si="3"/>
        <v>金</v>
      </c>
      <c r="AF44" s="17" t="str">
        <f t="shared" si="3"/>
        <v>土</v>
      </c>
    </row>
    <row r="45" spans="1:32" s="7" customFormat="1" ht="19.8" customHeight="1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</row>
    <row r="46" spans="1:32" s="7" customFormat="1" ht="19.8" customHeight="1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</row>
    <row r="47" spans="1:32" s="7" customFormat="1" ht="19.8" customHeight="1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</row>
    <row r="48" spans="1:32" s="7" customFormat="1" ht="19.8" customHeight="1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</row>
    <row r="49" spans="1:32" s="7" customFormat="1" ht="19.8" customHeight="1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</row>
    <row r="50" spans="1:32" s="7" customFormat="1" ht="19.8" customHeight="1">
      <c r="A50" s="10" t="s">
        <v>25</v>
      </c>
      <c r="B50" s="9">
        <f>COUNTIF(祝日データ!$B$2:$B$20,DATE(シフト表原本!$A$1,シフト表原本!$A$2,シフト表原本!B$4))</f>
        <v>0</v>
      </c>
      <c r="C50" s="9">
        <f>COUNTIF(祝日データ!$B$2:$B$20,DATE(シフト表原本!$A$1,シフト表原本!$A$2,シフト表原本!C$4))</f>
        <v>0</v>
      </c>
      <c r="D50" s="9">
        <f>COUNTIF(祝日データ!$B$2:$B$20,DATE(シフト表原本!$A$1,シフト表原本!$A$2,シフト表原本!D$4))</f>
        <v>0</v>
      </c>
      <c r="E50" s="9">
        <f>COUNTIF(祝日データ!$B$2:$B$20,DATE(シフト表原本!$A$1,シフト表原本!$A$2,シフト表原本!E$4))</f>
        <v>0</v>
      </c>
      <c r="F50" s="9">
        <f>COUNTIF(祝日データ!$B$2:$B$20,DATE(シフト表原本!$A$1,シフト表原本!$A$2,シフト表原本!F$4))</f>
        <v>0</v>
      </c>
      <c r="G50" s="9">
        <f>COUNTIF(祝日データ!$B$2:$B$20,DATE(シフト表原本!$A$1,シフト表原本!$A$2,シフト表原本!G$4))</f>
        <v>0</v>
      </c>
      <c r="H50" s="9">
        <f>COUNTIF(祝日データ!$B$2:$B$20,DATE(シフト表原本!$A$1,シフト表原本!$A$2,シフト表原本!H$4))</f>
        <v>0</v>
      </c>
      <c r="I50" s="9">
        <f>COUNTIF(祝日データ!$B$2:$B$20,DATE(シフト表原本!$A$1,シフト表原本!$A$2,シフト表原本!I$4))</f>
        <v>0</v>
      </c>
      <c r="J50" s="9">
        <f>COUNTIF(祝日データ!$B$2:$B$20,DATE(シフト表原本!$A$1,シフト表原本!$A$2,シフト表原本!J$4))</f>
        <v>0</v>
      </c>
      <c r="K50" s="9">
        <f>COUNTIF(祝日データ!$B$2:$B$20,DATE(シフト表原本!$A$1,シフト表原本!$A$2,シフト表原本!K$4))</f>
        <v>0</v>
      </c>
      <c r="L50" s="9">
        <f>COUNTIF(祝日データ!$B$2:$B$20,DATE(シフト表原本!$A$1,シフト表原本!$A$2,シフト表原本!L$4))</f>
        <v>0</v>
      </c>
      <c r="M50" s="9">
        <f>COUNTIF(祝日データ!$B$2:$B$20,DATE(シフト表原本!$A$1,シフト表原本!$A$2,シフト表原本!M$4))</f>
        <v>0</v>
      </c>
      <c r="N50" s="9">
        <f>COUNTIF(祝日データ!$B$2:$B$20,DATE(シフト表原本!$A$1,シフト表原本!$A$2,シフト表原本!N$4))</f>
        <v>0</v>
      </c>
      <c r="O50" s="9">
        <f>COUNTIF(祝日データ!$B$2:$B$20,DATE(シフト表原本!$A$1,シフト表原本!$A$2,シフト表原本!O$4))</f>
        <v>0</v>
      </c>
      <c r="P50" s="9">
        <f>COUNTIF(祝日データ!$B$2:$B$20,DATE(シフト表原本!$A$1,シフト表原本!$A$2,シフト表原本!P$4))</f>
        <v>0</v>
      </c>
      <c r="Q50" s="9">
        <f>COUNTIF(祝日データ!$B$2:$B$20,DATE(シフト表原本!$A$1,シフト表原本!$A$2,シフト表原本!Q$4))</f>
        <v>0</v>
      </c>
      <c r="R50" s="9">
        <f>COUNTIF(祝日データ!$B$2:$B$20,DATE(シフト表原本!$A$1,シフト表原本!$A$2,シフト表原本!R$4))</f>
        <v>0</v>
      </c>
      <c r="S50" s="9">
        <f>COUNTIF(祝日データ!$B$2:$B$20,DATE(シフト表原本!$A$1,シフト表原本!$A$2,シフト表原本!S$4))</f>
        <v>0</v>
      </c>
      <c r="T50" s="9">
        <f>COUNTIF(祝日データ!$B$2:$B$20,DATE(シフト表原本!$A$1,シフト表原本!$A$2,シフト表原本!T$4))</f>
        <v>0</v>
      </c>
      <c r="U50" s="9">
        <f>COUNTIF(祝日データ!$B$2:$B$20,DATE(シフト表原本!$A$1,シフト表原本!$A$2,シフト表原本!U$4))</f>
        <v>0</v>
      </c>
      <c r="V50" s="9">
        <f>COUNTIF(祝日データ!$B$2:$B$20,DATE(シフト表原本!$A$1,シフト表原本!$A$2,シフト表原本!V$4))</f>
        <v>0</v>
      </c>
      <c r="W50" s="9">
        <f>COUNTIF(祝日データ!$B$2:$B$20,DATE(シフト表原本!$A$1,シフト表原本!$A$2,シフト表原本!W$4))</f>
        <v>0</v>
      </c>
      <c r="X50" s="9">
        <f>COUNTIF(祝日データ!$B$2:$B$20,DATE(シフト表原本!$A$1,シフト表原本!$A$2,シフト表原本!X$4))</f>
        <v>0</v>
      </c>
      <c r="Y50" s="9">
        <f>COUNTIF(祝日データ!$B$2:$B$20,DATE(シフト表原本!$A$1,シフト表原本!$A$2,シフト表原本!Y$4))</f>
        <v>0</v>
      </c>
      <c r="Z50" s="9">
        <f>COUNTIF(祝日データ!$B$2:$B$20,DATE(シフト表原本!$A$1,シフト表原本!$A$2,シフト表原本!Z$4))</f>
        <v>0</v>
      </c>
      <c r="AA50" s="9">
        <f>COUNTIF(祝日データ!$B$2:$B$20,DATE(シフト表原本!$A$1,シフト表原本!$A$2,シフト表原本!AA$4))</f>
        <v>0</v>
      </c>
      <c r="AB50" s="9">
        <f>COUNTIF(祝日データ!$B$2:$B$20,DATE(シフト表原本!$A$1,シフト表原本!$A$2,シフト表原本!AB$4))</f>
        <v>0</v>
      </c>
      <c r="AC50" s="9">
        <f>COUNTIF(祝日データ!$B$2:$B$20,DATE(シフト表原本!$A$1,シフト表原本!$A$2,シフト表原本!AC$4))</f>
        <v>0</v>
      </c>
      <c r="AD50" s="9">
        <f>COUNTIF(祝日データ!$B$2:$B$20,DATE(シフト表原本!$A$1,シフト表原本!$A$2,シフト表原本!AD$4))</f>
        <v>0</v>
      </c>
      <c r="AE50" s="9">
        <f>COUNTIF(祝日データ!$B$2:$B$20,DATE(シフト表原本!$A$1,シフト表原本!$A$2,シフト表原本!AE$4))</f>
        <v>0</v>
      </c>
      <c r="AF50" s="9">
        <f>COUNTIF(祝日データ!$B$2:$B$20,DATE(シフト表原本!$A$1,シフト表原本!$A$2,シフト表原本!AF$4))</f>
        <v>0</v>
      </c>
    </row>
  </sheetData>
  <mergeCells count="1">
    <mergeCell ref="A4:A5"/>
  </mergeCells>
  <phoneticPr fontId="1"/>
  <conditionalFormatting sqref="B4:AF28">
    <cfRule type="expression" dxfId="42" priority="21">
      <formula>B$5="土"</formula>
    </cfRule>
    <cfRule type="expression" dxfId="41" priority="22">
      <formula>B$5="日"</formula>
    </cfRule>
  </conditionalFormatting>
  <conditionalFormatting sqref="B6:AF28">
    <cfRule type="cellIs" dxfId="40" priority="2" operator="equal">
      <formula>"管清"</formula>
    </cfRule>
    <cfRule type="cellIs" dxfId="39" priority="3" operator="equal">
      <formula>"松林"</formula>
    </cfRule>
    <cfRule type="cellIs" dxfId="38" priority="4" operator="equal">
      <formula>"イベント"</formula>
    </cfRule>
    <cfRule type="cellIs" dxfId="37" priority="5" operator="equal">
      <formula>"休暇"</formula>
    </cfRule>
    <cfRule type="cellIs" dxfId="36" priority="6" operator="equal">
      <formula>"コーヨー"</formula>
    </cfRule>
    <cfRule type="cellIs" dxfId="35" priority="7" operator="equal">
      <formula>"エスコン"</formula>
    </cfRule>
    <cfRule type="cellIs" dxfId="34" priority="12" operator="equal">
      <formula>"大洋"</formula>
    </cfRule>
    <cfRule type="cellIs" dxfId="33" priority="13" operator="equal">
      <formula>"ケイズ"</formula>
    </cfRule>
    <cfRule type="cellIs" dxfId="32" priority="14" operator="equal">
      <formula>"岡崎"</formula>
    </cfRule>
    <cfRule type="cellIs" dxfId="31" priority="15" operator="equal">
      <formula>"前建"</formula>
    </cfRule>
    <cfRule type="cellIs" dxfId="30" priority="16" operator="equal">
      <formula>"エス"</formula>
    </cfRule>
    <cfRule type="cellIs" dxfId="29" priority="17" operator="equal">
      <formula>"日伸"</formula>
    </cfRule>
    <cfRule type="cellIs" dxfId="28" priority="18" operator="equal">
      <formula>"山村"</formula>
    </cfRule>
    <cfRule type="cellIs" dxfId="27" priority="19" operator="equal">
      <formula>"扶蘇"</formula>
    </cfRule>
    <cfRule type="cellIs" dxfId="26" priority="20" operator="equal">
      <formula>"新盛"</formula>
    </cfRule>
  </conditionalFormatting>
  <conditionalFormatting sqref="B43:AF44">
    <cfRule type="expression" dxfId="24" priority="9">
      <formula>B$5="土"</formula>
    </cfRule>
    <cfRule type="expression" dxfId="23" priority="10">
      <formula>B$5="日"</formula>
    </cfRule>
  </conditionalFormatting>
  <dataValidations count="2">
    <dataValidation type="list" allowBlank="1" showInputMessage="1" showErrorMessage="1" sqref="B25:AF28 B10:B24 C6:AF24" xr:uid="{61667959-6CEC-49AE-9EE1-2766C644FCD0}">
      <formula1>"新盛,扶蘇,山村,日伸,エス,前建,岡崎,ケイズ,大洋,エスコン,コーヨー,松林,イベント,休暇"</formula1>
    </dataValidation>
    <dataValidation type="list" allowBlank="1" showInputMessage="1" showErrorMessage="1" sqref="B6:B9" xr:uid="{11772F86-EBA2-4511-9E5A-EF3AA9A51F6C}">
      <formula1>"新盛,扶蘇,山村,日伸,エス,前建,岡崎,ケイズ,大洋,エスコン,コーヨー,松林,管清,イベント,休暇"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1" id="{A615368B-1198-4B39-84D0-7E02B39D907A}">
            <xm:f>COUNTIF(祝日データ!$B$2:$B$20,DATE($A$1,$A$2,B$4))=1</xm:f>
            <x14:dxf>
              <fill>
                <patternFill>
                  <bgColor rgb="FFFF7C80"/>
                </patternFill>
              </fill>
            </x14:dxf>
          </x14:cfRule>
          <x14:cfRule type="expression" priority="1" id="{38388949-CAE7-483E-9DEF-C7CE64C0692C}">
            <xm:f>COUNTIF(祝日データ!$C$2:$C$20,DATE($A$1,$A$2,B$4))=1</xm:f>
            <x14:dxf>
              <fill>
                <patternFill>
                  <bgColor rgb="FFFF7C80"/>
                </patternFill>
              </fill>
            </x14:dxf>
          </x14:cfRule>
          <xm:sqref>B4:AF5</xm:sqref>
        </x14:conditionalFormatting>
        <x14:conditionalFormatting xmlns:xm="http://schemas.microsoft.com/office/excel/2006/main">
          <x14:cfRule type="expression" priority="8" id="{11B51E44-5B07-4B0C-AA07-8605E52E2524}">
            <xm:f>COUNTIF(祝日データ!$B$2:$B$20,DATE($A$1,$A$2,B$4))=1</xm:f>
            <x14:dxf>
              <fill>
                <patternFill>
                  <bgColor rgb="FFFF7C80"/>
                </patternFill>
              </fill>
            </x14:dxf>
          </x14:cfRule>
          <xm:sqref>B43:AF44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8AA57F4-B627-4C98-8F9B-B4A0BC5DDD33}">
          <x14:formula1>
            <xm:f>祝日データ!$A$2:$A$13</xm:f>
          </x14:formula1>
          <xm:sqref>A2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EC29D-7308-4550-B9B5-A60A635EFCDB}">
  <dimension ref="A1:N71"/>
  <sheetViews>
    <sheetView workbookViewId="0">
      <selection activeCell="O7" sqref="O7"/>
    </sheetView>
  </sheetViews>
  <sheetFormatPr defaultRowHeight="18"/>
  <cols>
    <col min="2" max="14" width="11.296875" bestFit="1" customWidth="1"/>
  </cols>
  <sheetData>
    <row r="1" spans="1:14">
      <c r="B1">
        <v>2025</v>
      </c>
      <c r="C1">
        <v>2026</v>
      </c>
      <c r="D1">
        <v>2027</v>
      </c>
      <c r="E1">
        <v>2028</v>
      </c>
      <c r="F1">
        <v>2029</v>
      </c>
      <c r="G1">
        <v>2030</v>
      </c>
      <c r="H1">
        <v>2031</v>
      </c>
      <c r="I1">
        <v>2032</v>
      </c>
      <c r="J1">
        <v>2033</v>
      </c>
      <c r="K1">
        <v>2034</v>
      </c>
      <c r="L1">
        <v>2035</v>
      </c>
      <c r="M1">
        <v>2036</v>
      </c>
      <c r="N1">
        <v>2037</v>
      </c>
    </row>
    <row r="2" spans="1:14">
      <c r="A2">
        <v>1</v>
      </c>
      <c r="B2" s="1">
        <v>45658</v>
      </c>
      <c r="C2" s="1">
        <v>46023</v>
      </c>
      <c r="D2" s="1">
        <v>46388</v>
      </c>
      <c r="E2" s="1">
        <v>46753</v>
      </c>
      <c r="F2" s="1">
        <v>47119</v>
      </c>
      <c r="G2" s="1">
        <v>47484</v>
      </c>
      <c r="H2" s="1">
        <v>47849</v>
      </c>
      <c r="I2" s="1">
        <v>48214</v>
      </c>
      <c r="J2" s="1">
        <v>48580</v>
      </c>
      <c r="K2" s="1">
        <v>48945</v>
      </c>
      <c r="L2" s="1">
        <v>49310</v>
      </c>
      <c r="M2" s="1">
        <v>49675</v>
      </c>
      <c r="N2" s="1">
        <v>50041</v>
      </c>
    </row>
    <row r="3" spans="1:14">
      <c r="A3">
        <v>2</v>
      </c>
      <c r="B3" s="1">
        <v>45670</v>
      </c>
      <c r="C3" s="1">
        <v>46034</v>
      </c>
      <c r="D3" s="1">
        <v>46398</v>
      </c>
      <c r="E3" s="1">
        <v>46762</v>
      </c>
      <c r="F3" s="1">
        <v>47126</v>
      </c>
      <c r="G3" s="1">
        <v>47497</v>
      </c>
      <c r="H3" s="1">
        <v>47861</v>
      </c>
      <c r="I3" s="1">
        <v>48225</v>
      </c>
      <c r="J3" s="1">
        <v>48589</v>
      </c>
      <c r="K3" s="1">
        <v>48946</v>
      </c>
      <c r="L3" s="1">
        <v>49317</v>
      </c>
      <c r="M3" s="1">
        <v>49688</v>
      </c>
      <c r="N3" s="1">
        <v>50052</v>
      </c>
    </row>
    <row r="4" spans="1:14">
      <c r="A4">
        <v>3</v>
      </c>
      <c r="B4" s="1">
        <v>45699</v>
      </c>
      <c r="C4" s="1">
        <v>46064</v>
      </c>
      <c r="D4" s="1">
        <v>46429</v>
      </c>
      <c r="E4" s="1">
        <v>46794</v>
      </c>
      <c r="F4" s="1">
        <v>47160</v>
      </c>
      <c r="G4" s="1">
        <v>47525</v>
      </c>
      <c r="H4" s="1">
        <v>47890</v>
      </c>
      <c r="I4" s="1">
        <v>48255</v>
      </c>
      <c r="J4" s="1">
        <v>48621</v>
      </c>
      <c r="K4" s="1">
        <v>48953</v>
      </c>
      <c r="L4" s="1">
        <v>49351</v>
      </c>
      <c r="M4" s="1">
        <v>49716</v>
      </c>
      <c r="N4" s="1">
        <v>50082</v>
      </c>
    </row>
    <row r="5" spans="1:14">
      <c r="A5">
        <v>4</v>
      </c>
      <c r="B5" s="1">
        <v>45711</v>
      </c>
      <c r="C5" s="1">
        <v>46076</v>
      </c>
      <c r="D5" s="1">
        <v>46441</v>
      </c>
      <c r="E5" s="1">
        <v>46806</v>
      </c>
      <c r="F5" s="1">
        <v>47161</v>
      </c>
      <c r="G5" s="1">
        <v>47537</v>
      </c>
      <c r="H5" s="1">
        <v>47902</v>
      </c>
      <c r="I5" s="1">
        <v>48267</v>
      </c>
      <c r="J5" s="1">
        <v>48633</v>
      </c>
      <c r="K5" s="1">
        <v>48986</v>
      </c>
      <c r="L5" s="1">
        <v>49352</v>
      </c>
      <c r="M5" s="1">
        <v>49728</v>
      </c>
      <c r="N5" s="1">
        <v>50094</v>
      </c>
    </row>
    <row r="6" spans="1:14">
      <c r="A6">
        <v>5</v>
      </c>
      <c r="B6" s="1">
        <v>45712</v>
      </c>
      <c r="C6" s="1">
        <v>46101</v>
      </c>
      <c r="D6" s="1">
        <v>46467</v>
      </c>
      <c r="E6" s="1">
        <v>46832</v>
      </c>
      <c r="F6" s="1">
        <v>47172</v>
      </c>
      <c r="G6" s="1">
        <v>47562</v>
      </c>
      <c r="H6" s="1">
        <v>47903</v>
      </c>
      <c r="I6" s="1">
        <v>48293</v>
      </c>
      <c r="J6" s="1">
        <v>48658</v>
      </c>
      <c r="K6" s="1">
        <v>48998</v>
      </c>
      <c r="L6" s="1">
        <v>49363</v>
      </c>
      <c r="M6" s="1">
        <v>49754</v>
      </c>
      <c r="N6" s="1">
        <v>50119</v>
      </c>
    </row>
    <row r="7" spans="1:14">
      <c r="A7">
        <v>6</v>
      </c>
      <c r="B7" s="1">
        <v>45736</v>
      </c>
      <c r="C7" s="1">
        <v>46141</v>
      </c>
      <c r="D7" s="1">
        <v>46468</v>
      </c>
      <c r="E7" s="1">
        <v>46872</v>
      </c>
      <c r="F7" s="1">
        <v>47197</v>
      </c>
      <c r="G7" s="1">
        <v>47602</v>
      </c>
      <c r="H7" s="1">
        <v>47928</v>
      </c>
      <c r="I7" s="1">
        <v>48333</v>
      </c>
      <c r="J7" s="1">
        <v>48659</v>
      </c>
      <c r="K7" s="1">
        <v>49023</v>
      </c>
      <c r="L7" s="1">
        <v>49389</v>
      </c>
      <c r="M7" s="1">
        <v>49794</v>
      </c>
      <c r="N7" s="1">
        <v>50159</v>
      </c>
    </row>
    <row r="8" spans="1:14">
      <c r="A8">
        <v>7</v>
      </c>
      <c r="B8" s="1">
        <v>45776</v>
      </c>
      <c r="C8" s="1">
        <v>46145</v>
      </c>
      <c r="D8" s="1">
        <v>46506</v>
      </c>
      <c r="E8" s="1">
        <v>46876</v>
      </c>
      <c r="F8" s="1">
        <v>47237</v>
      </c>
      <c r="G8" s="1">
        <v>47606</v>
      </c>
      <c r="H8" s="1">
        <v>47967</v>
      </c>
      <c r="I8" s="1">
        <v>48337</v>
      </c>
      <c r="J8" s="1">
        <v>48698</v>
      </c>
      <c r="K8" s="1">
        <v>49063</v>
      </c>
      <c r="L8" s="1">
        <v>49428</v>
      </c>
      <c r="M8" s="1">
        <v>49798</v>
      </c>
      <c r="N8" s="1">
        <v>50163</v>
      </c>
    </row>
    <row r="9" spans="1:14">
      <c r="A9">
        <v>8</v>
      </c>
      <c r="B9" s="1">
        <v>45780</v>
      </c>
      <c r="C9" s="1">
        <v>46146</v>
      </c>
      <c r="D9" s="1">
        <v>46510</v>
      </c>
      <c r="E9" s="1">
        <v>46877</v>
      </c>
      <c r="F9" s="1">
        <v>47238</v>
      </c>
      <c r="G9" s="1">
        <v>47607</v>
      </c>
      <c r="H9" s="1">
        <v>47971</v>
      </c>
      <c r="I9" s="1">
        <v>48338</v>
      </c>
      <c r="J9" s="1">
        <v>48702</v>
      </c>
      <c r="K9" s="1">
        <v>49067</v>
      </c>
      <c r="L9" s="1">
        <v>49429</v>
      </c>
      <c r="M9" s="1">
        <v>49799</v>
      </c>
      <c r="N9" s="1">
        <v>50164</v>
      </c>
    </row>
    <row r="10" spans="1:14">
      <c r="A10">
        <v>9</v>
      </c>
      <c r="B10" s="1">
        <v>45781</v>
      </c>
      <c r="C10" s="1">
        <v>46147</v>
      </c>
      <c r="D10" s="1">
        <v>46511</v>
      </c>
      <c r="E10" s="1">
        <v>46878</v>
      </c>
      <c r="F10" s="1">
        <v>47241</v>
      </c>
      <c r="G10" s="1">
        <v>47608</v>
      </c>
      <c r="H10" s="1">
        <v>47972</v>
      </c>
      <c r="I10" s="1">
        <v>48339</v>
      </c>
      <c r="J10" s="1">
        <v>48703</v>
      </c>
      <c r="K10" s="1">
        <v>49068</v>
      </c>
      <c r="L10" s="1">
        <v>49432</v>
      </c>
      <c r="M10" s="1">
        <v>49800</v>
      </c>
      <c r="N10" s="1">
        <v>50165</v>
      </c>
    </row>
    <row r="11" spans="1:14">
      <c r="A11">
        <v>10</v>
      </c>
      <c r="B11" s="1">
        <v>45782</v>
      </c>
      <c r="C11" s="1">
        <v>46148</v>
      </c>
      <c r="D11" s="1">
        <v>46512</v>
      </c>
      <c r="E11" s="1">
        <v>46951</v>
      </c>
      <c r="F11" s="1">
        <v>47242</v>
      </c>
      <c r="G11" s="1">
        <v>47609</v>
      </c>
      <c r="H11" s="1">
        <v>47973</v>
      </c>
      <c r="I11" s="1">
        <v>48414</v>
      </c>
      <c r="J11" s="1">
        <v>48704</v>
      </c>
      <c r="K11" s="1">
        <v>49069</v>
      </c>
      <c r="L11" s="1">
        <v>49433</v>
      </c>
      <c r="M11" s="1">
        <v>49801</v>
      </c>
      <c r="N11" s="1">
        <v>50166</v>
      </c>
    </row>
    <row r="12" spans="1:14">
      <c r="A12">
        <v>11</v>
      </c>
      <c r="B12" s="1">
        <v>45783</v>
      </c>
      <c r="C12" s="1">
        <v>46223</v>
      </c>
      <c r="D12" s="1">
        <v>46587</v>
      </c>
      <c r="E12" s="1">
        <v>46976</v>
      </c>
      <c r="F12" s="1">
        <v>47243</v>
      </c>
      <c r="G12" s="1">
        <v>47679</v>
      </c>
      <c r="H12" s="1">
        <v>47974</v>
      </c>
      <c r="I12" s="1">
        <v>48437</v>
      </c>
      <c r="J12" s="1">
        <v>48778</v>
      </c>
      <c r="K12" s="1">
        <v>49142</v>
      </c>
      <c r="L12" s="1">
        <v>49434</v>
      </c>
      <c r="M12" s="1">
        <v>49877</v>
      </c>
      <c r="N12" s="1">
        <v>50241</v>
      </c>
    </row>
    <row r="13" spans="1:14">
      <c r="A13">
        <v>12</v>
      </c>
      <c r="B13" s="1">
        <v>45859</v>
      </c>
      <c r="C13" s="1">
        <v>46245</v>
      </c>
      <c r="D13" s="1">
        <v>46610</v>
      </c>
      <c r="E13" s="1">
        <v>47014</v>
      </c>
      <c r="F13" s="1">
        <v>47315</v>
      </c>
      <c r="G13" s="1">
        <v>47706</v>
      </c>
      <c r="H13" s="1">
        <v>48050</v>
      </c>
      <c r="I13" s="1">
        <v>48477</v>
      </c>
      <c r="J13" s="1">
        <v>48802</v>
      </c>
      <c r="K13" s="1">
        <v>49167</v>
      </c>
      <c r="L13" s="1">
        <v>49506</v>
      </c>
      <c r="M13" s="1">
        <v>49898</v>
      </c>
      <c r="N13" s="1">
        <v>50263</v>
      </c>
    </row>
    <row r="14" spans="1:14">
      <c r="A14">
        <v>13</v>
      </c>
      <c r="B14" s="1">
        <v>45880</v>
      </c>
      <c r="C14" s="1">
        <v>46286</v>
      </c>
      <c r="D14" s="1">
        <v>46650</v>
      </c>
      <c r="E14" s="1">
        <v>47018</v>
      </c>
      <c r="F14" s="1">
        <v>47341</v>
      </c>
      <c r="G14" s="1">
        <v>47707</v>
      </c>
      <c r="H14" s="1">
        <v>48071</v>
      </c>
      <c r="I14" s="1">
        <v>48478</v>
      </c>
      <c r="J14" s="1">
        <v>48841</v>
      </c>
      <c r="K14" s="1">
        <v>49205</v>
      </c>
      <c r="L14" s="1">
        <v>49532</v>
      </c>
      <c r="M14" s="1">
        <v>49933</v>
      </c>
      <c r="N14" s="1">
        <v>50304</v>
      </c>
    </row>
    <row r="15" spans="1:14">
      <c r="A15">
        <v>14</v>
      </c>
      <c r="B15" s="1">
        <v>45915</v>
      </c>
      <c r="C15" s="1">
        <v>46287</v>
      </c>
      <c r="D15" s="1">
        <v>46653</v>
      </c>
      <c r="E15" s="1">
        <v>47035</v>
      </c>
      <c r="F15" s="1">
        <v>47378</v>
      </c>
      <c r="G15" s="1">
        <v>47742</v>
      </c>
      <c r="H15" s="1">
        <v>48106</v>
      </c>
      <c r="I15" s="1">
        <v>48479</v>
      </c>
      <c r="J15" s="1">
        <v>48845</v>
      </c>
      <c r="K15" s="1">
        <v>49210</v>
      </c>
      <c r="L15" s="1">
        <v>49569</v>
      </c>
      <c r="M15" s="1">
        <v>49940</v>
      </c>
      <c r="N15" s="1">
        <v>50305</v>
      </c>
    </row>
    <row r="16" spans="1:14">
      <c r="A16">
        <v>15</v>
      </c>
      <c r="B16" s="1">
        <v>45923</v>
      </c>
      <c r="C16" s="1">
        <v>46288</v>
      </c>
      <c r="D16" s="1">
        <v>46671</v>
      </c>
      <c r="E16" s="1">
        <v>47060</v>
      </c>
      <c r="F16" s="1">
        <v>47384</v>
      </c>
      <c r="G16" s="1">
        <v>47749</v>
      </c>
      <c r="H16" s="1">
        <v>48114</v>
      </c>
      <c r="I16" s="1">
        <v>48498</v>
      </c>
      <c r="J16" s="1">
        <v>48862</v>
      </c>
      <c r="K16" s="1">
        <v>49226</v>
      </c>
      <c r="L16" s="1">
        <v>49575</v>
      </c>
      <c r="M16" s="1">
        <v>49961</v>
      </c>
      <c r="N16" s="1">
        <v>50306</v>
      </c>
    </row>
    <row r="17" spans="1:14">
      <c r="A17">
        <v>16</v>
      </c>
      <c r="B17" s="1">
        <v>45943</v>
      </c>
      <c r="C17" s="1">
        <v>46307</v>
      </c>
      <c r="D17" s="1">
        <v>46694</v>
      </c>
      <c r="E17" s="1">
        <v>47080</v>
      </c>
      <c r="F17" s="1">
        <v>47385</v>
      </c>
      <c r="G17" s="1">
        <v>47770</v>
      </c>
      <c r="H17" s="1">
        <v>48134</v>
      </c>
      <c r="I17" s="1">
        <v>48521</v>
      </c>
      <c r="J17" s="1">
        <v>48886</v>
      </c>
      <c r="K17" s="1">
        <v>49251</v>
      </c>
      <c r="L17" s="1">
        <v>49576</v>
      </c>
      <c r="M17" s="1">
        <v>49982</v>
      </c>
      <c r="N17" s="1">
        <v>50325</v>
      </c>
    </row>
    <row r="18" spans="1:14">
      <c r="A18">
        <v>17</v>
      </c>
      <c r="B18" s="1">
        <v>45964</v>
      </c>
      <c r="C18" s="1">
        <v>46329</v>
      </c>
      <c r="D18" s="1">
        <v>46714</v>
      </c>
      <c r="F18" s="1">
        <v>47399</v>
      </c>
      <c r="G18" s="1">
        <v>47790</v>
      </c>
      <c r="H18" s="1">
        <v>48155</v>
      </c>
      <c r="I18" s="1">
        <v>48541</v>
      </c>
      <c r="J18" s="1">
        <v>48906</v>
      </c>
      <c r="K18" s="1">
        <v>49271</v>
      </c>
      <c r="L18" s="1">
        <v>49590</v>
      </c>
      <c r="M18" s="1">
        <v>50002</v>
      </c>
      <c r="N18" s="1">
        <v>50347</v>
      </c>
    </row>
    <row r="19" spans="1:14">
      <c r="A19">
        <v>18</v>
      </c>
      <c r="B19" s="1">
        <v>45984</v>
      </c>
      <c r="C19" s="1">
        <v>46349</v>
      </c>
      <c r="F19" s="1">
        <v>47425</v>
      </c>
      <c r="G19" s="1">
        <v>47791</v>
      </c>
      <c r="H19" s="1">
        <v>48175</v>
      </c>
      <c r="L19" s="1">
        <v>49616</v>
      </c>
      <c r="M19" s="1">
        <v>50003</v>
      </c>
      <c r="N19" s="1">
        <v>50367</v>
      </c>
    </row>
    <row r="20" spans="1:14">
      <c r="A20">
        <v>19</v>
      </c>
      <c r="B20" s="1">
        <v>45985</v>
      </c>
      <c r="F20" s="1">
        <v>47445</v>
      </c>
      <c r="G20" s="1">
        <v>47810</v>
      </c>
      <c r="H20" s="1">
        <v>48176</v>
      </c>
      <c r="L20" s="1">
        <v>49636</v>
      </c>
    </row>
    <row r="21" spans="1:14">
      <c r="B21" s="1"/>
    </row>
    <row r="53" spans="3:3">
      <c r="C53" s="1"/>
    </row>
    <row r="54" spans="3:3">
      <c r="C54" s="1"/>
    </row>
    <row r="55" spans="3:3">
      <c r="C55" s="1"/>
    </row>
    <row r="56" spans="3:3">
      <c r="C56" s="1"/>
    </row>
    <row r="57" spans="3:3">
      <c r="C57" s="1"/>
    </row>
    <row r="58" spans="3:3">
      <c r="C58" s="1"/>
    </row>
    <row r="59" spans="3:3">
      <c r="C59" s="1"/>
    </row>
    <row r="60" spans="3:3">
      <c r="C60" s="1"/>
    </row>
    <row r="61" spans="3:3">
      <c r="C61" s="1"/>
    </row>
    <row r="62" spans="3:3">
      <c r="C62" s="1"/>
    </row>
    <row r="63" spans="3:3">
      <c r="C63" s="1"/>
    </row>
    <row r="64" spans="3:3">
      <c r="C64" s="1"/>
    </row>
    <row r="65" spans="3:3">
      <c r="C65" s="1"/>
    </row>
    <row r="66" spans="3:3">
      <c r="C66" s="1"/>
    </row>
    <row r="67" spans="3:3">
      <c r="C67" s="1"/>
    </row>
    <row r="68" spans="3:3">
      <c r="C68" s="1"/>
    </row>
    <row r="69" spans="3:3">
      <c r="C69" s="1"/>
    </row>
    <row r="70" spans="3:3">
      <c r="C70" s="1"/>
    </row>
    <row r="71" spans="3:3">
      <c r="C71" s="1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シフト表原本</vt:lpstr>
      <vt:lpstr>祝日データ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優希 伊藤</dc:creator>
  <cp:lastModifiedBy>優希 伊藤</cp:lastModifiedBy>
  <dcterms:created xsi:type="dcterms:W3CDTF">2025-06-14T12:34:24Z</dcterms:created>
  <dcterms:modified xsi:type="dcterms:W3CDTF">2026-08-26T06:51:05Z</dcterms:modified>
</cp:coreProperties>
</file>