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5ec66ae0b4c5bc/"/>
    </mc:Choice>
  </mc:AlternateContent>
  <xr:revisionPtr revIDLastSave="125" documentId="8_{671DAAD7-F012-45AC-BA9C-FB925EDF5620}" xr6:coauthVersionLast="47" xr6:coauthVersionMax="47" xr10:uidLastSave="{4BC379DC-BC4A-4DB7-81E9-0A465D87B09C}"/>
  <bookViews>
    <workbookView xWindow="-110" yWindow="-110" windowWidth="19420" windowHeight="10300" xr2:uid="{3455BFE7-44F4-4523-BC9F-70F79C2037E3}"/>
  </bookViews>
  <sheets>
    <sheet name="2026参集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0" i="3" l="1"/>
  <c r="M21" i="3"/>
  <c r="M22" i="3"/>
  <c r="M23" i="3"/>
  <c r="M24" i="3"/>
  <c r="M25" i="3"/>
  <c r="M26" i="3"/>
  <c r="M27" i="3"/>
  <c r="M28" i="3"/>
  <c r="M29" i="3"/>
  <c r="M19" i="3"/>
  <c r="F19" i="3"/>
  <c r="F20" i="3" s="1"/>
  <c r="E30" i="3"/>
  <c r="N13" i="3"/>
  <c r="N14" i="3"/>
  <c r="N7" i="3"/>
  <c r="N8" i="3"/>
  <c r="N9" i="3"/>
  <c r="N10" i="3"/>
  <c r="N11" i="3"/>
  <c r="N12" i="3"/>
  <c r="N5" i="3"/>
  <c r="N6" i="3"/>
  <c r="N4" i="3"/>
  <c r="M13" i="3"/>
  <c r="M14" i="3"/>
  <c r="M9" i="3"/>
  <c r="M10" i="3"/>
  <c r="M11" i="3"/>
  <c r="M12" i="3"/>
  <c r="M5" i="3"/>
  <c r="M6" i="3"/>
  <c r="M7" i="3"/>
  <c r="M8" i="3"/>
  <c r="M4" i="3"/>
  <c r="F15" i="3"/>
  <c r="E15" i="3"/>
  <c r="N19" i="3" l="1"/>
  <c r="F21" i="3"/>
  <c r="N20" i="3"/>
  <c r="F22" i="3" l="1"/>
  <c r="N21" i="3"/>
  <c r="F23" i="3" l="1"/>
  <c r="N22" i="3"/>
  <c r="N23" i="3" l="1"/>
  <c r="F24" i="3"/>
  <c r="N24" i="3" l="1"/>
  <c r="F25" i="3"/>
  <c r="F26" i="3" l="1"/>
  <c r="N25" i="3"/>
  <c r="K19" i="3"/>
  <c r="K20" i="3" s="1"/>
  <c r="K21" i="3" s="1"/>
  <c r="K22" i="3" s="1"/>
  <c r="K23" i="3" s="1"/>
  <c r="K24" i="3" s="1"/>
  <c r="K25" i="3" s="1"/>
  <c r="K26" i="3" s="1"/>
  <c r="K27" i="3" s="1"/>
  <c r="K28" i="3" s="1"/>
  <c r="K29" i="3" s="1"/>
  <c r="K30" i="3" s="1"/>
  <c r="K4" i="3"/>
  <c r="K5" i="3" s="1"/>
  <c r="K6" i="3" s="1"/>
  <c r="K7" i="3" s="1"/>
  <c r="K8" i="3" s="1"/>
  <c r="K9" i="3" s="1"/>
  <c r="K10" i="3" s="1"/>
  <c r="K11" i="3" s="1"/>
  <c r="K12" i="3" s="1"/>
  <c r="K13" i="3" s="1"/>
  <c r="K14" i="3" s="1"/>
  <c r="F27" i="3" l="1"/>
  <c r="N26" i="3"/>
  <c r="F28" i="3" l="1"/>
  <c r="N27" i="3"/>
  <c r="F29" i="3" l="1"/>
  <c r="N28" i="3"/>
  <c r="F30" i="3" l="1"/>
  <c r="H30" i="3" s="1"/>
  <c r="N29" i="3"/>
</calcChain>
</file>

<file path=xl/sharedStrings.xml><?xml version="1.0" encoding="utf-8"?>
<sst xmlns="http://schemas.openxmlformats.org/spreadsheetml/2006/main" count="56" uniqueCount="19">
  <si>
    <t>~</t>
    <phoneticPr fontId="1"/>
  </si>
  <si>
    <t>参拝者</t>
    <rPh sb="0" eb="3">
      <t>サンパイシャ</t>
    </rPh>
    <phoneticPr fontId="1"/>
  </si>
  <si>
    <t>累計</t>
    <rPh sb="0" eb="2">
      <t>ルイケイ</t>
    </rPh>
    <phoneticPr fontId="1"/>
  </si>
  <si>
    <t>河川敷（％）</t>
    <rPh sb="0" eb="3">
      <t>カセンシキ</t>
    </rPh>
    <phoneticPr fontId="1"/>
  </si>
  <si>
    <t>グラウンド（％）</t>
    <phoneticPr fontId="1"/>
  </si>
  <si>
    <t>日合計</t>
    <rPh sb="0" eb="3">
      <t>ヒゴウケイ</t>
    </rPh>
    <phoneticPr fontId="1"/>
  </si>
  <si>
    <t>河川敷駐車場枠内200台（枠外合計240台）。　　　　　　　　　　　　　  　　　　　　                                                 グラウンド駐車場枠内270台（枠外合計328台）。</t>
    <rPh sb="0" eb="3">
      <t>カセンシキ</t>
    </rPh>
    <rPh sb="3" eb="6">
      <t>チュウシャジョウ</t>
    </rPh>
    <rPh sb="6" eb="7">
      <t>ワク</t>
    </rPh>
    <rPh sb="7" eb="8">
      <t>ナイ</t>
    </rPh>
    <rPh sb="11" eb="12">
      <t>ダイ</t>
    </rPh>
    <rPh sb="13" eb="15">
      <t>ワクガイ</t>
    </rPh>
    <rPh sb="15" eb="17">
      <t>ゴウケイ</t>
    </rPh>
    <rPh sb="20" eb="21">
      <t>ダイ</t>
    </rPh>
    <rPh sb="98" eb="101">
      <t>チュウシャジョウ</t>
    </rPh>
    <rPh sb="101" eb="103">
      <t>ワクナイ</t>
    </rPh>
    <rPh sb="106" eb="107">
      <t>ダイ</t>
    </rPh>
    <rPh sb="108" eb="110">
      <t>ワクガイ</t>
    </rPh>
    <rPh sb="110" eb="112">
      <t>ゴウケイ</t>
    </rPh>
    <rPh sb="115" eb="116">
      <t>ダイ</t>
    </rPh>
    <phoneticPr fontId="1"/>
  </si>
  <si>
    <t>時間比</t>
    <rPh sb="0" eb="2">
      <t>ジカン</t>
    </rPh>
    <rPh sb="2" eb="3">
      <t>ヒ</t>
    </rPh>
    <phoneticPr fontId="1"/>
  </si>
  <si>
    <t>累計比</t>
    <rPh sb="0" eb="2">
      <t>ルイケイ</t>
    </rPh>
    <rPh sb="2" eb="3">
      <t>ヒ</t>
    </rPh>
    <phoneticPr fontId="1"/>
  </si>
  <si>
    <t>時　　間</t>
    <rPh sb="0" eb="1">
      <t>ジ</t>
    </rPh>
    <rPh sb="3" eb="4">
      <t>アイダ</t>
    </rPh>
    <phoneticPr fontId="1"/>
  </si>
  <si>
    <t>２日間合計</t>
    <rPh sb="1" eb="3">
      <t>ヒカン</t>
    </rPh>
    <rPh sb="3" eb="5">
      <t>ゴウケイ</t>
    </rPh>
    <phoneticPr fontId="1"/>
  </si>
  <si>
    <t>令和８年度厄除け大祭参集集計（2026）</t>
    <rPh sb="0" eb="2">
      <t>レイワ</t>
    </rPh>
    <rPh sb="3" eb="4">
      <t>ネン</t>
    </rPh>
    <rPh sb="4" eb="5">
      <t>ド</t>
    </rPh>
    <rPh sb="5" eb="7">
      <t>ヤクヨ</t>
    </rPh>
    <rPh sb="8" eb="10">
      <t>タイサイ</t>
    </rPh>
    <rPh sb="10" eb="12">
      <t>サンシュウ</t>
    </rPh>
    <rPh sb="12" eb="14">
      <t>シュウケイ</t>
    </rPh>
    <phoneticPr fontId="1"/>
  </si>
  <si>
    <t>14(土）</t>
    <rPh sb="3" eb="4">
      <t>ド</t>
    </rPh>
    <phoneticPr fontId="1"/>
  </si>
  <si>
    <t>15(日）</t>
    <rPh sb="3" eb="4">
      <t>ヒ</t>
    </rPh>
    <phoneticPr fontId="1"/>
  </si>
  <si>
    <t>河川敷駐車場枠内200台（枠外合計240台）。　　　　　　　　 　　　　　　　　　　　                  　                          　　　　　　　　　　　　グラウンド駐車場枠内270台（枠外合計328台）。　</t>
    <rPh sb="0" eb="3">
      <t>カセンシキ</t>
    </rPh>
    <rPh sb="3" eb="6">
      <t>チュウシャジョウ</t>
    </rPh>
    <rPh sb="6" eb="7">
      <t>ワク</t>
    </rPh>
    <rPh sb="7" eb="8">
      <t>ナイ</t>
    </rPh>
    <rPh sb="11" eb="12">
      <t>ダイ</t>
    </rPh>
    <rPh sb="13" eb="15">
      <t>ワクガイ</t>
    </rPh>
    <rPh sb="15" eb="17">
      <t>ゴウケイ</t>
    </rPh>
    <rPh sb="20" eb="21">
      <t>ダイ</t>
    </rPh>
    <rPh sb="105" eb="108">
      <t>チュウシャジョウ</t>
    </rPh>
    <rPh sb="108" eb="110">
      <t>ワクナイ</t>
    </rPh>
    <rPh sb="113" eb="114">
      <t>ダイ</t>
    </rPh>
    <rPh sb="115" eb="117">
      <t>ワクガイ</t>
    </rPh>
    <rPh sb="117" eb="119">
      <t>ゴウケイ</t>
    </rPh>
    <rPh sb="122" eb="123">
      <t>ダイ</t>
    </rPh>
    <phoneticPr fontId="1"/>
  </si>
  <si>
    <t>令和７年度</t>
    <rPh sb="0" eb="2">
      <t>レイワ</t>
    </rPh>
    <rPh sb="3" eb="5">
      <t>ネンド</t>
    </rPh>
    <phoneticPr fontId="1"/>
  </si>
  <si>
    <t>前年度比</t>
    <rPh sb="0" eb="4">
      <t>ゼンネンドヒ</t>
    </rPh>
    <phoneticPr fontId="1"/>
  </si>
  <si>
    <t>日合計</t>
    <phoneticPr fontId="1"/>
  </si>
  <si>
    <t>二日間合計</t>
    <rPh sb="0" eb="5">
      <t>フツカカンゴウケイ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</si>
</sst>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Continuous" vertical="center"/>
    </xf>
    <xf numFmtId="20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9" fontId="0" fillId="0" borderId="4" xfId="1" applyFont="1" applyBorder="1">
      <alignment vertical="center"/>
    </xf>
    <xf numFmtId="9" fontId="0" fillId="0" borderId="5" xfId="1" applyFont="1" applyBorder="1">
      <alignment vertical="center"/>
    </xf>
    <xf numFmtId="0" fontId="0" fillId="0" borderId="8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7" fillId="0" borderId="3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0" fillId="0" borderId="6" xfId="0" applyBorder="1" applyAlignment="1">
      <alignment horizontal="centerContinuous" vertical="center"/>
    </xf>
    <xf numFmtId="0" fontId="3" fillId="0" borderId="7" xfId="0" applyFont="1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 shrinkToFit="1"/>
    </xf>
    <xf numFmtId="0" fontId="13" fillId="0" borderId="24" xfId="0" applyFont="1" applyBorder="1" applyAlignment="1">
      <alignment horizontal="centerContinuous" vertical="center"/>
    </xf>
    <xf numFmtId="0" fontId="14" fillId="0" borderId="25" xfId="0" applyFont="1" applyBorder="1" applyAlignment="1">
      <alignment horizontal="centerContinuous" vertical="center"/>
    </xf>
    <xf numFmtId="0" fontId="13" fillId="0" borderId="25" xfId="0" applyFont="1" applyBorder="1" applyAlignment="1">
      <alignment horizontal="centerContinuous" vertical="center"/>
    </xf>
    <xf numFmtId="0" fontId="14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20" fontId="14" fillId="0" borderId="28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20" fontId="14" fillId="0" borderId="30" xfId="0" applyNumberFormat="1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/>
    </xf>
    <xf numFmtId="20" fontId="14" fillId="0" borderId="31" xfId="0" applyNumberFormat="1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2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20" fontId="13" fillId="0" borderId="2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20" fontId="13" fillId="0" borderId="21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20" fontId="13" fillId="0" borderId="14" xfId="0" applyNumberFormat="1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14" fillId="0" borderId="19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9" fontId="13" fillId="0" borderId="34" xfId="1" applyFont="1" applyBorder="1">
      <alignment vertical="center"/>
    </xf>
    <xf numFmtId="9" fontId="13" fillId="0" borderId="35" xfId="1" applyFont="1" applyBorder="1">
      <alignment vertical="center"/>
    </xf>
    <xf numFmtId="0" fontId="5" fillId="0" borderId="0" xfId="0" applyFont="1" applyAlignment="1">
      <alignment horizontal="left" vertical="center" wrapText="1" indent="10"/>
    </xf>
    <xf numFmtId="0" fontId="6" fillId="0" borderId="0" xfId="0" applyFont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30717-4E53-433C-A035-60F2C9E5BCAA}">
  <sheetPr>
    <pageSetUpPr fitToPage="1"/>
  </sheetPr>
  <dimension ref="B1:N31"/>
  <sheetViews>
    <sheetView tabSelected="1" view="pageBreakPreview" topLeftCell="A28" zoomScale="86" zoomScaleNormal="100" zoomScaleSheetLayoutView="86" workbookViewId="0">
      <selection activeCell="I29" sqref="I29"/>
    </sheetView>
  </sheetViews>
  <sheetFormatPr defaultRowHeight="18" x14ac:dyDescent="0.55000000000000004"/>
  <cols>
    <col min="1" max="1" width="5.9140625" customWidth="1"/>
    <col min="2" max="2" width="7.08203125" style="1" customWidth="1"/>
    <col min="3" max="3" width="4.08203125" customWidth="1"/>
    <col min="4" max="4" width="7" style="1" customWidth="1"/>
    <col min="5" max="8" width="12.4140625" style="1" customWidth="1"/>
    <col min="9" max="9" width="2.4140625" customWidth="1"/>
    <col min="10" max="11" width="8.25" customWidth="1"/>
    <col min="12" max="12" width="2.33203125" customWidth="1"/>
    <col min="13" max="14" width="7.6640625" customWidth="1"/>
    <col min="15" max="18" width="12.4140625" customWidth="1"/>
  </cols>
  <sheetData>
    <row r="1" spans="2:14" ht="49" customHeight="1" x14ac:dyDescent="0.55000000000000004">
      <c r="B1" s="15" t="s">
        <v>11</v>
      </c>
      <c r="C1" s="15"/>
      <c r="D1" s="15"/>
      <c r="E1" s="15"/>
      <c r="F1" s="15"/>
      <c r="G1" s="15"/>
      <c r="H1" s="15"/>
      <c r="I1" s="3"/>
      <c r="J1" s="3"/>
      <c r="K1" s="3"/>
      <c r="L1" s="3"/>
      <c r="M1" s="3"/>
      <c r="N1" s="3"/>
    </row>
    <row r="2" spans="2:14" ht="49" customHeight="1" thickBot="1" x14ac:dyDescent="0.6">
      <c r="B2" s="15" t="s">
        <v>12</v>
      </c>
      <c r="C2" s="16"/>
      <c r="D2" s="16"/>
      <c r="E2" s="69" t="s">
        <v>14</v>
      </c>
      <c r="F2" s="69"/>
      <c r="G2" s="69"/>
      <c r="H2" s="69"/>
      <c r="J2" s="14" t="s">
        <v>15</v>
      </c>
      <c r="K2" s="3"/>
      <c r="M2" s="70" t="s">
        <v>16</v>
      </c>
      <c r="N2" s="70"/>
    </row>
    <row r="3" spans="2:14" ht="65.5" customHeight="1" thickTop="1" x14ac:dyDescent="0.55000000000000004">
      <c r="B3" s="32" t="s">
        <v>9</v>
      </c>
      <c r="C3" s="33"/>
      <c r="D3" s="34"/>
      <c r="E3" s="35" t="s">
        <v>1</v>
      </c>
      <c r="F3" s="35" t="s">
        <v>2</v>
      </c>
      <c r="G3" s="36" t="s">
        <v>3</v>
      </c>
      <c r="H3" s="37" t="s">
        <v>4</v>
      </c>
      <c r="J3" s="21" t="s">
        <v>1</v>
      </c>
      <c r="K3" s="10" t="s">
        <v>2</v>
      </c>
      <c r="L3" s="18"/>
      <c r="M3" s="65" t="s">
        <v>7</v>
      </c>
      <c r="N3" s="66" t="s">
        <v>8</v>
      </c>
    </row>
    <row r="4" spans="2:14" ht="65.5" customHeight="1" x14ac:dyDescent="0.55000000000000004">
      <c r="B4" s="38">
        <v>0.375</v>
      </c>
      <c r="C4" s="39" t="s">
        <v>0</v>
      </c>
      <c r="D4" s="40">
        <v>0.41666666666666669</v>
      </c>
      <c r="E4" s="41">
        <v>589</v>
      </c>
      <c r="F4" s="41">
        <v>589</v>
      </c>
      <c r="G4" s="41">
        <v>70</v>
      </c>
      <c r="H4" s="42">
        <v>10</v>
      </c>
      <c r="J4" s="22">
        <v>465</v>
      </c>
      <c r="K4" s="11">
        <f>J4</f>
        <v>465</v>
      </c>
      <c r="L4" s="19"/>
      <c r="M4" s="67">
        <f>E4/J4</f>
        <v>1.2666666666666666</v>
      </c>
      <c r="N4" s="68">
        <f>F4/K4</f>
        <v>1.2666666666666666</v>
      </c>
    </row>
    <row r="5" spans="2:14" ht="65.5" customHeight="1" x14ac:dyDescent="0.55000000000000004">
      <c r="B5" s="38">
        <v>0.41666666666666702</v>
      </c>
      <c r="C5" s="39" t="s">
        <v>0</v>
      </c>
      <c r="D5" s="40">
        <v>0.45833333333333298</v>
      </c>
      <c r="E5" s="41">
        <v>961</v>
      </c>
      <c r="F5" s="41">
        <v>1550</v>
      </c>
      <c r="G5" s="41">
        <v>100</v>
      </c>
      <c r="H5" s="42">
        <v>20</v>
      </c>
      <c r="J5" s="22">
        <v>775</v>
      </c>
      <c r="K5" s="11">
        <f>J5+K4</f>
        <v>1240</v>
      </c>
      <c r="L5" s="19"/>
      <c r="M5" s="67">
        <f t="shared" ref="M5:M14" si="0">E5/J5</f>
        <v>1.24</v>
      </c>
      <c r="N5" s="68">
        <f t="shared" ref="N5:N14" si="1">F5/K5</f>
        <v>1.25</v>
      </c>
    </row>
    <row r="6" spans="2:14" ht="65.5" customHeight="1" x14ac:dyDescent="0.55000000000000004">
      <c r="B6" s="38">
        <v>0.45833333333333398</v>
      </c>
      <c r="C6" s="39" t="s">
        <v>0</v>
      </c>
      <c r="D6" s="40">
        <v>0.5</v>
      </c>
      <c r="E6" s="41">
        <v>775</v>
      </c>
      <c r="F6" s="41">
        <v>2325</v>
      </c>
      <c r="G6" s="41">
        <v>100</v>
      </c>
      <c r="H6" s="42">
        <v>70</v>
      </c>
      <c r="J6" s="22">
        <v>708</v>
      </c>
      <c r="K6" s="11">
        <f t="shared" ref="K6:K14" si="2">J6+K5</f>
        <v>1948</v>
      </c>
      <c r="L6" s="19"/>
      <c r="M6" s="67">
        <f t="shared" si="0"/>
        <v>1.094632768361582</v>
      </c>
      <c r="N6" s="68">
        <f t="shared" si="1"/>
        <v>1.1935318275154003</v>
      </c>
    </row>
    <row r="7" spans="2:14" ht="65.5" customHeight="1" x14ac:dyDescent="0.55000000000000004">
      <c r="B7" s="38">
        <v>0.5</v>
      </c>
      <c r="C7" s="39" t="s">
        <v>0</v>
      </c>
      <c r="D7" s="40">
        <v>0.54166666666666596</v>
      </c>
      <c r="E7" s="41">
        <v>426</v>
      </c>
      <c r="F7" s="41">
        <v>2751</v>
      </c>
      <c r="G7" s="41">
        <v>100</v>
      </c>
      <c r="H7" s="42">
        <v>60</v>
      </c>
      <c r="J7" s="22">
        <v>533</v>
      </c>
      <c r="K7" s="11">
        <f t="shared" si="2"/>
        <v>2481</v>
      </c>
      <c r="L7" s="19"/>
      <c r="M7" s="67">
        <f t="shared" si="0"/>
        <v>0.79924953095684803</v>
      </c>
      <c r="N7" s="68">
        <f t="shared" si="1"/>
        <v>1.1088270858524789</v>
      </c>
    </row>
    <row r="8" spans="2:14" ht="65.5" customHeight="1" x14ac:dyDescent="0.55000000000000004">
      <c r="B8" s="38">
        <v>0.54166666666666696</v>
      </c>
      <c r="C8" s="39" t="s">
        <v>0</v>
      </c>
      <c r="D8" s="40">
        <v>0.58333333333333304</v>
      </c>
      <c r="E8" s="41">
        <v>674</v>
      </c>
      <c r="F8" s="41">
        <v>3425</v>
      </c>
      <c r="G8" s="41">
        <v>95</v>
      </c>
      <c r="H8" s="42">
        <v>50</v>
      </c>
      <c r="J8" s="22">
        <v>612</v>
      </c>
      <c r="K8" s="11">
        <f t="shared" si="2"/>
        <v>3093</v>
      </c>
      <c r="L8" s="19"/>
      <c r="M8" s="67">
        <f t="shared" si="0"/>
        <v>1.1013071895424837</v>
      </c>
      <c r="N8" s="68">
        <f t="shared" si="1"/>
        <v>1.1073391529259617</v>
      </c>
    </row>
    <row r="9" spans="2:14" ht="65.5" customHeight="1" x14ac:dyDescent="0.55000000000000004">
      <c r="B9" s="38">
        <v>0.58333333333333404</v>
      </c>
      <c r="C9" s="39" t="s">
        <v>0</v>
      </c>
      <c r="D9" s="40">
        <v>0.625</v>
      </c>
      <c r="E9" s="41">
        <v>670</v>
      </c>
      <c r="F9" s="41">
        <v>4095</v>
      </c>
      <c r="G9" s="41">
        <v>100</v>
      </c>
      <c r="H9" s="42">
        <v>50</v>
      </c>
      <c r="J9" s="22">
        <v>770</v>
      </c>
      <c r="K9" s="11">
        <f t="shared" si="2"/>
        <v>3863</v>
      </c>
      <c r="L9" s="19"/>
      <c r="M9" s="67">
        <f>E9/J9</f>
        <v>0.87012987012987009</v>
      </c>
      <c r="N9" s="68">
        <f t="shared" si="1"/>
        <v>1.0600569505565622</v>
      </c>
    </row>
    <row r="10" spans="2:14" ht="65.5" customHeight="1" x14ac:dyDescent="0.55000000000000004">
      <c r="B10" s="38">
        <v>0.625</v>
      </c>
      <c r="C10" s="39" t="s">
        <v>0</v>
      </c>
      <c r="D10" s="40">
        <v>0.66666666666666596</v>
      </c>
      <c r="E10" s="41">
        <v>647</v>
      </c>
      <c r="F10" s="41">
        <v>4742</v>
      </c>
      <c r="G10" s="41">
        <v>100</v>
      </c>
      <c r="H10" s="42">
        <v>40</v>
      </c>
      <c r="J10" s="22">
        <v>701</v>
      </c>
      <c r="K10" s="11">
        <f t="shared" si="2"/>
        <v>4564</v>
      </c>
      <c r="L10" s="19"/>
      <c r="M10" s="67">
        <f t="shared" si="0"/>
        <v>0.92296718972895864</v>
      </c>
      <c r="N10" s="68">
        <f t="shared" si="1"/>
        <v>1.0390008764241894</v>
      </c>
    </row>
    <row r="11" spans="2:14" ht="65.5" customHeight="1" x14ac:dyDescent="0.55000000000000004">
      <c r="B11" s="38">
        <v>0.66666666666666696</v>
      </c>
      <c r="C11" s="39" t="s">
        <v>0</v>
      </c>
      <c r="D11" s="40">
        <v>0.70833333333333304</v>
      </c>
      <c r="E11" s="41">
        <v>381</v>
      </c>
      <c r="F11" s="41">
        <v>5123</v>
      </c>
      <c r="G11" s="41">
        <v>95</v>
      </c>
      <c r="H11" s="42">
        <v>20</v>
      </c>
      <c r="J11" s="22">
        <v>577</v>
      </c>
      <c r="K11" s="11">
        <f t="shared" si="2"/>
        <v>5141</v>
      </c>
      <c r="L11" s="19"/>
      <c r="M11" s="67">
        <f t="shared" si="0"/>
        <v>0.66031195840554591</v>
      </c>
      <c r="N11" s="68">
        <f t="shared" si="1"/>
        <v>0.99649873565454195</v>
      </c>
    </row>
    <row r="12" spans="2:14" ht="65.5" customHeight="1" x14ac:dyDescent="0.55000000000000004">
      <c r="B12" s="38">
        <v>0.70833333333333404</v>
      </c>
      <c r="C12" s="39" t="s">
        <v>0</v>
      </c>
      <c r="D12" s="40">
        <v>0.75</v>
      </c>
      <c r="E12" s="41">
        <v>459</v>
      </c>
      <c r="F12" s="41">
        <v>5528</v>
      </c>
      <c r="G12" s="41">
        <v>80</v>
      </c>
      <c r="H12" s="42">
        <v>20</v>
      </c>
      <c r="J12" s="22">
        <v>501</v>
      </c>
      <c r="K12" s="11">
        <f t="shared" si="2"/>
        <v>5642</v>
      </c>
      <c r="L12" s="19"/>
      <c r="M12" s="67">
        <f t="shared" si="0"/>
        <v>0.91616766467065869</v>
      </c>
      <c r="N12" s="68">
        <f t="shared" si="1"/>
        <v>0.97979439914923783</v>
      </c>
    </row>
    <row r="13" spans="2:14" ht="65.5" customHeight="1" x14ac:dyDescent="0.55000000000000004">
      <c r="B13" s="38">
        <v>0.75</v>
      </c>
      <c r="C13" s="39" t="s">
        <v>0</v>
      </c>
      <c r="D13" s="40">
        <v>0.79166666666666596</v>
      </c>
      <c r="E13" s="41">
        <v>410</v>
      </c>
      <c r="F13" s="41">
        <v>5992</v>
      </c>
      <c r="G13" s="41">
        <v>70</v>
      </c>
      <c r="H13" s="42">
        <v>15</v>
      </c>
      <c r="J13" s="22">
        <v>826</v>
      </c>
      <c r="K13" s="11">
        <f t="shared" si="2"/>
        <v>6468</v>
      </c>
      <c r="L13" s="19"/>
      <c r="M13" s="67">
        <f>E13/J13</f>
        <v>0.49636803874092011</v>
      </c>
      <c r="N13" s="68">
        <f>F13/K13</f>
        <v>0.92640692640692646</v>
      </c>
    </row>
    <row r="14" spans="2:14" ht="65.5" customHeight="1" thickBot="1" x14ac:dyDescent="0.6">
      <c r="B14" s="43">
        <v>0.79166666666666663</v>
      </c>
      <c r="C14" s="44" t="s">
        <v>0</v>
      </c>
      <c r="D14" s="45">
        <v>0.83333333333333337</v>
      </c>
      <c r="E14" s="46">
        <v>844</v>
      </c>
      <c r="F14" s="46">
        <v>6836</v>
      </c>
      <c r="G14" s="46">
        <v>100</v>
      </c>
      <c r="H14" s="47">
        <v>10</v>
      </c>
      <c r="J14" s="24">
        <v>613</v>
      </c>
      <c r="K14" s="25">
        <f t="shared" si="2"/>
        <v>7081</v>
      </c>
      <c r="L14" s="19"/>
      <c r="M14" s="67">
        <f t="shared" si="0"/>
        <v>1.3768352365415988</v>
      </c>
      <c r="N14" s="68">
        <f t="shared" si="1"/>
        <v>0.96540036717977684</v>
      </c>
    </row>
    <row r="15" spans="2:14" ht="65.5" customHeight="1" thickTop="1" thickBot="1" x14ac:dyDescent="0.6">
      <c r="B15" s="4"/>
      <c r="C15" s="2"/>
      <c r="D15" s="48" t="s">
        <v>17</v>
      </c>
      <c r="E15" s="49">
        <f>SUM(E4:E14)</f>
        <v>6836</v>
      </c>
      <c r="F15" s="50">
        <f>F14</f>
        <v>6836</v>
      </c>
      <c r="J15" s="17" t="s">
        <v>5</v>
      </c>
      <c r="K15" s="26"/>
      <c r="L15" s="20"/>
      <c r="M15" s="6"/>
      <c r="N15" s="7"/>
    </row>
    <row r="16" spans="2:14" ht="49" customHeight="1" thickTop="1" x14ac:dyDescent="0.55000000000000004">
      <c r="B16" s="15" t="s">
        <v>11</v>
      </c>
      <c r="C16" s="15"/>
      <c r="D16" s="15"/>
      <c r="E16" s="15"/>
      <c r="F16" s="15"/>
      <c r="G16" s="15"/>
      <c r="H16" s="15"/>
      <c r="I16" s="3"/>
      <c r="J16" s="3"/>
      <c r="K16" s="3"/>
      <c r="L16" s="3"/>
      <c r="M16" s="3"/>
      <c r="N16" s="3"/>
    </row>
    <row r="17" spans="2:14" ht="49" customHeight="1" thickBot="1" x14ac:dyDescent="0.6">
      <c r="B17" s="15" t="s">
        <v>13</v>
      </c>
      <c r="C17" s="16"/>
      <c r="D17" s="16"/>
      <c r="E17" s="69" t="s">
        <v>6</v>
      </c>
      <c r="F17" s="69"/>
      <c r="G17" s="69"/>
      <c r="H17" s="69"/>
      <c r="J17" s="14" t="s">
        <v>15</v>
      </c>
      <c r="K17" s="3"/>
      <c r="M17" s="70" t="s">
        <v>16</v>
      </c>
      <c r="N17" s="70"/>
    </row>
    <row r="18" spans="2:14" ht="65.5" customHeight="1" x14ac:dyDescent="0.55000000000000004">
      <c r="B18" s="27" t="s">
        <v>9</v>
      </c>
      <c r="C18" s="28"/>
      <c r="D18" s="29"/>
      <c r="E18" s="8" t="s">
        <v>1</v>
      </c>
      <c r="F18" s="8" t="s">
        <v>2</v>
      </c>
      <c r="G18" s="30" t="s">
        <v>3</v>
      </c>
      <c r="H18" s="31" t="s">
        <v>4</v>
      </c>
      <c r="J18" s="21" t="s">
        <v>1</v>
      </c>
      <c r="K18" s="10" t="s">
        <v>2</v>
      </c>
      <c r="M18" s="65" t="s">
        <v>7</v>
      </c>
      <c r="N18" s="66" t="s">
        <v>8</v>
      </c>
    </row>
    <row r="19" spans="2:14" ht="65.5" customHeight="1" x14ac:dyDescent="0.55000000000000004">
      <c r="B19" s="51">
        <v>0.375</v>
      </c>
      <c r="C19" s="52" t="s">
        <v>0</v>
      </c>
      <c r="D19" s="53">
        <v>0.41666666666666669</v>
      </c>
      <c r="E19" s="52">
        <v>567</v>
      </c>
      <c r="F19" s="52">
        <f>E19</f>
        <v>567</v>
      </c>
      <c r="G19" s="52">
        <v>100</v>
      </c>
      <c r="H19" s="54">
        <v>10</v>
      </c>
      <c r="J19" s="22">
        <v>584</v>
      </c>
      <c r="K19" s="11">
        <f>J19</f>
        <v>584</v>
      </c>
      <c r="M19" s="67">
        <f>E19/J19</f>
        <v>0.97089041095890416</v>
      </c>
      <c r="N19" s="68">
        <f>F19/K19</f>
        <v>0.97089041095890416</v>
      </c>
    </row>
    <row r="20" spans="2:14" ht="65.5" customHeight="1" x14ac:dyDescent="0.55000000000000004">
      <c r="B20" s="51">
        <v>0.41666666666666702</v>
      </c>
      <c r="C20" s="52" t="s">
        <v>0</v>
      </c>
      <c r="D20" s="53">
        <v>0.45833333333333298</v>
      </c>
      <c r="E20" s="52">
        <v>907</v>
      </c>
      <c r="F20" s="52">
        <f>F19+E20</f>
        <v>1474</v>
      </c>
      <c r="G20" s="52">
        <v>100</v>
      </c>
      <c r="H20" s="54">
        <v>70</v>
      </c>
      <c r="J20" s="22">
        <v>874</v>
      </c>
      <c r="K20" s="11">
        <f>J20+K19</f>
        <v>1458</v>
      </c>
      <c r="M20" s="67">
        <f t="shared" ref="M20:M29" si="3">E20/J20</f>
        <v>1.0377574370709381</v>
      </c>
      <c r="N20" s="68">
        <f t="shared" ref="N20:N29" si="4">F20/K20</f>
        <v>1.0109739368998629</v>
      </c>
    </row>
    <row r="21" spans="2:14" ht="65.5" customHeight="1" x14ac:dyDescent="0.55000000000000004">
      <c r="B21" s="51">
        <v>0.45833333333333398</v>
      </c>
      <c r="C21" s="52" t="s">
        <v>0</v>
      </c>
      <c r="D21" s="53">
        <v>0.5</v>
      </c>
      <c r="E21" s="52">
        <v>634</v>
      </c>
      <c r="F21" s="52">
        <f t="shared" ref="F21:F29" si="5">F20+E21</f>
        <v>2108</v>
      </c>
      <c r="G21" s="52">
        <v>100</v>
      </c>
      <c r="H21" s="54">
        <v>50</v>
      </c>
      <c r="J21" s="22">
        <v>757</v>
      </c>
      <c r="K21" s="11">
        <f t="shared" ref="K21:K29" si="6">J21+K20</f>
        <v>2215</v>
      </c>
      <c r="M21" s="67">
        <f t="shared" si="3"/>
        <v>0.83751651254953763</v>
      </c>
      <c r="N21" s="68">
        <f t="shared" si="4"/>
        <v>0.95169300225733633</v>
      </c>
    </row>
    <row r="22" spans="2:14" ht="65.5" customHeight="1" x14ac:dyDescent="0.55000000000000004">
      <c r="B22" s="51">
        <v>0.5</v>
      </c>
      <c r="C22" s="52" t="s">
        <v>0</v>
      </c>
      <c r="D22" s="53">
        <v>0.54166666666666596</v>
      </c>
      <c r="E22" s="52">
        <v>673</v>
      </c>
      <c r="F22" s="52">
        <f t="shared" si="5"/>
        <v>2781</v>
      </c>
      <c r="G22" s="52">
        <v>90</v>
      </c>
      <c r="H22" s="54">
        <v>40</v>
      </c>
      <c r="J22" s="22">
        <v>885</v>
      </c>
      <c r="K22" s="11">
        <f t="shared" si="6"/>
        <v>3100</v>
      </c>
      <c r="M22" s="67">
        <f t="shared" si="3"/>
        <v>0.76045197740112991</v>
      </c>
      <c r="N22" s="68">
        <f t="shared" si="4"/>
        <v>0.89709677419354839</v>
      </c>
    </row>
    <row r="23" spans="2:14" ht="65.5" customHeight="1" x14ac:dyDescent="0.55000000000000004">
      <c r="B23" s="51">
        <v>0.54166666666666696</v>
      </c>
      <c r="C23" s="52" t="s">
        <v>0</v>
      </c>
      <c r="D23" s="53">
        <v>0.58333333333333304</v>
      </c>
      <c r="E23" s="52">
        <v>427</v>
      </c>
      <c r="F23" s="52">
        <f t="shared" si="5"/>
        <v>3208</v>
      </c>
      <c r="G23" s="52">
        <v>90</v>
      </c>
      <c r="H23" s="54">
        <v>20</v>
      </c>
      <c r="J23" s="22">
        <v>770</v>
      </c>
      <c r="K23" s="11">
        <f t="shared" si="6"/>
        <v>3870</v>
      </c>
      <c r="M23" s="67">
        <f t="shared" si="3"/>
        <v>0.55454545454545456</v>
      </c>
      <c r="N23" s="68">
        <f t="shared" si="4"/>
        <v>0.82894056847545217</v>
      </c>
    </row>
    <row r="24" spans="2:14" ht="65.5" customHeight="1" x14ac:dyDescent="0.55000000000000004">
      <c r="B24" s="51">
        <v>0.58333333333333404</v>
      </c>
      <c r="C24" s="52" t="s">
        <v>0</v>
      </c>
      <c r="D24" s="53">
        <v>0.625</v>
      </c>
      <c r="E24" s="52">
        <v>728</v>
      </c>
      <c r="F24" s="52">
        <f t="shared" si="5"/>
        <v>3936</v>
      </c>
      <c r="G24" s="52">
        <v>100</v>
      </c>
      <c r="H24" s="54">
        <v>20</v>
      </c>
      <c r="J24" s="22">
        <v>869</v>
      </c>
      <c r="K24" s="11">
        <f t="shared" si="6"/>
        <v>4739</v>
      </c>
      <c r="M24" s="67">
        <f t="shared" si="3"/>
        <v>0.83774453394706561</v>
      </c>
      <c r="N24" s="68">
        <f t="shared" si="4"/>
        <v>0.83055496940282758</v>
      </c>
    </row>
    <row r="25" spans="2:14" ht="65.5" customHeight="1" x14ac:dyDescent="0.55000000000000004">
      <c r="B25" s="51">
        <v>0.625</v>
      </c>
      <c r="C25" s="52" t="s">
        <v>0</v>
      </c>
      <c r="D25" s="53">
        <v>0.66666666666666596</v>
      </c>
      <c r="E25" s="52">
        <v>477</v>
      </c>
      <c r="F25" s="52">
        <f t="shared" si="5"/>
        <v>4413</v>
      </c>
      <c r="G25" s="52">
        <v>60</v>
      </c>
      <c r="H25" s="54">
        <v>20</v>
      </c>
      <c r="J25" s="22">
        <v>462</v>
      </c>
      <c r="K25" s="11">
        <f t="shared" si="6"/>
        <v>5201</v>
      </c>
      <c r="M25" s="67">
        <f t="shared" si="3"/>
        <v>1.0324675324675325</v>
      </c>
      <c r="N25" s="68">
        <f t="shared" si="4"/>
        <v>0.84849067487021723</v>
      </c>
    </row>
    <row r="26" spans="2:14" ht="65.5" customHeight="1" x14ac:dyDescent="0.55000000000000004">
      <c r="B26" s="51">
        <v>0.66666666666666696</v>
      </c>
      <c r="C26" s="52" t="s">
        <v>0</v>
      </c>
      <c r="D26" s="53">
        <v>0.70833333333333304</v>
      </c>
      <c r="E26" s="52">
        <v>330</v>
      </c>
      <c r="F26" s="52">
        <f t="shared" si="5"/>
        <v>4743</v>
      </c>
      <c r="G26" s="52">
        <v>50</v>
      </c>
      <c r="H26" s="54">
        <v>10</v>
      </c>
      <c r="J26" s="22">
        <v>497</v>
      </c>
      <c r="K26" s="11">
        <f t="shared" si="6"/>
        <v>5698</v>
      </c>
      <c r="M26" s="67">
        <f t="shared" si="3"/>
        <v>0.66398390342052316</v>
      </c>
      <c r="N26" s="68">
        <f t="shared" si="4"/>
        <v>0.83239733239733238</v>
      </c>
    </row>
    <row r="27" spans="2:14" ht="65.5" customHeight="1" x14ac:dyDescent="0.55000000000000004">
      <c r="B27" s="51">
        <v>0.70833333333333404</v>
      </c>
      <c r="C27" s="52" t="s">
        <v>0</v>
      </c>
      <c r="D27" s="53">
        <v>0.75</v>
      </c>
      <c r="E27" s="52">
        <v>238</v>
      </c>
      <c r="F27" s="52">
        <f t="shared" si="5"/>
        <v>4981</v>
      </c>
      <c r="G27" s="52">
        <v>30</v>
      </c>
      <c r="H27" s="54">
        <v>10</v>
      </c>
      <c r="J27" s="22">
        <v>279</v>
      </c>
      <c r="K27" s="11">
        <f t="shared" si="6"/>
        <v>5977</v>
      </c>
      <c r="M27" s="67">
        <f t="shared" si="3"/>
        <v>0.8530465949820788</v>
      </c>
      <c r="N27" s="68">
        <f t="shared" si="4"/>
        <v>0.83336121800234231</v>
      </c>
    </row>
    <row r="28" spans="2:14" ht="65.5" customHeight="1" x14ac:dyDescent="0.55000000000000004">
      <c r="B28" s="51">
        <v>0.75</v>
      </c>
      <c r="C28" s="52" t="s">
        <v>0</v>
      </c>
      <c r="D28" s="53">
        <v>0.79166666666666596</v>
      </c>
      <c r="E28" s="52">
        <v>167</v>
      </c>
      <c r="F28" s="52">
        <f t="shared" si="5"/>
        <v>5148</v>
      </c>
      <c r="G28" s="52">
        <v>10</v>
      </c>
      <c r="H28" s="54">
        <v>5</v>
      </c>
      <c r="J28" s="22">
        <v>216</v>
      </c>
      <c r="K28" s="11">
        <f t="shared" si="6"/>
        <v>6193</v>
      </c>
      <c r="M28" s="67">
        <f t="shared" si="3"/>
        <v>0.77314814814814814</v>
      </c>
      <c r="N28" s="68">
        <f t="shared" si="4"/>
        <v>0.8312611012433393</v>
      </c>
    </row>
    <row r="29" spans="2:14" ht="65.5" customHeight="1" thickBot="1" x14ac:dyDescent="0.6">
      <c r="B29" s="55">
        <v>0.79166666666666663</v>
      </c>
      <c r="C29" s="56" t="s">
        <v>0</v>
      </c>
      <c r="D29" s="57">
        <v>0.83333333333333337</v>
      </c>
      <c r="E29" s="58">
        <v>116</v>
      </c>
      <c r="F29" s="52">
        <f t="shared" si="5"/>
        <v>5264</v>
      </c>
      <c r="G29" s="59">
        <v>5</v>
      </c>
      <c r="H29" s="60">
        <v>5</v>
      </c>
      <c r="J29" s="23">
        <v>75</v>
      </c>
      <c r="K29" s="12">
        <f t="shared" si="6"/>
        <v>6268</v>
      </c>
      <c r="M29" s="67">
        <f t="shared" si="3"/>
        <v>1.5466666666666666</v>
      </c>
      <c r="N29" s="68">
        <f t="shared" si="4"/>
        <v>0.83982131461391196</v>
      </c>
    </row>
    <row r="30" spans="2:14" ht="47" customHeight="1" thickBot="1" x14ac:dyDescent="0.6">
      <c r="B30" s="5"/>
      <c r="C30" s="1"/>
      <c r="D30" s="61" t="s">
        <v>17</v>
      </c>
      <c r="E30" s="62">
        <f>SUM(E19:E29)</f>
        <v>5264</v>
      </c>
      <c r="F30" s="63">
        <f>F29</f>
        <v>5264</v>
      </c>
      <c r="G30" s="62" t="s">
        <v>18</v>
      </c>
      <c r="H30" s="62">
        <f>F15+F30</f>
        <v>12100</v>
      </c>
      <c r="J30" s="9" t="s">
        <v>5</v>
      </c>
      <c r="K30" s="13">
        <f>K29</f>
        <v>6268</v>
      </c>
      <c r="M30" s="6"/>
      <c r="N30" s="7"/>
    </row>
    <row r="31" spans="2:14" ht="40" customHeight="1" thickBot="1" x14ac:dyDescent="0.6">
      <c r="J31" s="64" t="s">
        <v>10</v>
      </c>
      <c r="K31" s="13">
        <v>13349</v>
      </c>
    </row>
  </sheetData>
  <mergeCells count="4">
    <mergeCell ref="E2:H2"/>
    <mergeCell ref="M2:N2"/>
    <mergeCell ref="E17:H17"/>
    <mergeCell ref="M17:N17"/>
  </mergeCells>
  <phoneticPr fontId="1"/>
  <pageMargins left="0.7" right="0.7" top="0.75" bottom="0.75" header="0.3" footer="0.3"/>
  <pageSetup paperSize="9" scale="73" fitToHeight="0" orientation="portrait" r:id="rId1"/>
  <rowBreaks count="1" manualBreakCount="1">
    <brk id="15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2026参集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前川勝己</dc:creator>
  <cp:lastModifiedBy>Katsumi Maekawa</cp:lastModifiedBy>
  <cp:lastPrinted>2026-02-09T06:33:27Z</cp:lastPrinted>
  <dcterms:created xsi:type="dcterms:W3CDTF">2021-02-19T08:17:46Z</dcterms:created>
  <dcterms:modified xsi:type="dcterms:W3CDTF">2026-02-15T11:10:39Z</dcterms:modified>
</cp:coreProperties>
</file>