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亀岡\"/>
    </mc:Choice>
  </mc:AlternateContent>
  <xr:revisionPtr revIDLastSave="0" documentId="13_ncr:1_{E8DD2151-99E6-4A7C-968D-7CB4551186BD}" xr6:coauthVersionLast="47" xr6:coauthVersionMax="47" xr10:uidLastSave="{00000000-0000-0000-0000-000000000000}"/>
  <bookViews>
    <workbookView xWindow="-108" yWindow="-108" windowWidth="23256" windowHeight="12456" activeTab="2" xr2:uid="{FDE1FB1F-3B28-4648-9BE5-5C986E9F17EB}"/>
  </bookViews>
  <sheets>
    <sheet name="請求1 (2)" sheetId="4" r:id="rId1"/>
    <sheet name="請求1" sheetId="1" r:id="rId2"/>
    <sheet name="請求2 (2)" sheetId="3" r:id="rId3"/>
    <sheet name="請求2" sheetId="2" r:id="rId4"/>
  </sheets>
  <definedNames>
    <definedName name="_xlnm.Print_Area" localSheetId="1">請求1!$A$1:$I$87</definedName>
    <definedName name="_xlnm.Print_Area" localSheetId="0">'請求1 (2)'!$A$1:$I$77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5" i="4" l="1"/>
  <c r="I76" i="4" s="1"/>
  <c r="I29" i="4"/>
  <c r="I28" i="4"/>
  <c r="I27" i="4"/>
  <c r="I26" i="4"/>
  <c r="I25" i="4"/>
  <c r="I24" i="4"/>
  <c r="I23" i="4"/>
  <c r="I22" i="4"/>
  <c r="I21" i="4"/>
  <c r="I20" i="4"/>
  <c r="I19" i="4"/>
  <c r="I18" i="4"/>
  <c r="J275" i="3"/>
  <c r="J274" i="3"/>
  <c r="J273" i="3"/>
  <c r="J272" i="3"/>
  <c r="J270" i="3"/>
  <c r="J269" i="3"/>
  <c r="J268" i="3"/>
  <c r="J267" i="3"/>
  <c r="J266" i="3"/>
  <c r="J265" i="3"/>
  <c r="J264" i="3"/>
  <c r="J263" i="3"/>
  <c r="J262" i="3"/>
  <c r="J255" i="3"/>
  <c r="J254" i="3"/>
  <c r="J253" i="3"/>
  <c r="J250" i="3"/>
  <c r="J249" i="3"/>
  <c r="J248" i="3"/>
  <c r="J245" i="3"/>
  <c r="J244" i="3"/>
  <c r="J243" i="3"/>
  <c r="J240" i="3"/>
  <c r="J239" i="3"/>
  <c r="J238" i="3"/>
  <c r="J237" i="3"/>
  <c r="J236" i="3"/>
  <c r="J235" i="3"/>
  <c r="J234" i="3"/>
  <c r="J233" i="3"/>
  <c r="J231" i="3"/>
  <c r="J230" i="3"/>
  <c r="J229" i="3"/>
  <c r="J228" i="3"/>
  <c r="J227" i="3"/>
  <c r="J226" i="3"/>
  <c r="J225" i="3"/>
  <c r="J224" i="3"/>
  <c r="J221" i="3"/>
  <c r="J220" i="3"/>
  <c r="J219" i="3"/>
  <c r="J218" i="3"/>
  <c r="J215" i="3"/>
  <c r="J214" i="3"/>
  <c r="J213" i="3"/>
  <c r="J212" i="3"/>
  <c r="J211" i="3"/>
  <c r="J210" i="3"/>
  <c r="J209" i="3"/>
  <c r="J208" i="3"/>
  <c r="J207" i="3"/>
  <c r="J205" i="3"/>
  <c r="J204" i="3"/>
  <c r="J203" i="3"/>
  <c r="J202" i="3"/>
  <c r="J199" i="3"/>
  <c r="J198" i="3"/>
  <c r="J197" i="3"/>
  <c r="J196" i="3"/>
  <c r="J192" i="3"/>
  <c r="J191" i="3"/>
  <c r="J190" i="3"/>
  <c r="J189" i="3"/>
  <c r="J188" i="3"/>
  <c r="J186" i="3"/>
  <c r="J182" i="3"/>
  <c r="J178" i="3"/>
  <c r="J177" i="3"/>
  <c r="J171" i="3"/>
  <c r="J28" i="3" s="1"/>
  <c r="J162" i="3"/>
  <c r="J161" i="3"/>
  <c r="J160" i="3"/>
  <c r="J159" i="3"/>
  <c r="J158" i="3"/>
  <c r="J157" i="3"/>
  <c r="J156" i="3"/>
  <c r="J155" i="3"/>
  <c r="J154" i="3"/>
  <c r="J153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1" i="3"/>
  <c r="J130" i="3"/>
  <c r="J129" i="3"/>
  <c r="J128" i="3"/>
  <c r="J127" i="3"/>
  <c r="J126" i="3"/>
  <c r="J124" i="3"/>
  <c r="J123" i="3"/>
  <c r="J122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96" i="3"/>
  <c r="J95" i="3"/>
  <c r="J94" i="3"/>
  <c r="J93" i="3"/>
  <c r="J92" i="3"/>
  <c r="J85" i="3"/>
  <c r="J83" i="3"/>
  <c r="J82" i="3"/>
  <c r="J81" i="3"/>
  <c r="J80" i="3"/>
  <c r="J79" i="3"/>
  <c r="J78" i="3"/>
  <c r="J77" i="3"/>
  <c r="J76" i="3"/>
  <c r="J75" i="3"/>
  <c r="J70" i="3"/>
  <c r="J69" i="3"/>
  <c r="J68" i="3"/>
  <c r="J67" i="3"/>
  <c r="J66" i="3"/>
  <c r="J65" i="3"/>
  <c r="J64" i="3"/>
  <c r="J63" i="3"/>
  <c r="J57" i="3"/>
  <c r="J56" i="3"/>
  <c r="J51" i="3"/>
  <c r="J50" i="3"/>
  <c r="J49" i="3"/>
  <c r="J48" i="3"/>
  <c r="J47" i="3"/>
  <c r="J46" i="3"/>
  <c r="J44" i="3"/>
  <c r="J42" i="3"/>
  <c r="J40" i="3"/>
  <c r="B30" i="3"/>
  <c r="B29" i="3"/>
  <c r="B28" i="3"/>
  <c r="B27" i="3"/>
  <c r="B26" i="3"/>
  <c r="B25" i="3"/>
  <c r="B24" i="3"/>
  <c r="B23" i="3"/>
  <c r="B22" i="3"/>
  <c r="J301" i="2"/>
  <c r="J300" i="2"/>
  <c r="J299" i="2"/>
  <c r="J298" i="2"/>
  <c r="J296" i="2"/>
  <c r="J295" i="2"/>
  <c r="J294" i="2"/>
  <c r="J293" i="2"/>
  <c r="J292" i="2"/>
  <c r="J291" i="2"/>
  <c r="J290" i="2"/>
  <c r="J289" i="2"/>
  <c r="J288" i="2"/>
  <c r="J279" i="2"/>
  <c r="J278" i="2"/>
  <c r="J277" i="2"/>
  <c r="J272" i="2"/>
  <c r="J271" i="2"/>
  <c r="J270" i="2"/>
  <c r="J265" i="2"/>
  <c r="J264" i="2"/>
  <c r="J263" i="2"/>
  <c r="J258" i="2"/>
  <c r="J257" i="2"/>
  <c r="J256" i="2"/>
  <c r="J255" i="2"/>
  <c r="J254" i="2"/>
  <c r="J253" i="2"/>
  <c r="J252" i="2"/>
  <c r="J251" i="2"/>
  <c r="J247" i="2"/>
  <c r="J246" i="2"/>
  <c r="J245" i="2"/>
  <c r="J244" i="2"/>
  <c r="J243" i="2"/>
  <c r="J242" i="2"/>
  <c r="J241" i="2"/>
  <c r="J240" i="2"/>
  <c r="J235" i="2"/>
  <c r="J234" i="2"/>
  <c r="J233" i="2"/>
  <c r="J232" i="2"/>
  <c r="J227" i="2"/>
  <c r="J226" i="2"/>
  <c r="J225" i="2"/>
  <c r="J224" i="2"/>
  <c r="J223" i="2"/>
  <c r="J222" i="2"/>
  <c r="J221" i="2"/>
  <c r="J220" i="2"/>
  <c r="J219" i="2"/>
  <c r="J215" i="2"/>
  <c r="J214" i="2"/>
  <c r="J213" i="2"/>
  <c r="J212" i="2"/>
  <c r="J207" i="2"/>
  <c r="J206" i="2"/>
  <c r="J205" i="2"/>
  <c r="J204" i="2"/>
  <c r="J200" i="2"/>
  <c r="J199" i="2"/>
  <c r="J198" i="2"/>
  <c r="J197" i="2"/>
  <c r="J196" i="2"/>
  <c r="J194" i="2"/>
  <c r="J188" i="2"/>
  <c r="J184" i="2"/>
  <c r="J183" i="2"/>
  <c r="J177" i="2"/>
  <c r="J28" i="2" s="1"/>
  <c r="J167" i="2"/>
  <c r="J166" i="2"/>
  <c r="J165" i="2"/>
  <c r="J164" i="2"/>
  <c r="J163" i="2"/>
  <c r="J162" i="2"/>
  <c r="J161" i="2"/>
  <c r="J160" i="2"/>
  <c r="J159" i="2"/>
  <c r="J158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33" i="2"/>
  <c r="J132" i="2"/>
  <c r="J131" i="2"/>
  <c r="J130" i="2"/>
  <c r="J129" i="2"/>
  <c r="J128" i="2"/>
  <c r="J126" i="2"/>
  <c r="J125" i="2"/>
  <c r="J124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98" i="2"/>
  <c r="J97" i="2"/>
  <c r="J96" i="2"/>
  <c r="J95" i="2"/>
  <c r="J94" i="2"/>
  <c r="J87" i="2"/>
  <c r="J85" i="2"/>
  <c r="J84" i="2"/>
  <c r="J83" i="2"/>
  <c r="J82" i="2"/>
  <c r="J81" i="2"/>
  <c r="J80" i="2"/>
  <c r="J79" i="2"/>
  <c r="J78" i="2"/>
  <c r="J77" i="2"/>
  <c r="J72" i="2"/>
  <c r="J71" i="2"/>
  <c r="J70" i="2"/>
  <c r="J69" i="2"/>
  <c r="J68" i="2"/>
  <c r="J67" i="2"/>
  <c r="J66" i="2"/>
  <c r="J65" i="2"/>
  <c r="J59" i="2"/>
  <c r="J58" i="2"/>
  <c r="J53" i="2"/>
  <c r="J52" i="2"/>
  <c r="J51" i="2"/>
  <c r="J50" i="2"/>
  <c r="J49" i="2"/>
  <c r="J48" i="2"/>
  <c r="J46" i="2"/>
  <c r="J44" i="2"/>
  <c r="J42" i="2"/>
  <c r="B30" i="2"/>
  <c r="B29" i="2"/>
  <c r="B28" i="2"/>
  <c r="B27" i="2"/>
  <c r="B26" i="2"/>
  <c r="B25" i="2"/>
  <c r="B24" i="2"/>
  <c r="B23" i="2"/>
  <c r="B22" i="2"/>
  <c r="B87" i="1"/>
  <c r="I85" i="1"/>
  <c r="B42" i="1"/>
  <c r="I29" i="1"/>
  <c r="I28" i="1"/>
  <c r="I27" i="1"/>
  <c r="I26" i="1"/>
  <c r="I25" i="1"/>
  <c r="I24" i="1"/>
  <c r="I23" i="1"/>
  <c r="I22" i="1"/>
  <c r="I21" i="1"/>
  <c r="I20" i="1"/>
  <c r="I19" i="1"/>
  <c r="I18" i="1"/>
  <c r="I30" i="4" l="1"/>
  <c r="I31" i="4" s="1"/>
  <c r="I32" i="4" s="1"/>
  <c r="I38" i="4" s="1"/>
  <c r="I77" i="4"/>
  <c r="J258" i="3"/>
  <c r="J29" i="3" s="1"/>
  <c r="J59" i="3"/>
  <c r="J22" i="3" s="1"/>
  <c r="J167" i="3"/>
  <c r="J27" i="3" s="1"/>
  <c r="J132" i="3"/>
  <c r="J25" i="3" s="1"/>
  <c r="J149" i="3"/>
  <c r="J26" i="3" s="1"/>
  <c r="J97" i="3"/>
  <c r="J24" i="3" s="1"/>
  <c r="J276" i="3"/>
  <c r="J30" i="3" s="1"/>
  <c r="J71" i="3"/>
  <c r="J23" i="3" s="1"/>
  <c r="I30" i="1"/>
  <c r="J172" i="2"/>
  <c r="J27" i="2" s="1"/>
  <c r="J302" i="2"/>
  <c r="J30" i="2" s="1"/>
  <c r="J61" i="2"/>
  <c r="J22" i="2" s="1"/>
  <c r="J284" i="2"/>
  <c r="J29" i="2" s="1"/>
  <c r="J137" i="2"/>
  <c r="J25" i="2" s="1"/>
  <c r="J73" i="2"/>
  <c r="J23" i="2" s="1"/>
  <c r="J154" i="2"/>
  <c r="J26" i="2" s="1"/>
  <c r="J99" i="2"/>
  <c r="J24" i="2" s="1"/>
  <c r="I31" i="1"/>
  <c r="I86" i="1"/>
  <c r="I87" i="1" s="1"/>
  <c r="D53" i="1" s="1"/>
  <c r="I39" i="4" l="1"/>
  <c r="I40" i="4" s="1"/>
  <c r="J31" i="3"/>
  <c r="J32" i="3" s="1"/>
  <c r="J33" i="3" s="1"/>
  <c r="J34" i="3" s="1"/>
  <c r="I32" i="1"/>
  <c r="I40" i="1" s="1"/>
  <c r="I41" i="1" s="1"/>
  <c r="J31" i="2"/>
  <c r="J33" i="2" s="1"/>
  <c r="J34" i="2" s="1"/>
  <c r="J35" i="2" s="1"/>
  <c r="J35" i="3" l="1"/>
  <c r="C13" i="3" s="1"/>
  <c r="I42" i="1"/>
  <c r="D11" i="1" s="1"/>
  <c r="J36" i="2"/>
  <c r="J37" i="2" s="1"/>
  <c r="C15" i="2" s="1"/>
</calcChain>
</file>

<file path=xl/sharedStrings.xml><?xml version="1.0" encoding="utf-8"?>
<sst xmlns="http://schemas.openxmlformats.org/spreadsheetml/2006/main" count="1097" uniqueCount="274">
  <si>
    <t>株式会社コトナ　御中</t>
    <rPh sb="0" eb="2">
      <t>カブシキ</t>
    </rPh>
    <rPh sb="2" eb="4">
      <t>カイシャ</t>
    </rPh>
    <rPh sb="8" eb="10">
      <t>オンチュウ</t>
    </rPh>
    <phoneticPr fontId="6"/>
  </si>
  <si>
    <t>商品合計</t>
    <rPh sb="0" eb="2">
      <t>ショウヒン</t>
    </rPh>
    <rPh sb="2" eb="4">
      <t>ゴウケイ</t>
    </rPh>
    <phoneticPr fontId="6"/>
  </si>
  <si>
    <t>（消費税込金額）</t>
    <rPh sb="1" eb="4">
      <t>ショウヒゼイ</t>
    </rPh>
    <rPh sb="4" eb="5">
      <t>コ</t>
    </rPh>
    <rPh sb="5" eb="7">
      <t>キンガク</t>
    </rPh>
    <phoneticPr fontId="6"/>
  </si>
  <si>
    <t>祇園祭雑踏整理用スチールフェンス</t>
    <rPh sb="0" eb="3">
      <t>ギオンマツリ</t>
    </rPh>
    <rPh sb="3" eb="5">
      <t>ザットウ</t>
    </rPh>
    <rPh sb="5" eb="8">
      <t>セイリヨウ</t>
    </rPh>
    <phoneticPr fontId="6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</si>
  <si>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</si>
  <si>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</si>
  <si>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</si>
  <si>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</si>
  <si>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</si>
  <si>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機材①</t>
    <rPh sb="0" eb="2">
      <t>キザイ</t>
    </rPh>
    <phoneticPr fontId="2"/>
  </si>
  <si>
    <t>ダブルスチールフェンス（７月１５日）</t>
    <rPh sb="13" eb="14">
      <t>ガツ</t>
    </rPh>
    <rPh sb="16" eb="17">
      <t>ヒ</t>
    </rPh>
    <phoneticPr fontId="6"/>
  </si>
  <si>
    <t>L＝2,000</t>
    <phoneticPr fontId="2"/>
  </si>
  <si>
    <t>同上（７月１６日）</t>
    <rPh sb="0" eb="2">
      <t>ドウジョウ</t>
    </rPh>
    <rPh sb="4" eb="5">
      <t>ガツ</t>
    </rPh>
    <rPh sb="7" eb="8">
      <t>ヒ</t>
    </rPh>
    <phoneticPr fontId="6"/>
  </si>
  <si>
    <t>機材②</t>
    <rPh sb="0" eb="2">
      <t>キザイ</t>
    </rPh>
    <phoneticPr fontId="2"/>
  </si>
  <si>
    <t>イレクターフェンス同上（７月１５日）</t>
    <rPh sb="9" eb="11">
      <t>ドウジョウ</t>
    </rPh>
    <rPh sb="13" eb="14">
      <t>ガツ</t>
    </rPh>
    <rPh sb="16" eb="17">
      <t>ヒ</t>
    </rPh>
    <phoneticPr fontId="6"/>
  </si>
  <si>
    <t>L＝1,500</t>
    <phoneticPr fontId="2"/>
  </si>
  <si>
    <t>機材③</t>
    <rPh sb="0" eb="2">
      <t>キザイ</t>
    </rPh>
    <phoneticPr fontId="2"/>
  </si>
  <si>
    <t>土嚢</t>
    <rPh sb="0" eb="2">
      <t>ドノウ</t>
    </rPh>
    <phoneticPr fontId="2"/>
  </si>
  <si>
    <t>搬入</t>
    <rPh sb="0" eb="2">
      <t>ハンニュウ</t>
    </rPh>
    <phoneticPr fontId="2"/>
  </si>
  <si>
    <t>搬入４ｔユニック×２、２ｔユニック１台（薙刀鉾、函谷鉾周辺指定場所下し。）</t>
    <rPh sb="0" eb="2">
      <t>ハンニュウ</t>
    </rPh>
    <rPh sb="18" eb="19">
      <t>ダイ</t>
    </rPh>
    <rPh sb="20" eb="22">
      <t>ナギナタ</t>
    </rPh>
    <rPh sb="22" eb="23">
      <t>ボコ</t>
    </rPh>
    <rPh sb="24" eb="25">
      <t>ハコ</t>
    </rPh>
    <rPh sb="25" eb="26">
      <t>タニ</t>
    </rPh>
    <rPh sb="26" eb="27">
      <t>ホコ</t>
    </rPh>
    <rPh sb="27" eb="29">
      <t>シュウヘン</t>
    </rPh>
    <rPh sb="29" eb="31">
      <t>シテイ</t>
    </rPh>
    <rPh sb="31" eb="33">
      <t>バショ</t>
    </rPh>
    <rPh sb="33" eb="34">
      <t>オロ</t>
    </rPh>
    <phoneticPr fontId="6"/>
  </si>
  <si>
    <t>搬入輸送費</t>
    <rPh sb="0" eb="2">
      <t>ハンニュウ</t>
    </rPh>
    <rPh sb="2" eb="5">
      <t>ユソウヒ</t>
    </rPh>
    <phoneticPr fontId="2"/>
  </si>
  <si>
    <t>搬入要員1</t>
    <rPh sb="0" eb="2">
      <t>ハンニュウ</t>
    </rPh>
    <rPh sb="2" eb="4">
      <t>ヨウイン</t>
    </rPh>
    <phoneticPr fontId="2"/>
  </si>
  <si>
    <t>土嚢輸送</t>
    <rPh sb="0" eb="2">
      <t>ドノウ</t>
    </rPh>
    <rPh sb="2" eb="4">
      <t>ユソウ</t>
    </rPh>
    <phoneticPr fontId="2"/>
  </si>
  <si>
    <t>輸送費</t>
    <rPh sb="0" eb="3">
      <t>ユソウヒ</t>
    </rPh>
    <phoneticPr fontId="2"/>
  </si>
  <si>
    <t>ラック持ち帰り、預かり、搬入</t>
    <rPh sb="3" eb="4">
      <t>モ</t>
    </rPh>
    <rPh sb="5" eb="6">
      <t>カエ</t>
    </rPh>
    <rPh sb="8" eb="9">
      <t>アズ</t>
    </rPh>
    <rPh sb="12" eb="14">
      <t>ハンニュウ</t>
    </rPh>
    <phoneticPr fontId="2"/>
  </si>
  <si>
    <t>式</t>
    <rPh sb="0" eb="1">
      <t>シキ</t>
    </rPh>
    <phoneticPr fontId="2"/>
  </si>
  <si>
    <t>搬出</t>
    <rPh sb="0" eb="2">
      <t>ハンシュツ</t>
    </rPh>
    <phoneticPr fontId="2"/>
  </si>
  <si>
    <t>搬入４ｔユニック×２、２ｔユニック１台（薙刀鉾、函谷鉾周辺指定場所回収。）</t>
    <rPh sb="0" eb="2">
      <t>ハンニュウ</t>
    </rPh>
    <rPh sb="18" eb="19">
      <t>ダイ</t>
    </rPh>
    <rPh sb="20" eb="22">
      <t>ナギナタ</t>
    </rPh>
    <rPh sb="22" eb="23">
      <t>ボコ</t>
    </rPh>
    <rPh sb="24" eb="25">
      <t>ハコ</t>
    </rPh>
    <rPh sb="25" eb="26">
      <t>タニ</t>
    </rPh>
    <rPh sb="26" eb="27">
      <t>ホコ</t>
    </rPh>
    <rPh sb="27" eb="29">
      <t>シュウヘン</t>
    </rPh>
    <rPh sb="29" eb="31">
      <t>シテイ</t>
    </rPh>
    <rPh sb="31" eb="33">
      <t>バショ</t>
    </rPh>
    <rPh sb="33" eb="35">
      <t>カイシュウ</t>
    </rPh>
    <phoneticPr fontId="6"/>
  </si>
  <si>
    <t>搬出輸送費</t>
    <rPh sb="0" eb="2">
      <t>ハンシュツ</t>
    </rPh>
    <rPh sb="2" eb="5">
      <t>ユソウヒ</t>
    </rPh>
    <phoneticPr fontId="2"/>
  </si>
  <si>
    <t>搬出要員</t>
    <rPh sb="0" eb="4">
      <t>ハンシュツヨウイン</t>
    </rPh>
    <phoneticPr fontId="2"/>
  </si>
  <si>
    <t>小計</t>
    <rPh sb="0" eb="2">
      <t>ショウケイ</t>
    </rPh>
    <phoneticPr fontId="2"/>
  </si>
  <si>
    <t>諸経費</t>
    <rPh sb="0" eb="3">
      <t>ショケイヒ</t>
    </rPh>
    <phoneticPr fontId="2"/>
  </si>
  <si>
    <t>計</t>
    <rPh sb="0" eb="1">
      <t>ケイ</t>
    </rPh>
    <phoneticPr fontId="2"/>
  </si>
  <si>
    <t>調整</t>
    <rPh sb="0" eb="2">
      <t>チョウセイ</t>
    </rPh>
    <phoneticPr fontId="6"/>
  </si>
  <si>
    <t>△</t>
    <phoneticPr fontId="6"/>
  </si>
  <si>
    <t>消費税</t>
    <rPh sb="0" eb="3">
      <t>ショウヒゼイ</t>
    </rPh>
    <phoneticPr fontId="6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</si>
  <si>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</si>
  <si>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第73回亀岡平和祭保津川市民花火大会計画書</t>
    <rPh sb="0" eb="1">
      <t>ダイ</t>
    </rPh>
    <rPh sb="3" eb="4">
      <t>カイ</t>
    </rPh>
    <rPh sb="4" eb="18">
      <t>カメオカヘイワサイホヅガワシミンハナビタイカイ</t>
    </rPh>
    <rPh sb="18" eb="21">
      <t>ケイカクショ</t>
    </rPh>
    <phoneticPr fontId="6"/>
  </si>
  <si>
    <t>計画書</t>
    <rPh sb="0" eb="3">
      <t>ケイカクショ</t>
    </rPh>
    <phoneticPr fontId="2"/>
  </si>
  <si>
    <t>一式</t>
    <rPh sb="0" eb="2">
      <t>イッシキ</t>
    </rPh>
    <phoneticPr fontId="2"/>
  </si>
  <si>
    <t>商品の内訳</t>
    <rPh sb="0" eb="2">
      <t>ショウヒン</t>
    </rPh>
    <rPh sb="3" eb="5">
      <t>ウチワケ</t>
    </rPh>
    <phoneticPr fontId="6"/>
  </si>
  <si>
    <t>小計１</t>
    <rPh sb="0" eb="2">
      <t>ショウケイ</t>
    </rPh>
    <phoneticPr fontId="2"/>
  </si>
  <si>
    <t>課税対象額</t>
    <rPh sb="0" eb="5">
      <t>カゼイタイショウガク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</si>
  <si>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</si>
  <si>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</si>
  <si>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仕様・単位</t>
    <rPh sb="0" eb="1">
      <t>ツコウ</t>
    </rPh>
    <rPh sb="1" eb="2">
      <t>サマ</t>
    </rPh>
    <rPh sb="3" eb="5">
      <t>タンイ</t>
    </rPh>
    <phoneticPr fontId="6"/>
  </si>
  <si>
    <t>ロイヤルテント2ｋ×2ｋ</t>
    <phoneticPr fontId="2"/>
  </si>
  <si>
    <t>張</t>
    <rPh sb="0" eb="1">
      <t>ハリ</t>
    </rPh>
    <phoneticPr fontId="2"/>
  </si>
  <si>
    <t>ロイヤルテント2ｋ×4ｋ</t>
    <phoneticPr fontId="2"/>
  </si>
  <si>
    <t>集会用テント1.5×1ｋ</t>
    <rPh sb="0" eb="3">
      <t>シュウカイヨウ</t>
    </rPh>
    <phoneticPr fontId="2"/>
  </si>
  <si>
    <t>長方形テーブル</t>
    <rPh sb="0" eb="3">
      <t>チョウホウケイ</t>
    </rPh>
    <phoneticPr fontId="2"/>
  </si>
  <si>
    <t>本</t>
    <rPh sb="0" eb="1">
      <t>ホン</t>
    </rPh>
    <phoneticPr fontId="2"/>
  </si>
  <si>
    <t>パイプ椅子</t>
    <rPh sb="3" eb="5">
      <t>イス</t>
    </rPh>
    <phoneticPr fontId="2"/>
  </si>
  <si>
    <t>脚</t>
    <rPh sb="0" eb="1">
      <t>キャク</t>
    </rPh>
    <phoneticPr fontId="2"/>
  </si>
  <si>
    <t>テント内蛍光灯</t>
    <rPh sb="3" eb="4">
      <t>ナイ</t>
    </rPh>
    <rPh sb="4" eb="7">
      <t>ケイコウトウ</t>
    </rPh>
    <phoneticPr fontId="2"/>
  </si>
  <si>
    <t>延長コード</t>
    <rPh sb="0" eb="2">
      <t>エンチョウ</t>
    </rPh>
    <phoneticPr fontId="2"/>
  </si>
  <si>
    <t>よしず</t>
    <phoneticPr fontId="2"/>
  </si>
  <si>
    <t>枚</t>
    <rPh sb="0" eb="1">
      <t>マイ</t>
    </rPh>
    <phoneticPr fontId="2"/>
  </si>
  <si>
    <t>搬入搬出輸送費（4ｔ×2）</t>
    <rPh sb="0" eb="2">
      <t>ハンニュウ</t>
    </rPh>
    <rPh sb="2" eb="4">
      <t>ハンシュツ</t>
    </rPh>
    <rPh sb="4" eb="7">
      <t>ユソウヒ</t>
    </rPh>
    <phoneticPr fontId="2"/>
  </si>
  <si>
    <t>台</t>
    <rPh sb="0" eb="1">
      <t>ダイ</t>
    </rPh>
    <phoneticPr fontId="2"/>
  </si>
  <si>
    <t>設営・撤去費（8月9日）</t>
    <rPh sb="0" eb="2">
      <t>セツエイ</t>
    </rPh>
    <rPh sb="3" eb="6">
      <t>テッキョヒ</t>
    </rPh>
    <rPh sb="8" eb="9">
      <t>ガツ</t>
    </rPh>
    <rPh sb="10" eb="11">
      <t>ヒ</t>
    </rPh>
    <phoneticPr fontId="2"/>
  </si>
  <si>
    <t>設営・撤去費（8月10日）</t>
    <rPh sb="0" eb="2">
      <t>セツエイ</t>
    </rPh>
    <rPh sb="3" eb="6">
      <t>テッキョヒ</t>
    </rPh>
    <rPh sb="8" eb="9">
      <t>ガツ</t>
    </rPh>
    <rPh sb="11" eb="12">
      <t>ヒ</t>
    </rPh>
    <phoneticPr fontId="2"/>
  </si>
  <si>
    <t>設営・撤去費（8月11日）</t>
    <rPh sb="0" eb="2">
      <t>セツエイ</t>
    </rPh>
    <rPh sb="3" eb="6">
      <t>テッキョヒ</t>
    </rPh>
    <rPh sb="8" eb="9">
      <t>ガツ</t>
    </rPh>
    <rPh sb="11" eb="12">
      <t>ヒ</t>
    </rPh>
    <phoneticPr fontId="2"/>
  </si>
  <si>
    <t>設営・撤去費（8月12日）</t>
    <rPh sb="0" eb="2">
      <t>セツエイ</t>
    </rPh>
    <rPh sb="3" eb="6">
      <t>テッキョヒ</t>
    </rPh>
    <rPh sb="8" eb="9">
      <t>ガツ</t>
    </rPh>
    <rPh sb="11" eb="12">
      <t>ヒ</t>
    </rPh>
    <phoneticPr fontId="2"/>
  </si>
  <si>
    <t>輸送費（4t現場用チャーター）</t>
    <rPh sb="0" eb="3">
      <t>ユソウヒ</t>
    </rPh>
    <rPh sb="6" eb="9">
      <t>ゲンバヨウ</t>
    </rPh>
    <phoneticPr fontId="2"/>
  </si>
  <si>
    <t>現場振り分け用車両２ｔ（4日間）</t>
    <rPh sb="0" eb="3">
      <t>ゲンバフ</t>
    </rPh>
    <rPh sb="4" eb="5">
      <t>ワ</t>
    </rPh>
    <rPh sb="6" eb="7">
      <t>ヨウ</t>
    </rPh>
    <rPh sb="7" eb="9">
      <t>シャリョウ</t>
    </rPh>
    <rPh sb="13" eb="15">
      <t>ニチカン</t>
    </rPh>
    <phoneticPr fontId="2"/>
  </si>
  <si>
    <t>チャーター及び振り分け車両燃料費</t>
    <rPh sb="5" eb="6">
      <t>オヨ</t>
    </rPh>
    <rPh sb="7" eb="8">
      <t>フ</t>
    </rPh>
    <rPh sb="9" eb="10">
      <t>ワ</t>
    </rPh>
    <rPh sb="11" eb="13">
      <t>シャリョウ</t>
    </rPh>
    <rPh sb="13" eb="15">
      <t>ネンリョウ</t>
    </rPh>
    <rPh sb="15" eb="16">
      <t>ヒ</t>
    </rPh>
    <phoneticPr fontId="2"/>
  </si>
  <si>
    <t>テント関係及び備品</t>
    <phoneticPr fontId="2"/>
  </si>
  <si>
    <t>救護・トイレ関係</t>
    <rPh sb="0" eb="2">
      <t>キュウゴ</t>
    </rPh>
    <rPh sb="6" eb="8">
      <t>カンケイ</t>
    </rPh>
    <phoneticPr fontId="2"/>
  </si>
  <si>
    <t>仮設トイレ和式</t>
    <rPh sb="0" eb="2">
      <t>カセツ</t>
    </rPh>
    <rPh sb="5" eb="7">
      <t>ワシキ</t>
    </rPh>
    <phoneticPr fontId="2"/>
  </si>
  <si>
    <t>仮設トイレ様式</t>
    <rPh sb="0" eb="2">
      <t>カセツ</t>
    </rPh>
    <rPh sb="5" eb="7">
      <t>ヨウシキ</t>
    </rPh>
    <phoneticPr fontId="2"/>
  </si>
  <si>
    <t>タッチライト</t>
    <phoneticPr fontId="2"/>
  </si>
  <si>
    <t>個</t>
    <rPh sb="0" eb="1">
      <t>コ</t>
    </rPh>
    <phoneticPr fontId="2"/>
  </si>
  <si>
    <t>救護コンテナ（エアコン付き）</t>
    <rPh sb="0" eb="2">
      <t>キュウゴ</t>
    </rPh>
    <rPh sb="11" eb="12">
      <t>ツ</t>
    </rPh>
    <phoneticPr fontId="2"/>
  </si>
  <si>
    <t>トイレ搬入搬出費（4t×10台×往復）</t>
    <rPh sb="3" eb="7">
      <t>ハンニュウハンシュツ</t>
    </rPh>
    <rPh sb="7" eb="8">
      <t>ヒ</t>
    </rPh>
    <rPh sb="14" eb="15">
      <t>ダイ</t>
    </rPh>
    <rPh sb="16" eb="18">
      <t>オウフク</t>
    </rPh>
    <phoneticPr fontId="2"/>
  </si>
  <si>
    <t>コンテナ搬入搬出費（4t×２台×往復）</t>
    <rPh sb="4" eb="6">
      <t>ハンニュウ</t>
    </rPh>
    <rPh sb="6" eb="8">
      <t>ハンシュツ</t>
    </rPh>
    <rPh sb="8" eb="9">
      <t>ヒ</t>
    </rPh>
    <rPh sb="14" eb="15">
      <t>ダイ</t>
    </rPh>
    <rPh sb="16" eb="18">
      <t>オウフク</t>
    </rPh>
    <phoneticPr fontId="2"/>
  </si>
  <si>
    <t>救護・トイレ関係</t>
    <phoneticPr fontId="2"/>
  </si>
  <si>
    <t>導線仮設物関係</t>
    <rPh sb="0" eb="2">
      <t>ドウセン</t>
    </rPh>
    <rPh sb="2" eb="5">
      <t>カセツブツ</t>
    </rPh>
    <rPh sb="5" eb="7">
      <t>カンケイ</t>
    </rPh>
    <phoneticPr fontId="2"/>
  </si>
  <si>
    <t>イレクターフェンス</t>
    <phoneticPr fontId="2"/>
  </si>
  <si>
    <t>ダブルスチールフェンス</t>
    <phoneticPr fontId="2"/>
  </si>
  <si>
    <t>ヘビーコーン</t>
    <phoneticPr fontId="2"/>
  </si>
  <si>
    <t>バー</t>
    <phoneticPr fontId="2"/>
  </si>
  <si>
    <t>イレクターフェンス搬入搬出費</t>
    <rPh sb="9" eb="11">
      <t>ハンニュウ</t>
    </rPh>
    <rPh sb="11" eb="13">
      <t>ハンシュツ</t>
    </rPh>
    <rPh sb="13" eb="14">
      <t>ヒ</t>
    </rPh>
    <phoneticPr fontId="2"/>
  </si>
  <si>
    <t>10ｔウイングゲート車</t>
    <rPh sb="10" eb="11">
      <t>シャ</t>
    </rPh>
    <phoneticPr fontId="2"/>
  </si>
  <si>
    <t>Ｗスチール搬入搬出費</t>
    <rPh sb="5" eb="7">
      <t>ハンニュウ</t>
    </rPh>
    <rPh sb="7" eb="10">
      <t>ハンシュツヒ</t>
    </rPh>
    <phoneticPr fontId="2"/>
  </si>
  <si>
    <t>一式</t>
    <rPh sb="0" eb="2">
      <t>イッシキ</t>
    </rPh>
    <phoneticPr fontId="2"/>
  </si>
  <si>
    <t>輸送費（駅南ロータリ）4tユニック</t>
    <rPh sb="0" eb="3">
      <t>ユソウヒ</t>
    </rPh>
    <rPh sb="4" eb="5">
      <t>エキ</t>
    </rPh>
    <rPh sb="5" eb="6">
      <t>ミナミ</t>
    </rPh>
    <phoneticPr fontId="2"/>
  </si>
  <si>
    <t>輸送費（駅南ロータリ）4t平</t>
    <rPh sb="0" eb="3">
      <t>ユソウヒ</t>
    </rPh>
    <rPh sb="4" eb="5">
      <t>エキ</t>
    </rPh>
    <rPh sb="5" eb="6">
      <t>ミナミ</t>
    </rPh>
    <phoneticPr fontId="2"/>
  </si>
  <si>
    <t>導線仮設物関係</t>
    <phoneticPr fontId="2"/>
  </si>
  <si>
    <t>構造仮設物</t>
    <rPh sb="0" eb="2">
      <t>コウゾウ</t>
    </rPh>
    <rPh sb="2" eb="4">
      <t>カセツ</t>
    </rPh>
    <rPh sb="4" eb="5">
      <t>ブツ</t>
    </rPh>
    <phoneticPr fontId="2"/>
  </si>
  <si>
    <t>単管パイプ</t>
    <rPh sb="0" eb="2">
      <t>タンカン</t>
    </rPh>
    <phoneticPr fontId="2"/>
  </si>
  <si>
    <t>ｍ</t>
    <phoneticPr fontId="2"/>
  </si>
  <si>
    <t>クランプ（直交）</t>
    <rPh sb="5" eb="7">
      <t>チョッコウ</t>
    </rPh>
    <phoneticPr fontId="2"/>
  </si>
  <si>
    <t>クランプ（自在）</t>
    <rPh sb="5" eb="7">
      <t>ジザイ</t>
    </rPh>
    <phoneticPr fontId="2"/>
  </si>
  <si>
    <t>パイプジョイント</t>
    <phoneticPr fontId="2"/>
  </si>
  <si>
    <t>ジャッキベース</t>
    <phoneticPr fontId="2"/>
  </si>
  <si>
    <t>建枠（1200＊1700）</t>
    <rPh sb="0" eb="1">
      <t>タテ</t>
    </rPh>
    <rPh sb="1" eb="2">
      <t>ワク</t>
    </rPh>
    <phoneticPr fontId="2"/>
  </si>
  <si>
    <t>建枠（900＊1700）</t>
    <rPh sb="0" eb="1">
      <t>タテ</t>
    </rPh>
    <rPh sb="1" eb="2">
      <t>ワク</t>
    </rPh>
    <phoneticPr fontId="2"/>
  </si>
  <si>
    <t>筋交い</t>
    <rPh sb="0" eb="2">
      <t>スジカ</t>
    </rPh>
    <phoneticPr fontId="2"/>
  </si>
  <si>
    <t>鋼板布板（1800＊500）</t>
    <rPh sb="0" eb="2">
      <t>コウハン</t>
    </rPh>
    <rPh sb="2" eb="4">
      <t>ヌノイタ</t>
    </rPh>
    <phoneticPr fontId="2"/>
  </si>
  <si>
    <t>鋼板布板（1800＊240）</t>
    <rPh sb="0" eb="2">
      <t>コウハン</t>
    </rPh>
    <rPh sb="2" eb="4">
      <t>ヌノイタ</t>
    </rPh>
    <phoneticPr fontId="2"/>
  </si>
  <si>
    <t>階段枠</t>
    <rPh sb="0" eb="3">
      <t>カイダンワク</t>
    </rPh>
    <phoneticPr fontId="2"/>
  </si>
  <si>
    <t>階段手摺</t>
    <rPh sb="0" eb="4">
      <t>カイダンテスリ</t>
    </rPh>
    <phoneticPr fontId="2"/>
  </si>
  <si>
    <t>セーフティーガード</t>
    <phoneticPr fontId="2"/>
  </si>
  <si>
    <t>エンドストッパー</t>
    <phoneticPr fontId="2"/>
  </si>
  <si>
    <t>アウトリガー</t>
    <phoneticPr fontId="2"/>
  </si>
  <si>
    <t>手摺柱</t>
    <rPh sb="0" eb="2">
      <t>テスリ</t>
    </rPh>
    <rPh sb="2" eb="3">
      <t>ハシラ</t>
    </rPh>
    <phoneticPr fontId="2"/>
  </si>
  <si>
    <t>手摺</t>
    <rPh sb="0" eb="2">
      <t>テスリ</t>
    </rPh>
    <phoneticPr fontId="2"/>
  </si>
  <si>
    <t>フェンスバリケード（1800＊1800）</t>
    <phoneticPr fontId="2"/>
  </si>
  <si>
    <t>フェンスバリケード（1800＊1200）</t>
    <phoneticPr fontId="2"/>
  </si>
  <si>
    <t>プラスチックフェンス</t>
    <phoneticPr fontId="2"/>
  </si>
  <si>
    <t>構造仮設物材料費</t>
    <rPh sb="0" eb="5">
      <t>コウゾウカセツブツ</t>
    </rPh>
    <rPh sb="5" eb="8">
      <t>ザイリョウヒ</t>
    </rPh>
    <phoneticPr fontId="2"/>
  </si>
  <si>
    <t>構造仮設物組立解体費</t>
    <rPh sb="0" eb="2">
      <t>コウゾウ</t>
    </rPh>
    <rPh sb="2" eb="5">
      <t>カセツブツ</t>
    </rPh>
    <rPh sb="5" eb="7">
      <t>クミタテ</t>
    </rPh>
    <rPh sb="7" eb="9">
      <t>カイタイ</t>
    </rPh>
    <rPh sb="9" eb="10">
      <t>ヒ</t>
    </rPh>
    <phoneticPr fontId="2"/>
  </si>
  <si>
    <t>目隠しフェンス保津橋（単管H2m）</t>
    <rPh sb="0" eb="2">
      <t>メカク</t>
    </rPh>
    <rPh sb="7" eb="9">
      <t>ホズ</t>
    </rPh>
    <rPh sb="9" eb="10">
      <t>バシ</t>
    </rPh>
    <rPh sb="11" eb="13">
      <t>タンカン</t>
    </rPh>
    <phoneticPr fontId="2"/>
  </si>
  <si>
    <t>目隠しフェンス保津橋（単管H4m）</t>
    <rPh sb="0" eb="2">
      <t>メカク</t>
    </rPh>
    <rPh sb="7" eb="9">
      <t>ホズ</t>
    </rPh>
    <rPh sb="9" eb="10">
      <t>バシ</t>
    </rPh>
    <rPh sb="11" eb="13">
      <t>タンカン</t>
    </rPh>
    <phoneticPr fontId="2"/>
  </si>
  <si>
    <t>河川敷区分フェンス(建枠1.8ｍ）</t>
    <rPh sb="0" eb="3">
      <t>カセンシキ</t>
    </rPh>
    <rPh sb="3" eb="5">
      <t>クブン</t>
    </rPh>
    <rPh sb="10" eb="12">
      <t>タテワク</t>
    </rPh>
    <phoneticPr fontId="2"/>
  </si>
  <si>
    <t>亀岡駅北口フェンス（建枠4m）</t>
    <rPh sb="0" eb="3">
      <t>カメオカエキ</t>
    </rPh>
    <rPh sb="3" eb="5">
      <t>キタグチ</t>
    </rPh>
    <rPh sb="10" eb="12">
      <t>タテワク</t>
    </rPh>
    <phoneticPr fontId="2"/>
  </si>
  <si>
    <t>Ａ会場2ｍ目隠し(単管H2m）</t>
    <rPh sb="1" eb="3">
      <t>カイジョウ</t>
    </rPh>
    <rPh sb="5" eb="7">
      <t>メカク</t>
    </rPh>
    <rPh sb="9" eb="11">
      <t>タンカン</t>
    </rPh>
    <phoneticPr fontId="2"/>
  </si>
  <si>
    <t>基</t>
    <rPh sb="0" eb="1">
      <t>キ</t>
    </rPh>
    <phoneticPr fontId="2"/>
  </si>
  <si>
    <t>音響用タワー掛払（1.8m*1.2m×3.6m）</t>
    <rPh sb="0" eb="2">
      <t>オンキョウ</t>
    </rPh>
    <rPh sb="2" eb="3">
      <t>ヨウ</t>
    </rPh>
    <rPh sb="6" eb="7">
      <t>カ</t>
    </rPh>
    <rPh sb="7" eb="8">
      <t>ハラ</t>
    </rPh>
    <phoneticPr fontId="2"/>
  </si>
  <si>
    <t>屋台エリア下流区分フェンス（1.2m*100m）</t>
    <rPh sb="0" eb="2">
      <t>ヤタイ</t>
    </rPh>
    <rPh sb="5" eb="7">
      <t>カリュウ</t>
    </rPh>
    <rPh sb="7" eb="9">
      <t>クブン</t>
    </rPh>
    <phoneticPr fontId="2"/>
  </si>
  <si>
    <t>セット</t>
    <phoneticPr fontId="2"/>
  </si>
  <si>
    <t>設営車両4tユニック</t>
    <rPh sb="0" eb="4">
      <t>セツエイシャリョウ</t>
    </rPh>
    <phoneticPr fontId="2"/>
  </si>
  <si>
    <t>設営車両燃料費</t>
    <rPh sb="0" eb="4">
      <t>セツエイシャリョウ</t>
    </rPh>
    <rPh sb="4" eb="7">
      <t>ネンリョウヒ</t>
    </rPh>
    <phoneticPr fontId="2"/>
  </si>
  <si>
    <t>杭打機</t>
    <rPh sb="0" eb="3">
      <t>クイウチキ</t>
    </rPh>
    <phoneticPr fontId="2"/>
  </si>
  <si>
    <t>昇降式運搬作業車</t>
    <rPh sb="0" eb="3">
      <t>ショウコウシキ</t>
    </rPh>
    <rPh sb="3" eb="5">
      <t>ウンパン</t>
    </rPh>
    <rPh sb="5" eb="8">
      <t>サギョウシャ</t>
    </rPh>
    <phoneticPr fontId="2"/>
  </si>
  <si>
    <t>構造仮設物組立解体費</t>
    <phoneticPr fontId="2"/>
  </si>
  <si>
    <t>指定席関係</t>
    <rPh sb="0" eb="3">
      <t>シテイセキ</t>
    </rPh>
    <rPh sb="3" eb="5">
      <t>カンケイ</t>
    </rPh>
    <phoneticPr fontId="2"/>
  </si>
  <si>
    <t>パイプ椅子（プレミアム）</t>
    <rPh sb="3" eb="5">
      <t>イス</t>
    </rPh>
    <phoneticPr fontId="2"/>
  </si>
  <si>
    <t>パイプ椅子（リバーサイドパーク）</t>
    <rPh sb="3" eb="5">
      <t>イス</t>
    </rPh>
    <phoneticPr fontId="2"/>
  </si>
  <si>
    <t>パイプ椅子（スタジアム）</t>
    <rPh sb="3" eb="5">
      <t>イス</t>
    </rPh>
    <phoneticPr fontId="2"/>
  </si>
  <si>
    <t>設置（10日）（09:00～17:00）</t>
    <rPh sb="0" eb="2">
      <t>セッチ</t>
    </rPh>
    <rPh sb="5" eb="6">
      <t>ヒ</t>
    </rPh>
    <phoneticPr fontId="2"/>
  </si>
  <si>
    <t>設置（11日）（09:00～17:00）</t>
    <rPh sb="0" eb="2">
      <t>セッチ</t>
    </rPh>
    <rPh sb="5" eb="6">
      <t>ヒ</t>
    </rPh>
    <phoneticPr fontId="2"/>
  </si>
  <si>
    <t>物販・救護・案内・本部関係電気工事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phoneticPr fontId="2"/>
  </si>
  <si>
    <t>電気工事一式</t>
    <rPh sb="0" eb="4">
      <t>デンキコウジ</t>
    </rPh>
    <rPh sb="4" eb="6">
      <t>イッシキ</t>
    </rPh>
    <phoneticPr fontId="2"/>
  </si>
  <si>
    <t>音響及び映像・電話関係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2"/>
  </si>
  <si>
    <t>音響設計費</t>
    <rPh sb="0" eb="5">
      <t>オンキョウセッケイヒ</t>
    </rPh>
    <phoneticPr fontId="2"/>
  </si>
  <si>
    <t xml:space="preserve">チーフオペレーター </t>
    <phoneticPr fontId="2"/>
  </si>
  <si>
    <t>名</t>
    <rPh sb="0" eb="1">
      <t>メイ</t>
    </rPh>
    <phoneticPr fontId="2"/>
  </si>
  <si>
    <t>アシスタントオペレーター</t>
    <phoneticPr fontId="2"/>
  </si>
  <si>
    <t>デジタルミキサー</t>
    <phoneticPr fontId="2"/>
  </si>
  <si>
    <t>再生機</t>
    <rPh sb="0" eb="3">
      <t>サイセイキ</t>
    </rPh>
    <phoneticPr fontId="2"/>
  </si>
  <si>
    <t>アナウンスマイク</t>
    <phoneticPr fontId="2"/>
  </si>
  <si>
    <t>モニタースピーカー（本部設置）</t>
    <rPh sb="10" eb="14">
      <t>ホンブセッチ</t>
    </rPh>
    <phoneticPr fontId="2"/>
  </si>
  <si>
    <t>機</t>
    <rPh sb="0" eb="1">
      <t>キ</t>
    </rPh>
    <phoneticPr fontId="2"/>
  </si>
  <si>
    <t>ＩＰ音声デコーダー</t>
    <rPh sb="2" eb="4">
      <t>オンセイ</t>
    </rPh>
    <phoneticPr fontId="2"/>
  </si>
  <si>
    <t>ケーブル備品（光ケーブルなど）</t>
    <rPh sb="4" eb="6">
      <t>ビヒン</t>
    </rPh>
    <rPh sb="7" eb="8">
      <t>ヒカリ</t>
    </rPh>
    <phoneticPr fontId="2"/>
  </si>
  <si>
    <t>本部ーサンガスタジアム間配線工事</t>
    <rPh sb="0" eb="2">
      <t>ホンブ</t>
    </rPh>
    <rPh sb="11" eb="12">
      <t>カン</t>
    </rPh>
    <rPh sb="12" eb="14">
      <t>ハイセン</t>
    </rPh>
    <rPh sb="14" eb="16">
      <t>コウジ</t>
    </rPh>
    <phoneticPr fontId="2"/>
  </si>
  <si>
    <t>上記高所作業車使用</t>
    <rPh sb="0" eb="2">
      <t>ジョウキ</t>
    </rPh>
    <rPh sb="2" eb="7">
      <t>コウショサギョウシャ</t>
    </rPh>
    <rPh sb="7" eb="9">
      <t>シヨウ</t>
    </rPh>
    <phoneticPr fontId="2"/>
  </si>
  <si>
    <t>ポール取り付け器具</t>
    <rPh sb="3" eb="4">
      <t>ト</t>
    </rPh>
    <rPh sb="5" eb="6">
      <t>ツ</t>
    </rPh>
    <rPh sb="7" eb="9">
      <t>キグ</t>
    </rPh>
    <phoneticPr fontId="2"/>
  </si>
  <si>
    <t>ステレオパワーアンプ</t>
    <phoneticPr fontId="2"/>
  </si>
  <si>
    <t>配線備品</t>
    <rPh sb="0" eb="2">
      <t>ハイセン</t>
    </rPh>
    <rPh sb="2" eb="4">
      <t>ビヒン</t>
    </rPh>
    <phoneticPr fontId="2"/>
  </si>
  <si>
    <t>ＩＰ音声エンコーダー</t>
    <rPh sb="2" eb="4">
      <t>オンセイ</t>
    </rPh>
    <phoneticPr fontId="2"/>
  </si>
  <si>
    <t>PoEハブ</t>
    <phoneticPr fontId="2"/>
  </si>
  <si>
    <t>ハイパワーススピーカー</t>
    <phoneticPr fontId="2"/>
  </si>
  <si>
    <t>DSP内蔵パワーアンプ （ハイパワー）</t>
    <phoneticPr fontId="2"/>
  </si>
  <si>
    <t>ラインアレイスピーカー</t>
    <phoneticPr fontId="2"/>
  </si>
  <si>
    <t>DSP内蔵4chパワーアンプ</t>
    <phoneticPr fontId="2"/>
  </si>
  <si>
    <t>ケーブル備品（光ケーブルなど）備品一式</t>
    <rPh sb="4" eb="6">
      <t>ビヒン</t>
    </rPh>
    <rPh sb="7" eb="8">
      <t>ヒカリ</t>
    </rPh>
    <rPh sb="15" eb="17">
      <t>ビヒン</t>
    </rPh>
    <rPh sb="17" eb="19">
      <t>イッシキ</t>
    </rPh>
    <phoneticPr fontId="2"/>
  </si>
  <si>
    <t>30Wトランペットスピーカー</t>
    <phoneticPr fontId="2"/>
  </si>
  <si>
    <t>パワーアンプ</t>
    <phoneticPr fontId="2"/>
  </si>
  <si>
    <t>映像</t>
    <rPh sb="0" eb="2">
      <t>エイゾウ</t>
    </rPh>
    <phoneticPr fontId="2"/>
  </si>
  <si>
    <t>映像・光電話関係</t>
    <rPh sb="0" eb="2">
      <t>エイゾウ</t>
    </rPh>
    <rPh sb="3" eb="6">
      <t>ヒカリデンワ</t>
    </rPh>
    <rPh sb="6" eb="8">
      <t>カンケイ</t>
    </rPh>
    <phoneticPr fontId="2"/>
  </si>
  <si>
    <t>司会人件費</t>
    <rPh sb="0" eb="5">
      <t>シカイジンケンヒ</t>
    </rPh>
    <phoneticPr fontId="2"/>
  </si>
  <si>
    <t>発電機・照明関係</t>
    <rPh sb="0" eb="3">
      <t>ハツデンキ</t>
    </rPh>
    <rPh sb="4" eb="8">
      <t>ショウメイカンケイ</t>
    </rPh>
    <phoneticPr fontId="2"/>
  </si>
  <si>
    <t>テラスター</t>
    <phoneticPr fontId="2"/>
  </si>
  <si>
    <t>6灯式テラスター</t>
    <rPh sb="1" eb="2">
      <t>トウ</t>
    </rPh>
    <rPh sb="2" eb="3">
      <t>シキ</t>
    </rPh>
    <phoneticPr fontId="2"/>
  </si>
  <si>
    <t>発電機３Kva</t>
    <rPh sb="0" eb="3">
      <t>ハツデンキ</t>
    </rPh>
    <phoneticPr fontId="2"/>
  </si>
  <si>
    <t>発電機13Kva</t>
    <rPh sb="0" eb="3">
      <t>ハツデンキ</t>
    </rPh>
    <phoneticPr fontId="2"/>
  </si>
  <si>
    <t>発電機25Kva</t>
    <rPh sb="0" eb="3">
      <t>ハツデンキ</t>
    </rPh>
    <phoneticPr fontId="2"/>
  </si>
  <si>
    <t>輸送費（10ｔユニック）往復</t>
    <rPh sb="0" eb="3">
      <t>ユソウヒ</t>
    </rPh>
    <rPh sb="12" eb="14">
      <t>オウフク</t>
    </rPh>
    <phoneticPr fontId="2"/>
  </si>
  <si>
    <t>輸送費（４ｔユニック）往復</t>
    <rPh sb="0" eb="3">
      <t>ユソウヒ</t>
    </rPh>
    <rPh sb="11" eb="13">
      <t>オウフク</t>
    </rPh>
    <phoneticPr fontId="2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</si>
  <si>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6"/>
  </si>
  <si>
    <t>株式会社コトナ御中</t>
    <rPh sb="0" eb="4">
      <t>カブシキカイシャ</t>
    </rPh>
    <rPh sb="7" eb="9">
      <t>オンチュウ</t>
    </rPh>
    <phoneticPr fontId="6"/>
  </si>
  <si>
    <t>亀岡平和祭保津川市民花火大会仮設物関係</t>
    <rPh sb="0" eb="14">
      <t>カメオカヘイワサイホヅガワシミンハナビタイカイ</t>
    </rPh>
    <rPh sb="14" eb="17">
      <t>カセツブツ</t>
    </rPh>
    <rPh sb="17" eb="19">
      <t>カンケイ</t>
    </rPh>
    <phoneticPr fontId="6"/>
  </si>
  <si>
    <t>税</t>
    <rPh sb="0" eb="1">
      <t>ゼイ</t>
    </rPh>
    <phoneticPr fontId="2"/>
  </si>
  <si>
    <t>もぎり・エリア別シール貼り関係及び備品</t>
    <rPh sb="7" eb="8">
      <t>ベツ</t>
    </rPh>
    <rPh sb="11" eb="12">
      <t>ハ</t>
    </rPh>
    <rPh sb="13" eb="15">
      <t>カンケイ</t>
    </rPh>
    <rPh sb="15" eb="16">
      <t>オヨ</t>
    </rPh>
    <rPh sb="17" eb="19">
      <t>ビヒン</t>
    </rPh>
    <phoneticPr fontId="2"/>
  </si>
  <si>
    <t>スギ前・保津橋北詰</t>
    <rPh sb="2" eb="3">
      <t>マエ</t>
    </rPh>
    <rPh sb="4" eb="7">
      <t>ホヅバシ</t>
    </rPh>
    <rPh sb="7" eb="9">
      <t>キタツメ</t>
    </rPh>
    <phoneticPr fontId="2"/>
  </si>
  <si>
    <t>スタジアム南東×６・スギ×２・屋台～自由×４</t>
    <rPh sb="5" eb="7">
      <t>ナントウ</t>
    </rPh>
    <rPh sb="15" eb="17">
      <t>ヤタイ</t>
    </rPh>
    <rPh sb="18" eb="20">
      <t>ジユウ</t>
    </rPh>
    <phoneticPr fontId="2"/>
  </si>
  <si>
    <t>スタジアム席×１・リバーサイド×２</t>
    <rPh sb="5" eb="6">
      <t>セキ</t>
    </rPh>
    <phoneticPr fontId="2"/>
  </si>
  <si>
    <t>仮設トイレ身障者</t>
    <rPh sb="0" eb="2">
      <t>カセツ</t>
    </rPh>
    <rPh sb="5" eb="8">
      <t>シンショウシャ</t>
    </rPh>
    <phoneticPr fontId="2"/>
  </si>
  <si>
    <t>車載トイレ</t>
    <rPh sb="0" eb="2">
      <t>シャサイ</t>
    </rPh>
    <phoneticPr fontId="2"/>
  </si>
  <si>
    <t>トラスゲート（W4200）Ａ会場</t>
    <rPh sb="14" eb="16">
      <t>カイジョウ</t>
    </rPh>
    <phoneticPr fontId="2"/>
  </si>
  <si>
    <t>電光盤（北側一通用・軽トラ車載）</t>
    <rPh sb="0" eb="2">
      <t>デンコウ</t>
    </rPh>
    <rPh sb="2" eb="3">
      <t>バン</t>
    </rPh>
    <rPh sb="4" eb="6">
      <t>キタガワ</t>
    </rPh>
    <rPh sb="6" eb="7">
      <t>イッ</t>
    </rPh>
    <rPh sb="7" eb="9">
      <t>ツウヨウ</t>
    </rPh>
    <rPh sb="10" eb="11">
      <t>ケイ</t>
    </rPh>
    <rPh sb="13" eb="15">
      <t>シャサイ</t>
    </rPh>
    <phoneticPr fontId="2"/>
  </si>
  <si>
    <t>杭ロープ（Ａ会場スロープ導線）</t>
    <rPh sb="0" eb="1">
      <t>クイ</t>
    </rPh>
    <rPh sb="6" eb="8">
      <t>カイジョウ</t>
    </rPh>
    <rPh sb="12" eb="14">
      <t>ドウセン</t>
    </rPh>
    <phoneticPr fontId="2"/>
  </si>
  <si>
    <t>フォークリフト１台</t>
    <rPh sb="8" eb="9">
      <t>ダイ</t>
    </rPh>
    <phoneticPr fontId="2"/>
  </si>
  <si>
    <t>フォークリフト搬入搬出費×往復</t>
    <rPh sb="7" eb="9">
      <t>ハンニュウ</t>
    </rPh>
    <rPh sb="9" eb="12">
      <t>ハンシュツヒ</t>
    </rPh>
    <rPh sb="13" eb="15">
      <t>オウフク</t>
    </rPh>
    <phoneticPr fontId="2"/>
  </si>
  <si>
    <t>フォークリフトオペレーター１名</t>
    <rPh sb="14" eb="15">
      <t>メイ</t>
    </rPh>
    <phoneticPr fontId="2"/>
  </si>
  <si>
    <t>輸送費（駅北ロータリ）4tユニック</t>
    <rPh sb="0" eb="3">
      <t>ユソウヒ</t>
    </rPh>
    <phoneticPr fontId="2"/>
  </si>
  <si>
    <t>輸送費（ヘビーコーン・バー）2t平</t>
    <rPh sb="0" eb="3">
      <t>ユソウヒ</t>
    </rPh>
    <phoneticPr fontId="2"/>
  </si>
  <si>
    <t>輸送費（トラス・他備品）</t>
    <rPh sb="0" eb="3">
      <t>ユソウヒ</t>
    </rPh>
    <rPh sb="8" eb="9">
      <t>ホカ</t>
    </rPh>
    <rPh sb="9" eb="11">
      <t>ビヒン</t>
    </rPh>
    <phoneticPr fontId="2"/>
  </si>
  <si>
    <t>建枠（600＊1700）</t>
    <rPh sb="0" eb="1">
      <t>タテ</t>
    </rPh>
    <rPh sb="1" eb="2">
      <t>ワク</t>
    </rPh>
    <phoneticPr fontId="2"/>
  </si>
  <si>
    <t>実行委員会</t>
    <rPh sb="0" eb="5">
      <t>ジッコウイインカイ</t>
    </rPh>
    <phoneticPr fontId="2"/>
  </si>
  <si>
    <t>フェンスブロック</t>
    <phoneticPr fontId="2"/>
  </si>
  <si>
    <t>杉板足場（４ｍ）</t>
    <rPh sb="0" eb="4">
      <t>スギイタアシバ</t>
    </rPh>
    <phoneticPr fontId="2"/>
  </si>
  <si>
    <t>杉板足場（２ｍ）</t>
    <rPh sb="0" eb="4">
      <t>スギイタアシバ</t>
    </rPh>
    <phoneticPr fontId="2"/>
  </si>
  <si>
    <t>花火発射筒用穴掘削・埋め戻し</t>
    <rPh sb="0" eb="2">
      <t>ハナビ</t>
    </rPh>
    <rPh sb="2" eb="4">
      <t>ハッシャ</t>
    </rPh>
    <rPh sb="4" eb="5">
      <t>ツツ</t>
    </rPh>
    <rPh sb="5" eb="6">
      <t>ヨウ</t>
    </rPh>
    <rPh sb="6" eb="7">
      <t>アナ</t>
    </rPh>
    <rPh sb="7" eb="9">
      <t>クッサク</t>
    </rPh>
    <rPh sb="10" eb="11">
      <t>ウ</t>
    </rPh>
    <rPh sb="12" eb="13">
      <t>モド</t>
    </rPh>
    <phoneticPr fontId="2"/>
  </si>
  <si>
    <t>敷鉄板（22㎜×1500㎜×3000㎜）</t>
    <rPh sb="0" eb="3">
      <t>シキテッパン</t>
    </rPh>
    <phoneticPr fontId="2"/>
  </si>
  <si>
    <t>花火用埋め込み鉄板（１ｍ角製作）</t>
    <rPh sb="0" eb="3">
      <t>ハナビヨウ</t>
    </rPh>
    <rPh sb="3" eb="4">
      <t>ウ</t>
    </rPh>
    <rPh sb="5" eb="6">
      <t>コ</t>
    </rPh>
    <rPh sb="7" eb="9">
      <t>テッパン</t>
    </rPh>
    <rPh sb="12" eb="13">
      <t>カク</t>
    </rPh>
    <rPh sb="13" eb="15">
      <t>セイサク</t>
    </rPh>
    <phoneticPr fontId="2"/>
  </si>
  <si>
    <t>輸送費（10tユニック７台×往復）</t>
    <rPh sb="0" eb="3">
      <t>ユソウヒ</t>
    </rPh>
    <rPh sb="12" eb="13">
      <t>ダイ</t>
    </rPh>
    <rPh sb="14" eb="16">
      <t>オウフク</t>
    </rPh>
    <phoneticPr fontId="2"/>
  </si>
  <si>
    <t>輸送費（4tユニック3台×往復）</t>
    <rPh sb="0" eb="3">
      <t>ユソウヒ</t>
    </rPh>
    <rPh sb="11" eb="12">
      <t>ダイ</t>
    </rPh>
    <rPh sb="13" eb="15">
      <t>オウフク</t>
    </rPh>
    <phoneticPr fontId="2"/>
  </si>
  <si>
    <t>輸送費（ミニユンボ4tセルフ×往復）</t>
    <rPh sb="0" eb="3">
      <t>ユソウヒ</t>
    </rPh>
    <rPh sb="15" eb="17">
      <t>オウフク</t>
    </rPh>
    <phoneticPr fontId="2"/>
  </si>
  <si>
    <t>輸送費（敷鉄板4tユニック×往復）</t>
    <rPh sb="0" eb="3">
      <t>ユソウヒ</t>
    </rPh>
    <rPh sb="4" eb="7">
      <t>シキテッパン</t>
    </rPh>
    <rPh sb="14" eb="16">
      <t>オウフク</t>
    </rPh>
    <phoneticPr fontId="2"/>
  </si>
  <si>
    <t>監視タワー掛払（2.4m*2.4m×5.2m）</t>
    <rPh sb="0" eb="2">
      <t>カンシ</t>
    </rPh>
    <rPh sb="5" eb="6">
      <t>カ</t>
    </rPh>
    <rPh sb="6" eb="7">
      <t>ハラ</t>
    </rPh>
    <phoneticPr fontId="2"/>
  </si>
  <si>
    <t>A-1 単管バリケード</t>
    <rPh sb="4" eb="6">
      <t>タンカン</t>
    </rPh>
    <phoneticPr fontId="2"/>
  </si>
  <si>
    <t>ラグジュアリー席（リクライニングチェアー）</t>
    <phoneticPr fontId="2"/>
  </si>
  <si>
    <t>団体席（パイプ椅子）</t>
    <rPh sb="0" eb="2">
      <t>ダンタイ</t>
    </rPh>
    <rPh sb="2" eb="3">
      <t>セキ</t>
    </rPh>
    <rPh sb="7" eb="9">
      <t>イス</t>
    </rPh>
    <phoneticPr fontId="2"/>
  </si>
  <si>
    <t>協賛・市民・一般（パイプ椅子）</t>
    <rPh sb="0" eb="2">
      <t>キョウサン</t>
    </rPh>
    <rPh sb="3" eb="5">
      <t>シミン</t>
    </rPh>
    <rPh sb="6" eb="8">
      <t>イッパン</t>
    </rPh>
    <rPh sb="12" eb="14">
      <t>イス</t>
    </rPh>
    <phoneticPr fontId="2"/>
  </si>
  <si>
    <t>プラスチックベンチ（橋上席）</t>
    <rPh sb="10" eb="13">
      <t>キョウジョウセキ</t>
    </rPh>
    <phoneticPr fontId="2"/>
  </si>
  <si>
    <t>杭ロープ（リバーサイド）</t>
    <rPh sb="0" eb="1">
      <t>クイ</t>
    </rPh>
    <phoneticPr fontId="2"/>
  </si>
  <si>
    <t>輸送費（ﾘｸﾗｲﾆﾝｸﾞ・木製）×往復</t>
    <rPh sb="0" eb="3">
      <t>ユソウヒ</t>
    </rPh>
    <rPh sb="13" eb="15">
      <t>モクセイ</t>
    </rPh>
    <rPh sb="17" eb="19">
      <t>オウフク</t>
    </rPh>
    <phoneticPr fontId="2"/>
  </si>
  <si>
    <t>輸送費（パイプ椅子）10t×8台×往復</t>
    <rPh sb="0" eb="3">
      <t>ユソウヒ</t>
    </rPh>
    <rPh sb="7" eb="9">
      <t>イス</t>
    </rPh>
    <rPh sb="15" eb="16">
      <t>ダイ</t>
    </rPh>
    <rPh sb="17" eb="19">
      <t>オウフク</t>
    </rPh>
    <phoneticPr fontId="2"/>
  </si>
  <si>
    <t>撤去（11日）（22:00～翌02:00）</t>
    <rPh sb="0" eb="2">
      <t>テッキョ</t>
    </rPh>
    <rPh sb="5" eb="6">
      <t>ヒ</t>
    </rPh>
    <rPh sb="14" eb="15">
      <t>ヨク</t>
    </rPh>
    <phoneticPr fontId="2"/>
  </si>
  <si>
    <t>撤去（12日）（09:00～17:00）</t>
    <rPh sb="0" eb="2">
      <t>テッキョ</t>
    </rPh>
    <rPh sb="5" eb="6">
      <t>ヒ</t>
    </rPh>
    <phoneticPr fontId="2"/>
  </si>
  <si>
    <t>■音響製作費</t>
    <rPh sb="1" eb="6">
      <t>オンキョウセイサクヒ</t>
    </rPh>
    <phoneticPr fontId="2"/>
  </si>
  <si>
    <t>機材搬入搬出費（4t・ハイエース×3）</t>
    <rPh sb="0" eb="7">
      <t>キザイハンニュウハンシュツヒ</t>
    </rPh>
    <phoneticPr fontId="2"/>
  </si>
  <si>
    <t>9日設営日</t>
    <rPh sb="1" eb="2">
      <t>ヒ</t>
    </rPh>
    <rPh sb="2" eb="5">
      <t>セツエイヒ</t>
    </rPh>
    <phoneticPr fontId="2"/>
  </si>
  <si>
    <t>10日設営日</t>
    <rPh sb="2" eb="3">
      <t>ヒ</t>
    </rPh>
    <rPh sb="3" eb="6">
      <t>セツエイヒ</t>
    </rPh>
    <phoneticPr fontId="2"/>
  </si>
  <si>
    <t>11日設営日</t>
    <rPh sb="2" eb="3">
      <t>ヒ</t>
    </rPh>
    <rPh sb="3" eb="6">
      <t>セツエイヒ</t>
    </rPh>
    <phoneticPr fontId="2"/>
  </si>
  <si>
    <t>12日撤去日</t>
    <rPh sb="2" eb="3">
      <t>ヒ</t>
    </rPh>
    <rPh sb="3" eb="5">
      <t>テッキョ</t>
    </rPh>
    <rPh sb="5" eb="6">
      <t>ヒ</t>
    </rPh>
    <phoneticPr fontId="2"/>
  </si>
  <si>
    <t>養生費</t>
    <rPh sb="0" eb="3">
      <t>ヨウジョウヒ</t>
    </rPh>
    <phoneticPr fontId="2"/>
  </si>
  <si>
    <t>■本部音響資機材費</t>
    <rPh sb="1" eb="3">
      <t>ホンブ</t>
    </rPh>
    <rPh sb="3" eb="5">
      <t>オンキョウ</t>
    </rPh>
    <rPh sb="5" eb="9">
      <t>シキザイヒ</t>
    </rPh>
    <phoneticPr fontId="2"/>
  </si>
  <si>
    <t>サイネージ用モニター42インチ（本部）</t>
    <rPh sb="5" eb="6">
      <t>ヨウ</t>
    </rPh>
    <rPh sb="16" eb="18">
      <t>ホンブ</t>
    </rPh>
    <phoneticPr fontId="2"/>
  </si>
  <si>
    <t>ＩＰ電送機２５㎓</t>
    <rPh sb="2" eb="5">
      <t>デンソウキ</t>
    </rPh>
    <phoneticPr fontId="2"/>
  </si>
  <si>
    <t>サンガ広場トランペットスピーカー30w</t>
    <rPh sb="3" eb="5">
      <t>ヒロバ</t>
    </rPh>
    <phoneticPr fontId="2"/>
  </si>
  <si>
    <t>■リバーサイドパークエリア音響資機材</t>
    <rPh sb="13" eb="18">
      <t>オンキョウシキザイ</t>
    </rPh>
    <phoneticPr fontId="2"/>
  </si>
  <si>
    <t>トランペットスピーカー30W</t>
    <phoneticPr fontId="2"/>
  </si>
  <si>
    <t>ポール取り付け金具</t>
    <rPh sb="3" eb="4">
      <t>ト</t>
    </rPh>
    <rPh sb="5" eb="6">
      <t>ツ</t>
    </rPh>
    <rPh sb="7" eb="9">
      <t>カナグ</t>
    </rPh>
    <phoneticPr fontId="2"/>
  </si>
  <si>
    <t>ステレオパワーアンプ（Hi)</t>
    <phoneticPr fontId="2"/>
  </si>
  <si>
    <t>配線備品</t>
    <rPh sb="0" eb="4">
      <t>ハイセンビヒン</t>
    </rPh>
    <phoneticPr fontId="2"/>
  </si>
  <si>
    <t>■Ａ-１、２エリア音響資機材</t>
    <rPh sb="9" eb="14">
      <t>オンキョウシキザイ</t>
    </rPh>
    <phoneticPr fontId="2"/>
  </si>
  <si>
    <t>ＩＰ無線電送機５㎓</t>
    <rPh sb="2" eb="7">
      <t>ムセンデンソウキ</t>
    </rPh>
    <phoneticPr fontId="2"/>
  </si>
  <si>
    <t>■Ａ-３エリア音響資機材</t>
    <rPh sb="7" eb="12">
      <t>オンキョウシキザイ</t>
    </rPh>
    <phoneticPr fontId="2"/>
  </si>
  <si>
    <t>小型デジタルミキサー</t>
    <rPh sb="0" eb="2">
      <t>コガタ</t>
    </rPh>
    <phoneticPr fontId="2"/>
  </si>
  <si>
    <t>DSP内蔵４chパワーアンプ</t>
    <rPh sb="3" eb="5">
      <t>ナイゾウ</t>
    </rPh>
    <phoneticPr fontId="2"/>
  </si>
  <si>
    <t>■Ａ-４立見エリア音響資機材</t>
    <rPh sb="4" eb="6">
      <t>タチミ</t>
    </rPh>
    <rPh sb="9" eb="14">
      <t>オンキョウシキザイ</t>
    </rPh>
    <phoneticPr fontId="2"/>
  </si>
  <si>
    <t>ケーブル備品一式</t>
    <rPh sb="4" eb="6">
      <t>ビヒン</t>
    </rPh>
    <rPh sb="6" eb="8">
      <t>イッシキ</t>
    </rPh>
    <phoneticPr fontId="2"/>
  </si>
  <si>
    <t>■Ａ-5露店・橋上エリア音響資機材</t>
    <rPh sb="4" eb="6">
      <t>ロテン</t>
    </rPh>
    <rPh sb="7" eb="9">
      <t>キョウジョウ</t>
    </rPh>
    <rPh sb="12" eb="17">
      <t>オンキョウシキザイ</t>
    </rPh>
    <phoneticPr fontId="2"/>
  </si>
  <si>
    <t>ケーブル備品一式（ケーブル800ｍ含む）</t>
    <rPh sb="4" eb="6">
      <t>ビヒン</t>
    </rPh>
    <rPh sb="6" eb="8">
      <t>イッシキ</t>
    </rPh>
    <rPh sb="17" eb="18">
      <t>フク</t>
    </rPh>
    <phoneticPr fontId="2"/>
  </si>
  <si>
    <t>■スタジアム音響資機材</t>
    <rPh sb="6" eb="11">
      <t>オンキョウシキザイ</t>
    </rPh>
    <phoneticPr fontId="2"/>
  </si>
  <si>
    <t>ハイパワースピーカー</t>
    <phoneticPr fontId="2"/>
  </si>
  <si>
    <t>DSP内蔵パワーアンプ</t>
    <rPh sb="3" eb="5">
      <t>ナイゾウ</t>
    </rPh>
    <phoneticPr fontId="2"/>
  </si>
  <si>
    <t>■サンガ広場音響資機材</t>
    <rPh sb="4" eb="6">
      <t>ヒロバ</t>
    </rPh>
    <rPh sb="6" eb="11">
      <t>オンキョウシキザイ</t>
    </rPh>
    <phoneticPr fontId="2"/>
  </si>
  <si>
    <t>スピーカー</t>
    <phoneticPr fontId="2"/>
  </si>
  <si>
    <t>HDMI無線電送機（コンバーター含む）</t>
    <rPh sb="4" eb="9">
      <t>ムセンデンソウキ</t>
    </rPh>
    <rPh sb="16" eb="17">
      <t>フク</t>
    </rPh>
    <phoneticPr fontId="2"/>
  </si>
  <si>
    <t>■監視タワー（４基）音響資機材</t>
    <rPh sb="1" eb="3">
      <t>カンシ</t>
    </rPh>
    <rPh sb="8" eb="9">
      <t>キ</t>
    </rPh>
    <rPh sb="10" eb="15">
      <t>オンキョウシキザイ</t>
    </rPh>
    <phoneticPr fontId="2"/>
  </si>
  <si>
    <t>ミキサーアンプ60W</t>
    <phoneticPr fontId="2"/>
  </si>
  <si>
    <t>マイク他備品</t>
    <rPh sb="3" eb="4">
      <t>ホカ</t>
    </rPh>
    <rPh sb="4" eb="6">
      <t>ビヒン</t>
    </rPh>
    <phoneticPr fontId="2"/>
  </si>
  <si>
    <t>■映像、有線電話関係</t>
    <rPh sb="1" eb="3">
      <t>エイゾウ</t>
    </rPh>
    <rPh sb="4" eb="8">
      <t>ユウセンデンワ</t>
    </rPh>
    <rPh sb="8" eb="10">
      <t>カンケイ</t>
    </rPh>
    <phoneticPr fontId="2"/>
  </si>
  <si>
    <t>スポットクーラー</t>
    <phoneticPr fontId="2"/>
  </si>
  <si>
    <t>４灯式テラスター</t>
    <rPh sb="1" eb="2">
      <t>トウ</t>
    </rPh>
    <rPh sb="2" eb="3">
      <t>シキ</t>
    </rPh>
    <phoneticPr fontId="2"/>
  </si>
  <si>
    <t>バルーンテラスター</t>
    <phoneticPr fontId="2"/>
  </si>
  <si>
    <t>発電機2.8KW（ガソリン）</t>
    <rPh sb="0" eb="3">
      <t>ハツデンキ</t>
    </rPh>
    <phoneticPr fontId="2"/>
  </si>
  <si>
    <t>燃料費</t>
    <rPh sb="0" eb="3">
      <t>ネンリョウヒ</t>
    </rPh>
    <phoneticPr fontId="2"/>
  </si>
  <si>
    <t>消火器</t>
    <rPh sb="0" eb="3">
      <t>ショウカキ</t>
    </rPh>
    <phoneticPr fontId="2"/>
  </si>
  <si>
    <t>6灯式テラスター回送費（往復）</t>
    <rPh sb="1" eb="3">
      <t>トウシキ</t>
    </rPh>
    <rPh sb="8" eb="11">
      <t>カイソウヒ</t>
    </rPh>
    <rPh sb="12" eb="14">
      <t>オウフク</t>
    </rPh>
    <phoneticPr fontId="2"/>
  </si>
  <si>
    <t>回</t>
    <rPh sb="0" eb="1">
      <t>カイ</t>
    </rPh>
    <phoneticPr fontId="2"/>
  </si>
  <si>
    <t>令和　6年　8月　19日</t>
    <rPh sb="0" eb="2">
      <t>レイワ</t>
    </rPh>
    <rPh sb="4" eb="5">
      <t>ネン</t>
    </rPh>
    <rPh sb="7" eb="8">
      <t>ツキ</t>
    </rPh>
    <rPh sb="11" eb="12">
      <t>ニチ</t>
    </rPh>
    <phoneticPr fontId="2"/>
  </si>
  <si>
    <t>令和 6年 8月 19日</t>
    <rPh sb="0" eb="2">
      <t>レイワ</t>
    </rPh>
    <rPh sb="4" eb="5">
      <t>ネン</t>
    </rPh>
    <rPh sb="7" eb="8">
      <t>ガツ</t>
    </rPh>
    <rPh sb="11" eb="12">
      <t>ニチ</t>
    </rPh>
    <phoneticPr fontId="2"/>
  </si>
  <si>
    <t>令和　6年 7月 30日</t>
    <rPh sb="0" eb="2">
      <t>レイワ</t>
    </rPh>
    <rPh sb="4" eb="5">
      <t>ネン</t>
    </rPh>
    <rPh sb="7" eb="8">
      <t>ガツ</t>
    </rPh>
    <rPh sb="11" eb="12">
      <t>ニチ</t>
    </rPh>
    <phoneticPr fontId="2"/>
  </si>
  <si>
    <t>担当者</t>
    <rPh sb="0" eb="3">
      <t>タントウシャ</t>
    </rPh>
    <phoneticPr fontId="2"/>
  </si>
  <si>
    <t>作成者</t>
    <rPh sb="0" eb="3">
      <t>サクセイシャ</t>
    </rPh>
    <phoneticPr fontId="2"/>
  </si>
  <si>
    <t>責任者</t>
    <rPh sb="0" eb="3">
      <t>セキニンシャ</t>
    </rPh>
    <phoneticPr fontId="2"/>
  </si>
  <si>
    <t>〒675-2312</t>
    <phoneticPr fontId="2"/>
  </si>
  <si>
    <t>兵庫県加西市北条町北条1121</t>
    <rPh sb="0" eb="3">
      <t>ヒョウゴケン</t>
    </rPh>
    <rPh sb="3" eb="11">
      <t>カサイシホウジョウチョウホウジョウ</t>
    </rPh>
    <phoneticPr fontId="2"/>
  </si>
  <si>
    <t>株式会社CSILead</t>
    <rPh sb="0" eb="4">
      <t>カブシキガイシャ</t>
    </rPh>
    <phoneticPr fontId="2"/>
  </si>
  <si>
    <t>TEL0790-20-7223FAX0790-20-7224</t>
    <phoneticPr fontId="2"/>
  </si>
  <si>
    <t>御用命ありがとうございました。</t>
    <rPh sb="0" eb="3">
      <t>ゴヨウメイ</t>
    </rPh>
    <phoneticPr fontId="2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</si>
  <si>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2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</si>
  <si>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2"/>
  </si>
  <si>
    <t>諸経費10％</t>
    <rPh sb="0" eb="3">
      <t>ショケイヒ</t>
    </rPh>
    <phoneticPr fontId="2"/>
  </si>
  <si>
    <t>祇園祭雑踏整理用スチールフェンス合計</t>
    <rPh sb="0" eb="3">
      <t>ギオンマツリ</t>
    </rPh>
    <rPh sb="3" eb="5">
      <t>ザットウ</t>
    </rPh>
    <rPh sb="5" eb="8">
      <t>セイリヨウ</t>
    </rPh>
    <rPh sb="16" eb="18">
      <t>ゴウケイ</t>
    </rPh>
    <phoneticPr fontId="6"/>
  </si>
  <si>
    <t>【登録番号】T-9140001126012</t>
    <rPh sb="1" eb="5">
      <t>トウロクバンゴウ</t>
    </rPh>
    <phoneticPr fontId="2"/>
  </si>
  <si>
    <t>第73回亀岡平和祭保津川市民花火大会計画書請求金額</t>
    <rPh sb="0" eb="1">
      <t>ダイ</t>
    </rPh>
    <rPh sb="3" eb="4">
      <t>カイ</t>
    </rPh>
    <rPh sb="4" eb="18">
      <t>カメオカヘイワサイホヅガワシミンハナビタイカイ</t>
    </rPh>
    <rPh sb="18" eb="21">
      <t>ケイカクショ</t>
    </rPh>
    <rPh sb="21" eb="25">
      <t>セイキュウキンガク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</si>
</sst>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b/>
      <u/>
      <sz val="20"/>
      <name val="ＭＳ 明朝"/>
      <family val="1"/>
      <charset val="128"/>
    </font>
    <font>
      <b/>
      <sz val="20"/>
      <name val="ＭＳ 明朝"/>
      <family val="1"/>
      <charset val="128"/>
    </font>
    <font>
      <b/>
      <sz val="24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62">
    <xf numFmtId="0" fontId="0" fillId="0" borderId="0" xfId="0">
      <alignment vertical="center"/>
    </xf>
    <xf numFmtId="0" fontId="3" fillId="0" borderId="0" xfId="0" applyFont="1">
      <alignment vertical="center"/>
    </xf>
    <xf numFmtId="58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6" fontId="10" fillId="0" borderId="9" xfId="2" applyFont="1" applyBorder="1" applyAlignment="1">
      <alignment vertical="center"/>
    </xf>
    <xf numFmtId="6" fontId="10" fillId="0" borderId="10" xfId="2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176" fontId="10" fillId="0" borderId="13" xfId="0" applyNumberFormat="1" applyFont="1" applyBorder="1">
      <alignment vertical="center"/>
    </xf>
    <xf numFmtId="6" fontId="10" fillId="0" borderId="14" xfId="2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>
      <alignment vertical="center"/>
    </xf>
    <xf numFmtId="38" fontId="10" fillId="0" borderId="12" xfId="1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right" vertical="center"/>
    </xf>
    <xf numFmtId="6" fontId="10" fillId="0" borderId="14" xfId="2" applyFont="1" applyBorder="1" applyAlignment="1">
      <alignment horizontal="right" vertical="center"/>
    </xf>
    <xf numFmtId="0" fontId="10" fillId="0" borderId="21" xfId="0" applyFont="1" applyBorder="1">
      <alignment vertical="center"/>
    </xf>
    <xf numFmtId="9" fontId="10" fillId="0" borderId="12" xfId="3" applyFont="1" applyBorder="1">
      <alignment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6" xfId="0" applyFont="1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Border="1">
      <alignment vertical="center"/>
    </xf>
    <xf numFmtId="6" fontId="10" fillId="0" borderId="25" xfId="2" applyFont="1" applyBorder="1" applyAlignment="1">
      <alignment horizontal="right" vertical="center"/>
    </xf>
    <xf numFmtId="6" fontId="12" fillId="0" borderId="31" xfId="2" applyFont="1" applyBorder="1" applyAlignment="1">
      <alignment horizontal="right" vertical="center"/>
    </xf>
    <xf numFmtId="6" fontId="10" fillId="0" borderId="31" xfId="2" applyFont="1" applyBorder="1" applyAlignment="1">
      <alignment horizontal="right" vertical="center"/>
    </xf>
    <xf numFmtId="0" fontId="10" fillId="0" borderId="32" xfId="0" applyFont="1" applyBorder="1">
      <alignment vertical="center"/>
    </xf>
    <xf numFmtId="0" fontId="10" fillId="0" borderId="33" xfId="0" applyFont="1" applyBorder="1" applyAlignment="1">
      <alignment horizontal="center" vertical="center"/>
    </xf>
    <xf numFmtId="0" fontId="10" fillId="0" borderId="33" xfId="0" applyFont="1" applyBorder="1">
      <alignment vertical="center"/>
    </xf>
    <xf numFmtId="6" fontId="10" fillId="0" borderId="34" xfId="2" applyFont="1" applyBorder="1" applyAlignment="1">
      <alignment horizontal="right" vertical="center"/>
    </xf>
    <xf numFmtId="6" fontId="10" fillId="0" borderId="35" xfId="2" applyFont="1" applyBorder="1" applyAlignment="1">
      <alignment horizontal="right" vertical="center"/>
    </xf>
    <xf numFmtId="0" fontId="13" fillId="0" borderId="37" xfId="0" applyFont="1" applyBorder="1" applyAlignment="1">
      <alignment horizontal="center" vertical="center"/>
    </xf>
    <xf numFmtId="6" fontId="3" fillId="0" borderId="38" xfId="0" applyNumberFormat="1" applyFont="1" applyBorder="1" applyAlignment="1">
      <alignment horizontal="right" vertical="center"/>
    </xf>
    <xf numFmtId="0" fontId="10" fillId="0" borderId="39" xfId="0" applyFont="1" applyBorder="1" applyAlignment="1">
      <alignment horizontal="center" vertical="center"/>
    </xf>
    <xf numFmtId="9" fontId="10" fillId="0" borderId="42" xfId="0" applyNumberFormat="1" applyFont="1" applyBorder="1">
      <alignment vertical="center"/>
    </xf>
    <xf numFmtId="176" fontId="10" fillId="0" borderId="39" xfId="0" applyNumberFormat="1" applyFont="1" applyBorder="1" applyAlignment="1">
      <alignment horizontal="right" vertical="center"/>
    </xf>
    <xf numFmtId="6" fontId="10" fillId="0" borderId="43" xfId="2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6" fontId="3" fillId="0" borderId="0" xfId="0" applyNumberFormat="1" applyFont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6" fontId="9" fillId="0" borderId="9" xfId="2" applyFont="1" applyBorder="1" applyAlignment="1">
      <alignment vertical="center"/>
    </xf>
    <xf numFmtId="6" fontId="9" fillId="0" borderId="10" xfId="2" applyFont="1" applyBorder="1" applyAlignment="1">
      <alignment vertical="center"/>
    </xf>
    <xf numFmtId="0" fontId="10" fillId="0" borderId="42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6" fontId="9" fillId="0" borderId="25" xfId="2" applyFont="1" applyBorder="1" applyAlignment="1">
      <alignment horizontal="right" vertical="center"/>
    </xf>
    <xf numFmtId="6" fontId="9" fillId="0" borderId="31" xfId="2" applyFont="1" applyBorder="1" applyAlignment="1">
      <alignment horizontal="right" vertical="center"/>
    </xf>
    <xf numFmtId="0" fontId="9" fillId="0" borderId="32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3" xfId="0" applyFont="1" applyBorder="1">
      <alignment vertical="center"/>
    </xf>
    <xf numFmtId="6" fontId="9" fillId="0" borderId="34" xfId="2" applyFont="1" applyBorder="1" applyAlignment="1">
      <alignment horizontal="right" vertical="center"/>
    </xf>
    <xf numFmtId="6" fontId="9" fillId="0" borderId="35" xfId="2" applyFont="1" applyBorder="1" applyAlignment="1">
      <alignment horizontal="right" vertical="center"/>
    </xf>
    <xf numFmtId="0" fontId="11" fillId="0" borderId="37" xfId="0" applyFont="1" applyBorder="1" applyAlignment="1">
      <alignment horizontal="center" vertical="center"/>
    </xf>
    <xf numFmtId="6" fontId="9" fillId="0" borderId="38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9" fontId="3" fillId="0" borderId="12" xfId="0" applyNumberFormat="1" applyFont="1" applyBorder="1">
      <alignment vertical="center"/>
    </xf>
    <xf numFmtId="0" fontId="3" fillId="0" borderId="45" xfId="0" applyFont="1" applyBorder="1">
      <alignment vertical="center"/>
    </xf>
    <xf numFmtId="9" fontId="3" fillId="0" borderId="46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11" xfId="0" applyFont="1" applyBorder="1">
      <alignment vertical="center"/>
    </xf>
    <xf numFmtId="6" fontId="10" fillId="0" borderId="12" xfId="0" applyNumberFormat="1" applyFont="1" applyBorder="1" applyAlignment="1">
      <alignment horizontal="right" vertical="center" shrinkToFit="1"/>
    </xf>
    <xf numFmtId="0" fontId="10" fillId="0" borderId="11" xfId="0" applyFont="1" applyBorder="1">
      <alignment vertical="center"/>
    </xf>
    <xf numFmtId="38" fontId="10" fillId="0" borderId="12" xfId="1" applyFont="1" applyBorder="1" applyAlignment="1">
      <alignment vertical="center"/>
    </xf>
    <xf numFmtId="0" fontId="10" fillId="0" borderId="45" xfId="0" applyFont="1" applyBorder="1">
      <alignment vertical="center"/>
    </xf>
    <xf numFmtId="0" fontId="10" fillId="0" borderId="46" xfId="0" applyFont="1" applyBorder="1">
      <alignment vertical="center"/>
    </xf>
    <xf numFmtId="38" fontId="10" fillId="0" borderId="0" xfId="1" applyFont="1" applyBorder="1">
      <alignment vertical="center"/>
    </xf>
    <xf numFmtId="6" fontId="10" fillId="0" borderId="0" xfId="2" applyFont="1" applyBorder="1" applyAlignment="1">
      <alignment horizontal="right" vertical="center"/>
    </xf>
    <xf numFmtId="38" fontId="10" fillId="0" borderId="4" xfId="1" applyFont="1" applyBorder="1">
      <alignment vertical="center"/>
    </xf>
    <xf numFmtId="6" fontId="10" fillId="0" borderId="4" xfId="2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38" fontId="10" fillId="0" borderId="0" xfId="1" applyFont="1" applyBorder="1" applyAlignment="1">
      <alignment horizontal="right" vertical="center"/>
    </xf>
    <xf numFmtId="38" fontId="10" fillId="0" borderId="4" xfId="1" applyFont="1" applyBorder="1" applyAlignment="1">
      <alignment horizontal="right" vertical="center"/>
    </xf>
    <xf numFmtId="38" fontId="10" fillId="0" borderId="0" xfId="1" applyFont="1" applyBorder="1" applyAlignment="1">
      <alignment vertical="center"/>
    </xf>
    <xf numFmtId="38" fontId="10" fillId="0" borderId="4" xfId="1" applyFont="1" applyBorder="1" applyAlignment="1">
      <alignment vertical="center"/>
    </xf>
    <xf numFmtId="0" fontId="10" fillId="0" borderId="0" xfId="0" applyFont="1" applyAlignment="1">
      <alignment horizontal="left" vertical="center" shrinkToFit="1"/>
    </xf>
    <xf numFmtId="6" fontId="10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9" fontId="3" fillId="0" borderId="14" xfId="0" applyNumberFormat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9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38" xfId="0" applyFont="1" applyBorder="1" applyAlignment="1">
      <alignment horizontal="center" vertical="center"/>
    </xf>
    <xf numFmtId="0" fontId="3" fillId="0" borderId="50" xfId="0" applyFont="1" applyBorder="1">
      <alignment vertical="center"/>
    </xf>
    <xf numFmtId="0" fontId="10" fillId="0" borderId="36" xfId="0" applyFont="1" applyBorder="1">
      <alignment vertical="center"/>
    </xf>
    <xf numFmtId="38" fontId="10" fillId="0" borderId="37" xfId="1" applyFont="1" applyBorder="1" applyAlignment="1">
      <alignment vertical="center"/>
    </xf>
    <xf numFmtId="38" fontId="10" fillId="0" borderId="46" xfId="1" applyFont="1" applyBorder="1">
      <alignment vertical="center"/>
    </xf>
    <xf numFmtId="9" fontId="3" fillId="0" borderId="47" xfId="0" applyNumberFormat="1" applyFont="1" applyBorder="1">
      <alignment vertical="center"/>
    </xf>
    <xf numFmtId="38" fontId="10" fillId="0" borderId="37" xfId="1" applyFont="1" applyBorder="1">
      <alignment vertical="center"/>
    </xf>
    <xf numFmtId="0" fontId="11" fillId="0" borderId="11" xfId="0" applyFont="1" applyBorder="1">
      <alignment vertical="center"/>
    </xf>
    <xf numFmtId="38" fontId="10" fillId="0" borderId="12" xfId="1" applyFont="1" applyBorder="1" applyAlignment="1">
      <alignment horizontal="center" vertical="center"/>
    </xf>
    <xf numFmtId="38" fontId="10" fillId="0" borderId="46" xfId="1" applyFont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38" fontId="10" fillId="0" borderId="12" xfId="1" applyFont="1" applyBorder="1" applyAlignment="1">
      <alignment horizontal="right" vertical="center"/>
    </xf>
    <xf numFmtId="38" fontId="10" fillId="0" borderId="16" xfId="1" applyFont="1" applyBorder="1" applyAlignment="1">
      <alignment horizontal="right" vertical="center"/>
    </xf>
    <xf numFmtId="9" fontId="3" fillId="0" borderId="53" xfId="0" applyNumberFormat="1" applyFont="1" applyBorder="1">
      <alignment vertical="center"/>
    </xf>
    <xf numFmtId="0" fontId="10" fillId="0" borderId="45" xfId="0" applyFont="1" applyBorder="1" applyAlignment="1">
      <alignment horizontal="left" vertical="center"/>
    </xf>
    <xf numFmtId="38" fontId="10" fillId="0" borderId="54" xfId="1" applyFont="1" applyBorder="1" applyAlignment="1">
      <alignment horizontal="right" vertical="center"/>
    </xf>
    <xf numFmtId="9" fontId="3" fillId="0" borderId="55" xfId="0" applyNumberFormat="1" applyFont="1" applyBorder="1">
      <alignment vertical="center"/>
    </xf>
    <xf numFmtId="0" fontId="10" fillId="0" borderId="51" xfId="0" applyFont="1" applyBorder="1" applyAlignment="1">
      <alignment horizontal="left" vertical="center"/>
    </xf>
    <xf numFmtId="38" fontId="10" fillId="0" borderId="46" xfId="1" applyFont="1" applyBorder="1" applyAlignment="1">
      <alignment horizontal="right" vertical="center"/>
    </xf>
    <xf numFmtId="0" fontId="10" fillId="0" borderId="37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shrinkToFit="1"/>
    </xf>
    <xf numFmtId="0" fontId="10" fillId="0" borderId="45" xfId="0" applyFont="1" applyBorder="1" applyAlignment="1">
      <alignment horizontal="left" vertical="center" shrinkToFit="1"/>
    </xf>
    <xf numFmtId="0" fontId="10" fillId="0" borderId="36" xfId="0" applyFont="1" applyBorder="1" applyAlignment="1">
      <alignment horizontal="left" vertical="center" shrinkToFit="1"/>
    </xf>
    <xf numFmtId="38" fontId="10" fillId="0" borderId="37" xfId="1" applyFont="1" applyBorder="1" applyAlignment="1">
      <alignment horizontal="right"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13" fillId="0" borderId="49" xfId="0" applyFont="1" applyBorder="1" applyAlignment="1">
      <alignment horizontal="center" vertical="center"/>
    </xf>
    <xf numFmtId="6" fontId="3" fillId="0" borderId="49" xfId="0" applyNumberFormat="1" applyFont="1" applyBorder="1" applyAlignment="1">
      <alignment horizontal="right" vertical="center"/>
    </xf>
    <xf numFmtId="0" fontId="3" fillId="0" borderId="57" xfId="0" applyFont="1" applyBorder="1" applyAlignment="1">
      <alignment horizontal="center" vertical="center"/>
    </xf>
    <xf numFmtId="0" fontId="7" fillId="0" borderId="0" xfId="0" applyFont="1">
      <alignment vertical="center"/>
    </xf>
    <xf numFmtId="9" fontId="3" fillId="0" borderId="43" xfId="0" applyNumberFormat="1" applyFont="1" applyBorder="1">
      <alignment vertical="center"/>
    </xf>
    <xf numFmtId="0" fontId="13" fillId="0" borderId="0" xfId="0" applyFont="1">
      <alignment vertical="center"/>
    </xf>
    <xf numFmtId="9" fontId="3" fillId="0" borderId="0" xfId="0" applyNumberFormat="1" applyFont="1">
      <alignment vertical="center"/>
    </xf>
    <xf numFmtId="9" fontId="3" fillId="0" borderId="61" xfId="0" applyNumberFormat="1" applyFont="1" applyBorder="1">
      <alignment vertical="center"/>
    </xf>
    <xf numFmtId="0" fontId="10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17" fillId="0" borderId="49" xfId="0" applyFont="1" applyBorder="1">
      <alignment vertical="center"/>
    </xf>
    <xf numFmtId="0" fontId="17" fillId="0" borderId="67" xfId="0" applyFont="1" applyBorder="1">
      <alignment vertical="center"/>
    </xf>
    <xf numFmtId="0" fontId="10" fillId="0" borderId="49" xfId="0" applyFont="1" applyBorder="1" applyAlignment="1">
      <alignment horizontal="left" vertical="center"/>
    </xf>
    <xf numFmtId="0" fontId="17" fillId="0" borderId="49" xfId="0" applyFont="1" applyBorder="1" applyAlignment="1">
      <alignment vertical="center" shrinkToFit="1"/>
    </xf>
    <xf numFmtId="0" fontId="17" fillId="0" borderId="67" xfId="0" applyFont="1" applyBorder="1" applyAlignment="1">
      <alignment vertical="center" shrinkToFit="1"/>
    </xf>
    <xf numFmtId="38" fontId="10" fillId="0" borderId="60" xfId="1" applyFont="1" applyBorder="1">
      <alignment vertical="center"/>
    </xf>
    <xf numFmtId="0" fontId="10" fillId="0" borderId="62" xfId="0" applyFont="1" applyBorder="1">
      <alignment vertical="center"/>
    </xf>
    <xf numFmtId="38" fontId="10" fillId="0" borderId="42" xfId="1" applyFont="1" applyBorder="1">
      <alignment vertical="center"/>
    </xf>
    <xf numFmtId="38" fontId="10" fillId="0" borderId="60" xfId="1" applyFont="1" applyBorder="1" applyAlignment="1">
      <alignment horizontal="right" vertical="center"/>
    </xf>
    <xf numFmtId="38" fontId="10" fillId="0" borderId="42" xfId="1" applyFont="1" applyBorder="1" applyAlignment="1">
      <alignment horizontal="right" vertical="center"/>
    </xf>
    <xf numFmtId="38" fontId="10" fillId="0" borderId="72" xfId="1" applyFont="1" applyBorder="1" applyAlignment="1">
      <alignment horizontal="right" vertical="center"/>
    </xf>
    <xf numFmtId="38" fontId="10" fillId="0" borderId="60" xfId="1" applyFont="1" applyBorder="1" applyAlignment="1">
      <alignment vertical="center"/>
    </xf>
    <xf numFmtId="6" fontId="13" fillId="0" borderId="48" xfId="0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60" xfId="0" applyFont="1" applyBorder="1">
      <alignment vertical="center"/>
    </xf>
    <xf numFmtId="176" fontId="10" fillId="0" borderId="22" xfId="0" applyNumberFormat="1" applyFont="1" applyBorder="1" applyAlignment="1">
      <alignment horizontal="right" vertical="center"/>
    </xf>
    <xf numFmtId="6" fontId="10" fillId="0" borderId="61" xfId="2" applyFont="1" applyBorder="1" applyAlignment="1">
      <alignment horizontal="right" vertical="center"/>
    </xf>
    <xf numFmtId="0" fontId="10" fillId="0" borderId="62" xfId="0" applyFont="1" applyBorder="1" applyAlignment="1">
      <alignment horizontal="center" vertical="center"/>
    </xf>
    <xf numFmtId="0" fontId="10" fillId="0" borderId="39" xfId="0" applyFont="1" applyBorder="1">
      <alignment vertical="center"/>
    </xf>
    <xf numFmtId="176" fontId="10" fillId="0" borderId="39" xfId="0" applyNumberFormat="1" applyFont="1" applyBorder="1">
      <alignment vertical="center"/>
    </xf>
    <xf numFmtId="6" fontId="10" fillId="0" borderId="43" xfId="2" applyFont="1" applyBorder="1" applyAlignment="1">
      <alignment vertical="center"/>
    </xf>
    <xf numFmtId="0" fontId="17" fillId="0" borderId="77" xfId="0" applyFont="1" applyBorder="1" applyAlignment="1">
      <alignment horizontal="center" vertical="center"/>
    </xf>
    <xf numFmtId="0" fontId="17" fillId="0" borderId="80" xfId="0" applyFont="1" applyBorder="1">
      <alignment vertical="center"/>
    </xf>
    <xf numFmtId="176" fontId="17" fillId="0" borderId="77" xfId="0" applyNumberFormat="1" applyFont="1" applyBorder="1" applyAlignment="1">
      <alignment horizontal="right" vertical="center"/>
    </xf>
    <xf numFmtId="6" fontId="17" fillId="0" borderId="81" xfId="2" applyFont="1" applyBorder="1" applyAlignment="1">
      <alignment horizontal="right" vertical="center"/>
    </xf>
    <xf numFmtId="0" fontId="17" fillId="0" borderId="13" xfId="0" applyFont="1" applyBorder="1" applyAlignment="1">
      <alignment horizontal="center" vertical="center"/>
    </xf>
    <xf numFmtId="9" fontId="17" fillId="0" borderId="12" xfId="3" applyFont="1" applyBorder="1">
      <alignment vertical="center"/>
    </xf>
    <xf numFmtId="176" fontId="17" fillId="0" borderId="13" xfId="0" applyNumberFormat="1" applyFont="1" applyBorder="1" applyAlignment="1">
      <alignment horizontal="right" vertical="center"/>
    </xf>
    <xf numFmtId="6" fontId="17" fillId="0" borderId="14" xfId="2" applyFont="1" applyBorder="1" applyAlignment="1">
      <alignment horizontal="right" vertical="center"/>
    </xf>
    <xf numFmtId="0" fontId="17" fillId="0" borderId="39" xfId="0" applyFont="1" applyBorder="1" applyAlignment="1">
      <alignment horizontal="center" vertical="center"/>
    </xf>
    <xf numFmtId="0" fontId="17" fillId="0" borderId="42" xfId="0" applyFont="1" applyBorder="1">
      <alignment vertical="center"/>
    </xf>
    <xf numFmtId="176" fontId="17" fillId="0" borderId="39" xfId="0" applyNumberFormat="1" applyFont="1" applyBorder="1" applyAlignment="1">
      <alignment horizontal="right" vertical="center"/>
    </xf>
    <xf numFmtId="6" fontId="17" fillId="0" borderId="43" xfId="2" applyFont="1" applyBorder="1" applyAlignment="1">
      <alignment horizontal="right" vertical="center"/>
    </xf>
    <xf numFmtId="0" fontId="11" fillId="0" borderId="0" xfId="0" applyFont="1">
      <alignment vertical="center"/>
    </xf>
    <xf numFmtId="0" fontId="19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0" fillId="0" borderId="0" xfId="0" applyFont="1" applyAlignment="1"/>
    <xf numFmtId="6" fontId="11" fillId="0" borderId="48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1" fillId="0" borderId="36" xfId="0" applyFont="1" applyBorder="1" applyAlignment="1">
      <alignment horizontal="right" vertical="center"/>
    </xf>
    <xf numFmtId="0" fontId="11" fillId="0" borderId="37" xfId="0" applyFont="1" applyBorder="1" applyAlignment="1">
      <alignment horizontal="right" vertical="center"/>
    </xf>
    <xf numFmtId="0" fontId="11" fillId="0" borderId="69" xfId="0" applyFont="1" applyBorder="1" applyAlignment="1">
      <alignment horizontal="right" vertical="center"/>
    </xf>
    <xf numFmtId="0" fontId="21" fillId="0" borderId="0" xfId="0" applyFont="1" applyAlignment="1">
      <alignment horizontal="distributed"/>
    </xf>
    <xf numFmtId="0" fontId="21" fillId="0" borderId="4" xfId="0" applyFont="1" applyBorder="1" applyAlignment="1">
      <alignment horizontal="distributed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left" vertical="center" shrinkToFit="1"/>
    </xf>
    <xf numFmtId="0" fontId="9" fillId="0" borderId="23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13" fillId="0" borderId="36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13" fillId="0" borderId="69" xfId="0" applyFont="1" applyBorder="1" applyAlignment="1">
      <alignment horizontal="right" vertical="center"/>
    </xf>
    <xf numFmtId="0" fontId="10" fillId="0" borderId="39" xfId="0" applyFont="1" applyBorder="1" applyAlignment="1">
      <alignment horizontal="left" vertical="center" shrinkToFit="1"/>
    </xf>
    <xf numFmtId="0" fontId="10" fillId="0" borderId="40" xfId="0" applyFont="1" applyBorder="1" applyAlignment="1">
      <alignment horizontal="left" vertical="center" shrinkToFit="1"/>
    </xf>
    <xf numFmtId="0" fontId="10" fillId="0" borderId="41" xfId="0" applyFont="1" applyBorder="1" applyAlignment="1">
      <alignment horizontal="left" vertical="center" shrinkToFit="1"/>
    </xf>
    <xf numFmtId="0" fontId="10" fillId="0" borderId="25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4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7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10" fillId="0" borderId="22" xfId="0" applyFont="1" applyBorder="1" applyAlignment="1">
      <alignment horizontal="right" vertical="center" shrinkToFit="1"/>
    </xf>
    <xf numFmtId="0" fontId="10" fillId="0" borderId="23" xfId="0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right" vertical="center" shrinkToFit="1"/>
    </xf>
    <xf numFmtId="58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right" vertical="center" shrinkToFit="1"/>
    </xf>
    <xf numFmtId="0" fontId="10" fillId="0" borderId="44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right" vertical="center" shrinkToFit="1"/>
    </xf>
    <xf numFmtId="0" fontId="10" fillId="0" borderId="28" xfId="0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right" vertical="center" shrinkToFit="1"/>
    </xf>
    <xf numFmtId="0" fontId="10" fillId="0" borderId="3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 wrapText="1"/>
    </xf>
    <xf numFmtId="0" fontId="17" fillId="0" borderId="77" xfId="0" applyFont="1" applyBorder="1" applyAlignment="1">
      <alignment horizontal="right" vertical="center" shrinkToFit="1"/>
    </xf>
    <xf numFmtId="0" fontId="17" fillId="0" borderId="78" xfId="0" applyFont="1" applyBorder="1" applyAlignment="1">
      <alignment horizontal="right" vertical="center" shrinkToFit="1"/>
    </xf>
    <xf numFmtId="0" fontId="17" fillId="0" borderId="79" xfId="0" applyFont="1" applyBorder="1" applyAlignment="1">
      <alignment horizontal="right" vertical="center" shrinkToFit="1"/>
    </xf>
    <xf numFmtId="0" fontId="17" fillId="0" borderId="13" xfId="0" applyFont="1" applyBorder="1" applyAlignment="1">
      <alignment horizontal="right" vertical="center" shrinkToFit="1"/>
    </xf>
    <xf numFmtId="0" fontId="17" fillId="0" borderId="16" xfId="0" applyFont="1" applyBorder="1" applyAlignment="1">
      <alignment horizontal="right" vertical="center" shrinkToFit="1"/>
    </xf>
    <xf numFmtId="0" fontId="17" fillId="0" borderId="17" xfId="0" applyFont="1" applyBorder="1" applyAlignment="1">
      <alignment horizontal="right" vertical="center" shrinkToFit="1"/>
    </xf>
    <xf numFmtId="0" fontId="17" fillId="0" borderId="39" xfId="0" applyFont="1" applyBorder="1" applyAlignment="1">
      <alignment horizontal="right" vertical="center" shrinkToFit="1"/>
    </xf>
    <xf numFmtId="0" fontId="17" fillId="0" borderId="40" xfId="0" applyFont="1" applyBorder="1" applyAlignment="1">
      <alignment horizontal="right" vertical="center" shrinkToFit="1"/>
    </xf>
    <xf numFmtId="0" fontId="17" fillId="0" borderId="41" xfId="0" applyFont="1" applyBorder="1" applyAlignment="1">
      <alignment horizontal="right" vertical="center" shrinkToFit="1"/>
    </xf>
    <xf numFmtId="0" fontId="10" fillId="0" borderId="22" xfId="0" applyFont="1" applyBorder="1" applyAlignment="1">
      <alignment horizontal="left" vertical="center" shrinkToFit="1"/>
    </xf>
    <xf numFmtId="0" fontId="10" fillId="0" borderId="23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58" fontId="4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indent="3"/>
    </xf>
    <xf numFmtId="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shrinkToFit="1"/>
    </xf>
    <xf numFmtId="0" fontId="10" fillId="0" borderId="28" xfId="0" applyFont="1" applyBorder="1" applyAlignment="1">
      <alignment horizontal="left" vertical="center" shrinkToFit="1"/>
    </xf>
    <xf numFmtId="0" fontId="10" fillId="0" borderId="29" xfId="0" applyFont="1" applyBorder="1" applyAlignment="1">
      <alignment horizontal="left" vertical="center" shrinkToFit="1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7" fillId="0" borderId="36" xfId="0" applyFont="1" applyBorder="1" applyAlignment="1">
      <alignment horizontal="right" vertical="center" shrinkToFit="1"/>
    </xf>
    <xf numFmtId="0" fontId="17" fillId="0" borderId="37" xfId="0" applyFont="1" applyBorder="1" applyAlignment="1">
      <alignment horizontal="right" vertical="center" shrinkToFit="1"/>
    </xf>
    <xf numFmtId="0" fontId="17" fillId="0" borderId="36" xfId="0" applyFont="1" applyBorder="1" applyAlignment="1">
      <alignment horizontal="right" vertical="center"/>
    </xf>
    <xf numFmtId="0" fontId="17" fillId="0" borderId="37" xfId="0" applyFont="1" applyBorder="1" applyAlignment="1">
      <alignment horizontal="right" vertical="center"/>
    </xf>
    <xf numFmtId="0" fontId="10" fillId="0" borderId="7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6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74" xfId="0" applyFont="1" applyBorder="1" applyAlignment="1">
      <alignment horizontal="left" vertical="center"/>
    </xf>
    <xf numFmtId="0" fontId="10" fillId="0" borderId="64" xfId="0" applyFont="1" applyBorder="1" applyAlignment="1">
      <alignment horizontal="left" vertical="center"/>
    </xf>
    <xf numFmtId="0" fontId="10" fillId="0" borderId="65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 shrinkToFit="1"/>
    </xf>
    <xf numFmtId="0" fontId="10" fillId="0" borderId="74" xfId="0" applyFont="1" applyBorder="1" applyAlignment="1">
      <alignment horizontal="left" vertical="center" shrinkToFit="1"/>
    </xf>
    <xf numFmtId="6" fontId="13" fillId="0" borderId="37" xfId="0" applyNumberFormat="1" applyFont="1" applyBorder="1" applyAlignment="1">
      <alignment horizontal="right" vertical="center"/>
    </xf>
    <xf numFmtId="6" fontId="13" fillId="0" borderId="48" xfId="0" applyNumberFormat="1" applyFont="1" applyBorder="1" applyAlignment="1">
      <alignment horizontal="right" vertical="center"/>
    </xf>
    <xf numFmtId="0" fontId="10" fillId="0" borderId="46" xfId="0" applyFont="1" applyBorder="1" applyAlignment="1">
      <alignment horizontal="left" vertical="center"/>
    </xf>
    <xf numFmtId="0" fontId="10" fillId="0" borderId="46" xfId="0" applyFont="1" applyBorder="1" applyAlignment="1">
      <alignment horizontal="center" vertical="center"/>
    </xf>
    <xf numFmtId="6" fontId="10" fillId="0" borderId="46" xfId="2" applyFont="1" applyBorder="1" applyAlignment="1">
      <alignment horizontal="right" vertical="center"/>
    </xf>
    <xf numFmtId="6" fontId="10" fillId="0" borderId="46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6" fontId="10" fillId="0" borderId="12" xfId="2" applyFont="1" applyBorder="1" applyAlignment="1">
      <alignment horizontal="right" vertical="center"/>
    </xf>
    <xf numFmtId="6" fontId="10" fillId="0" borderId="12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6" fontId="10" fillId="0" borderId="4" xfId="2" applyFont="1" applyBorder="1" applyAlignment="1">
      <alignment horizontal="center" vertical="center"/>
    </xf>
    <xf numFmtId="6" fontId="10" fillId="0" borderId="4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2" xfId="0" applyFont="1" applyBorder="1" applyAlignment="1">
      <alignment horizontal="left" vertical="center"/>
    </xf>
    <xf numFmtId="0" fontId="10" fillId="0" borderId="72" xfId="0" applyFont="1" applyBorder="1" applyAlignment="1">
      <alignment horizontal="center" vertical="center"/>
    </xf>
    <xf numFmtId="6" fontId="10" fillId="0" borderId="72" xfId="2" applyFont="1" applyBorder="1" applyAlignment="1">
      <alignment horizontal="right" vertical="center"/>
    </xf>
    <xf numFmtId="0" fontId="10" fillId="0" borderId="42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center" vertical="center"/>
    </xf>
    <xf numFmtId="6" fontId="10" fillId="0" borderId="42" xfId="2" applyFont="1" applyBorder="1" applyAlignment="1">
      <alignment horizontal="right" vertical="center"/>
    </xf>
    <xf numFmtId="0" fontId="10" fillId="0" borderId="60" xfId="0" applyFont="1" applyBorder="1" applyAlignment="1">
      <alignment horizontal="left" vertical="center" shrinkToFit="1"/>
    </xf>
    <xf numFmtId="0" fontId="10" fillId="0" borderId="60" xfId="0" applyFont="1" applyBorder="1" applyAlignment="1">
      <alignment horizontal="center" vertical="center"/>
    </xf>
    <xf numFmtId="6" fontId="10" fillId="0" borderId="60" xfId="2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60" xfId="0" applyFont="1" applyBorder="1" applyAlignment="1">
      <alignment horizontal="left" vertical="center"/>
    </xf>
    <xf numFmtId="6" fontId="10" fillId="0" borderId="42" xfId="0" applyNumberFormat="1" applyFont="1" applyBorder="1" applyAlignment="1">
      <alignment horizontal="right" vertical="center"/>
    </xf>
    <xf numFmtId="0" fontId="10" fillId="0" borderId="42" xfId="0" applyFont="1" applyBorder="1" applyAlignment="1">
      <alignment horizontal="left" vertical="center"/>
    </xf>
    <xf numFmtId="6" fontId="10" fillId="0" borderId="60" xfId="0" applyNumberFormat="1" applyFont="1" applyBorder="1" applyAlignment="1">
      <alignment horizontal="right" vertical="center" shrinkToFit="1"/>
    </xf>
    <xf numFmtId="6" fontId="10" fillId="0" borderId="12" xfId="2" applyFont="1" applyBorder="1" applyAlignment="1">
      <alignment vertical="center"/>
    </xf>
    <xf numFmtId="6" fontId="10" fillId="0" borderId="42" xfId="2" applyFont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10" fillId="0" borderId="70" xfId="0" applyFont="1" applyBorder="1" applyAlignment="1">
      <alignment horizontal="center" vertical="center"/>
    </xf>
    <xf numFmtId="6" fontId="13" fillId="0" borderId="37" xfId="2" applyFont="1" applyBorder="1" applyAlignment="1">
      <alignment horizontal="right" vertical="center"/>
    </xf>
    <xf numFmtId="6" fontId="13" fillId="0" borderId="48" xfId="2" applyFont="1" applyBorder="1" applyAlignment="1">
      <alignment horizontal="right" vertical="center"/>
    </xf>
    <xf numFmtId="0" fontId="23" fillId="0" borderId="36" xfId="0" applyFont="1" applyBorder="1" applyAlignment="1">
      <alignment horizontal="right" vertical="center"/>
    </xf>
    <xf numFmtId="0" fontId="23" fillId="0" borderId="37" xfId="0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6" fontId="10" fillId="0" borderId="46" xfId="0" applyNumberFormat="1" applyFont="1" applyBorder="1" applyAlignment="1">
      <alignment horizontal="right" vertical="center" shrinkToFit="1"/>
    </xf>
    <xf numFmtId="6" fontId="10" fillId="0" borderId="12" xfId="0" applyNumberFormat="1" applyFont="1" applyBorder="1" applyAlignment="1">
      <alignment horizontal="right" vertical="center" shrinkToFit="1"/>
    </xf>
    <xf numFmtId="0" fontId="10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3" xfId="2" applyFont="1" applyBorder="1" applyAlignment="1">
      <alignment horizontal="right" vertical="center"/>
    </xf>
    <xf numFmtId="6" fontId="10" fillId="0" borderId="17" xfId="2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6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46" xfId="0" applyFont="1" applyBorder="1" applyAlignment="1">
      <alignment horizontal="left" vertical="center" shrinkToFit="1"/>
    </xf>
    <xf numFmtId="6" fontId="10" fillId="0" borderId="58" xfId="2" applyFont="1" applyBorder="1" applyAlignment="1">
      <alignment horizontal="right" vertical="center"/>
    </xf>
    <xf numFmtId="6" fontId="10" fillId="0" borderId="59" xfId="2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left" vertical="center"/>
    </xf>
    <xf numFmtId="6" fontId="10" fillId="0" borderId="4" xfId="0" applyNumberFormat="1" applyFont="1" applyBorder="1" applyAlignment="1">
      <alignment horizontal="right" vertical="center"/>
    </xf>
    <xf numFmtId="6" fontId="10" fillId="0" borderId="0" xfId="0" applyNumberFormat="1" applyFont="1" applyAlignment="1">
      <alignment horizontal="right" vertical="center" shrinkToFit="1"/>
    </xf>
    <xf numFmtId="6" fontId="13" fillId="0" borderId="37" xfId="0" applyNumberFormat="1" applyFont="1" applyBorder="1" applyAlignment="1">
      <alignment horizontal="right" vertical="center" shrinkToFit="1"/>
    </xf>
    <xf numFmtId="6" fontId="13" fillId="0" borderId="48" xfId="0" applyNumberFormat="1" applyFont="1" applyBorder="1" applyAlignment="1">
      <alignment horizontal="right" vertical="center" shrinkToFit="1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63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3" fillId="0" borderId="48" xfId="0" applyFont="1" applyBorder="1" applyAlignment="1">
      <alignment horizontal="right" vertical="center"/>
    </xf>
    <xf numFmtId="6" fontId="3" fillId="0" borderId="66" xfId="0" applyNumberFormat="1" applyFont="1" applyBorder="1" applyAlignment="1">
      <alignment horizontal="right" vertical="center"/>
    </xf>
    <xf numFmtId="6" fontId="3" fillId="0" borderId="3" xfId="0" applyNumberFormat="1" applyFont="1" applyBorder="1" applyAlignment="1">
      <alignment horizontal="right" vertical="center"/>
    </xf>
    <xf numFmtId="6" fontId="13" fillId="0" borderId="36" xfId="0" applyNumberFormat="1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6" fontId="3" fillId="0" borderId="64" xfId="2" applyFont="1" applyBorder="1" applyAlignment="1">
      <alignment horizontal="right" vertical="center"/>
    </xf>
    <xf numFmtId="6" fontId="3" fillId="0" borderId="28" xfId="2" applyFont="1" applyBorder="1" applyAlignment="1">
      <alignment horizontal="right" vertical="center"/>
    </xf>
    <xf numFmtId="6" fontId="3" fillId="0" borderId="64" xfId="0" applyNumberFormat="1" applyFont="1" applyBorder="1" applyAlignment="1">
      <alignment horizontal="right" vertical="center"/>
    </xf>
    <xf numFmtId="6" fontId="3" fillId="0" borderId="28" xfId="0" applyNumberFormat="1" applyFont="1" applyBorder="1" applyAlignment="1">
      <alignment horizontal="right" vertical="center"/>
    </xf>
    <xf numFmtId="6" fontId="3" fillId="0" borderId="12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6" fontId="3" fillId="0" borderId="12" xfId="2" applyFont="1" applyBorder="1" applyAlignment="1">
      <alignment horizontal="right" vertical="center"/>
    </xf>
    <xf numFmtId="6" fontId="3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6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6" fontId="22" fillId="0" borderId="0" xfId="0" applyNumberFormat="1" applyFont="1" applyAlignment="1">
      <alignment horizontal="center"/>
    </xf>
    <xf numFmtId="6" fontId="2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right" shrinkToFit="1"/>
    </xf>
    <xf numFmtId="0" fontId="4" fillId="0" borderId="2" xfId="0" applyFont="1" applyBorder="1" applyAlignment="1">
      <alignment horizontal="right" shrinkToFit="1"/>
    </xf>
    <xf numFmtId="0" fontId="3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indent="3" shrinkToFit="1"/>
    </xf>
    <xf numFmtId="6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6" fontId="10" fillId="0" borderId="12" xfId="2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/>
    </xf>
    <xf numFmtId="6" fontId="3" fillId="0" borderId="46" xfId="0" applyNumberFormat="1" applyFont="1" applyBorder="1" applyAlignment="1">
      <alignment horizontal="right" vertical="center"/>
    </xf>
    <xf numFmtId="0" fontId="9" fillId="0" borderId="49" xfId="0" applyFont="1" applyBorder="1" applyAlignment="1">
      <alignment horizontal="center" vertical="center"/>
    </xf>
    <xf numFmtId="6" fontId="3" fillId="0" borderId="36" xfId="0" applyNumberFormat="1" applyFont="1" applyBorder="1" applyAlignment="1">
      <alignment horizontal="right" vertical="center"/>
    </xf>
    <xf numFmtId="0" fontId="3" fillId="0" borderId="48" xfId="0" applyFont="1" applyBorder="1" applyAlignment="1">
      <alignment horizontal="right" vertical="center"/>
    </xf>
    <xf numFmtId="6" fontId="10" fillId="0" borderId="37" xfId="2" applyFont="1" applyBorder="1" applyAlignment="1">
      <alignment horizontal="right" vertical="center"/>
    </xf>
    <xf numFmtId="6" fontId="17" fillId="0" borderId="36" xfId="0" applyNumberFormat="1" applyFont="1" applyBorder="1" applyAlignment="1">
      <alignment horizontal="right" vertical="center" shrinkToFit="1"/>
    </xf>
    <xf numFmtId="6" fontId="17" fillId="0" borderId="48" xfId="0" applyNumberFormat="1" applyFont="1" applyBorder="1" applyAlignment="1">
      <alignment horizontal="right" vertical="center" shrinkToFit="1"/>
    </xf>
    <xf numFmtId="0" fontId="17" fillId="0" borderId="37" xfId="0" applyFont="1" applyBorder="1" applyAlignment="1">
      <alignment horizontal="left" vertical="center"/>
    </xf>
    <xf numFmtId="6" fontId="17" fillId="0" borderId="36" xfId="2" applyFont="1" applyBorder="1" applyAlignment="1">
      <alignment horizontal="right" vertical="center"/>
    </xf>
    <xf numFmtId="6" fontId="17" fillId="0" borderId="48" xfId="2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6" fontId="17" fillId="0" borderId="51" xfId="2" applyFont="1" applyBorder="1" applyAlignment="1">
      <alignment horizontal="right" vertical="center"/>
    </xf>
    <xf numFmtId="6" fontId="17" fillId="0" borderId="52" xfId="2" applyFont="1" applyBorder="1" applyAlignment="1">
      <alignment horizontal="right" vertical="center"/>
    </xf>
    <xf numFmtId="6" fontId="10" fillId="0" borderId="54" xfId="2" applyFont="1" applyBorder="1" applyAlignment="1">
      <alignment horizontal="center" vertical="center"/>
    </xf>
    <xf numFmtId="6" fontId="10" fillId="0" borderId="16" xfId="2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6" fontId="17" fillId="0" borderId="36" xfId="0" applyNumberFormat="1" applyFont="1" applyBorder="1" applyAlignment="1">
      <alignment horizontal="right" vertical="center"/>
    </xf>
    <xf numFmtId="6" fontId="17" fillId="0" borderId="48" xfId="0" applyNumberFormat="1" applyFont="1" applyBorder="1" applyAlignment="1">
      <alignment horizontal="right" vertical="center"/>
    </xf>
    <xf numFmtId="0" fontId="17" fillId="0" borderId="37" xfId="0" applyFont="1" applyBorder="1" applyAlignment="1">
      <alignment horizontal="left" vertical="center" shrinkToFit="1"/>
    </xf>
    <xf numFmtId="0" fontId="17" fillId="0" borderId="56" xfId="0" applyFont="1" applyBorder="1" applyAlignment="1">
      <alignment horizontal="left" vertical="center" shrinkToFit="1"/>
    </xf>
    <xf numFmtId="0" fontId="3" fillId="0" borderId="82" xfId="0" applyFont="1" applyBorder="1" applyAlignment="1">
      <alignment horizontal="right" vertical="center"/>
    </xf>
    <xf numFmtId="6" fontId="3" fillId="0" borderId="74" xfId="2" applyFont="1" applyBorder="1" applyAlignment="1">
      <alignment horizontal="right" vertical="center"/>
    </xf>
    <xf numFmtId="6" fontId="3" fillId="0" borderId="74" xfId="0" applyNumberFormat="1" applyFont="1" applyBorder="1" applyAlignment="1">
      <alignment horizontal="right" vertical="center"/>
    </xf>
    <xf numFmtId="0" fontId="3" fillId="0" borderId="83" xfId="0" applyFont="1" applyBorder="1" applyAlignment="1">
      <alignment horizontal="right" vertical="center"/>
    </xf>
    <xf numFmtId="6" fontId="3" fillId="0" borderId="84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85" xfId="0" applyFont="1" applyBorder="1" applyAlignment="1">
      <alignment horizontal="right" vertical="center"/>
    </xf>
    <xf numFmtId="0" fontId="3" fillId="0" borderId="86" xfId="0" applyFont="1" applyBorder="1" applyAlignment="1">
      <alignment horizontal="right" vertical="center"/>
    </xf>
    <xf numFmtId="6" fontId="3" fillId="0" borderId="87" xfId="2" applyFont="1" applyBorder="1" applyAlignment="1">
      <alignment horizontal="right" vertical="center"/>
    </xf>
    <xf numFmtId="6" fontId="3" fillId="0" borderId="2" xfId="2" applyFont="1" applyBorder="1" applyAlignment="1">
      <alignment horizontal="right" vertical="center"/>
    </xf>
    <xf numFmtId="6" fontId="3" fillId="0" borderId="76" xfId="2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6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9" fontId="3" fillId="0" borderId="10" xfId="0" applyNumberFormat="1" applyFont="1" applyBorder="1">
      <alignment vertical="center"/>
    </xf>
    <xf numFmtId="0" fontId="3" fillId="0" borderId="46" xfId="0" applyFont="1" applyBorder="1">
      <alignment vertical="center"/>
    </xf>
    <xf numFmtId="6" fontId="3" fillId="0" borderId="46" xfId="2" applyFont="1" applyBorder="1" applyAlignment="1">
      <alignment horizontal="right" vertical="center"/>
    </xf>
    <xf numFmtId="0" fontId="10" fillId="0" borderId="88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9" fillId="0" borderId="0" xfId="0" applyFont="1" applyBorder="1">
      <alignment vertical="center"/>
    </xf>
    <xf numFmtId="0" fontId="3" fillId="0" borderId="88" xfId="0" applyFont="1" applyBorder="1">
      <alignment vertical="center"/>
    </xf>
    <xf numFmtId="0" fontId="3" fillId="0" borderId="91" xfId="0" applyFont="1" applyBorder="1">
      <alignment vertical="center"/>
    </xf>
    <xf numFmtId="0" fontId="3" fillId="0" borderId="92" xfId="0" applyFont="1" applyBorder="1">
      <alignment vertical="center"/>
    </xf>
    <xf numFmtId="0" fontId="18" fillId="0" borderId="91" xfId="0" applyFont="1" applyBorder="1">
      <alignment vertical="center"/>
    </xf>
    <xf numFmtId="0" fontId="10" fillId="0" borderId="91" xfId="0" applyFont="1" applyBorder="1">
      <alignment vertical="center"/>
    </xf>
    <xf numFmtId="0" fontId="10" fillId="0" borderId="92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91" xfId="0" applyFont="1" applyBorder="1">
      <alignment vertical="center"/>
    </xf>
    <xf numFmtId="0" fontId="10" fillId="0" borderId="9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92" xfId="0" applyFont="1" applyBorder="1" applyAlignment="1">
      <alignment horizontal="left" vertical="center"/>
    </xf>
    <xf numFmtId="0" fontId="10" fillId="0" borderId="93" xfId="0" applyFont="1" applyBorder="1">
      <alignment vertical="center"/>
    </xf>
    <xf numFmtId="0" fontId="10" fillId="0" borderId="94" xfId="0" applyFont="1" applyBorder="1">
      <alignment vertical="center"/>
    </xf>
    <xf numFmtId="0" fontId="10" fillId="0" borderId="91" xfId="0" applyFont="1" applyBorder="1" applyAlignment="1">
      <alignment horizontal="left" vertical="center" shrinkToFit="1"/>
    </xf>
    <xf numFmtId="0" fontId="10" fillId="0" borderId="94" xfId="0" applyFont="1" applyBorder="1" applyAlignment="1">
      <alignment horizontal="left" vertical="center"/>
    </xf>
    <xf numFmtId="0" fontId="10" fillId="0" borderId="93" xfId="0" applyFont="1" applyBorder="1" applyAlignment="1">
      <alignment horizontal="left" vertical="center" shrinkToFit="1"/>
    </xf>
    <xf numFmtId="0" fontId="10" fillId="0" borderId="94" xfId="0" applyFont="1" applyBorder="1" applyAlignment="1">
      <alignment horizontal="left" vertical="center" shrinkToFit="1"/>
    </xf>
    <xf numFmtId="0" fontId="10" fillId="0" borderId="51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92" xfId="0" applyFont="1" applyBorder="1" applyAlignment="1">
      <alignment horizontal="left" vertical="center" shrinkToFit="1"/>
    </xf>
    <xf numFmtId="0" fontId="13" fillId="0" borderId="91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53" xfId="0" applyFont="1" applyBorder="1" applyAlignment="1">
      <alignment horizontal="left" vertical="center"/>
    </xf>
    <xf numFmtId="0" fontId="13" fillId="0" borderId="91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53" xfId="0" applyFont="1" applyBorder="1" applyAlignment="1">
      <alignment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11</xdr:row>
      <xdr:rowOff>74295</xdr:rowOff>
    </xdr:from>
    <xdr:to>
      <xdr:col>8</xdr:col>
      <xdr:colOff>899160</xdr:colOff>
      <xdr:row>14</xdr:row>
      <xdr:rowOff>198120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1EC92AB0-ED72-4F13-99C9-3DCC2C7C543D}"/>
            </a:ext>
          </a:extLst>
        </xdr:cNvPr>
        <xdr:cNvGrpSpPr>
          <a:grpSpLocks/>
        </xdr:cNvGrpSpPr>
      </xdr:nvGrpSpPr>
      <xdr:grpSpPr bwMode="auto">
        <a:xfrm>
          <a:off x="4884420" y="2672715"/>
          <a:ext cx="2186940" cy="832485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333739-37CE-568E-5824-3112967895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330AFCD-D092-326F-393F-7A644C1E8E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030D494-AC77-D1D1-86D0-1DEB5D46BF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6602CB5-8EE4-1C18-2F13-5563C17109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A3ED8B2-F5A0-BBBA-FD28-71E074AB2F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4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BCF80089-93DE-9B1B-E244-4EE0586ABD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403860</xdr:colOff>
      <xdr:row>51</xdr:row>
      <xdr:rowOff>135255</xdr:rowOff>
    </xdr:from>
    <xdr:to>
      <xdr:col>8</xdr:col>
      <xdr:colOff>777240</xdr:colOff>
      <xdr:row>54</xdr:row>
      <xdr:rowOff>114300</xdr:rowOff>
    </xdr:to>
    <xdr:grpSp>
      <xdr:nvGrpSpPr>
        <xdr:cNvPr id="14" name="Group 20">
          <a:extLst>
            <a:ext uri="{FF2B5EF4-FFF2-40B4-BE49-F238E27FC236}">
              <a16:creationId xmlns:a16="http://schemas.microsoft.com/office/drawing/2014/main" id="{F28AF275-6CF0-4179-BC08-E93917CA293C}"/>
            </a:ext>
          </a:extLst>
        </xdr:cNvPr>
        <xdr:cNvGrpSpPr>
          <a:grpSpLocks/>
        </xdr:cNvGrpSpPr>
      </xdr:nvGrpSpPr>
      <xdr:grpSpPr bwMode="auto">
        <a:xfrm>
          <a:off x="4991100" y="13462635"/>
          <a:ext cx="1958340" cy="687705"/>
          <a:chOff x="544" y="288"/>
          <a:chExt cx="211" cy="75"/>
        </a:xfrm>
      </xdr:grpSpPr>
      <xdr:sp macro="" textlink="">
        <xdr:nvSpPr>
          <xdr:cNvPr id="15" name="Text Box 7">
            <a:extLst>
              <a:ext uri="{FF2B5EF4-FFF2-40B4-BE49-F238E27FC236}">
                <a16:creationId xmlns:a16="http://schemas.microsoft.com/office/drawing/2014/main" id="{E2B7A3DC-A68A-3000-6B27-F8A58F3A1B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7C513A97-D998-23FB-600F-6880F02922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FF94AF18-C396-E382-D547-77470429FA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8" name="Text Box 10">
            <a:extLst>
              <a:ext uri="{FF2B5EF4-FFF2-40B4-BE49-F238E27FC236}">
                <a16:creationId xmlns:a16="http://schemas.microsoft.com/office/drawing/2014/main" id="{EAFCCDA8-849F-546C-5B26-B8D3D212C1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9" name="Text Box 11">
            <a:extLst>
              <a:ext uri="{FF2B5EF4-FFF2-40B4-BE49-F238E27FC236}">
                <a16:creationId xmlns:a16="http://schemas.microsoft.com/office/drawing/2014/main" id="{B8D95248-4C14-0C78-22BC-15C09783F7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4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Text Box 12">
            <a:extLst>
              <a:ext uri="{FF2B5EF4-FFF2-40B4-BE49-F238E27FC236}">
                <a16:creationId xmlns:a16="http://schemas.microsoft.com/office/drawing/2014/main" id="{0DD79504-BEBB-71FF-5D42-4B24D10A09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11</xdr:row>
      <xdr:rowOff>74295</xdr:rowOff>
    </xdr:from>
    <xdr:to>
      <xdr:col>9</xdr:col>
      <xdr:colOff>0</xdr:colOff>
      <xdr:row>15</xdr:row>
      <xdr:rowOff>45720</xdr:rowOff>
    </xdr:to>
    <xdr:grpSp>
      <xdr:nvGrpSpPr>
        <xdr:cNvPr id="14" name="Group 20">
          <a:extLst>
            <a:ext uri="{FF2B5EF4-FFF2-40B4-BE49-F238E27FC236}">
              <a16:creationId xmlns:a16="http://schemas.microsoft.com/office/drawing/2014/main" id="{23837E65-7C3E-4752-9C84-9005149EAF15}"/>
            </a:ext>
          </a:extLst>
        </xdr:cNvPr>
        <xdr:cNvGrpSpPr>
          <a:grpSpLocks/>
        </xdr:cNvGrpSpPr>
      </xdr:nvGrpSpPr>
      <xdr:grpSpPr bwMode="auto">
        <a:xfrm>
          <a:off x="4701540" y="2672715"/>
          <a:ext cx="2529840" cy="916305"/>
          <a:chOff x="544" y="288"/>
          <a:chExt cx="211" cy="75"/>
        </a:xfrm>
      </xdr:grpSpPr>
      <xdr:sp macro="" textlink="">
        <xdr:nvSpPr>
          <xdr:cNvPr id="15" name="Text Box 7">
            <a:extLst>
              <a:ext uri="{FF2B5EF4-FFF2-40B4-BE49-F238E27FC236}">
                <a16:creationId xmlns:a16="http://schemas.microsoft.com/office/drawing/2014/main" id="{4AF1EC3D-2045-8B61-E141-B07A97FFF4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44D81C04-07F5-CF23-AE2C-6E827C1114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6CCDC614-7914-6B01-B03D-B98A483913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8" name="Text Box 10">
            <a:extLst>
              <a:ext uri="{FF2B5EF4-FFF2-40B4-BE49-F238E27FC236}">
                <a16:creationId xmlns:a16="http://schemas.microsoft.com/office/drawing/2014/main" id="{B0AEF681-E1C2-BEA9-1D12-07F66F457A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9" name="Text Box 11">
            <a:extLst>
              <a:ext uri="{FF2B5EF4-FFF2-40B4-BE49-F238E27FC236}">
                <a16:creationId xmlns:a16="http://schemas.microsoft.com/office/drawing/2014/main" id="{8943CE41-55A8-3DF1-AE63-E82E256A61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4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Text Box 12">
            <a:extLst>
              <a:ext uri="{FF2B5EF4-FFF2-40B4-BE49-F238E27FC236}">
                <a16:creationId xmlns:a16="http://schemas.microsoft.com/office/drawing/2014/main" id="{A5794580-F32D-52F9-9B8E-7497ABE2CF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3355</xdr:colOff>
      <xdr:row>5</xdr:row>
      <xdr:rowOff>182880</xdr:rowOff>
    </xdr:from>
    <xdr:to>
      <xdr:col>7</xdr:col>
      <xdr:colOff>385535</xdr:colOff>
      <xdr:row>6</xdr:row>
      <xdr:rowOff>159295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A210B429-11E1-4C4C-9571-407E93F6B647}"/>
            </a:ext>
          </a:extLst>
        </xdr:cNvPr>
        <xdr:cNvSpPr txBox="1">
          <a:spLocks noChangeArrowheads="1"/>
        </xdr:cNvSpPr>
      </xdr:nvSpPr>
      <xdr:spPr bwMode="auto">
        <a:xfrm>
          <a:off x="4590595" y="1188720"/>
          <a:ext cx="999400" cy="22025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6</xdr:col>
      <xdr:colOff>0</xdr:colOff>
      <xdr:row>6</xdr:row>
      <xdr:rowOff>77470</xdr:rowOff>
    </xdr:from>
    <xdr:to>
      <xdr:col>9</xdr:col>
      <xdr:colOff>0</xdr:colOff>
      <xdr:row>8</xdr:row>
      <xdr:rowOff>42016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42636D19-BFD3-4C32-9F04-50C0B9704268}"/>
            </a:ext>
          </a:extLst>
        </xdr:cNvPr>
        <xdr:cNvSpPr txBox="1">
          <a:spLocks noChangeArrowheads="1"/>
        </xdr:cNvSpPr>
      </xdr:nvSpPr>
      <xdr:spPr bwMode="auto">
        <a:xfrm>
          <a:off x="4587240" y="1327150"/>
          <a:ext cx="2644140" cy="29982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5</xdr:col>
      <xdr:colOff>274320</xdr:colOff>
      <xdr:row>7</xdr:row>
      <xdr:rowOff>86360</xdr:rowOff>
    </xdr:from>
    <xdr:to>
      <xdr:col>9</xdr:col>
      <xdr:colOff>274320</xdr:colOff>
      <xdr:row>9</xdr:row>
      <xdr:rowOff>33338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5F0D853B-2B26-41A7-8225-389EEA7DFF9E}"/>
            </a:ext>
          </a:extLst>
        </xdr:cNvPr>
        <xdr:cNvSpPr txBox="1">
          <a:spLocks noChangeArrowheads="1"/>
        </xdr:cNvSpPr>
      </xdr:nvSpPr>
      <xdr:spPr bwMode="auto">
        <a:xfrm>
          <a:off x="3855720" y="1503680"/>
          <a:ext cx="3649980" cy="28225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CSI Lead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929640</xdr:colOff>
      <xdr:row>8</xdr:row>
      <xdr:rowOff>72390</xdr:rowOff>
    </xdr:from>
    <xdr:to>
      <xdr:col>8</xdr:col>
      <xdr:colOff>190500</xdr:colOff>
      <xdr:row>10</xdr:row>
      <xdr:rowOff>36195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12CE6043-37C9-4D79-8403-FE42D2A0B11D}"/>
            </a:ext>
          </a:extLst>
        </xdr:cNvPr>
        <xdr:cNvSpPr txBox="1">
          <a:spLocks noChangeArrowheads="1"/>
        </xdr:cNvSpPr>
      </xdr:nvSpPr>
      <xdr:spPr bwMode="auto">
        <a:xfrm>
          <a:off x="4511040" y="1657350"/>
          <a:ext cx="1851660" cy="29908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代表取締役　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6</xdr:row>
      <xdr:rowOff>74918</xdr:rowOff>
    </xdr:from>
    <xdr:to>
      <xdr:col>5</xdr:col>
      <xdr:colOff>100641</xdr:colOff>
      <xdr:row>10</xdr:row>
      <xdr:rowOff>28149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3602B0C2-0936-4D28-BA80-DE2762B28292}"/>
            </a:ext>
          </a:extLst>
        </xdr:cNvPr>
        <xdr:cNvSpPr txBox="1">
          <a:spLocks noChangeArrowheads="1"/>
        </xdr:cNvSpPr>
      </xdr:nvSpPr>
      <xdr:spPr bwMode="auto">
        <a:xfrm>
          <a:off x="476250" y="12400268"/>
          <a:ext cx="3348666" cy="639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114300</xdr:colOff>
      <xdr:row>53</xdr:row>
      <xdr:rowOff>28575</xdr:rowOff>
    </xdr:from>
    <xdr:to>
      <xdr:col>9</xdr:col>
      <xdr:colOff>0</xdr:colOff>
      <xdr:row>57</xdr:row>
      <xdr:rowOff>0</xdr:rowOff>
    </xdr:to>
    <xdr:grpSp>
      <xdr:nvGrpSpPr>
        <xdr:cNvPr id="26" name="Group 20">
          <a:extLst>
            <a:ext uri="{FF2B5EF4-FFF2-40B4-BE49-F238E27FC236}">
              <a16:creationId xmlns:a16="http://schemas.microsoft.com/office/drawing/2014/main" id="{8543047B-4B79-4AF7-8780-880D0D2478B1}"/>
            </a:ext>
          </a:extLst>
        </xdr:cNvPr>
        <xdr:cNvGrpSpPr>
          <a:grpSpLocks/>
        </xdr:cNvGrpSpPr>
      </xdr:nvGrpSpPr>
      <xdr:grpSpPr bwMode="auto">
        <a:xfrm>
          <a:off x="4701540" y="12548235"/>
          <a:ext cx="2529840" cy="916305"/>
          <a:chOff x="544" y="288"/>
          <a:chExt cx="211" cy="75"/>
        </a:xfrm>
      </xdr:grpSpPr>
      <xdr:sp macro="" textlink="">
        <xdr:nvSpPr>
          <xdr:cNvPr id="27" name="Text Box 7">
            <a:extLst>
              <a:ext uri="{FF2B5EF4-FFF2-40B4-BE49-F238E27FC236}">
                <a16:creationId xmlns:a16="http://schemas.microsoft.com/office/drawing/2014/main" id="{490FC4F4-067D-D3EE-4C32-0CD138033F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8" name="Text Box 8">
            <a:extLst>
              <a:ext uri="{FF2B5EF4-FFF2-40B4-BE49-F238E27FC236}">
                <a16:creationId xmlns:a16="http://schemas.microsoft.com/office/drawing/2014/main" id="{5C31153E-9DFA-5EC0-8E64-3454EF3582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9" name="Text Box 9">
            <a:extLst>
              <a:ext uri="{FF2B5EF4-FFF2-40B4-BE49-F238E27FC236}">
                <a16:creationId xmlns:a16="http://schemas.microsoft.com/office/drawing/2014/main" id="{0F7864E9-5B83-D4A7-BDF9-6D7263F40E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30" name="Text Box 10">
            <a:extLst>
              <a:ext uri="{FF2B5EF4-FFF2-40B4-BE49-F238E27FC236}">
                <a16:creationId xmlns:a16="http://schemas.microsoft.com/office/drawing/2014/main" id="{CA16C7B6-B01D-EB27-5C91-6983960A17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1" name="Text Box 11">
            <a:extLst>
              <a:ext uri="{FF2B5EF4-FFF2-40B4-BE49-F238E27FC236}">
                <a16:creationId xmlns:a16="http://schemas.microsoft.com/office/drawing/2014/main" id="{7DF53AA3-30CA-7A4F-047C-04D5CCDC74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4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2" name="Text Box 12">
            <a:extLst>
              <a:ext uri="{FF2B5EF4-FFF2-40B4-BE49-F238E27FC236}">
                <a16:creationId xmlns:a16="http://schemas.microsoft.com/office/drawing/2014/main" id="{659488F2-6F46-A23D-5F34-DA0DBFAEF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3355</xdr:colOff>
      <xdr:row>47</xdr:row>
      <xdr:rowOff>190500</xdr:rowOff>
    </xdr:from>
    <xdr:to>
      <xdr:col>7</xdr:col>
      <xdr:colOff>385535</xdr:colOff>
      <xdr:row>48</xdr:row>
      <xdr:rowOff>166915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D9FB0C82-D287-434E-8C85-6CE83DB3077B}"/>
            </a:ext>
          </a:extLst>
        </xdr:cNvPr>
        <xdr:cNvSpPr txBox="1">
          <a:spLocks noChangeArrowheads="1"/>
        </xdr:cNvSpPr>
      </xdr:nvSpPr>
      <xdr:spPr bwMode="auto">
        <a:xfrm>
          <a:off x="4590595" y="10683240"/>
          <a:ext cx="999400" cy="22025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6</xdr:col>
      <xdr:colOff>0</xdr:colOff>
      <xdr:row>48</xdr:row>
      <xdr:rowOff>100330</xdr:rowOff>
    </xdr:from>
    <xdr:to>
      <xdr:col>9</xdr:col>
      <xdr:colOff>0</xdr:colOff>
      <xdr:row>50</xdr:row>
      <xdr:rowOff>64876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9C61B809-403B-492D-82E1-2DF2856F0113}"/>
            </a:ext>
          </a:extLst>
        </xdr:cNvPr>
        <xdr:cNvSpPr txBox="1">
          <a:spLocks noChangeArrowheads="1"/>
        </xdr:cNvSpPr>
      </xdr:nvSpPr>
      <xdr:spPr bwMode="auto">
        <a:xfrm>
          <a:off x="4587240" y="10836910"/>
          <a:ext cx="2644140" cy="29982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5</xdr:col>
      <xdr:colOff>365760</xdr:colOff>
      <xdr:row>49</xdr:row>
      <xdr:rowOff>109220</xdr:rowOff>
    </xdr:from>
    <xdr:to>
      <xdr:col>9</xdr:col>
      <xdr:colOff>365760</xdr:colOff>
      <xdr:row>51</xdr:row>
      <xdr:rowOff>56198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CF7FBA8C-1FC5-4D8A-8218-1037279D34A5}"/>
            </a:ext>
          </a:extLst>
        </xdr:cNvPr>
        <xdr:cNvSpPr txBox="1">
          <a:spLocks noChangeArrowheads="1"/>
        </xdr:cNvSpPr>
      </xdr:nvSpPr>
      <xdr:spPr bwMode="auto">
        <a:xfrm>
          <a:off x="3947160" y="11013440"/>
          <a:ext cx="3649980" cy="28225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CSI Lead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922020</xdr:colOff>
      <xdr:row>50</xdr:row>
      <xdr:rowOff>80010</xdr:rowOff>
    </xdr:from>
    <xdr:to>
      <xdr:col>8</xdr:col>
      <xdr:colOff>182880</xdr:colOff>
      <xdr:row>52</xdr:row>
      <xdr:rowOff>43815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3AA0933-84A2-44B3-9D77-D2A8DB1D291C}"/>
            </a:ext>
          </a:extLst>
        </xdr:cNvPr>
        <xdr:cNvSpPr txBox="1">
          <a:spLocks noChangeArrowheads="1"/>
        </xdr:cNvSpPr>
      </xdr:nvSpPr>
      <xdr:spPr bwMode="auto">
        <a:xfrm>
          <a:off x="4503420" y="11151870"/>
          <a:ext cx="1851660" cy="29908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代表取締役　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48</xdr:row>
      <xdr:rowOff>74918</xdr:rowOff>
    </xdr:from>
    <xdr:to>
      <xdr:col>5</xdr:col>
      <xdr:colOff>100641</xdr:colOff>
      <xdr:row>52</xdr:row>
      <xdr:rowOff>28149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9271FEFF-B4F4-4454-87CE-DFBB38A45BDF}"/>
            </a:ext>
          </a:extLst>
        </xdr:cNvPr>
        <xdr:cNvSpPr txBox="1">
          <a:spLocks noChangeArrowheads="1"/>
        </xdr:cNvSpPr>
      </xdr:nvSpPr>
      <xdr:spPr bwMode="auto">
        <a:xfrm>
          <a:off x="476250" y="21763343"/>
          <a:ext cx="3348666" cy="639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15240</xdr:colOff>
      <xdr:row>51</xdr:row>
      <xdr:rowOff>121920</xdr:rowOff>
    </xdr:from>
    <xdr:to>
      <xdr:col>9</xdr:col>
      <xdr:colOff>15240</xdr:colOff>
      <xdr:row>53</xdr:row>
      <xdr:rowOff>48366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A56BA56-D290-4938-9EDB-4DFEA6016877}"/>
            </a:ext>
          </a:extLst>
        </xdr:cNvPr>
        <xdr:cNvSpPr txBox="1">
          <a:spLocks noChangeArrowheads="1"/>
        </xdr:cNvSpPr>
      </xdr:nvSpPr>
      <xdr:spPr bwMode="auto">
        <a:xfrm>
          <a:off x="4602480" y="11361420"/>
          <a:ext cx="2644140" cy="29982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登録番号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T9140001126012</a:t>
          </a:r>
        </a:p>
      </xdr:txBody>
    </xdr:sp>
    <xdr:clientData/>
  </xdr:twoCellAnchor>
  <xdr:twoCellAnchor>
    <xdr:from>
      <xdr:col>6</xdr:col>
      <xdr:colOff>15240</xdr:colOff>
      <xdr:row>10</xdr:row>
      <xdr:rowOff>0</xdr:rowOff>
    </xdr:from>
    <xdr:to>
      <xdr:col>9</xdr:col>
      <xdr:colOff>15240</xdr:colOff>
      <xdr:row>11</xdr:row>
      <xdr:rowOff>94086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91A796A-A793-4A9E-9AED-C92E3897B09F}"/>
            </a:ext>
          </a:extLst>
        </xdr:cNvPr>
        <xdr:cNvSpPr txBox="1">
          <a:spLocks noChangeArrowheads="1"/>
        </xdr:cNvSpPr>
      </xdr:nvSpPr>
      <xdr:spPr bwMode="auto">
        <a:xfrm>
          <a:off x="4602480" y="1920240"/>
          <a:ext cx="2644140" cy="29982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登録番号　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T9140001126012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12</xdr:row>
      <xdr:rowOff>228600</xdr:rowOff>
    </xdr:from>
    <xdr:to>
      <xdr:col>19</xdr:col>
      <xdr:colOff>160020</xdr:colOff>
      <xdr:row>16</xdr:row>
      <xdr:rowOff>38100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788D50C-6FB4-49EB-A514-EAF22306DB12}"/>
            </a:ext>
          </a:extLst>
        </xdr:cNvPr>
        <xdr:cNvGrpSpPr>
          <a:grpSpLocks/>
        </xdr:cNvGrpSpPr>
      </xdr:nvGrpSpPr>
      <xdr:grpSpPr bwMode="auto">
        <a:xfrm>
          <a:off x="9288780" y="2720340"/>
          <a:ext cx="1866900" cy="68580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8817B04-0B68-4FF8-C09F-F1C0548C50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CD061AAE-A606-82CE-E9E0-C079AFF7B8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68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6035277-D42B-9604-3FC5-C51FBF12BA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C616D070-9A20-E04F-2790-DF46AED56B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29E7B4F-2B34-02B9-0621-E20DDC14D0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A586804-A44B-7E67-0E30-ABC257EAAA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16</xdr:col>
      <xdr:colOff>114300</xdr:colOff>
      <xdr:row>6</xdr:row>
      <xdr:rowOff>81356</xdr:rowOff>
    </xdr:from>
    <xdr:to>
      <xdr:col>19</xdr:col>
      <xdr:colOff>137160</xdr:colOff>
      <xdr:row>10</xdr:row>
      <xdr:rowOff>91665</xdr:rowOff>
    </xdr:to>
    <xdr:grpSp>
      <xdr:nvGrpSpPr>
        <xdr:cNvPr id="9" name="Group 19">
          <a:extLst>
            <a:ext uri="{FF2B5EF4-FFF2-40B4-BE49-F238E27FC236}">
              <a16:creationId xmlns:a16="http://schemas.microsoft.com/office/drawing/2014/main" id="{7E5050A1-992A-4775-AB65-23070F580E1D}"/>
            </a:ext>
          </a:extLst>
        </xdr:cNvPr>
        <xdr:cNvGrpSpPr>
          <a:grpSpLocks/>
        </xdr:cNvGrpSpPr>
      </xdr:nvGrpSpPr>
      <xdr:grpSpPr bwMode="auto">
        <a:xfrm>
          <a:off x="9098280" y="1361516"/>
          <a:ext cx="2034540" cy="749449"/>
          <a:chOff x="63" y="163"/>
          <a:chExt cx="271" cy="95"/>
        </a:xfrm>
      </xdr:grpSpPr>
      <xdr:sp macro="" textlink="">
        <xdr:nvSpPr>
          <xdr:cNvPr id="10" name="Text Box 13">
            <a:extLst>
              <a:ext uri="{FF2B5EF4-FFF2-40B4-BE49-F238E27FC236}">
                <a16:creationId xmlns:a16="http://schemas.microsoft.com/office/drawing/2014/main" id="{49140441-1BE8-32C5-B394-D5D1A31769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63"/>
            <a:ext cx="8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" name="Text Box 14">
            <a:extLst>
              <a:ext uri="{FF2B5EF4-FFF2-40B4-BE49-F238E27FC236}">
                <a16:creationId xmlns:a16="http://schemas.microsoft.com/office/drawing/2014/main" id="{8D35CD7B-F186-2143-A89C-5B1CA6E3D3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63"/>
            <a:ext cx="93" cy="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" name="Text Box 15">
            <a:extLst>
              <a:ext uri="{FF2B5EF4-FFF2-40B4-BE49-F238E27FC236}">
                <a16:creationId xmlns:a16="http://schemas.microsoft.com/office/drawing/2014/main" id="{B07B3870-D663-2C3C-A1DD-FD7BF96FC8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63"/>
            <a:ext cx="9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検収印</a:t>
            </a:r>
          </a:p>
        </xdr:txBody>
      </xdr:sp>
      <xdr:sp macro="" textlink="">
        <xdr:nvSpPr>
          <xdr:cNvPr id="13" name="Text Box 16">
            <a:extLst>
              <a:ext uri="{FF2B5EF4-FFF2-40B4-BE49-F238E27FC236}">
                <a16:creationId xmlns:a16="http://schemas.microsoft.com/office/drawing/2014/main" id="{ED1250BE-F414-1D6F-F3ED-31DFFED43B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81"/>
            <a:ext cx="87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Text Box 17">
            <a:extLst>
              <a:ext uri="{FF2B5EF4-FFF2-40B4-BE49-F238E27FC236}">
                <a16:creationId xmlns:a16="http://schemas.microsoft.com/office/drawing/2014/main" id="{D7C1B89A-F432-F9EF-705D-A8DD794FA9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Text Box 18">
            <a:extLst>
              <a:ext uri="{FF2B5EF4-FFF2-40B4-BE49-F238E27FC236}">
                <a16:creationId xmlns:a16="http://schemas.microsoft.com/office/drawing/2014/main" id="{2E4B7AE7-CD35-A7CC-1BED-CFDECCE1A7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82522</xdr:colOff>
      <xdr:row>2</xdr:row>
      <xdr:rowOff>83268</xdr:rowOff>
    </xdr:from>
    <xdr:to>
      <xdr:col>17</xdr:col>
      <xdr:colOff>561411</xdr:colOff>
      <xdr:row>7</xdr:row>
      <xdr:rowOff>50368</xdr:rowOff>
    </xdr:to>
    <xdr:grpSp>
      <xdr:nvGrpSpPr>
        <xdr:cNvPr id="16" name="Group 42">
          <a:extLst>
            <a:ext uri="{FF2B5EF4-FFF2-40B4-BE49-F238E27FC236}">
              <a16:creationId xmlns:a16="http://schemas.microsoft.com/office/drawing/2014/main" id="{321C5E21-E3A7-4789-AD4A-0BBF23B30BDC}"/>
            </a:ext>
          </a:extLst>
        </xdr:cNvPr>
        <xdr:cNvGrpSpPr>
          <a:grpSpLocks/>
        </xdr:cNvGrpSpPr>
      </xdr:nvGrpSpPr>
      <xdr:grpSpPr bwMode="auto">
        <a:xfrm>
          <a:off x="7085302" y="593808"/>
          <a:ext cx="3130649" cy="904360"/>
          <a:chOff x="289" y="187"/>
          <a:chExt cx="456" cy="70"/>
        </a:xfrm>
      </xdr:grpSpPr>
      <xdr:sp macro="" textlink="">
        <xdr:nvSpPr>
          <xdr:cNvPr id="17" name="Text Box 2">
            <a:extLst>
              <a:ext uri="{FF2B5EF4-FFF2-40B4-BE49-F238E27FC236}">
                <a16:creationId xmlns:a16="http://schemas.microsoft.com/office/drawing/2014/main" id="{5E4F55BC-7CDC-833C-346B-98E164922C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675-2312</a:t>
            </a:r>
          </a:p>
        </xdr:txBody>
      </xdr:sp>
      <xdr:sp macro="" textlink="">
        <xdr:nvSpPr>
          <xdr:cNvPr id="18" name="Text Box 3">
            <a:extLst>
              <a:ext uri="{FF2B5EF4-FFF2-40B4-BE49-F238E27FC236}">
                <a16:creationId xmlns:a16="http://schemas.microsoft.com/office/drawing/2014/main" id="{D20A9E26-5C49-5803-E891-CE765A19FF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" y="202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9" name="Text Box 4">
            <a:extLst>
              <a:ext uri="{FF2B5EF4-FFF2-40B4-BE49-F238E27FC236}">
                <a16:creationId xmlns:a16="http://schemas.microsoft.com/office/drawing/2014/main" id="{264B763E-761B-1A83-DAE7-D3A393E089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" y="217"/>
            <a:ext cx="456" cy="3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   　　株式会社</a:t>
            </a:r>
            <a:r>
              <a:rPr lang="en-US" altLang="ja-JP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endPara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0" name="Text Box 5">
            <a:extLst>
              <a:ext uri="{FF2B5EF4-FFF2-40B4-BE49-F238E27FC236}">
                <a16:creationId xmlns:a16="http://schemas.microsoft.com/office/drawing/2014/main" id="{45CB901B-BF00-9E92-E927-7F4EB60734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39"/>
            <a:ext cx="371" cy="18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0790) 20-7223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FAX 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）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20-7224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13</xdr:col>
      <xdr:colOff>457200</xdr:colOff>
      <xdr:row>12</xdr:row>
      <xdr:rowOff>7620</xdr:rowOff>
    </xdr:from>
    <xdr:to>
      <xdr:col>16</xdr:col>
      <xdr:colOff>342900</xdr:colOff>
      <xdr:row>14</xdr:row>
      <xdr:rowOff>220980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B29A2A3E-C8D2-4D49-B616-8C3AD8FE95AF}"/>
            </a:ext>
          </a:extLst>
        </xdr:cNvPr>
        <xdr:cNvGrpSpPr>
          <a:grpSpLocks/>
        </xdr:cNvGrpSpPr>
      </xdr:nvGrpSpPr>
      <xdr:grpSpPr bwMode="auto">
        <a:xfrm>
          <a:off x="7459980" y="2499360"/>
          <a:ext cx="1866900" cy="685800"/>
          <a:chOff x="544" y="288"/>
          <a:chExt cx="209" cy="75"/>
        </a:xfrm>
      </xdr:grpSpPr>
      <xdr:sp macro="" textlink="">
        <xdr:nvSpPr>
          <xdr:cNvPr id="22" name="Text Box 7">
            <a:extLst>
              <a:ext uri="{FF2B5EF4-FFF2-40B4-BE49-F238E27FC236}">
                <a16:creationId xmlns:a16="http://schemas.microsoft.com/office/drawing/2014/main" id="{D1BEDCE0-8FA9-9801-7D86-A9F0B7CAB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3" name="Text Box 8">
            <a:extLst>
              <a:ext uri="{FF2B5EF4-FFF2-40B4-BE49-F238E27FC236}">
                <a16:creationId xmlns:a16="http://schemas.microsoft.com/office/drawing/2014/main" id="{80086056-28DD-7ECE-8955-233B1F1C6B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4" name="Text Box 9">
            <a:extLst>
              <a:ext uri="{FF2B5EF4-FFF2-40B4-BE49-F238E27FC236}">
                <a16:creationId xmlns:a16="http://schemas.microsoft.com/office/drawing/2014/main" id="{590D60B2-D95E-03EA-9BF6-223979B008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5" name="Text Box 10">
            <a:extLst>
              <a:ext uri="{FF2B5EF4-FFF2-40B4-BE49-F238E27FC236}">
                <a16:creationId xmlns:a16="http://schemas.microsoft.com/office/drawing/2014/main" id="{FE3DD46A-2AC7-4B17-5A0C-3FB5E40F3D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" name="Text Box 11">
            <a:extLst>
              <a:ext uri="{FF2B5EF4-FFF2-40B4-BE49-F238E27FC236}">
                <a16:creationId xmlns:a16="http://schemas.microsoft.com/office/drawing/2014/main" id="{262D7543-562E-F34D-2E57-9C38469731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7" name="Text Box 12">
            <a:extLst>
              <a:ext uri="{FF2B5EF4-FFF2-40B4-BE49-F238E27FC236}">
                <a16:creationId xmlns:a16="http://schemas.microsoft.com/office/drawing/2014/main" id="{6250ACBA-3D94-0468-62D0-61A1F110ED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16</xdr:col>
      <xdr:colOff>556260</xdr:colOff>
      <xdr:row>4</xdr:row>
      <xdr:rowOff>192048</xdr:rowOff>
    </xdr:from>
    <xdr:to>
      <xdr:col>21</xdr:col>
      <xdr:colOff>126838</xdr:colOff>
      <xdr:row>8</xdr:row>
      <xdr:rowOff>44539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9BC34B02-E44C-496F-82BB-DDECC2B10E96}"/>
            </a:ext>
          </a:extLst>
        </xdr:cNvPr>
        <xdr:cNvSpPr txBox="1">
          <a:spLocks noChangeArrowheads="1"/>
        </xdr:cNvSpPr>
      </xdr:nvSpPr>
      <xdr:spPr bwMode="auto">
        <a:xfrm>
          <a:off x="9540240" y="1098828"/>
          <a:ext cx="2923378" cy="561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ご用命ありがとうございました。下記の件につきまして、ご請求をさせていただきますので、お取り計らいの程、よろしくお願いいたします。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167640</xdr:colOff>
      <xdr:row>14</xdr:row>
      <xdr:rowOff>0</xdr:rowOff>
    </xdr:from>
    <xdr:to>
      <xdr:col>10</xdr:col>
      <xdr:colOff>510540</xdr:colOff>
      <xdr:row>17</xdr:row>
      <xdr:rowOff>114300</xdr:rowOff>
    </xdr:to>
    <xdr:grpSp>
      <xdr:nvGrpSpPr>
        <xdr:cNvPr id="29" name="Group 20">
          <a:extLst>
            <a:ext uri="{FF2B5EF4-FFF2-40B4-BE49-F238E27FC236}">
              <a16:creationId xmlns:a16="http://schemas.microsoft.com/office/drawing/2014/main" id="{38829DA1-6395-4BE6-907A-EB5A2E8327CC}"/>
            </a:ext>
          </a:extLst>
        </xdr:cNvPr>
        <xdr:cNvGrpSpPr>
          <a:grpSpLocks/>
        </xdr:cNvGrpSpPr>
      </xdr:nvGrpSpPr>
      <xdr:grpSpPr bwMode="auto">
        <a:xfrm>
          <a:off x="4091940" y="2941320"/>
          <a:ext cx="1866900" cy="685800"/>
          <a:chOff x="544" y="288"/>
          <a:chExt cx="209" cy="75"/>
        </a:xfrm>
      </xdr:grpSpPr>
      <xdr:sp macro="" textlink="">
        <xdr:nvSpPr>
          <xdr:cNvPr id="30" name="Text Box 7">
            <a:extLst>
              <a:ext uri="{FF2B5EF4-FFF2-40B4-BE49-F238E27FC236}">
                <a16:creationId xmlns:a16="http://schemas.microsoft.com/office/drawing/2014/main" id="{C814DEDC-14BB-070A-81BB-1C02B930EC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31" name="Text Box 8">
            <a:extLst>
              <a:ext uri="{FF2B5EF4-FFF2-40B4-BE49-F238E27FC236}">
                <a16:creationId xmlns:a16="http://schemas.microsoft.com/office/drawing/2014/main" id="{B0C5A86E-94E0-E393-0F4D-6D3C6A5BDC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68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32" name="Text Box 9">
            <a:extLst>
              <a:ext uri="{FF2B5EF4-FFF2-40B4-BE49-F238E27FC236}">
                <a16:creationId xmlns:a16="http://schemas.microsoft.com/office/drawing/2014/main" id="{284AB1FC-7765-5617-8028-1B9EE0E1D3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33" name="Text Box 10">
            <a:extLst>
              <a:ext uri="{FF2B5EF4-FFF2-40B4-BE49-F238E27FC236}">
                <a16:creationId xmlns:a16="http://schemas.microsoft.com/office/drawing/2014/main" id="{75E756C1-A350-95FC-F3BA-58F1BAED6D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4" name="Text Box 11">
            <a:extLst>
              <a:ext uri="{FF2B5EF4-FFF2-40B4-BE49-F238E27FC236}">
                <a16:creationId xmlns:a16="http://schemas.microsoft.com/office/drawing/2014/main" id="{6DC0466B-BF27-A35B-CEA4-F9241D03F0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5" name="Text Box 12">
            <a:extLst>
              <a:ext uri="{FF2B5EF4-FFF2-40B4-BE49-F238E27FC236}">
                <a16:creationId xmlns:a16="http://schemas.microsoft.com/office/drawing/2014/main" id="{669A6507-BFC4-07E1-FEE2-66AB5BA472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91440</xdr:colOff>
      <xdr:row>9</xdr:row>
      <xdr:rowOff>43256</xdr:rowOff>
    </xdr:from>
    <xdr:to>
      <xdr:col>3</xdr:col>
      <xdr:colOff>274320</xdr:colOff>
      <xdr:row>12</xdr:row>
      <xdr:rowOff>84045</xdr:rowOff>
    </xdr:to>
    <xdr:grpSp>
      <xdr:nvGrpSpPr>
        <xdr:cNvPr id="36" name="Group 19">
          <a:extLst>
            <a:ext uri="{FF2B5EF4-FFF2-40B4-BE49-F238E27FC236}">
              <a16:creationId xmlns:a16="http://schemas.microsoft.com/office/drawing/2014/main" id="{2419F1A2-852E-4886-B49A-9BD05BAFAE77}"/>
            </a:ext>
          </a:extLst>
        </xdr:cNvPr>
        <xdr:cNvGrpSpPr>
          <a:grpSpLocks/>
        </xdr:cNvGrpSpPr>
      </xdr:nvGrpSpPr>
      <xdr:grpSpPr bwMode="auto">
        <a:xfrm>
          <a:off x="91440" y="1803476"/>
          <a:ext cx="2034540" cy="749449"/>
          <a:chOff x="63" y="163"/>
          <a:chExt cx="271" cy="95"/>
        </a:xfrm>
      </xdr:grpSpPr>
      <xdr:sp macro="" textlink="">
        <xdr:nvSpPr>
          <xdr:cNvPr id="37" name="Text Box 13">
            <a:extLst>
              <a:ext uri="{FF2B5EF4-FFF2-40B4-BE49-F238E27FC236}">
                <a16:creationId xmlns:a16="http://schemas.microsoft.com/office/drawing/2014/main" id="{0FF4F3C8-0625-A41F-61C4-322DB2FA20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63"/>
            <a:ext cx="8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8" name="Text Box 14">
            <a:extLst>
              <a:ext uri="{FF2B5EF4-FFF2-40B4-BE49-F238E27FC236}">
                <a16:creationId xmlns:a16="http://schemas.microsoft.com/office/drawing/2014/main" id="{C7AD8A51-4DC9-ADEF-FADF-094D899FBD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63"/>
            <a:ext cx="93" cy="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9" name="Text Box 15">
            <a:extLst>
              <a:ext uri="{FF2B5EF4-FFF2-40B4-BE49-F238E27FC236}">
                <a16:creationId xmlns:a16="http://schemas.microsoft.com/office/drawing/2014/main" id="{70A935D0-E0B0-4C53-DB23-9A76A6B6B4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63"/>
            <a:ext cx="9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検収印</a:t>
            </a:r>
          </a:p>
        </xdr:txBody>
      </xdr:sp>
      <xdr:sp macro="" textlink="">
        <xdr:nvSpPr>
          <xdr:cNvPr id="40" name="Text Box 16">
            <a:extLst>
              <a:ext uri="{FF2B5EF4-FFF2-40B4-BE49-F238E27FC236}">
                <a16:creationId xmlns:a16="http://schemas.microsoft.com/office/drawing/2014/main" id="{12C55E71-D5C5-3E09-64F0-53C71F3780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" y="181"/>
            <a:ext cx="87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1" name="Text Box 17">
            <a:extLst>
              <a:ext uri="{FF2B5EF4-FFF2-40B4-BE49-F238E27FC236}">
                <a16:creationId xmlns:a16="http://schemas.microsoft.com/office/drawing/2014/main" id="{EE385907-525A-A8B7-0F60-B5DCD2CDE3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2" name="Text Box 18">
            <a:extLst>
              <a:ext uri="{FF2B5EF4-FFF2-40B4-BE49-F238E27FC236}">
                <a16:creationId xmlns:a16="http://schemas.microsoft.com/office/drawing/2014/main" id="{2BEF4627-2CA3-E8B6-90E4-CDEEAE83B0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" y="181"/>
            <a:ext cx="92" cy="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234922</xdr:colOff>
      <xdr:row>9</xdr:row>
      <xdr:rowOff>7067</xdr:rowOff>
    </xdr:from>
    <xdr:to>
      <xdr:col>11</xdr:col>
      <xdr:colOff>102116</xdr:colOff>
      <xdr:row>12</xdr:row>
      <xdr:rowOff>230278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6A4DB658-BE55-46A1-AB53-72239767ACB4}"/>
            </a:ext>
          </a:extLst>
        </xdr:cNvPr>
        <xdr:cNvGrpSpPr>
          <a:grpSpLocks/>
        </xdr:cNvGrpSpPr>
      </xdr:nvGrpSpPr>
      <xdr:grpSpPr bwMode="auto">
        <a:xfrm>
          <a:off x="2863822" y="1767287"/>
          <a:ext cx="3265714" cy="931871"/>
          <a:chOff x="289" y="187"/>
          <a:chExt cx="478" cy="74"/>
        </a:xfrm>
      </xdr:grpSpPr>
      <xdr:sp macro="" textlink="">
        <xdr:nvSpPr>
          <xdr:cNvPr id="44" name="Text Box 2">
            <a:extLst>
              <a:ext uri="{FF2B5EF4-FFF2-40B4-BE49-F238E27FC236}">
                <a16:creationId xmlns:a16="http://schemas.microsoft.com/office/drawing/2014/main" id="{A5291568-0D0F-1D41-0A3F-1FA8079C4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675-2312</a:t>
            </a:r>
          </a:p>
        </xdr:txBody>
      </xdr:sp>
      <xdr:sp macro="" textlink="">
        <xdr:nvSpPr>
          <xdr:cNvPr id="45" name="Text Box 3">
            <a:extLst>
              <a:ext uri="{FF2B5EF4-FFF2-40B4-BE49-F238E27FC236}">
                <a16:creationId xmlns:a16="http://schemas.microsoft.com/office/drawing/2014/main" id="{D9D0BA6E-60AA-69F4-0ACB-B0DD3FA1E6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" y="202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6" name="Text Box 4">
            <a:extLst>
              <a:ext uri="{FF2B5EF4-FFF2-40B4-BE49-F238E27FC236}">
                <a16:creationId xmlns:a16="http://schemas.microsoft.com/office/drawing/2014/main" id="{9C433A76-E2A1-542C-8EF7-A1650FA006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" y="217"/>
            <a:ext cx="365" cy="3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   株式会社</a:t>
            </a:r>
            <a:r>
              <a:rPr lang="en-US" altLang="ja-JP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endPara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7" name="Text Box 5">
            <a:extLst>
              <a:ext uri="{FF2B5EF4-FFF2-40B4-BE49-F238E27FC236}">
                <a16:creationId xmlns:a16="http://schemas.microsoft.com/office/drawing/2014/main" id="{CD6C9B51-3260-12D9-35FA-4F015FF25C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6" y="243"/>
            <a:ext cx="371" cy="18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ctr" rtl="0"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0790) 20-7223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FAX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0790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）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20-7224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7</xdr:col>
      <xdr:colOff>167640</xdr:colOff>
      <xdr:row>14</xdr:row>
      <xdr:rowOff>0</xdr:rowOff>
    </xdr:from>
    <xdr:to>
      <xdr:col>10</xdr:col>
      <xdr:colOff>510540</xdr:colOff>
      <xdr:row>17</xdr:row>
      <xdr:rowOff>114300</xdr:rowOff>
    </xdr:to>
    <xdr:grpSp>
      <xdr:nvGrpSpPr>
        <xdr:cNvPr id="48" name="Group 20">
          <a:extLst>
            <a:ext uri="{FF2B5EF4-FFF2-40B4-BE49-F238E27FC236}">
              <a16:creationId xmlns:a16="http://schemas.microsoft.com/office/drawing/2014/main" id="{C848C46A-8296-432E-9FB9-144AAE3F3306}"/>
            </a:ext>
          </a:extLst>
        </xdr:cNvPr>
        <xdr:cNvGrpSpPr>
          <a:grpSpLocks/>
        </xdr:cNvGrpSpPr>
      </xdr:nvGrpSpPr>
      <xdr:grpSpPr bwMode="auto">
        <a:xfrm>
          <a:off x="4091940" y="2941320"/>
          <a:ext cx="1866900" cy="685800"/>
          <a:chOff x="544" y="288"/>
          <a:chExt cx="209" cy="75"/>
        </a:xfrm>
      </xdr:grpSpPr>
      <xdr:sp macro="" textlink="">
        <xdr:nvSpPr>
          <xdr:cNvPr id="49" name="Text Box 7">
            <a:extLst>
              <a:ext uri="{FF2B5EF4-FFF2-40B4-BE49-F238E27FC236}">
                <a16:creationId xmlns:a16="http://schemas.microsoft.com/office/drawing/2014/main" id="{22F0F921-D02F-96DE-A58F-C4D0EC358B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0" name="Text Box 8">
            <a:extLst>
              <a:ext uri="{FF2B5EF4-FFF2-40B4-BE49-F238E27FC236}">
                <a16:creationId xmlns:a16="http://schemas.microsoft.com/office/drawing/2014/main" id="{39397F32-0649-90E8-6F25-AC1A7EE65C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1" name="Text Box 9">
            <a:extLst>
              <a:ext uri="{FF2B5EF4-FFF2-40B4-BE49-F238E27FC236}">
                <a16:creationId xmlns:a16="http://schemas.microsoft.com/office/drawing/2014/main" id="{F85621E1-E564-5782-E72B-E899C340B0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52" name="Text Box 10">
            <a:extLst>
              <a:ext uri="{FF2B5EF4-FFF2-40B4-BE49-F238E27FC236}">
                <a16:creationId xmlns:a16="http://schemas.microsoft.com/office/drawing/2014/main" id="{64CEEB26-DBF9-6E6F-7ECB-26BFB70505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" name="Text Box 11">
            <a:extLst>
              <a:ext uri="{FF2B5EF4-FFF2-40B4-BE49-F238E27FC236}">
                <a16:creationId xmlns:a16="http://schemas.microsoft.com/office/drawing/2014/main" id="{6AF13AA8-A27F-5B02-46D4-261E6CC1DC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" name="Text Box 12">
            <a:extLst>
              <a:ext uri="{FF2B5EF4-FFF2-40B4-BE49-F238E27FC236}">
                <a16:creationId xmlns:a16="http://schemas.microsoft.com/office/drawing/2014/main" id="{83D6986E-4ECF-456A-8EB5-5035EF5FCE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5</xdr:row>
      <xdr:rowOff>115848</xdr:rowOff>
    </xdr:from>
    <xdr:to>
      <xdr:col>4</xdr:col>
      <xdr:colOff>294478</xdr:colOff>
      <xdr:row>9</xdr:row>
      <xdr:rowOff>6439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76FA5ECC-B1F9-42E2-84DB-19FE750AC934}"/>
            </a:ext>
          </a:extLst>
        </xdr:cNvPr>
        <xdr:cNvSpPr txBox="1">
          <a:spLocks noChangeArrowheads="1"/>
        </xdr:cNvSpPr>
      </xdr:nvSpPr>
      <xdr:spPr bwMode="auto">
        <a:xfrm>
          <a:off x="0" y="1230273"/>
          <a:ext cx="2932903" cy="576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ご用命ありがとうございました。下記の件につきまして、ご請求をさせていただきますので、お取り計らいの程、よろしくお願いいたします。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EC433-AB6D-4D2B-BF57-0A73ACDE3108}">
  <dimension ref="B1:Q77"/>
  <sheetViews>
    <sheetView topLeftCell="A26" zoomScaleNormal="100" zoomScaleSheetLayoutView="100" workbookViewId="0">
      <selection activeCell="K36" sqref="K36"/>
    </sheetView>
  </sheetViews>
  <sheetFormatPr defaultColWidth="13" defaultRowHeight="18.600000000000001" customHeight="1" x14ac:dyDescent="0.45"/>
  <cols>
    <col min="1" max="1" width="4.3984375" style="1" customWidth="1"/>
    <col min="2" max="2" width="7.09765625" style="1" customWidth="1"/>
    <col min="3" max="3" width="12.09765625" style="1" customWidth="1"/>
    <col min="4" max="4" width="11.8984375" style="1" customWidth="1"/>
    <col min="5" max="5" width="11.5" style="1" customWidth="1"/>
    <col min="6" max="6" width="13.19921875" style="1" customWidth="1"/>
    <col min="7" max="7" width="8.09765625" style="1" customWidth="1"/>
    <col min="8" max="8" width="12.69921875" style="1" customWidth="1"/>
    <col min="9" max="9" width="13.8984375" style="1" customWidth="1"/>
    <col min="10" max="10" width="11.8984375" style="1" customWidth="1"/>
    <col min="11" max="11" width="11.5" style="1" customWidth="1"/>
    <col min="12" max="12" width="7.3984375" style="1" customWidth="1"/>
    <col min="13" max="244" width="13" style="1"/>
    <col min="245" max="245" width="4.3984375" style="1" customWidth="1"/>
    <col min="246" max="246" width="7.09765625" style="1" customWidth="1"/>
    <col min="247" max="247" width="12.09765625" style="1" customWidth="1"/>
    <col min="248" max="248" width="11.8984375" style="1" customWidth="1"/>
    <col min="249" max="249" width="11.5" style="1" customWidth="1"/>
    <col min="250" max="251" width="7" style="1" customWidth="1"/>
    <col min="252" max="252" width="8.09765625" style="1" customWidth="1"/>
    <col min="253" max="254" width="7" style="1" customWidth="1"/>
    <col min="255" max="255" width="7.3984375" style="1" customWidth="1"/>
    <col min="256" max="256" width="6.8984375" style="1" customWidth="1"/>
    <col min="257" max="257" width="0" style="1" hidden="1" customWidth="1"/>
    <col min="258" max="258" width="7.09765625" style="1" customWidth="1"/>
    <col min="259" max="259" width="12.09765625" style="1" customWidth="1"/>
    <col min="260" max="260" width="11.8984375" style="1" customWidth="1"/>
    <col min="261" max="261" width="11.5" style="1" customWidth="1"/>
    <col min="262" max="263" width="7" style="1" customWidth="1"/>
    <col min="264" max="264" width="8.09765625" style="1" customWidth="1"/>
    <col min="265" max="266" width="7" style="1" customWidth="1"/>
    <col min="267" max="268" width="7.3984375" style="1" customWidth="1"/>
    <col min="269" max="500" width="13" style="1"/>
    <col min="501" max="501" width="4.3984375" style="1" customWidth="1"/>
    <col min="502" max="502" width="7.09765625" style="1" customWidth="1"/>
    <col min="503" max="503" width="12.09765625" style="1" customWidth="1"/>
    <col min="504" max="504" width="11.8984375" style="1" customWidth="1"/>
    <col min="505" max="505" width="11.5" style="1" customWidth="1"/>
    <col min="506" max="507" width="7" style="1" customWidth="1"/>
    <col min="508" max="508" width="8.09765625" style="1" customWidth="1"/>
    <col min="509" max="510" width="7" style="1" customWidth="1"/>
    <col min="511" max="511" width="7.3984375" style="1" customWidth="1"/>
    <col min="512" max="512" width="6.8984375" style="1" customWidth="1"/>
    <col min="513" max="513" width="0" style="1" hidden="1" customWidth="1"/>
    <col min="514" max="514" width="7.09765625" style="1" customWidth="1"/>
    <col min="515" max="515" width="12.09765625" style="1" customWidth="1"/>
    <col min="516" max="516" width="11.8984375" style="1" customWidth="1"/>
    <col min="517" max="517" width="11.5" style="1" customWidth="1"/>
    <col min="518" max="519" width="7" style="1" customWidth="1"/>
    <col min="520" max="520" width="8.09765625" style="1" customWidth="1"/>
    <col min="521" max="522" width="7" style="1" customWidth="1"/>
    <col min="523" max="524" width="7.3984375" style="1" customWidth="1"/>
    <col min="525" max="756" width="13" style="1"/>
    <col min="757" max="757" width="4.3984375" style="1" customWidth="1"/>
    <col min="758" max="758" width="7.09765625" style="1" customWidth="1"/>
    <col min="759" max="759" width="12.09765625" style="1" customWidth="1"/>
    <col min="760" max="760" width="11.8984375" style="1" customWidth="1"/>
    <col min="761" max="761" width="11.5" style="1" customWidth="1"/>
    <col min="762" max="763" width="7" style="1" customWidth="1"/>
    <col min="764" max="764" width="8.09765625" style="1" customWidth="1"/>
    <col min="765" max="766" width="7" style="1" customWidth="1"/>
    <col min="767" max="767" width="7.3984375" style="1" customWidth="1"/>
    <col min="768" max="768" width="6.8984375" style="1" customWidth="1"/>
    <col min="769" max="769" width="0" style="1" hidden="1" customWidth="1"/>
    <col min="770" max="770" width="7.09765625" style="1" customWidth="1"/>
    <col min="771" max="771" width="12.09765625" style="1" customWidth="1"/>
    <col min="772" max="772" width="11.8984375" style="1" customWidth="1"/>
    <col min="773" max="773" width="11.5" style="1" customWidth="1"/>
    <col min="774" max="775" width="7" style="1" customWidth="1"/>
    <col min="776" max="776" width="8.09765625" style="1" customWidth="1"/>
    <col min="777" max="778" width="7" style="1" customWidth="1"/>
    <col min="779" max="780" width="7.3984375" style="1" customWidth="1"/>
    <col min="781" max="1012" width="13" style="1"/>
    <col min="1013" max="1013" width="4.3984375" style="1" customWidth="1"/>
    <col min="1014" max="1014" width="7.09765625" style="1" customWidth="1"/>
    <col min="1015" max="1015" width="12.09765625" style="1" customWidth="1"/>
    <col min="1016" max="1016" width="11.8984375" style="1" customWidth="1"/>
    <col min="1017" max="1017" width="11.5" style="1" customWidth="1"/>
    <col min="1018" max="1019" width="7" style="1" customWidth="1"/>
    <col min="1020" max="1020" width="8.09765625" style="1" customWidth="1"/>
    <col min="1021" max="1022" width="7" style="1" customWidth="1"/>
    <col min="1023" max="1023" width="7.3984375" style="1" customWidth="1"/>
    <col min="1024" max="1024" width="6.8984375" style="1" customWidth="1"/>
    <col min="1025" max="1025" width="0" style="1" hidden="1" customWidth="1"/>
    <col min="1026" max="1026" width="7.09765625" style="1" customWidth="1"/>
    <col min="1027" max="1027" width="12.09765625" style="1" customWidth="1"/>
    <col min="1028" max="1028" width="11.8984375" style="1" customWidth="1"/>
    <col min="1029" max="1029" width="11.5" style="1" customWidth="1"/>
    <col min="1030" max="1031" width="7" style="1" customWidth="1"/>
    <col min="1032" max="1032" width="8.09765625" style="1" customWidth="1"/>
    <col min="1033" max="1034" width="7" style="1" customWidth="1"/>
    <col min="1035" max="1036" width="7.3984375" style="1" customWidth="1"/>
    <col min="1037" max="1268" width="13" style="1"/>
    <col min="1269" max="1269" width="4.3984375" style="1" customWidth="1"/>
    <col min="1270" max="1270" width="7.09765625" style="1" customWidth="1"/>
    <col min="1271" max="1271" width="12.09765625" style="1" customWidth="1"/>
    <col min="1272" max="1272" width="11.8984375" style="1" customWidth="1"/>
    <col min="1273" max="1273" width="11.5" style="1" customWidth="1"/>
    <col min="1274" max="1275" width="7" style="1" customWidth="1"/>
    <col min="1276" max="1276" width="8.09765625" style="1" customWidth="1"/>
    <col min="1277" max="1278" width="7" style="1" customWidth="1"/>
    <col min="1279" max="1279" width="7.3984375" style="1" customWidth="1"/>
    <col min="1280" max="1280" width="6.8984375" style="1" customWidth="1"/>
    <col min="1281" max="1281" width="0" style="1" hidden="1" customWidth="1"/>
    <col min="1282" max="1282" width="7.09765625" style="1" customWidth="1"/>
    <col min="1283" max="1283" width="12.09765625" style="1" customWidth="1"/>
    <col min="1284" max="1284" width="11.8984375" style="1" customWidth="1"/>
    <col min="1285" max="1285" width="11.5" style="1" customWidth="1"/>
    <col min="1286" max="1287" width="7" style="1" customWidth="1"/>
    <col min="1288" max="1288" width="8.09765625" style="1" customWidth="1"/>
    <col min="1289" max="1290" width="7" style="1" customWidth="1"/>
    <col min="1291" max="1292" width="7.3984375" style="1" customWidth="1"/>
    <col min="1293" max="1524" width="13" style="1"/>
    <col min="1525" max="1525" width="4.3984375" style="1" customWidth="1"/>
    <col min="1526" max="1526" width="7.09765625" style="1" customWidth="1"/>
    <col min="1527" max="1527" width="12.09765625" style="1" customWidth="1"/>
    <col min="1528" max="1528" width="11.8984375" style="1" customWidth="1"/>
    <col min="1529" max="1529" width="11.5" style="1" customWidth="1"/>
    <col min="1530" max="1531" width="7" style="1" customWidth="1"/>
    <col min="1532" max="1532" width="8.09765625" style="1" customWidth="1"/>
    <col min="1533" max="1534" width="7" style="1" customWidth="1"/>
    <col min="1535" max="1535" width="7.3984375" style="1" customWidth="1"/>
    <col min="1536" max="1536" width="6.8984375" style="1" customWidth="1"/>
    <col min="1537" max="1537" width="0" style="1" hidden="1" customWidth="1"/>
    <col min="1538" max="1538" width="7.09765625" style="1" customWidth="1"/>
    <col min="1539" max="1539" width="12.09765625" style="1" customWidth="1"/>
    <col min="1540" max="1540" width="11.8984375" style="1" customWidth="1"/>
    <col min="1541" max="1541" width="11.5" style="1" customWidth="1"/>
    <col min="1542" max="1543" width="7" style="1" customWidth="1"/>
    <col min="1544" max="1544" width="8.09765625" style="1" customWidth="1"/>
    <col min="1545" max="1546" width="7" style="1" customWidth="1"/>
    <col min="1547" max="1548" width="7.3984375" style="1" customWidth="1"/>
    <col min="1549" max="1780" width="13" style="1"/>
    <col min="1781" max="1781" width="4.3984375" style="1" customWidth="1"/>
    <col min="1782" max="1782" width="7.09765625" style="1" customWidth="1"/>
    <col min="1783" max="1783" width="12.09765625" style="1" customWidth="1"/>
    <col min="1784" max="1784" width="11.8984375" style="1" customWidth="1"/>
    <col min="1785" max="1785" width="11.5" style="1" customWidth="1"/>
    <col min="1786" max="1787" width="7" style="1" customWidth="1"/>
    <col min="1788" max="1788" width="8.09765625" style="1" customWidth="1"/>
    <col min="1789" max="1790" width="7" style="1" customWidth="1"/>
    <col min="1791" max="1791" width="7.3984375" style="1" customWidth="1"/>
    <col min="1792" max="1792" width="6.8984375" style="1" customWidth="1"/>
    <col min="1793" max="1793" width="0" style="1" hidden="1" customWidth="1"/>
    <col min="1794" max="1794" width="7.09765625" style="1" customWidth="1"/>
    <col min="1795" max="1795" width="12.09765625" style="1" customWidth="1"/>
    <col min="1796" max="1796" width="11.8984375" style="1" customWidth="1"/>
    <col min="1797" max="1797" width="11.5" style="1" customWidth="1"/>
    <col min="1798" max="1799" width="7" style="1" customWidth="1"/>
    <col min="1800" max="1800" width="8.09765625" style="1" customWidth="1"/>
    <col min="1801" max="1802" width="7" style="1" customWidth="1"/>
    <col min="1803" max="1804" width="7.3984375" style="1" customWidth="1"/>
    <col min="1805" max="2036" width="13" style="1"/>
    <col min="2037" max="2037" width="4.3984375" style="1" customWidth="1"/>
    <col min="2038" max="2038" width="7.09765625" style="1" customWidth="1"/>
    <col min="2039" max="2039" width="12.09765625" style="1" customWidth="1"/>
    <col min="2040" max="2040" width="11.8984375" style="1" customWidth="1"/>
    <col min="2041" max="2041" width="11.5" style="1" customWidth="1"/>
    <col min="2042" max="2043" width="7" style="1" customWidth="1"/>
    <col min="2044" max="2044" width="8.09765625" style="1" customWidth="1"/>
    <col min="2045" max="2046" width="7" style="1" customWidth="1"/>
    <col min="2047" max="2047" width="7.3984375" style="1" customWidth="1"/>
    <col min="2048" max="2048" width="6.8984375" style="1" customWidth="1"/>
    <col min="2049" max="2049" width="0" style="1" hidden="1" customWidth="1"/>
    <col min="2050" max="2050" width="7.09765625" style="1" customWidth="1"/>
    <col min="2051" max="2051" width="12.09765625" style="1" customWidth="1"/>
    <col min="2052" max="2052" width="11.8984375" style="1" customWidth="1"/>
    <col min="2053" max="2053" width="11.5" style="1" customWidth="1"/>
    <col min="2054" max="2055" width="7" style="1" customWidth="1"/>
    <col min="2056" max="2056" width="8.09765625" style="1" customWidth="1"/>
    <col min="2057" max="2058" width="7" style="1" customWidth="1"/>
    <col min="2059" max="2060" width="7.3984375" style="1" customWidth="1"/>
    <col min="2061" max="2292" width="13" style="1"/>
    <col min="2293" max="2293" width="4.3984375" style="1" customWidth="1"/>
    <col min="2294" max="2294" width="7.09765625" style="1" customWidth="1"/>
    <col min="2295" max="2295" width="12.09765625" style="1" customWidth="1"/>
    <col min="2296" max="2296" width="11.8984375" style="1" customWidth="1"/>
    <col min="2297" max="2297" width="11.5" style="1" customWidth="1"/>
    <col min="2298" max="2299" width="7" style="1" customWidth="1"/>
    <col min="2300" max="2300" width="8.09765625" style="1" customWidth="1"/>
    <col min="2301" max="2302" width="7" style="1" customWidth="1"/>
    <col min="2303" max="2303" width="7.3984375" style="1" customWidth="1"/>
    <col min="2304" max="2304" width="6.8984375" style="1" customWidth="1"/>
    <col min="2305" max="2305" width="0" style="1" hidden="1" customWidth="1"/>
    <col min="2306" max="2306" width="7.09765625" style="1" customWidth="1"/>
    <col min="2307" max="2307" width="12.09765625" style="1" customWidth="1"/>
    <col min="2308" max="2308" width="11.8984375" style="1" customWidth="1"/>
    <col min="2309" max="2309" width="11.5" style="1" customWidth="1"/>
    <col min="2310" max="2311" width="7" style="1" customWidth="1"/>
    <col min="2312" max="2312" width="8.09765625" style="1" customWidth="1"/>
    <col min="2313" max="2314" width="7" style="1" customWidth="1"/>
    <col min="2315" max="2316" width="7.3984375" style="1" customWidth="1"/>
    <col min="2317" max="2548" width="13" style="1"/>
    <col min="2549" max="2549" width="4.3984375" style="1" customWidth="1"/>
    <col min="2550" max="2550" width="7.09765625" style="1" customWidth="1"/>
    <col min="2551" max="2551" width="12.09765625" style="1" customWidth="1"/>
    <col min="2552" max="2552" width="11.8984375" style="1" customWidth="1"/>
    <col min="2553" max="2553" width="11.5" style="1" customWidth="1"/>
    <col min="2554" max="2555" width="7" style="1" customWidth="1"/>
    <col min="2556" max="2556" width="8.09765625" style="1" customWidth="1"/>
    <col min="2557" max="2558" width="7" style="1" customWidth="1"/>
    <col min="2559" max="2559" width="7.3984375" style="1" customWidth="1"/>
    <col min="2560" max="2560" width="6.8984375" style="1" customWidth="1"/>
    <col min="2561" max="2561" width="0" style="1" hidden="1" customWidth="1"/>
    <col min="2562" max="2562" width="7.09765625" style="1" customWidth="1"/>
    <col min="2563" max="2563" width="12.09765625" style="1" customWidth="1"/>
    <col min="2564" max="2564" width="11.8984375" style="1" customWidth="1"/>
    <col min="2565" max="2565" width="11.5" style="1" customWidth="1"/>
    <col min="2566" max="2567" width="7" style="1" customWidth="1"/>
    <col min="2568" max="2568" width="8.09765625" style="1" customWidth="1"/>
    <col min="2569" max="2570" width="7" style="1" customWidth="1"/>
    <col min="2571" max="2572" width="7.3984375" style="1" customWidth="1"/>
    <col min="2573" max="2804" width="13" style="1"/>
    <col min="2805" max="2805" width="4.3984375" style="1" customWidth="1"/>
    <col min="2806" max="2806" width="7.09765625" style="1" customWidth="1"/>
    <col min="2807" max="2807" width="12.09765625" style="1" customWidth="1"/>
    <col min="2808" max="2808" width="11.8984375" style="1" customWidth="1"/>
    <col min="2809" max="2809" width="11.5" style="1" customWidth="1"/>
    <col min="2810" max="2811" width="7" style="1" customWidth="1"/>
    <col min="2812" max="2812" width="8.09765625" style="1" customWidth="1"/>
    <col min="2813" max="2814" width="7" style="1" customWidth="1"/>
    <col min="2815" max="2815" width="7.3984375" style="1" customWidth="1"/>
    <col min="2816" max="2816" width="6.8984375" style="1" customWidth="1"/>
    <col min="2817" max="2817" width="0" style="1" hidden="1" customWidth="1"/>
    <col min="2818" max="2818" width="7.09765625" style="1" customWidth="1"/>
    <col min="2819" max="2819" width="12.09765625" style="1" customWidth="1"/>
    <col min="2820" max="2820" width="11.8984375" style="1" customWidth="1"/>
    <col min="2821" max="2821" width="11.5" style="1" customWidth="1"/>
    <col min="2822" max="2823" width="7" style="1" customWidth="1"/>
    <col min="2824" max="2824" width="8.09765625" style="1" customWidth="1"/>
    <col min="2825" max="2826" width="7" style="1" customWidth="1"/>
    <col min="2827" max="2828" width="7.3984375" style="1" customWidth="1"/>
    <col min="2829" max="3060" width="13" style="1"/>
    <col min="3061" max="3061" width="4.3984375" style="1" customWidth="1"/>
    <col min="3062" max="3062" width="7.09765625" style="1" customWidth="1"/>
    <col min="3063" max="3063" width="12.09765625" style="1" customWidth="1"/>
    <col min="3064" max="3064" width="11.8984375" style="1" customWidth="1"/>
    <col min="3065" max="3065" width="11.5" style="1" customWidth="1"/>
    <col min="3066" max="3067" width="7" style="1" customWidth="1"/>
    <col min="3068" max="3068" width="8.09765625" style="1" customWidth="1"/>
    <col min="3069" max="3070" width="7" style="1" customWidth="1"/>
    <col min="3071" max="3071" width="7.3984375" style="1" customWidth="1"/>
    <col min="3072" max="3072" width="6.8984375" style="1" customWidth="1"/>
    <col min="3073" max="3073" width="0" style="1" hidden="1" customWidth="1"/>
    <col min="3074" max="3074" width="7.09765625" style="1" customWidth="1"/>
    <col min="3075" max="3075" width="12.09765625" style="1" customWidth="1"/>
    <col min="3076" max="3076" width="11.8984375" style="1" customWidth="1"/>
    <col min="3077" max="3077" width="11.5" style="1" customWidth="1"/>
    <col min="3078" max="3079" width="7" style="1" customWidth="1"/>
    <col min="3080" max="3080" width="8.09765625" style="1" customWidth="1"/>
    <col min="3081" max="3082" width="7" style="1" customWidth="1"/>
    <col min="3083" max="3084" width="7.3984375" style="1" customWidth="1"/>
    <col min="3085" max="3316" width="13" style="1"/>
    <col min="3317" max="3317" width="4.3984375" style="1" customWidth="1"/>
    <col min="3318" max="3318" width="7.09765625" style="1" customWidth="1"/>
    <col min="3319" max="3319" width="12.09765625" style="1" customWidth="1"/>
    <col min="3320" max="3320" width="11.8984375" style="1" customWidth="1"/>
    <col min="3321" max="3321" width="11.5" style="1" customWidth="1"/>
    <col min="3322" max="3323" width="7" style="1" customWidth="1"/>
    <col min="3324" max="3324" width="8.09765625" style="1" customWidth="1"/>
    <col min="3325" max="3326" width="7" style="1" customWidth="1"/>
    <col min="3327" max="3327" width="7.3984375" style="1" customWidth="1"/>
    <col min="3328" max="3328" width="6.8984375" style="1" customWidth="1"/>
    <col min="3329" max="3329" width="0" style="1" hidden="1" customWidth="1"/>
    <col min="3330" max="3330" width="7.09765625" style="1" customWidth="1"/>
    <col min="3331" max="3331" width="12.09765625" style="1" customWidth="1"/>
    <col min="3332" max="3332" width="11.8984375" style="1" customWidth="1"/>
    <col min="3333" max="3333" width="11.5" style="1" customWidth="1"/>
    <col min="3334" max="3335" width="7" style="1" customWidth="1"/>
    <col min="3336" max="3336" width="8.09765625" style="1" customWidth="1"/>
    <col min="3337" max="3338" width="7" style="1" customWidth="1"/>
    <col min="3339" max="3340" width="7.3984375" style="1" customWidth="1"/>
    <col min="3341" max="3572" width="13" style="1"/>
    <col min="3573" max="3573" width="4.3984375" style="1" customWidth="1"/>
    <col min="3574" max="3574" width="7.09765625" style="1" customWidth="1"/>
    <col min="3575" max="3575" width="12.09765625" style="1" customWidth="1"/>
    <col min="3576" max="3576" width="11.8984375" style="1" customWidth="1"/>
    <col min="3577" max="3577" width="11.5" style="1" customWidth="1"/>
    <col min="3578" max="3579" width="7" style="1" customWidth="1"/>
    <col min="3580" max="3580" width="8.09765625" style="1" customWidth="1"/>
    <col min="3581" max="3582" width="7" style="1" customWidth="1"/>
    <col min="3583" max="3583" width="7.3984375" style="1" customWidth="1"/>
    <col min="3584" max="3584" width="6.8984375" style="1" customWidth="1"/>
    <col min="3585" max="3585" width="0" style="1" hidden="1" customWidth="1"/>
    <col min="3586" max="3586" width="7.09765625" style="1" customWidth="1"/>
    <col min="3587" max="3587" width="12.09765625" style="1" customWidth="1"/>
    <col min="3588" max="3588" width="11.8984375" style="1" customWidth="1"/>
    <col min="3589" max="3589" width="11.5" style="1" customWidth="1"/>
    <col min="3590" max="3591" width="7" style="1" customWidth="1"/>
    <col min="3592" max="3592" width="8.09765625" style="1" customWidth="1"/>
    <col min="3593" max="3594" width="7" style="1" customWidth="1"/>
    <col min="3595" max="3596" width="7.3984375" style="1" customWidth="1"/>
    <col min="3597" max="3828" width="13" style="1"/>
    <col min="3829" max="3829" width="4.3984375" style="1" customWidth="1"/>
    <col min="3830" max="3830" width="7.09765625" style="1" customWidth="1"/>
    <col min="3831" max="3831" width="12.09765625" style="1" customWidth="1"/>
    <col min="3832" max="3832" width="11.8984375" style="1" customWidth="1"/>
    <col min="3833" max="3833" width="11.5" style="1" customWidth="1"/>
    <col min="3834" max="3835" width="7" style="1" customWidth="1"/>
    <col min="3836" max="3836" width="8.09765625" style="1" customWidth="1"/>
    <col min="3837" max="3838" width="7" style="1" customWidth="1"/>
    <col min="3839" max="3839" width="7.3984375" style="1" customWidth="1"/>
    <col min="3840" max="3840" width="6.8984375" style="1" customWidth="1"/>
    <col min="3841" max="3841" width="0" style="1" hidden="1" customWidth="1"/>
    <col min="3842" max="3842" width="7.09765625" style="1" customWidth="1"/>
    <col min="3843" max="3843" width="12.09765625" style="1" customWidth="1"/>
    <col min="3844" max="3844" width="11.8984375" style="1" customWidth="1"/>
    <col min="3845" max="3845" width="11.5" style="1" customWidth="1"/>
    <col min="3846" max="3847" width="7" style="1" customWidth="1"/>
    <col min="3848" max="3848" width="8.09765625" style="1" customWidth="1"/>
    <col min="3849" max="3850" width="7" style="1" customWidth="1"/>
    <col min="3851" max="3852" width="7.3984375" style="1" customWidth="1"/>
    <col min="3853" max="4084" width="13" style="1"/>
    <col min="4085" max="4085" width="4.3984375" style="1" customWidth="1"/>
    <col min="4086" max="4086" width="7.09765625" style="1" customWidth="1"/>
    <col min="4087" max="4087" width="12.09765625" style="1" customWidth="1"/>
    <col min="4088" max="4088" width="11.8984375" style="1" customWidth="1"/>
    <col min="4089" max="4089" width="11.5" style="1" customWidth="1"/>
    <col min="4090" max="4091" width="7" style="1" customWidth="1"/>
    <col min="4092" max="4092" width="8.09765625" style="1" customWidth="1"/>
    <col min="4093" max="4094" width="7" style="1" customWidth="1"/>
    <col min="4095" max="4095" width="7.3984375" style="1" customWidth="1"/>
    <col min="4096" max="4096" width="6.8984375" style="1" customWidth="1"/>
    <col min="4097" max="4097" width="0" style="1" hidden="1" customWidth="1"/>
    <col min="4098" max="4098" width="7.09765625" style="1" customWidth="1"/>
    <col min="4099" max="4099" width="12.09765625" style="1" customWidth="1"/>
    <col min="4100" max="4100" width="11.8984375" style="1" customWidth="1"/>
    <col min="4101" max="4101" width="11.5" style="1" customWidth="1"/>
    <col min="4102" max="4103" width="7" style="1" customWidth="1"/>
    <col min="4104" max="4104" width="8.09765625" style="1" customWidth="1"/>
    <col min="4105" max="4106" width="7" style="1" customWidth="1"/>
    <col min="4107" max="4108" width="7.3984375" style="1" customWidth="1"/>
    <col min="4109" max="4340" width="13" style="1"/>
    <col min="4341" max="4341" width="4.3984375" style="1" customWidth="1"/>
    <col min="4342" max="4342" width="7.09765625" style="1" customWidth="1"/>
    <col min="4343" max="4343" width="12.09765625" style="1" customWidth="1"/>
    <col min="4344" max="4344" width="11.8984375" style="1" customWidth="1"/>
    <col min="4345" max="4345" width="11.5" style="1" customWidth="1"/>
    <col min="4346" max="4347" width="7" style="1" customWidth="1"/>
    <col min="4348" max="4348" width="8.09765625" style="1" customWidth="1"/>
    <col min="4349" max="4350" width="7" style="1" customWidth="1"/>
    <col min="4351" max="4351" width="7.3984375" style="1" customWidth="1"/>
    <col min="4352" max="4352" width="6.8984375" style="1" customWidth="1"/>
    <col min="4353" max="4353" width="0" style="1" hidden="1" customWidth="1"/>
    <col min="4354" max="4354" width="7.09765625" style="1" customWidth="1"/>
    <col min="4355" max="4355" width="12.09765625" style="1" customWidth="1"/>
    <col min="4356" max="4356" width="11.8984375" style="1" customWidth="1"/>
    <col min="4357" max="4357" width="11.5" style="1" customWidth="1"/>
    <col min="4358" max="4359" width="7" style="1" customWidth="1"/>
    <col min="4360" max="4360" width="8.09765625" style="1" customWidth="1"/>
    <col min="4361" max="4362" width="7" style="1" customWidth="1"/>
    <col min="4363" max="4364" width="7.3984375" style="1" customWidth="1"/>
    <col min="4365" max="4596" width="13" style="1"/>
    <col min="4597" max="4597" width="4.3984375" style="1" customWidth="1"/>
    <col min="4598" max="4598" width="7.09765625" style="1" customWidth="1"/>
    <col min="4599" max="4599" width="12.09765625" style="1" customWidth="1"/>
    <col min="4600" max="4600" width="11.8984375" style="1" customWidth="1"/>
    <col min="4601" max="4601" width="11.5" style="1" customWidth="1"/>
    <col min="4602" max="4603" width="7" style="1" customWidth="1"/>
    <col min="4604" max="4604" width="8.09765625" style="1" customWidth="1"/>
    <col min="4605" max="4606" width="7" style="1" customWidth="1"/>
    <col min="4607" max="4607" width="7.3984375" style="1" customWidth="1"/>
    <col min="4608" max="4608" width="6.8984375" style="1" customWidth="1"/>
    <col min="4609" max="4609" width="0" style="1" hidden="1" customWidth="1"/>
    <col min="4610" max="4610" width="7.09765625" style="1" customWidth="1"/>
    <col min="4611" max="4611" width="12.09765625" style="1" customWidth="1"/>
    <col min="4612" max="4612" width="11.8984375" style="1" customWidth="1"/>
    <col min="4613" max="4613" width="11.5" style="1" customWidth="1"/>
    <col min="4614" max="4615" width="7" style="1" customWidth="1"/>
    <col min="4616" max="4616" width="8.09765625" style="1" customWidth="1"/>
    <col min="4617" max="4618" width="7" style="1" customWidth="1"/>
    <col min="4619" max="4620" width="7.3984375" style="1" customWidth="1"/>
    <col min="4621" max="4852" width="13" style="1"/>
    <col min="4853" max="4853" width="4.3984375" style="1" customWidth="1"/>
    <col min="4854" max="4854" width="7.09765625" style="1" customWidth="1"/>
    <col min="4855" max="4855" width="12.09765625" style="1" customWidth="1"/>
    <col min="4856" max="4856" width="11.8984375" style="1" customWidth="1"/>
    <col min="4857" max="4857" width="11.5" style="1" customWidth="1"/>
    <col min="4858" max="4859" width="7" style="1" customWidth="1"/>
    <col min="4860" max="4860" width="8.09765625" style="1" customWidth="1"/>
    <col min="4861" max="4862" width="7" style="1" customWidth="1"/>
    <col min="4863" max="4863" width="7.3984375" style="1" customWidth="1"/>
    <col min="4864" max="4864" width="6.8984375" style="1" customWidth="1"/>
    <col min="4865" max="4865" width="0" style="1" hidden="1" customWidth="1"/>
    <col min="4866" max="4866" width="7.09765625" style="1" customWidth="1"/>
    <col min="4867" max="4867" width="12.09765625" style="1" customWidth="1"/>
    <col min="4868" max="4868" width="11.8984375" style="1" customWidth="1"/>
    <col min="4869" max="4869" width="11.5" style="1" customWidth="1"/>
    <col min="4870" max="4871" width="7" style="1" customWidth="1"/>
    <col min="4872" max="4872" width="8.09765625" style="1" customWidth="1"/>
    <col min="4873" max="4874" width="7" style="1" customWidth="1"/>
    <col min="4875" max="4876" width="7.3984375" style="1" customWidth="1"/>
    <col min="4877" max="5108" width="13" style="1"/>
    <col min="5109" max="5109" width="4.3984375" style="1" customWidth="1"/>
    <col min="5110" max="5110" width="7.09765625" style="1" customWidth="1"/>
    <col min="5111" max="5111" width="12.09765625" style="1" customWidth="1"/>
    <col min="5112" max="5112" width="11.8984375" style="1" customWidth="1"/>
    <col min="5113" max="5113" width="11.5" style="1" customWidth="1"/>
    <col min="5114" max="5115" width="7" style="1" customWidth="1"/>
    <col min="5116" max="5116" width="8.09765625" style="1" customWidth="1"/>
    <col min="5117" max="5118" width="7" style="1" customWidth="1"/>
    <col min="5119" max="5119" width="7.3984375" style="1" customWidth="1"/>
    <col min="5120" max="5120" width="6.8984375" style="1" customWidth="1"/>
    <col min="5121" max="5121" width="0" style="1" hidden="1" customWidth="1"/>
    <col min="5122" max="5122" width="7.09765625" style="1" customWidth="1"/>
    <col min="5123" max="5123" width="12.09765625" style="1" customWidth="1"/>
    <col min="5124" max="5124" width="11.8984375" style="1" customWidth="1"/>
    <col min="5125" max="5125" width="11.5" style="1" customWidth="1"/>
    <col min="5126" max="5127" width="7" style="1" customWidth="1"/>
    <col min="5128" max="5128" width="8.09765625" style="1" customWidth="1"/>
    <col min="5129" max="5130" width="7" style="1" customWidth="1"/>
    <col min="5131" max="5132" width="7.3984375" style="1" customWidth="1"/>
    <col min="5133" max="5364" width="13" style="1"/>
    <col min="5365" max="5365" width="4.3984375" style="1" customWidth="1"/>
    <col min="5366" max="5366" width="7.09765625" style="1" customWidth="1"/>
    <col min="5367" max="5367" width="12.09765625" style="1" customWidth="1"/>
    <col min="5368" max="5368" width="11.8984375" style="1" customWidth="1"/>
    <col min="5369" max="5369" width="11.5" style="1" customWidth="1"/>
    <col min="5370" max="5371" width="7" style="1" customWidth="1"/>
    <col min="5372" max="5372" width="8.09765625" style="1" customWidth="1"/>
    <col min="5373" max="5374" width="7" style="1" customWidth="1"/>
    <col min="5375" max="5375" width="7.3984375" style="1" customWidth="1"/>
    <col min="5376" max="5376" width="6.8984375" style="1" customWidth="1"/>
    <col min="5377" max="5377" width="0" style="1" hidden="1" customWidth="1"/>
    <col min="5378" max="5378" width="7.09765625" style="1" customWidth="1"/>
    <col min="5379" max="5379" width="12.09765625" style="1" customWidth="1"/>
    <col min="5380" max="5380" width="11.8984375" style="1" customWidth="1"/>
    <col min="5381" max="5381" width="11.5" style="1" customWidth="1"/>
    <col min="5382" max="5383" width="7" style="1" customWidth="1"/>
    <col min="5384" max="5384" width="8.09765625" style="1" customWidth="1"/>
    <col min="5385" max="5386" width="7" style="1" customWidth="1"/>
    <col min="5387" max="5388" width="7.3984375" style="1" customWidth="1"/>
    <col min="5389" max="5620" width="13" style="1"/>
    <col min="5621" max="5621" width="4.3984375" style="1" customWidth="1"/>
    <col min="5622" max="5622" width="7.09765625" style="1" customWidth="1"/>
    <col min="5623" max="5623" width="12.09765625" style="1" customWidth="1"/>
    <col min="5624" max="5624" width="11.8984375" style="1" customWidth="1"/>
    <col min="5625" max="5625" width="11.5" style="1" customWidth="1"/>
    <col min="5626" max="5627" width="7" style="1" customWidth="1"/>
    <col min="5628" max="5628" width="8.09765625" style="1" customWidth="1"/>
    <col min="5629" max="5630" width="7" style="1" customWidth="1"/>
    <col min="5631" max="5631" width="7.3984375" style="1" customWidth="1"/>
    <col min="5632" max="5632" width="6.8984375" style="1" customWidth="1"/>
    <col min="5633" max="5633" width="0" style="1" hidden="1" customWidth="1"/>
    <col min="5634" max="5634" width="7.09765625" style="1" customWidth="1"/>
    <col min="5635" max="5635" width="12.09765625" style="1" customWidth="1"/>
    <col min="5636" max="5636" width="11.8984375" style="1" customWidth="1"/>
    <col min="5637" max="5637" width="11.5" style="1" customWidth="1"/>
    <col min="5638" max="5639" width="7" style="1" customWidth="1"/>
    <col min="5640" max="5640" width="8.09765625" style="1" customWidth="1"/>
    <col min="5641" max="5642" width="7" style="1" customWidth="1"/>
    <col min="5643" max="5644" width="7.3984375" style="1" customWidth="1"/>
    <col min="5645" max="5876" width="13" style="1"/>
    <col min="5877" max="5877" width="4.3984375" style="1" customWidth="1"/>
    <col min="5878" max="5878" width="7.09765625" style="1" customWidth="1"/>
    <col min="5879" max="5879" width="12.09765625" style="1" customWidth="1"/>
    <col min="5880" max="5880" width="11.8984375" style="1" customWidth="1"/>
    <col min="5881" max="5881" width="11.5" style="1" customWidth="1"/>
    <col min="5882" max="5883" width="7" style="1" customWidth="1"/>
    <col min="5884" max="5884" width="8.09765625" style="1" customWidth="1"/>
    <col min="5885" max="5886" width="7" style="1" customWidth="1"/>
    <col min="5887" max="5887" width="7.3984375" style="1" customWidth="1"/>
    <col min="5888" max="5888" width="6.8984375" style="1" customWidth="1"/>
    <col min="5889" max="5889" width="0" style="1" hidden="1" customWidth="1"/>
    <col min="5890" max="5890" width="7.09765625" style="1" customWidth="1"/>
    <col min="5891" max="5891" width="12.09765625" style="1" customWidth="1"/>
    <col min="5892" max="5892" width="11.8984375" style="1" customWidth="1"/>
    <col min="5893" max="5893" width="11.5" style="1" customWidth="1"/>
    <col min="5894" max="5895" width="7" style="1" customWidth="1"/>
    <col min="5896" max="5896" width="8.09765625" style="1" customWidth="1"/>
    <col min="5897" max="5898" width="7" style="1" customWidth="1"/>
    <col min="5899" max="5900" width="7.3984375" style="1" customWidth="1"/>
    <col min="5901" max="6132" width="13" style="1"/>
    <col min="6133" max="6133" width="4.3984375" style="1" customWidth="1"/>
    <col min="6134" max="6134" width="7.09765625" style="1" customWidth="1"/>
    <col min="6135" max="6135" width="12.09765625" style="1" customWidth="1"/>
    <col min="6136" max="6136" width="11.8984375" style="1" customWidth="1"/>
    <col min="6137" max="6137" width="11.5" style="1" customWidth="1"/>
    <col min="6138" max="6139" width="7" style="1" customWidth="1"/>
    <col min="6140" max="6140" width="8.09765625" style="1" customWidth="1"/>
    <col min="6141" max="6142" width="7" style="1" customWidth="1"/>
    <col min="6143" max="6143" width="7.3984375" style="1" customWidth="1"/>
    <col min="6144" max="6144" width="6.8984375" style="1" customWidth="1"/>
    <col min="6145" max="6145" width="0" style="1" hidden="1" customWidth="1"/>
    <col min="6146" max="6146" width="7.09765625" style="1" customWidth="1"/>
    <col min="6147" max="6147" width="12.09765625" style="1" customWidth="1"/>
    <col min="6148" max="6148" width="11.8984375" style="1" customWidth="1"/>
    <col min="6149" max="6149" width="11.5" style="1" customWidth="1"/>
    <col min="6150" max="6151" width="7" style="1" customWidth="1"/>
    <col min="6152" max="6152" width="8.09765625" style="1" customWidth="1"/>
    <col min="6153" max="6154" width="7" style="1" customWidth="1"/>
    <col min="6155" max="6156" width="7.3984375" style="1" customWidth="1"/>
    <col min="6157" max="6388" width="13" style="1"/>
    <col min="6389" max="6389" width="4.3984375" style="1" customWidth="1"/>
    <col min="6390" max="6390" width="7.09765625" style="1" customWidth="1"/>
    <col min="6391" max="6391" width="12.09765625" style="1" customWidth="1"/>
    <col min="6392" max="6392" width="11.8984375" style="1" customWidth="1"/>
    <col min="6393" max="6393" width="11.5" style="1" customWidth="1"/>
    <col min="6394" max="6395" width="7" style="1" customWidth="1"/>
    <col min="6396" max="6396" width="8.09765625" style="1" customWidth="1"/>
    <col min="6397" max="6398" width="7" style="1" customWidth="1"/>
    <col min="6399" max="6399" width="7.3984375" style="1" customWidth="1"/>
    <col min="6400" max="6400" width="6.8984375" style="1" customWidth="1"/>
    <col min="6401" max="6401" width="0" style="1" hidden="1" customWidth="1"/>
    <col min="6402" max="6402" width="7.09765625" style="1" customWidth="1"/>
    <col min="6403" max="6403" width="12.09765625" style="1" customWidth="1"/>
    <col min="6404" max="6404" width="11.8984375" style="1" customWidth="1"/>
    <col min="6405" max="6405" width="11.5" style="1" customWidth="1"/>
    <col min="6406" max="6407" width="7" style="1" customWidth="1"/>
    <col min="6408" max="6408" width="8.09765625" style="1" customWidth="1"/>
    <col min="6409" max="6410" width="7" style="1" customWidth="1"/>
    <col min="6411" max="6412" width="7.3984375" style="1" customWidth="1"/>
    <col min="6413" max="6644" width="13" style="1"/>
    <col min="6645" max="6645" width="4.3984375" style="1" customWidth="1"/>
    <col min="6646" max="6646" width="7.09765625" style="1" customWidth="1"/>
    <col min="6647" max="6647" width="12.09765625" style="1" customWidth="1"/>
    <col min="6648" max="6648" width="11.8984375" style="1" customWidth="1"/>
    <col min="6649" max="6649" width="11.5" style="1" customWidth="1"/>
    <col min="6650" max="6651" width="7" style="1" customWidth="1"/>
    <col min="6652" max="6652" width="8.09765625" style="1" customWidth="1"/>
    <col min="6653" max="6654" width="7" style="1" customWidth="1"/>
    <col min="6655" max="6655" width="7.3984375" style="1" customWidth="1"/>
    <col min="6656" max="6656" width="6.8984375" style="1" customWidth="1"/>
    <col min="6657" max="6657" width="0" style="1" hidden="1" customWidth="1"/>
    <col min="6658" max="6658" width="7.09765625" style="1" customWidth="1"/>
    <col min="6659" max="6659" width="12.09765625" style="1" customWidth="1"/>
    <col min="6660" max="6660" width="11.8984375" style="1" customWidth="1"/>
    <col min="6661" max="6661" width="11.5" style="1" customWidth="1"/>
    <col min="6662" max="6663" width="7" style="1" customWidth="1"/>
    <col min="6664" max="6664" width="8.09765625" style="1" customWidth="1"/>
    <col min="6665" max="6666" width="7" style="1" customWidth="1"/>
    <col min="6667" max="6668" width="7.3984375" style="1" customWidth="1"/>
    <col min="6669" max="6900" width="13" style="1"/>
    <col min="6901" max="6901" width="4.3984375" style="1" customWidth="1"/>
    <col min="6902" max="6902" width="7.09765625" style="1" customWidth="1"/>
    <col min="6903" max="6903" width="12.09765625" style="1" customWidth="1"/>
    <col min="6904" max="6904" width="11.8984375" style="1" customWidth="1"/>
    <col min="6905" max="6905" width="11.5" style="1" customWidth="1"/>
    <col min="6906" max="6907" width="7" style="1" customWidth="1"/>
    <col min="6908" max="6908" width="8.09765625" style="1" customWidth="1"/>
    <col min="6909" max="6910" width="7" style="1" customWidth="1"/>
    <col min="6911" max="6911" width="7.3984375" style="1" customWidth="1"/>
    <col min="6912" max="6912" width="6.8984375" style="1" customWidth="1"/>
    <col min="6913" max="6913" width="0" style="1" hidden="1" customWidth="1"/>
    <col min="6914" max="6914" width="7.09765625" style="1" customWidth="1"/>
    <col min="6915" max="6915" width="12.09765625" style="1" customWidth="1"/>
    <col min="6916" max="6916" width="11.8984375" style="1" customWidth="1"/>
    <col min="6917" max="6917" width="11.5" style="1" customWidth="1"/>
    <col min="6918" max="6919" width="7" style="1" customWidth="1"/>
    <col min="6920" max="6920" width="8.09765625" style="1" customWidth="1"/>
    <col min="6921" max="6922" width="7" style="1" customWidth="1"/>
    <col min="6923" max="6924" width="7.3984375" style="1" customWidth="1"/>
    <col min="6925" max="7156" width="13" style="1"/>
    <col min="7157" max="7157" width="4.3984375" style="1" customWidth="1"/>
    <col min="7158" max="7158" width="7.09765625" style="1" customWidth="1"/>
    <col min="7159" max="7159" width="12.09765625" style="1" customWidth="1"/>
    <col min="7160" max="7160" width="11.8984375" style="1" customWidth="1"/>
    <col min="7161" max="7161" width="11.5" style="1" customWidth="1"/>
    <col min="7162" max="7163" width="7" style="1" customWidth="1"/>
    <col min="7164" max="7164" width="8.09765625" style="1" customWidth="1"/>
    <col min="7165" max="7166" width="7" style="1" customWidth="1"/>
    <col min="7167" max="7167" width="7.3984375" style="1" customWidth="1"/>
    <col min="7168" max="7168" width="6.8984375" style="1" customWidth="1"/>
    <col min="7169" max="7169" width="0" style="1" hidden="1" customWidth="1"/>
    <col min="7170" max="7170" width="7.09765625" style="1" customWidth="1"/>
    <col min="7171" max="7171" width="12.09765625" style="1" customWidth="1"/>
    <col min="7172" max="7172" width="11.8984375" style="1" customWidth="1"/>
    <col min="7173" max="7173" width="11.5" style="1" customWidth="1"/>
    <col min="7174" max="7175" width="7" style="1" customWidth="1"/>
    <col min="7176" max="7176" width="8.09765625" style="1" customWidth="1"/>
    <col min="7177" max="7178" width="7" style="1" customWidth="1"/>
    <col min="7179" max="7180" width="7.3984375" style="1" customWidth="1"/>
    <col min="7181" max="7412" width="13" style="1"/>
    <col min="7413" max="7413" width="4.3984375" style="1" customWidth="1"/>
    <col min="7414" max="7414" width="7.09765625" style="1" customWidth="1"/>
    <col min="7415" max="7415" width="12.09765625" style="1" customWidth="1"/>
    <col min="7416" max="7416" width="11.8984375" style="1" customWidth="1"/>
    <col min="7417" max="7417" width="11.5" style="1" customWidth="1"/>
    <col min="7418" max="7419" width="7" style="1" customWidth="1"/>
    <col min="7420" max="7420" width="8.09765625" style="1" customWidth="1"/>
    <col min="7421" max="7422" width="7" style="1" customWidth="1"/>
    <col min="7423" max="7423" width="7.3984375" style="1" customWidth="1"/>
    <col min="7424" max="7424" width="6.8984375" style="1" customWidth="1"/>
    <col min="7425" max="7425" width="0" style="1" hidden="1" customWidth="1"/>
    <col min="7426" max="7426" width="7.09765625" style="1" customWidth="1"/>
    <col min="7427" max="7427" width="12.09765625" style="1" customWidth="1"/>
    <col min="7428" max="7428" width="11.8984375" style="1" customWidth="1"/>
    <col min="7429" max="7429" width="11.5" style="1" customWidth="1"/>
    <col min="7430" max="7431" width="7" style="1" customWidth="1"/>
    <col min="7432" max="7432" width="8.09765625" style="1" customWidth="1"/>
    <col min="7433" max="7434" width="7" style="1" customWidth="1"/>
    <col min="7435" max="7436" width="7.3984375" style="1" customWidth="1"/>
    <col min="7437" max="7668" width="13" style="1"/>
    <col min="7669" max="7669" width="4.3984375" style="1" customWidth="1"/>
    <col min="7670" max="7670" width="7.09765625" style="1" customWidth="1"/>
    <col min="7671" max="7671" width="12.09765625" style="1" customWidth="1"/>
    <col min="7672" max="7672" width="11.8984375" style="1" customWidth="1"/>
    <col min="7673" max="7673" width="11.5" style="1" customWidth="1"/>
    <col min="7674" max="7675" width="7" style="1" customWidth="1"/>
    <col min="7676" max="7676" width="8.09765625" style="1" customWidth="1"/>
    <col min="7677" max="7678" width="7" style="1" customWidth="1"/>
    <col min="7679" max="7679" width="7.3984375" style="1" customWidth="1"/>
    <col min="7680" max="7680" width="6.8984375" style="1" customWidth="1"/>
    <col min="7681" max="7681" width="0" style="1" hidden="1" customWidth="1"/>
    <col min="7682" max="7682" width="7.09765625" style="1" customWidth="1"/>
    <col min="7683" max="7683" width="12.09765625" style="1" customWidth="1"/>
    <col min="7684" max="7684" width="11.8984375" style="1" customWidth="1"/>
    <col min="7685" max="7685" width="11.5" style="1" customWidth="1"/>
    <col min="7686" max="7687" width="7" style="1" customWidth="1"/>
    <col min="7688" max="7688" width="8.09765625" style="1" customWidth="1"/>
    <col min="7689" max="7690" width="7" style="1" customWidth="1"/>
    <col min="7691" max="7692" width="7.3984375" style="1" customWidth="1"/>
    <col min="7693" max="7924" width="13" style="1"/>
    <col min="7925" max="7925" width="4.3984375" style="1" customWidth="1"/>
    <col min="7926" max="7926" width="7.09765625" style="1" customWidth="1"/>
    <col min="7927" max="7927" width="12.09765625" style="1" customWidth="1"/>
    <col min="7928" max="7928" width="11.8984375" style="1" customWidth="1"/>
    <col min="7929" max="7929" width="11.5" style="1" customWidth="1"/>
    <col min="7930" max="7931" width="7" style="1" customWidth="1"/>
    <col min="7932" max="7932" width="8.09765625" style="1" customWidth="1"/>
    <col min="7933" max="7934" width="7" style="1" customWidth="1"/>
    <col min="7935" max="7935" width="7.3984375" style="1" customWidth="1"/>
    <col min="7936" max="7936" width="6.8984375" style="1" customWidth="1"/>
    <col min="7937" max="7937" width="0" style="1" hidden="1" customWidth="1"/>
    <col min="7938" max="7938" width="7.09765625" style="1" customWidth="1"/>
    <col min="7939" max="7939" width="12.09765625" style="1" customWidth="1"/>
    <col min="7940" max="7940" width="11.8984375" style="1" customWidth="1"/>
    <col min="7941" max="7941" width="11.5" style="1" customWidth="1"/>
    <col min="7942" max="7943" width="7" style="1" customWidth="1"/>
    <col min="7944" max="7944" width="8.09765625" style="1" customWidth="1"/>
    <col min="7945" max="7946" width="7" style="1" customWidth="1"/>
    <col min="7947" max="7948" width="7.3984375" style="1" customWidth="1"/>
    <col min="7949" max="8180" width="13" style="1"/>
    <col min="8181" max="8181" width="4.3984375" style="1" customWidth="1"/>
    <col min="8182" max="8182" width="7.09765625" style="1" customWidth="1"/>
    <col min="8183" max="8183" width="12.09765625" style="1" customWidth="1"/>
    <col min="8184" max="8184" width="11.8984375" style="1" customWidth="1"/>
    <col min="8185" max="8185" width="11.5" style="1" customWidth="1"/>
    <col min="8186" max="8187" width="7" style="1" customWidth="1"/>
    <col min="8188" max="8188" width="8.09765625" style="1" customWidth="1"/>
    <col min="8189" max="8190" width="7" style="1" customWidth="1"/>
    <col min="8191" max="8191" width="7.3984375" style="1" customWidth="1"/>
    <col min="8192" max="8192" width="6.8984375" style="1" customWidth="1"/>
    <col min="8193" max="8193" width="0" style="1" hidden="1" customWidth="1"/>
    <col min="8194" max="8194" width="7.09765625" style="1" customWidth="1"/>
    <col min="8195" max="8195" width="12.09765625" style="1" customWidth="1"/>
    <col min="8196" max="8196" width="11.8984375" style="1" customWidth="1"/>
    <col min="8197" max="8197" width="11.5" style="1" customWidth="1"/>
    <col min="8198" max="8199" width="7" style="1" customWidth="1"/>
    <col min="8200" max="8200" width="8.09765625" style="1" customWidth="1"/>
    <col min="8201" max="8202" width="7" style="1" customWidth="1"/>
    <col min="8203" max="8204" width="7.3984375" style="1" customWidth="1"/>
    <col min="8205" max="8436" width="13" style="1"/>
    <col min="8437" max="8437" width="4.3984375" style="1" customWidth="1"/>
    <col min="8438" max="8438" width="7.09765625" style="1" customWidth="1"/>
    <col min="8439" max="8439" width="12.09765625" style="1" customWidth="1"/>
    <col min="8440" max="8440" width="11.8984375" style="1" customWidth="1"/>
    <col min="8441" max="8441" width="11.5" style="1" customWidth="1"/>
    <col min="8442" max="8443" width="7" style="1" customWidth="1"/>
    <col min="8444" max="8444" width="8.09765625" style="1" customWidth="1"/>
    <col min="8445" max="8446" width="7" style="1" customWidth="1"/>
    <col min="8447" max="8447" width="7.3984375" style="1" customWidth="1"/>
    <col min="8448" max="8448" width="6.8984375" style="1" customWidth="1"/>
    <col min="8449" max="8449" width="0" style="1" hidden="1" customWidth="1"/>
    <col min="8450" max="8450" width="7.09765625" style="1" customWidth="1"/>
    <col min="8451" max="8451" width="12.09765625" style="1" customWidth="1"/>
    <col min="8452" max="8452" width="11.8984375" style="1" customWidth="1"/>
    <col min="8453" max="8453" width="11.5" style="1" customWidth="1"/>
    <col min="8454" max="8455" width="7" style="1" customWidth="1"/>
    <col min="8456" max="8456" width="8.09765625" style="1" customWidth="1"/>
    <col min="8457" max="8458" width="7" style="1" customWidth="1"/>
    <col min="8459" max="8460" width="7.3984375" style="1" customWidth="1"/>
    <col min="8461" max="8692" width="13" style="1"/>
    <col min="8693" max="8693" width="4.3984375" style="1" customWidth="1"/>
    <col min="8694" max="8694" width="7.09765625" style="1" customWidth="1"/>
    <col min="8695" max="8695" width="12.09765625" style="1" customWidth="1"/>
    <col min="8696" max="8696" width="11.8984375" style="1" customWidth="1"/>
    <col min="8697" max="8697" width="11.5" style="1" customWidth="1"/>
    <col min="8698" max="8699" width="7" style="1" customWidth="1"/>
    <col min="8700" max="8700" width="8.09765625" style="1" customWidth="1"/>
    <col min="8701" max="8702" width="7" style="1" customWidth="1"/>
    <col min="8703" max="8703" width="7.3984375" style="1" customWidth="1"/>
    <col min="8704" max="8704" width="6.8984375" style="1" customWidth="1"/>
    <col min="8705" max="8705" width="0" style="1" hidden="1" customWidth="1"/>
    <col min="8706" max="8706" width="7.09765625" style="1" customWidth="1"/>
    <col min="8707" max="8707" width="12.09765625" style="1" customWidth="1"/>
    <col min="8708" max="8708" width="11.8984375" style="1" customWidth="1"/>
    <col min="8709" max="8709" width="11.5" style="1" customWidth="1"/>
    <col min="8710" max="8711" width="7" style="1" customWidth="1"/>
    <col min="8712" max="8712" width="8.09765625" style="1" customWidth="1"/>
    <col min="8713" max="8714" width="7" style="1" customWidth="1"/>
    <col min="8715" max="8716" width="7.3984375" style="1" customWidth="1"/>
    <col min="8717" max="8948" width="13" style="1"/>
    <col min="8949" max="8949" width="4.3984375" style="1" customWidth="1"/>
    <col min="8950" max="8950" width="7.09765625" style="1" customWidth="1"/>
    <col min="8951" max="8951" width="12.09765625" style="1" customWidth="1"/>
    <col min="8952" max="8952" width="11.8984375" style="1" customWidth="1"/>
    <col min="8953" max="8953" width="11.5" style="1" customWidth="1"/>
    <col min="8954" max="8955" width="7" style="1" customWidth="1"/>
    <col min="8956" max="8956" width="8.09765625" style="1" customWidth="1"/>
    <col min="8957" max="8958" width="7" style="1" customWidth="1"/>
    <col min="8959" max="8959" width="7.3984375" style="1" customWidth="1"/>
    <col min="8960" max="8960" width="6.8984375" style="1" customWidth="1"/>
    <col min="8961" max="8961" width="0" style="1" hidden="1" customWidth="1"/>
    <col min="8962" max="8962" width="7.09765625" style="1" customWidth="1"/>
    <col min="8963" max="8963" width="12.09765625" style="1" customWidth="1"/>
    <col min="8964" max="8964" width="11.8984375" style="1" customWidth="1"/>
    <col min="8965" max="8965" width="11.5" style="1" customWidth="1"/>
    <col min="8966" max="8967" width="7" style="1" customWidth="1"/>
    <col min="8968" max="8968" width="8.09765625" style="1" customWidth="1"/>
    <col min="8969" max="8970" width="7" style="1" customWidth="1"/>
    <col min="8971" max="8972" width="7.3984375" style="1" customWidth="1"/>
    <col min="8973" max="9204" width="13" style="1"/>
    <col min="9205" max="9205" width="4.3984375" style="1" customWidth="1"/>
    <col min="9206" max="9206" width="7.09765625" style="1" customWidth="1"/>
    <col min="9207" max="9207" width="12.09765625" style="1" customWidth="1"/>
    <col min="9208" max="9208" width="11.8984375" style="1" customWidth="1"/>
    <col min="9209" max="9209" width="11.5" style="1" customWidth="1"/>
    <col min="9210" max="9211" width="7" style="1" customWidth="1"/>
    <col min="9212" max="9212" width="8.09765625" style="1" customWidth="1"/>
    <col min="9213" max="9214" width="7" style="1" customWidth="1"/>
    <col min="9215" max="9215" width="7.3984375" style="1" customWidth="1"/>
    <col min="9216" max="9216" width="6.8984375" style="1" customWidth="1"/>
    <col min="9217" max="9217" width="0" style="1" hidden="1" customWidth="1"/>
    <col min="9218" max="9218" width="7.09765625" style="1" customWidth="1"/>
    <col min="9219" max="9219" width="12.09765625" style="1" customWidth="1"/>
    <col min="9220" max="9220" width="11.8984375" style="1" customWidth="1"/>
    <col min="9221" max="9221" width="11.5" style="1" customWidth="1"/>
    <col min="9222" max="9223" width="7" style="1" customWidth="1"/>
    <col min="9224" max="9224" width="8.09765625" style="1" customWidth="1"/>
    <col min="9225" max="9226" width="7" style="1" customWidth="1"/>
    <col min="9227" max="9228" width="7.3984375" style="1" customWidth="1"/>
    <col min="9229" max="9460" width="13" style="1"/>
    <col min="9461" max="9461" width="4.3984375" style="1" customWidth="1"/>
    <col min="9462" max="9462" width="7.09765625" style="1" customWidth="1"/>
    <col min="9463" max="9463" width="12.09765625" style="1" customWidth="1"/>
    <col min="9464" max="9464" width="11.8984375" style="1" customWidth="1"/>
    <col min="9465" max="9465" width="11.5" style="1" customWidth="1"/>
    <col min="9466" max="9467" width="7" style="1" customWidth="1"/>
    <col min="9468" max="9468" width="8.09765625" style="1" customWidth="1"/>
    <col min="9469" max="9470" width="7" style="1" customWidth="1"/>
    <col min="9471" max="9471" width="7.3984375" style="1" customWidth="1"/>
    <col min="9472" max="9472" width="6.8984375" style="1" customWidth="1"/>
    <col min="9473" max="9473" width="0" style="1" hidden="1" customWidth="1"/>
    <col min="9474" max="9474" width="7.09765625" style="1" customWidth="1"/>
    <col min="9475" max="9475" width="12.09765625" style="1" customWidth="1"/>
    <col min="9476" max="9476" width="11.8984375" style="1" customWidth="1"/>
    <col min="9477" max="9477" width="11.5" style="1" customWidth="1"/>
    <col min="9478" max="9479" width="7" style="1" customWidth="1"/>
    <col min="9480" max="9480" width="8.09765625" style="1" customWidth="1"/>
    <col min="9481" max="9482" width="7" style="1" customWidth="1"/>
    <col min="9483" max="9484" width="7.3984375" style="1" customWidth="1"/>
    <col min="9485" max="9716" width="13" style="1"/>
    <col min="9717" max="9717" width="4.3984375" style="1" customWidth="1"/>
    <col min="9718" max="9718" width="7.09765625" style="1" customWidth="1"/>
    <col min="9719" max="9719" width="12.09765625" style="1" customWidth="1"/>
    <col min="9720" max="9720" width="11.8984375" style="1" customWidth="1"/>
    <col min="9721" max="9721" width="11.5" style="1" customWidth="1"/>
    <col min="9722" max="9723" width="7" style="1" customWidth="1"/>
    <col min="9724" max="9724" width="8.09765625" style="1" customWidth="1"/>
    <col min="9725" max="9726" width="7" style="1" customWidth="1"/>
    <col min="9727" max="9727" width="7.3984375" style="1" customWidth="1"/>
    <col min="9728" max="9728" width="6.8984375" style="1" customWidth="1"/>
    <col min="9729" max="9729" width="0" style="1" hidden="1" customWidth="1"/>
    <col min="9730" max="9730" width="7.09765625" style="1" customWidth="1"/>
    <col min="9731" max="9731" width="12.09765625" style="1" customWidth="1"/>
    <col min="9732" max="9732" width="11.8984375" style="1" customWidth="1"/>
    <col min="9733" max="9733" width="11.5" style="1" customWidth="1"/>
    <col min="9734" max="9735" width="7" style="1" customWidth="1"/>
    <col min="9736" max="9736" width="8.09765625" style="1" customWidth="1"/>
    <col min="9737" max="9738" width="7" style="1" customWidth="1"/>
    <col min="9739" max="9740" width="7.3984375" style="1" customWidth="1"/>
    <col min="9741" max="9972" width="13" style="1"/>
    <col min="9973" max="9973" width="4.3984375" style="1" customWidth="1"/>
    <col min="9974" max="9974" width="7.09765625" style="1" customWidth="1"/>
    <col min="9975" max="9975" width="12.09765625" style="1" customWidth="1"/>
    <col min="9976" max="9976" width="11.8984375" style="1" customWidth="1"/>
    <col min="9977" max="9977" width="11.5" style="1" customWidth="1"/>
    <col min="9978" max="9979" width="7" style="1" customWidth="1"/>
    <col min="9980" max="9980" width="8.09765625" style="1" customWidth="1"/>
    <col min="9981" max="9982" width="7" style="1" customWidth="1"/>
    <col min="9983" max="9983" width="7.3984375" style="1" customWidth="1"/>
    <col min="9984" max="9984" width="6.8984375" style="1" customWidth="1"/>
    <col min="9985" max="9985" width="0" style="1" hidden="1" customWidth="1"/>
    <col min="9986" max="9986" width="7.09765625" style="1" customWidth="1"/>
    <col min="9987" max="9987" width="12.09765625" style="1" customWidth="1"/>
    <col min="9988" max="9988" width="11.8984375" style="1" customWidth="1"/>
    <col min="9989" max="9989" width="11.5" style="1" customWidth="1"/>
    <col min="9990" max="9991" width="7" style="1" customWidth="1"/>
    <col min="9992" max="9992" width="8.09765625" style="1" customWidth="1"/>
    <col min="9993" max="9994" width="7" style="1" customWidth="1"/>
    <col min="9995" max="9996" width="7.3984375" style="1" customWidth="1"/>
    <col min="9997" max="10228" width="13" style="1"/>
    <col min="10229" max="10229" width="4.3984375" style="1" customWidth="1"/>
    <col min="10230" max="10230" width="7.09765625" style="1" customWidth="1"/>
    <col min="10231" max="10231" width="12.09765625" style="1" customWidth="1"/>
    <col min="10232" max="10232" width="11.8984375" style="1" customWidth="1"/>
    <col min="10233" max="10233" width="11.5" style="1" customWidth="1"/>
    <col min="10234" max="10235" width="7" style="1" customWidth="1"/>
    <col min="10236" max="10236" width="8.09765625" style="1" customWidth="1"/>
    <col min="10237" max="10238" width="7" style="1" customWidth="1"/>
    <col min="10239" max="10239" width="7.3984375" style="1" customWidth="1"/>
    <col min="10240" max="10240" width="6.8984375" style="1" customWidth="1"/>
    <col min="10241" max="10241" width="0" style="1" hidden="1" customWidth="1"/>
    <col min="10242" max="10242" width="7.09765625" style="1" customWidth="1"/>
    <col min="10243" max="10243" width="12.09765625" style="1" customWidth="1"/>
    <col min="10244" max="10244" width="11.8984375" style="1" customWidth="1"/>
    <col min="10245" max="10245" width="11.5" style="1" customWidth="1"/>
    <col min="10246" max="10247" width="7" style="1" customWidth="1"/>
    <col min="10248" max="10248" width="8.09765625" style="1" customWidth="1"/>
    <col min="10249" max="10250" width="7" style="1" customWidth="1"/>
    <col min="10251" max="10252" width="7.3984375" style="1" customWidth="1"/>
    <col min="10253" max="10484" width="13" style="1"/>
    <col min="10485" max="10485" width="4.3984375" style="1" customWidth="1"/>
    <col min="10486" max="10486" width="7.09765625" style="1" customWidth="1"/>
    <col min="10487" max="10487" width="12.09765625" style="1" customWidth="1"/>
    <col min="10488" max="10488" width="11.8984375" style="1" customWidth="1"/>
    <col min="10489" max="10489" width="11.5" style="1" customWidth="1"/>
    <col min="10490" max="10491" width="7" style="1" customWidth="1"/>
    <col min="10492" max="10492" width="8.09765625" style="1" customWidth="1"/>
    <col min="10493" max="10494" width="7" style="1" customWidth="1"/>
    <col min="10495" max="10495" width="7.3984375" style="1" customWidth="1"/>
    <col min="10496" max="10496" width="6.8984375" style="1" customWidth="1"/>
    <col min="10497" max="10497" width="0" style="1" hidden="1" customWidth="1"/>
    <col min="10498" max="10498" width="7.09765625" style="1" customWidth="1"/>
    <col min="10499" max="10499" width="12.09765625" style="1" customWidth="1"/>
    <col min="10500" max="10500" width="11.8984375" style="1" customWidth="1"/>
    <col min="10501" max="10501" width="11.5" style="1" customWidth="1"/>
    <col min="10502" max="10503" width="7" style="1" customWidth="1"/>
    <col min="10504" max="10504" width="8.09765625" style="1" customWidth="1"/>
    <col min="10505" max="10506" width="7" style="1" customWidth="1"/>
    <col min="10507" max="10508" width="7.3984375" style="1" customWidth="1"/>
    <col min="10509" max="10740" width="13" style="1"/>
    <col min="10741" max="10741" width="4.3984375" style="1" customWidth="1"/>
    <col min="10742" max="10742" width="7.09765625" style="1" customWidth="1"/>
    <col min="10743" max="10743" width="12.09765625" style="1" customWidth="1"/>
    <col min="10744" max="10744" width="11.8984375" style="1" customWidth="1"/>
    <col min="10745" max="10745" width="11.5" style="1" customWidth="1"/>
    <col min="10746" max="10747" width="7" style="1" customWidth="1"/>
    <col min="10748" max="10748" width="8.09765625" style="1" customWidth="1"/>
    <col min="10749" max="10750" width="7" style="1" customWidth="1"/>
    <col min="10751" max="10751" width="7.3984375" style="1" customWidth="1"/>
    <col min="10752" max="10752" width="6.8984375" style="1" customWidth="1"/>
    <col min="10753" max="10753" width="0" style="1" hidden="1" customWidth="1"/>
    <col min="10754" max="10754" width="7.09765625" style="1" customWidth="1"/>
    <col min="10755" max="10755" width="12.09765625" style="1" customWidth="1"/>
    <col min="10756" max="10756" width="11.8984375" style="1" customWidth="1"/>
    <col min="10757" max="10757" width="11.5" style="1" customWidth="1"/>
    <col min="10758" max="10759" width="7" style="1" customWidth="1"/>
    <col min="10760" max="10760" width="8.09765625" style="1" customWidth="1"/>
    <col min="10761" max="10762" width="7" style="1" customWidth="1"/>
    <col min="10763" max="10764" width="7.3984375" style="1" customWidth="1"/>
    <col min="10765" max="10996" width="13" style="1"/>
    <col min="10997" max="10997" width="4.3984375" style="1" customWidth="1"/>
    <col min="10998" max="10998" width="7.09765625" style="1" customWidth="1"/>
    <col min="10999" max="10999" width="12.09765625" style="1" customWidth="1"/>
    <col min="11000" max="11000" width="11.8984375" style="1" customWidth="1"/>
    <col min="11001" max="11001" width="11.5" style="1" customWidth="1"/>
    <col min="11002" max="11003" width="7" style="1" customWidth="1"/>
    <col min="11004" max="11004" width="8.09765625" style="1" customWidth="1"/>
    <col min="11005" max="11006" width="7" style="1" customWidth="1"/>
    <col min="11007" max="11007" width="7.3984375" style="1" customWidth="1"/>
    <col min="11008" max="11008" width="6.8984375" style="1" customWidth="1"/>
    <col min="11009" max="11009" width="0" style="1" hidden="1" customWidth="1"/>
    <col min="11010" max="11010" width="7.09765625" style="1" customWidth="1"/>
    <col min="11011" max="11011" width="12.09765625" style="1" customWidth="1"/>
    <col min="11012" max="11012" width="11.8984375" style="1" customWidth="1"/>
    <col min="11013" max="11013" width="11.5" style="1" customWidth="1"/>
    <col min="11014" max="11015" width="7" style="1" customWidth="1"/>
    <col min="11016" max="11016" width="8.09765625" style="1" customWidth="1"/>
    <col min="11017" max="11018" width="7" style="1" customWidth="1"/>
    <col min="11019" max="11020" width="7.3984375" style="1" customWidth="1"/>
    <col min="11021" max="11252" width="13" style="1"/>
    <col min="11253" max="11253" width="4.3984375" style="1" customWidth="1"/>
    <col min="11254" max="11254" width="7.09765625" style="1" customWidth="1"/>
    <col min="11255" max="11255" width="12.09765625" style="1" customWidth="1"/>
    <col min="11256" max="11256" width="11.8984375" style="1" customWidth="1"/>
    <col min="11257" max="11257" width="11.5" style="1" customWidth="1"/>
    <col min="11258" max="11259" width="7" style="1" customWidth="1"/>
    <col min="11260" max="11260" width="8.09765625" style="1" customWidth="1"/>
    <col min="11261" max="11262" width="7" style="1" customWidth="1"/>
    <col min="11263" max="11263" width="7.3984375" style="1" customWidth="1"/>
    <col min="11264" max="11264" width="6.8984375" style="1" customWidth="1"/>
    <col min="11265" max="11265" width="0" style="1" hidden="1" customWidth="1"/>
    <col min="11266" max="11266" width="7.09765625" style="1" customWidth="1"/>
    <col min="11267" max="11267" width="12.09765625" style="1" customWidth="1"/>
    <col min="11268" max="11268" width="11.8984375" style="1" customWidth="1"/>
    <col min="11269" max="11269" width="11.5" style="1" customWidth="1"/>
    <col min="11270" max="11271" width="7" style="1" customWidth="1"/>
    <col min="11272" max="11272" width="8.09765625" style="1" customWidth="1"/>
    <col min="11273" max="11274" width="7" style="1" customWidth="1"/>
    <col min="11275" max="11276" width="7.3984375" style="1" customWidth="1"/>
    <col min="11277" max="11508" width="13" style="1"/>
    <col min="11509" max="11509" width="4.3984375" style="1" customWidth="1"/>
    <col min="11510" max="11510" width="7.09765625" style="1" customWidth="1"/>
    <col min="11511" max="11511" width="12.09765625" style="1" customWidth="1"/>
    <col min="11512" max="11512" width="11.8984375" style="1" customWidth="1"/>
    <col min="11513" max="11513" width="11.5" style="1" customWidth="1"/>
    <col min="11514" max="11515" width="7" style="1" customWidth="1"/>
    <col min="11516" max="11516" width="8.09765625" style="1" customWidth="1"/>
    <col min="11517" max="11518" width="7" style="1" customWidth="1"/>
    <col min="11519" max="11519" width="7.3984375" style="1" customWidth="1"/>
    <col min="11520" max="11520" width="6.8984375" style="1" customWidth="1"/>
    <col min="11521" max="11521" width="0" style="1" hidden="1" customWidth="1"/>
    <col min="11522" max="11522" width="7.09765625" style="1" customWidth="1"/>
    <col min="11523" max="11523" width="12.09765625" style="1" customWidth="1"/>
    <col min="11524" max="11524" width="11.8984375" style="1" customWidth="1"/>
    <col min="11525" max="11525" width="11.5" style="1" customWidth="1"/>
    <col min="11526" max="11527" width="7" style="1" customWidth="1"/>
    <col min="11528" max="11528" width="8.09765625" style="1" customWidth="1"/>
    <col min="11529" max="11530" width="7" style="1" customWidth="1"/>
    <col min="11531" max="11532" width="7.3984375" style="1" customWidth="1"/>
    <col min="11533" max="11764" width="13" style="1"/>
    <col min="11765" max="11765" width="4.3984375" style="1" customWidth="1"/>
    <col min="11766" max="11766" width="7.09765625" style="1" customWidth="1"/>
    <col min="11767" max="11767" width="12.09765625" style="1" customWidth="1"/>
    <col min="11768" max="11768" width="11.8984375" style="1" customWidth="1"/>
    <col min="11769" max="11769" width="11.5" style="1" customWidth="1"/>
    <col min="11770" max="11771" width="7" style="1" customWidth="1"/>
    <col min="11772" max="11772" width="8.09765625" style="1" customWidth="1"/>
    <col min="11773" max="11774" width="7" style="1" customWidth="1"/>
    <col min="11775" max="11775" width="7.3984375" style="1" customWidth="1"/>
    <col min="11776" max="11776" width="6.8984375" style="1" customWidth="1"/>
    <col min="11777" max="11777" width="0" style="1" hidden="1" customWidth="1"/>
    <col min="11778" max="11778" width="7.09765625" style="1" customWidth="1"/>
    <col min="11779" max="11779" width="12.09765625" style="1" customWidth="1"/>
    <col min="11780" max="11780" width="11.8984375" style="1" customWidth="1"/>
    <col min="11781" max="11781" width="11.5" style="1" customWidth="1"/>
    <col min="11782" max="11783" width="7" style="1" customWidth="1"/>
    <col min="11784" max="11784" width="8.09765625" style="1" customWidth="1"/>
    <col min="11785" max="11786" width="7" style="1" customWidth="1"/>
    <col min="11787" max="11788" width="7.3984375" style="1" customWidth="1"/>
    <col min="11789" max="12020" width="13" style="1"/>
    <col min="12021" max="12021" width="4.3984375" style="1" customWidth="1"/>
    <col min="12022" max="12022" width="7.09765625" style="1" customWidth="1"/>
    <col min="12023" max="12023" width="12.09765625" style="1" customWidth="1"/>
    <col min="12024" max="12024" width="11.8984375" style="1" customWidth="1"/>
    <col min="12025" max="12025" width="11.5" style="1" customWidth="1"/>
    <col min="12026" max="12027" width="7" style="1" customWidth="1"/>
    <col min="12028" max="12028" width="8.09765625" style="1" customWidth="1"/>
    <col min="12029" max="12030" width="7" style="1" customWidth="1"/>
    <col min="12031" max="12031" width="7.3984375" style="1" customWidth="1"/>
    <col min="12032" max="12032" width="6.8984375" style="1" customWidth="1"/>
    <col min="12033" max="12033" width="0" style="1" hidden="1" customWidth="1"/>
    <col min="12034" max="12034" width="7.09765625" style="1" customWidth="1"/>
    <col min="12035" max="12035" width="12.09765625" style="1" customWidth="1"/>
    <col min="12036" max="12036" width="11.8984375" style="1" customWidth="1"/>
    <col min="12037" max="12037" width="11.5" style="1" customWidth="1"/>
    <col min="12038" max="12039" width="7" style="1" customWidth="1"/>
    <col min="12040" max="12040" width="8.09765625" style="1" customWidth="1"/>
    <col min="12041" max="12042" width="7" style="1" customWidth="1"/>
    <col min="12043" max="12044" width="7.3984375" style="1" customWidth="1"/>
    <col min="12045" max="12276" width="13" style="1"/>
    <col min="12277" max="12277" width="4.3984375" style="1" customWidth="1"/>
    <col min="12278" max="12278" width="7.09765625" style="1" customWidth="1"/>
    <col min="12279" max="12279" width="12.09765625" style="1" customWidth="1"/>
    <col min="12280" max="12280" width="11.8984375" style="1" customWidth="1"/>
    <col min="12281" max="12281" width="11.5" style="1" customWidth="1"/>
    <col min="12282" max="12283" width="7" style="1" customWidth="1"/>
    <col min="12284" max="12284" width="8.09765625" style="1" customWidth="1"/>
    <col min="12285" max="12286" width="7" style="1" customWidth="1"/>
    <col min="12287" max="12287" width="7.3984375" style="1" customWidth="1"/>
    <col min="12288" max="12288" width="6.8984375" style="1" customWidth="1"/>
    <col min="12289" max="12289" width="0" style="1" hidden="1" customWidth="1"/>
    <col min="12290" max="12290" width="7.09765625" style="1" customWidth="1"/>
    <col min="12291" max="12291" width="12.09765625" style="1" customWidth="1"/>
    <col min="12292" max="12292" width="11.8984375" style="1" customWidth="1"/>
    <col min="12293" max="12293" width="11.5" style="1" customWidth="1"/>
    <col min="12294" max="12295" width="7" style="1" customWidth="1"/>
    <col min="12296" max="12296" width="8.09765625" style="1" customWidth="1"/>
    <col min="12297" max="12298" width="7" style="1" customWidth="1"/>
    <col min="12299" max="12300" width="7.3984375" style="1" customWidth="1"/>
    <col min="12301" max="12532" width="13" style="1"/>
    <col min="12533" max="12533" width="4.3984375" style="1" customWidth="1"/>
    <col min="12534" max="12534" width="7.09765625" style="1" customWidth="1"/>
    <col min="12535" max="12535" width="12.09765625" style="1" customWidth="1"/>
    <col min="12536" max="12536" width="11.8984375" style="1" customWidth="1"/>
    <col min="12537" max="12537" width="11.5" style="1" customWidth="1"/>
    <col min="12538" max="12539" width="7" style="1" customWidth="1"/>
    <col min="12540" max="12540" width="8.09765625" style="1" customWidth="1"/>
    <col min="12541" max="12542" width="7" style="1" customWidth="1"/>
    <col min="12543" max="12543" width="7.3984375" style="1" customWidth="1"/>
    <col min="12544" max="12544" width="6.8984375" style="1" customWidth="1"/>
    <col min="12545" max="12545" width="0" style="1" hidden="1" customWidth="1"/>
    <col min="12546" max="12546" width="7.09765625" style="1" customWidth="1"/>
    <col min="12547" max="12547" width="12.09765625" style="1" customWidth="1"/>
    <col min="12548" max="12548" width="11.8984375" style="1" customWidth="1"/>
    <col min="12549" max="12549" width="11.5" style="1" customWidth="1"/>
    <col min="12550" max="12551" width="7" style="1" customWidth="1"/>
    <col min="12552" max="12552" width="8.09765625" style="1" customWidth="1"/>
    <col min="12553" max="12554" width="7" style="1" customWidth="1"/>
    <col min="12555" max="12556" width="7.3984375" style="1" customWidth="1"/>
    <col min="12557" max="12788" width="13" style="1"/>
    <col min="12789" max="12789" width="4.3984375" style="1" customWidth="1"/>
    <col min="12790" max="12790" width="7.09765625" style="1" customWidth="1"/>
    <col min="12791" max="12791" width="12.09765625" style="1" customWidth="1"/>
    <col min="12792" max="12792" width="11.8984375" style="1" customWidth="1"/>
    <col min="12793" max="12793" width="11.5" style="1" customWidth="1"/>
    <col min="12794" max="12795" width="7" style="1" customWidth="1"/>
    <col min="12796" max="12796" width="8.09765625" style="1" customWidth="1"/>
    <col min="12797" max="12798" width="7" style="1" customWidth="1"/>
    <col min="12799" max="12799" width="7.3984375" style="1" customWidth="1"/>
    <col min="12800" max="12800" width="6.8984375" style="1" customWidth="1"/>
    <col min="12801" max="12801" width="0" style="1" hidden="1" customWidth="1"/>
    <col min="12802" max="12802" width="7.09765625" style="1" customWidth="1"/>
    <col min="12803" max="12803" width="12.09765625" style="1" customWidth="1"/>
    <col min="12804" max="12804" width="11.8984375" style="1" customWidth="1"/>
    <col min="12805" max="12805" width="11.5" style="1" customWidth="1"/>
    <col min="12806" max="12807" width="7" style="1" customWidth="1"/>
    <col min="12808" max="12808" width="8.09765625" style="1" customWidth="1"/>
    <col min="12809" max="12810" width="7" style="1" customWidth="1"/>
    <col min="12811" max="12812" width="7.3984375" style="1" customWidth="1"/>
    <col min="12813" max="13044" width="13" style="1"/>
    <col min="13045" max="13045" width="4.3984375" style="1" customWidth="1"/>
    <col min="13046" max="13046" width="7.09765625" style="1" customWidth="1"/>
    <col min="13047" max="13047" width="12.09765625" style="1" customWidth="1"/>
    <col min="13048" max="13048" width="11.8984375" style="1" customWidth="1"/>
    <col min="13049" max="13049" width="11.5" style="1" customWidth="1"/>
    <col min="13050" max="13051" width="7" style="1" customWidth="1"/>
    <col min="13052" max="13052" width="8.09765625" style="1" customWidth="1"/>
    <col min="13053" max="13054" width="7" style="1" customWidth="1"/>
    <col min="13055" max="13055" width="7.3984375" style="1" customWidth="1"/>
    <col min="13056" max="13056" width="6.8984375" style="1" customWidth="1"/>
    <col min="13057" max="13057" width="0" style="1" hidden="1" customWidth="1"/>
    <col min="13058" max="13058" width="7.09765625" style="1" customWidth="1"/>
    <col min="13059" max="13059" width="12.09765625" style="1" customWidth="1"/>
    <col min="13060" max="13060" width="11.8984375" style="1" customWidth="1"/>
    <col min="13061" max="13061" width="11.5" style="1" customWidth="1"/>
    <col min="13062" max="13063" width="7" style="1" customWidth="1"/>
    <col min="13064" max="13064" width="8.09765625" style="1" customWidth="1"/>
    <col min="13065" max="13066" width="7" style="1" customWidth="1"/>
    <col min="13067" max="13068" width="7.3984375" style="1" customWidth="1"/>
    <col min="13069" max="13300" width="13" style="1"/>
    <col min="13301" max="13301" width="4.3984375" style="1" customWidth="1"/>
    <col min="13302" max="13302" width="7.09765625" style="1" customWidth="1"/>
    <col min="13303" max="13303" width="12.09765625" style="1" customWidth="1"/>
    <col min="13304" max="13304" width="11.8984375" style="1" customWidth="1"/>
    <col min="13305" max="13305" width="11.5" style="1" customWidth="1"/>
    <col min="13306" max="13307" width="7" style="1" customWidth="1"/>
    <col min="13308" max="13308" width="8.09765625" style="1" customWidth="1"/>
    <col min="13309" max="13310" width="7" style="1" customWidth="1"/>
    <col min="13311" max="13311" width="7.3984375" style="1" customWidth="1"/>
    <col min="13312" max="13312" width="6.8984375" style="1" customWidth="1"/>
    <col min="13313" max="13313" width="0" style="1" hidden="1" customWidth="1"/>
    <col min="13314" max="13314" width="7.09765625" style="1" customWidth="1"/>
    <col min="13315" max="13315" width="12.09765625" style="1" customWidth="1"/>
    <col min="13316" max="13316" width="11.8984375" style="1" customWidth="1"/>
    <col min="13317" max="13317" width="11.5" style="1" customWidth="1"/>
    <col min="13318" max="13319" width="7" style="1" customWidth="1"/>
    <col min="13320" max="13320" width="8.09765625" style="1" customWidth="1"/>
    <col min="13321" max="13322" width="7" style="1" customWidth="1"/>
    <col min="13323" max="13324" width="7.3984375" style="1" customWidth="1"/>
    <col min="13325" max="13556" width="13" style="1"/>
    <col min="13557" max="13557" width="4.3984375" style="1" customWidth="1"/>
    <col min="13558" max="13558" width="7.09765625" style="1" customWidth="1"/>
    <col min="13559" max="13559" width="12.09765625" style="1" customWidth="1"/>
    <col min="13560" max="13560" width="11.8984375" style="1" customWidth="1"/>
    <col min="13561" max="13561" width="11.5" style="1" customWidth="1"/>
    <col min="13562" max="13563" width="7" style="1" customWidth="1"/>
    <col min="13564" max="13564" width="8.09765625" style="1" customWidth="1"/>
    <col min="13565" max="13566" width="7" style="1" customWidth="1"/>
    <col min="13567" max="13567" width="7.3984375" style="1" customWidth="1"/>
    <col min="13568" max="13568" width="6.8984375" style="1" customWidth="1"/>
    <col min="13569" max="13569" width="0" style="1" hidden="1" customWidth="1"/>
    <col min="13570" max="13570" width="7.09765625" style="1" customWidth="1"/>
    <col min="13571" max="13571" width="12.09765625" style="1" customWidth="1"/>
    <col min="13572" max="13572" width="11.8984375" style="1" customWidth="1"/>
    <col min="13573" max="13573" width="11.5" style="1" customWidth="1"/>
    <col min="13574" max="13575" width="7" style="1" customWidth="1"/>
    <col min="13576" max="13576" width="8.09765625" style="1" customWidth="1"/>
    <col min="13577" max="13578" width="7" style="1" customWidth="1"/>
    <col min="13579" max="13580" width="7.3984375" style="1" customWidth="1"/>
    <col min="13581" max="13812" width="13" style="1"/>
    <col min="13813" max="13813" width="4.3984375" style="1" customWidth="1"/>
    <col min="13814" max="13814" width="7.09765625" style="1" customWidth="1"/>
    <col min="13815" max="13815" width="12.09765625" style="1" customWidth="1"/>
    <col min="13816" max="13816" width="11.8984375" style="1" customWidth="1"/>
    <col min="13817" max="13817" width="11.5" style="1" customWidth="1"/>
    <col min="13818" max="13819" width="7" style="1" customWidth="1"/>
    <col min="13820" max="13820" width="8.09765625" style="1" customWidth="1"/>
    <col min="13821" max="13822" width="7" style="1" customWidth="1"/>
    <col min="13823" max="13823" width="7.3984375" style="1" customWidth="1"/>
    <col min="13824" max="13824" width="6.8984375" style="1" customWidth="1"/>
    <col min="13825" max="13825" width="0" style="1" hidden="1" customWidth="1"/>
    <col min="13826" max="13826" width="7.09765625" style="1" customWidth="1"/>
    <col min="13827" max="13827" width="12.09765625" style="1" customWidth="1"/>
    <col min="13828" max="13828" width="11.8984375" style="1" customWidth="1"/>
    <col min="13829" max="13829" width="11.5" style="1" customWidth="1"/>
    <col min="13830" max="13831" width="7" style="1" customWidth="1"/>
    <col min="13832" max="13832" width="8.09765625" style="1" customWidth="1"/>
    <col min="13833" max="13834" width="7" style="1" customWidth="1"/>
    <col min="13835" max="13836" width="7.3984375" style="1" customWidth="1"/>
    <col min="13837" max="14068" width="13" style="1"/>
    <col min="14069" max="14069" width="4.3984375" style="1" customWidth="1"/>
    <col min="14070" max="14070" width="7.09765625" style="1" customWidth="1"/>
    <col min="14071" max="14071" width="12.09765625" style="1" customWidth="1"/>
    <col min="14072" max="14072" width="11.8984375" style="1" customWidth="1"/>
    <col min="14073" max="14073" width="11.5" style="1" customWidth="1"/>
    <col min="14074" max="14075" width="7" style="1" customWidth="1"/>
    <col min="14076" max="14076" width="8.09765625" style="1" customWidth="1"/>
    <col min="14077" max="14078" width="7" style="1" customWidth="1"/>
    <col min="14079" max="14079" width="7.3984375" style="1" customWidth="1"/>
    <col min="14080" max="14080" width="6.8984375" style="1" customWidth="1"/>
    <col min="14081" max="14081" width="0" style="1" hidden="1" customWidth="1"/>
    <col min="14082" max="14082" width="7.09765625" style="1" customWidth="1"/>
    <col min="14083" max="14083" width="12.09765625" style="1" customWidth="1"/>
    <col min="14084" max="14084" width="11.8984375" style="1" customWidth="1"/>
    <col min="14085" max="14085" width="11.5" style="1" customWidth="1"/>
    <col min="14086" max="14087" width="7" style="1" customWidth="1"/>
    <col min="14088" max="14088" width="8.09765625" style="1" customWidth="1"/>
    <col min="14089" max="14090" width="7" style="1" customWidth="1"/>
    <col min="14091" max="14092" width="7.3984375" style="1" customWidth="1"/>
    <col min="14093" max="14324" width="13" style="1"/>
    <col min="14325" max="14325" width="4.3984375" style="1" customWidth="1"/>
    <col min="14326" max="14326" width="7.09765625" style="1" customWidth="1"/>
    <col min="14327" max="14327" width="12.09765625" style="1" customWidth="1"/>
    <col min="14328" max="14328" width="11.8984375" style="1" customWidth="1"/>
    <col min="14329" max="14329" width="11.5" style="1" customWidth="1"/>
    <col min="14330" max="14331" width="7" style="1" customWidth="1"/>
    <col min="14332" max="14332" width="8.09765625" style="1" customWidth="1"/>
    <col min="14333" max="14334" width="7" style="1" customWidth="1"/>
    <col min="14335" max="14335" width="7.3984375" style="1" customWidth="1"/>
    <col min="14336" max="14336" width="6.8984375" style="1" customWidth="1"/>
    <col min="14337" max="14337" width="0" style="1" hidden="1" customWidth="1"/>
    <col min="14338" max="14338" width="7.09765625" style="1" customWidth="1"/>
    <col min="14339" max="14339" width="12.09765625" style="1" customWidth="1"/>
    <col min="14340" max="14340" width="11.8984375" style="1" customWidth="1"/>
    <col min="14341" max="14341" width="11.5" style="1" customWidth="1"/>
    <col min="14342" max="14343" width="7" style="1" customWidth="1"/>
    <col min="14344" max="14344" width="8.09765625" style="1" customWidth="1"/>
    <col min="14345" max="14346" width="7" style="1" customWidth="1"/>
    <col min="14347" max="14348" width="7.3984375" style="1" customWidth="1"/>
    <col min="14349" max="14580" width="13" style="1"/>
    <col min="14581" max="14581" width="4.3984375" style="1" customWidth="1"/>
    <col min="14582" max="14582" width="7.09765625" style="1" customWidth="1"/>
    <col min="14583" max="14583" width="12.09765625" style="1" customWidth="1"/>
    <col min="14584" max="14584" width="11.8984375" style="1" customWidth="1"/>
    <col min="14585" max="14585" width="11.5" style="1" customWidth="1"/>
    <col min="14586" max="14587" width="7" style="1" customWidth="1"/>
    <col min="14588" max="14588" width="8.09765625" style="1" customWidth="1"/>
    <col min="14589" max="14590" width="7" style="1" customWidth="1"/>
    <col min="14591" max="14591" width="7.3984375" style="1" customWidth="1"/>
    <col min="14592" max="14592" width="6.8984375" style="1" customWidth="1"/>
    <col min="14593" max="14593" width="0" style="1" hidden="1" customWidth="1"/>
    <col min="14594" max="14594" width="7.09765625" style="1" customWidth="1"/>
    <col min="14595" max="14595" width="12.09765625" style="1" customWidth="1"/>
    <col min="14596" max="14596" width="11.8984375" style="1" customWidth="1"/>
    <col min="14597" max="14597" width="11.5" style="1" customWidth="1"/>
    <col min="14598" max="14599" width="7" style="1" customWidth="1"/>
    <col min="14600" max="14600" width="8.09765625" style="1" customWidth="1"/>
    <col min="14601" max="14602" width="7" style="1" customWidth="1"/>
    <col min="14603" max="14604" width="7.3984375" style="1" customWidth="1"/>
    <col min="14605" max="14836" width="13" style="1"/>
    <col min="14837" max="14837" width="4.3984375" style="1" customWidth="1"/>
    <col min="14838" max="14838" width="7.09765625" style="1" customWidth="1"/>
    <col min="14839" max="14839" width="12.09765625" style="1" customWidth="1"/>
    <col min="14840" max="14840" width="11.8984375" style="1" customWidth="1"/>
    <col min="14841" max="14841" width="11.5" style="1" customWidth="1"/>
    <col min="14842" max="14843" width="7" style="1" customWidth="1"/>
    <col min="14844" max="14844" width="8.09765625" style="1" customWidth="1"/>
    <col min="14845" max="14846" width="7" style="1" customWidth="1"/>
    <col min="14847" max="14847" width="7.3984375" style="1" customWidth="1"/>
    <col min="14848" max="14848" width="6.8984375" style="1" customWidth="1"/>
    <col min="14849" max="14849" width="0" style="1" hidden="1" customWidth="1"/>
    <col min="14850" max="14850" width="7.09765625" style="1" customWidth="1"/>
    <col min="14851" max="14851" width="12.09765625" style="1" customWidth="1"/>
    <col min="14852" max="14852" width="11.8984375" style="1" customWidth="1"/>
    <col min="14853" max="14853" width="11.5" style="1" customWidth="1"/>
    <col min="14854" max="14855" width="7" style="1" customWidth="1"/>
    <col min="14856" max="14856" width="8.09765625" style="1" customWidth="1"/>
    <col min="14857" max="14858" width="7" style="1" customWidth="1"/>
    <col min="14859" max="14860" width="7.3984375" style="1" customWidth="1"/>
    <col min="14861" max="15092" width="13" style="1"/>
    <col min="15093" max="15093" width="4.3984375" style="1" customWidth="1"/>
    <col min="15094" max="15094" width="7.09765625" style="1" customWidth="1"/>
    <col min="15095" max="15095" width="12.09765625" style="1" customWidth="1"/>
    <col min="15096" max="15096" width="11.8984375" style="1" customWidth="1"/>
    <col min="15097" max="15097" width="11.5" style="1" customWidth="1"/>
    <col min="15098" max="15099" width="7" style="1" customWidth="1"/>
    <col min="15100" max="15100" width="8.09765625" style="1" customWidth="1"/>
    <col min="15101" max="15102" width="7" style="1" customWidth="1"/>
    <col min="15103" max="15103" width="7.3984375" style="1" customWidth="1"/>
    <col min="15104" max="15104" width="6.8984375" style="1" customWidth="1"/>
    <col min="15105" max="15105" width="0" style="1" hidden="1" customWidth="1"/>
    <col min="15106" max="15106" width="7.09765625" style="1" customWidth="1"/>
    <col min="15107" max="15107" width="12.09765625" style="1" customWidth="1"/>
    <col min="15108" max="15108" width="11.8984375" style="1" customWidth="1"/>
    <col min="15109" max="15109" width="11.5" style="1" customWidth="1"/>
    <col min="15110" max="15111" width="7" style="1" customWidth="1"/>
    <col min="15112" max="15112" width="8.09765625" style="1" customWidth="1"/>
    <col min="15113" max="15114" width="7" style="1" customWidth="1"/>
    <col min="15115" max="15116" width="7.3984375" style="1" customWidth="1"/>
    <col min="15117" max="15348" width="13" style="1"/>
    <col min="15349" max="15349" width="4.3984375" style="1" customWidth="1"/>
    <col min="15350" max="15350" width="7.09765625" style="1" customWidth="1"/>
    <col min="15351" max="15351" width="12.09765625" style="1" customWidth="1"/>
    <col min="15352" max="15352" width="11.8984375" style="1" customWidth="1"/>
    <col min="15353" max="15353" width="11.5" style="1" customWidth="1"/>
    <col min="15354" max="15355" width="7" style="1" customWidth="1"/>
    <col min="15356" max="15356" width="8.09765625" style="1" customWidth="1"/>
    <col min="15357" max="15358" width="7" style="1" customWidth="1"/>
    <col min="15359" max="15359" width="7.3984375" style="1" customWidth="1"/>
    <col min="15360" max="15360" width="6.8984375" style="1" customWidth="1"/>
    <col min="15361" max="15361" width="0" style="1" hidden="1" customWidth="1"/>
    <col min="15362" max="15362" width="7.09765625" style="1" customWidth="1"/>
    <col min="15363" max="15363" width="12.09765625" style="1" customWidth="1"/>
    <col min="15364" max="15364" width="11.8984375" style="1" customWidth="1"/>
    <col min="15365" max="15365" width="11.5" style="1" customWidth="1"/>
    <col min="15366" max="15367" width="7" style="1" customWidth="1"/>
    <col min="15368" max="15368" width="8.09765625" style="1" customWidth="1"/>
    <col min="15369" max="15370" width="7" style="1" customWidth="1"/>
    <col min="15371" max="15372" width="7.3984375" style="1" customWidth="1"/>
    <col min="15373" max="15604" width="13" style="1"/>
    <col min="15605" max="15605" width="4.3984375" style="1" customWidth="1"/>
    <col min="15606" max="15606" width="7.09765625" style="1" customWidth="1"/>
    <col min="15607" max="15607" width="12.09765625" style="1" customWidth="1"/>
    <col min="15608" max="15608" width="11.8984375" style="1" customWidth="1"/>
    <col min="15609" max="15609" width="11.5" style="1" customWidth="1"/>
    <col min="15610" max="15611" width="7" style="1" customWidth="1"/>
    <col min="15612" max="15612" width="8.09765625" style="1" customWidth="1"/>
    <col min="15613" max="15614" width="7" style="1" customWidth="1"/>
    <col min="15615" max="15615" width="7.3984375" style="1" customWidth="1"/>
    <col min="15616" max="15616" width="6.8984375" style="1" customWidth="1"/>
    <col min="15617" max="15617" width="0" style="1" hidden="1" customWidth="1"/>
    <col min="15618" max="15618" width="7.09765625" style="1" customWidth="1"/>
    <col min="15619" max="15619" width="12.09765625" style="1" customWidth="1"/>
    <col min="15620" max="15620" width="11.8984375" style="1" customWidth="1"/>
    <col min="15621" max="15621" width="11.5" style="1" customWidth="1"/>
    <col min="15622" max="15623" width="7" style="1" customWidth="1"/>
    <col min="15624" max="15624" width="8.09765625" style="1" customWidth="1"/>
    <col min="15625" max="15626" width="7" style="1" customWidth="1"/>
    <col min="15627" max="15628" width="7.3984375" style="1" customWidth="1"/>
    <col min="15629" max="15860" width="13" style="1"/>
    <col min="15861" max="15861" width="4.3984375" style="1" customWidth="1"/>
    <col min="15862" max="15862" width="7.09765625" style="1" customWidth="1"/>
    <col min="15863" max="15863" width="12.09765625" style="1" customWidth="1"/>
    <col min="15864" max="15864" width="11.8984375" style="1" customWidth="1"/>
    <col min="15865" max="15865" width="11.5" style="1" customWidth="1"/>
    <col min="15866" max="15867" width="7" style="1" customWidth="1"/>
    <col min="15868" max="15868" width="8.09765625" style="1" customWidth="1"/>
    <col min="15869" max="15870" width="7" style="1" customWidth="1"/>
    <col min="15871" max="15871" width="7.3984375" style="1" customWidth="1"/>
    <col min="15872" max="15872" width="6.8984375" style="1" customWidth="1"/>
    <col min="15873" max="15873" width="0" style="1" hidden="1" customWidth="1"/>
    <col min="15874" max="15874" width="7.09765625" style="1" customWidth="1"/>
    <col min="15875" max="15875" width="12.09765625" style="1" customWidth="1"/>
    <col min="15876" max="15876" width="11.8984375" style="1" customWidth="1"/>
    <col min="15877" max="15877" width="11.5" style="1" customWidth="1"/>
    <col min="15878" max="15879" width="7" style="1" customWidth="1"/>
    <col min="15880" max="15880" width="8.09765625" style="1" customWidth="1"/>
    <col min="15881" max="15882" width="7" style="1" customWidth="1"/>
    <col min="15883" max="15884" width="7.3984375" style="1" customWidth="1"/>
    <col min="15885" max="16116" width="13" style="1"/>
    <col min="16117" max="16117" width="4.3984375" style="1" customWidth="1"/>
    <col min="16118" max="16118" width="7.09765625" style="1" customWidth="1"/>
    <col min="16119" max="16119" width="12.09765625" style="1" customWidth="1"/>
    <col min="16120" max="16120" width="11.8984375" style="1" customWidth="1"/>
    <col min="16121" max="16121" width="11.5" style="1" customWidth="1"/>
    <col min="16122" max="16123" width="7" style="1" customWidth="1"/>
    <col min="16124" max="16124" width="8.09765625" style="1" customWidth="1"/>
    <col min="16125" max="16126" width="7" style="1" customWidth="1"/>
    <col min="16127" max="16127" width="7.3984375" style="1" customWidth="1"/>
    <col min="16128" max="16128" width="6.8984375" style="1" customWidth="1"/>
    <col min="16129" max="16129" width="0" style="1" hidden="1" customWidth="1"/>
    <col min="16130" max="16130" width="7.09765625" style="1" customWidth="1"/>
    <col min="16131" max="16131" width="12.09765625" style="1" customWidth="1"/>
    <col min="16132" max="16132" width="11.8984375" style="1" customWidth="1"/>
    <col min="16133" max="16133" width="11.5" style="1" customWidth="1"/>
    <col min="16134" max="16135" width="7" style="1" customWidth="1"/>
    <col min="16136" max="16136" width="8.09765625" style="1" customWidth="1"/>
    <col min="16137" max="16138" width="7" style="1" customWidth="1"/>
    <col min="16139" max="16140" width="7.3984375" style="1" customWidth="1"/>
    <col min="16141" max="16384" width="13" style="1"/>
  </cols>
  <sheetData>
    <row r="1" spans="2:17" ht="18.600000000000001" customHeight="1" x14ac:dyDescent="0.45">
      <c r="H1" s="263" t="s">
        <v>259</v>
      </c>
      <c r="I1" s="263"/>
    </row>
    <row r="3" spans="2:17" ht="18.600000000000001" customHeight="1" thickBot="1" x14ac:dyDescent="0.5">
      <c r="B3" s="232" t="s">
        <v>36</v>
      </c>
      <c r="C3" s="232"/>
      <c r="D3" s="232"/>
      <c r="E3" s="232"/>
      <c r="F3" s="232"/>
      <c r="G3" s="232"/>
      <c r="H3" s="232"/>
      <c r="I3" s="232"/>
    </row>
    <row r="4" spans="2:17" ht="18.600000000000001" customHeight="1" thickTop="1" x14ac:dyDescent="0.45">
      <c r="B4" s="3"/>
      <c r="C4" s="4"/>
      <c r="D4" s="4"/>
      <c r="E4" s="4"/>
      <c r="F4" s="4"/>
      <c r="G4" s="4"/>
    </row>
    <row r="5" spans="2:17" ht="18.600000000000001" customHeight="1" x14ac:dyDescent="0.45">
      <c r="B5" s="195" t="s">
        <v>173</v>
      </c>
      <c r="C5" s="195"/>
      <c r="D5" s="195"/>
      <c r="E5" s="195"/>
    </row>
    <row r="6" spans="2:17" ht="18.600000000000001" customHeight="1" x14ac:dyDescent="0.3">
      <c r="B6" s="195"/>
      <c r="C6" s="195"/>
      <c r="D6" s="195"/>
      <c r="E6" s="195"/>
      <c r="M6" s="187"/>
      <c r="N6" s="187"/>
      <c r="O6" s="187"/>
      <c r="P6" s="187"/>
      <c r="Q6" s="187"/>
    </row>
    <row r="7" spans="2:17" ht="18.600000000000001" customHeight="1" thickBot="1" x14ac:dyDescent="0.35">
      <c r="B7" s="196"/>
      <c r="C7" s="196"/>
      <c r="D7" s="196"/>
      <c r="E7" s="196"/>
      <c r="G7" s="197" t="s">
        <v>263</v>
      </c>
      <c r="H7" s="197"/>
      <c r="I7" s="197"/>
      <c r="M7" s="187"/>
      <c r="N7" s="187"/>
      <c r="O7" s="187"/>
      <c r="P7" s="187"/>
      <c r="Q7" s="187"/>
    </row>
    <row r="8" spans="2:17" ht="18.600000000000001" customHeight="1" x14ac:dyDescent="0.3">
      <c r="G8" s="191" t="s">
        <v>264</v>
      </c>
      <c r="H8" s="191"/>
      <c r="I8" s="191"/>
      <c r="M8" s="187"/>
      <c r="N8" s="187"/>
      <c r="O8" s="187"/>
      <c r="P8" s="187"/>
      <c r="Q8" s="187"/>
    </row>
    <row r="9" spans="2:17" ht="18.600000000000001" customHeight="1" x14ac:dyDescent="0.45">
      <c r="B9" s="190" t="s">
        <v>267</v>
      </c>
      <c r="C9" s="190"/>
      <c r="D9" s="190"/>
      <c r="E9" s="190"/>
      <c r="G9" s="198" t="s">
        <v>265</v>
      </c>
      <c r="H9" s="198"/>
      <c r="I9" s="198"/>
      <c r="J9" s="184"/>
    </row>
    <row r="10" spans="2:17" ht="18.600000000000001" customHeight="1" x14ac:dyDescent="0.45">
      <c r="B10" s="190" t="s">
        <v>268</v>
      </c>
      <c r="C10" s="190"/>
      <c r="D10" s="190"/>
      <c r="E10" s="190"/>
      <c r="F10" s="5"/>
      <c r="G10" s="189" t="s">
        <v>266</v>
      </c>
      <c r="H10" s="189"/>
      <c r="I10" s="189"/>
      <c r="J10" s="185"/>
      <c r="N10" s="186"/>
      <c r="O10" s="186"/>
      <c r="P10" s="186"/>
      <c r="Q10" s="186"/>
    </row>
    <row r="11" spans="2:17" ht="18.600000000000001" customHeight="1" x14ac:dyDescent="0.45">
      <c r="B11" s="190" t="s">
        <v>269</v>
      </c>
      <c r="C11" s="190"/>
      <c r="D11" s="190"/>
      <c r="E11" s="190"/>
      <c r="F11" s="5"/>
      <c r="G11" s="191" t="s">
        <v>272</v>
      </c>
      <c r="H11" s="191"/>
      <c r="I11" s="191"/>
      <c r="N11" s="186"/>
      <c r="O11" s="186"/>
      <c r="P11" s="186"/>
      <c r="Q11" s="186"/>
    </row>
    <row r="12" spans="2:17" ht="18.600000000000001" customHeight="1" x14ac:dyDescent="0.45">
      <c r="D12" s="191"/>
      <c r="E12" s="191"/>
      <c r="N12" s="186"/>
      <c r="O12" s="186"/>
      <c r="P12" s="186"/>
      <c r="Q12" s="186"/>
    </row>
    <row r="15" spans="2:17" ht="18.600000000000001" customHeight="1" x14ac:dyDescent="0.45">
      <c r="B15" s="224" t="s">
        <v>3</v>
      </c>
      <c r="C15" s="224"/>
      <c r="D15" s="224"/>
      <c r="E15" s="224"/>
      <c r="F15" s="224"/>
      <c r="G15" s="6"/>
      <c r="H15" s="7"/>
      <c r="I15" s="8"/>
    </row>
    <row r="16" spans="2:17" ht="18.600000000000001" customHeight="1" thickBot="1" x14ac:dyDescent="0.5">
      <c r="B16" s="225"/>
      <c r="C16" s="225"/>
      <c r="D16" s="225"/>
      <c r="E16" s="225"/>
      <c r="F16" s="7"/>
      <c r="G16" s="7"/>
      <c r="H16" s="7"/>
      <c r="I16" s="9"/>
    </row>
    <row r="17" spans="2:9" ht="22.8" customHeight="1" thickBot="1" x14ac:dyDescent="0.5">
      <c r="B17" s="10"/>
      <c r="C17" s="226" t="s">
        <v>4</v>
      </c>
      <c r="D17" s="226"/>
      <c r="E17" s="226"/>
      <c r="F17" s="11" t="s">
        <v>5</v>
      </c>
      <c r="G17" s="11" t="s">
        <v>6</v>
      </c>
      <c r="H17" s="11" t="s">
        <v>7</v>
      </c>
      <c r="I17" s="12" t="s">
        <v>8</v>
      </c>
    </row>
    <row r="18" spans="2:9" ht="22.8" customHeight="1" x14ac:dyDescent="0.45">
      <c r="B18" s="13" t="s">
        <v>9</v>
      </c>
      <c r="C18" s="262" t="s">
        <v>10</v>
      </c>
      <c r="D18" s="262"/>
      <c r="E18" s="262"/>
      <c r="F18" s="14" t="s">
        <v>11</v>
      </c>
      <c r="G18" s="15">
        <v>132</v>
      </c>
      <c r="H18" s="16">
        <v>1620</v>
      </c>
      <c r="I18" s="17">
        <f t="shared" ref="I18:I25" si="0">G18*H18</f>
        <v>213840</v>
      </c>
    </row>
    <row r="19" spans="2:9" ht="22.8" customHeight="1" x14ac:dyDescent="0.45">
      <c r="B19" s="18"/>
      <c r="C19" s="220" t="s">
        <v>12</v>
      </c>
      <c r="D19" s="220"/>
      <c r="E19" s="220"/>
      <c r="F19" s="19"/>
      <c r="G19" s="20">
        <v>132</v>
      </c>
      <c r="H19" s="21">
        <v>324</v>
      </c>
      <c r="I19" s="22">
        <f t="shared" si="0"/>
        <v>42768</v>
      </c>
    </row>
    <row r="20" spans="2:9" ht="22.8" customHeight="1" x14ac:dyDescent="0.45">
      <c r="B20" s="23" t="s">
        <v>13</v>
      </c>
      <c r="C20" s="220" t="s">
        <v>14</v>
      </c>
      <c r="D20" s="220"/>
      <c r="E20" s="220"/>
      <c r="F20" s="19" t="s">
        <v>15</v>
      </c>
      <c r="G20" s="20">
        <v>30</v>
      </c>
      <c r="H20" s="21">
        <v>1620</v>
      </c>
      <c r="I20" s="22">
        <f t="shared" si="0"/>
        <v>48600</v>
      </c>
    </row>
    <row r="21" spans="2:9" ht="22.8" customHeight="1" x14ac:dyDescent="0.45">
      <c r="B21" s="23"/>
      <c r="C21" s="220" t="s">
        <v>12</v>
      </c>
      <c r="D21" s="220"/>
      <c r="E21" s="220"/>
      <c r="F21" s="19"/>
      <c r="G21" s="20">
        <v>30</v>
      </c>
      <c r="H21" s="21">
        <v>324</v>
      </c>
      <c r="I21" s="22">
        <f t="shared" si="0"/>
        <v>9720</v>
      </c>
    </row>
    <row r="22" spans="2:9" ht="22.8" customHeight="1" x14ac:dyDescent="0.45">
      <c r="B22" s="23" t="s">
        <v>16</v>
      </c>
      <c r="C22" s="221" t="s">
        <v>17</v>
      </c>
      <c r="D22" s="222"/>
      <c r="E22" s="223"/>
      <c r="F22" s="24"/>
      <c r="G22" s="20">
        <v>30</v>
      </c>
      <c r="H22" s="21">
        <v>150</v>
      </c>
      <c r="I22" s="22">
        <f t="shared" si="0"/>
        <v>4500</v>
      </c>
    </row>
    <row r="23" spans="2:9" ht="22.8" customHeight="1" x14ac:dyDescent="0.45">
      <c r="B23" s="23" t="s">
        <v>18</v>
      </c>
      <c r="C23" s="254" t="s">
        <v>19</v>
      </c>
      <c r="D23" s="255"/>
      <c r="E23" s="256"/>
      <c r="F23" s="25" t="s">
        <v>20</v>
      </c>
      <c r="G23" s="26">
        <v>2</v>
      </c>
      <c r="H23" s="21">
        <v>75000</v>
      </c>
      <c r="I23" s="22">
        <f t="shared" si="0"/>
        <v>150000</v>
      </c>
    </row>
    <row r="24" spans="2:9" ht="22.8" customHeight="1" x14ac:dyDescent="0.45">
      <c r="B24" s="27"/>
      <c r="C24" s="257"/>
      <c r="D24" s="258"/>
      <c r="E24" s="259"/>
      <c r="F24" s="28" t="s">
        <v>21</v>
      </c>
      <c r="G24" s="29">
        <v>1</v>
      </c>
      <c r="H24" s="21">
        <v>36000</v>
      </c>
      <c r="I24" s="22">
        <f t="shared" si="0"/>
        <v>36000</v>
      </c>
    </row>
    <row r="25" spans="2:9" ht="22.8" customHeight="1" x14ac:dyDescent="0.45">
      <c r="B25" s="27"/>
      <c r="C25" s="217" t="s">
        <v>22</v>
      </c>
      <c r="D25" s="218"/>
      <c r="E25" s="219"/>
      <c r="F25" s="28" t="s">
        <v>23</v>
      </c>
      <c r="G25" s="29">
        <v>1</v>
      </c>
      <c r="H25" s="21">
        <v>12000</v>
      </c>
      <c r="I25" s="22">
        <f t="shared" si="0"/>
        <v>12000</v>
      </c>
    </row>
    <row r="26" spans="2:9" ht="22.8" customHeight="1" x14ac:dyDescent="0.45">
      <c r="B26" s="27"/>
      <c r="C26" s="217" t="s">
        <v>24</v>
      </c>
      <c r="D26" s="218"/>
      <c r="E26" s="219"/>
      <c r="F26" s="30" t="s">
        <v>25</v>
      </c>
      <c r="G26" s="29">
        <v>1</v>
      </c>
      <c r="H26" s="31">
        <v>24000</v>
      </c>
      <c r="I26" s="32">
        <f>G26*H26</f>
        <v>24000</v>
      </c>
    </row>
    <row r="27" spans="2:9" ht="22.8" customHeight="1" x14ac:dyDescent="0.45">
      <c r="B27" s="260" t="s">
        <v>26</v>
      </c>
      <c r="C27" s="254" t="s">
        <v>27</v>
      </c>
      <c r="D27" s="255"/>
      <c r="E27" s="256"/>
      <c r="F27" s="25" t="s">
        <v>28</v>
      </c>
      <c r="G27" s="26">
        <v>2</v>
      </c>
      <c r="H27" s="21">
        <v>75000</v>
      </c>
      <c r="I27" s="22">
        <f>G27*H27</f>
        <v>150000</v>
      </c>
    </row>
    <row r="28" spans="2:9" ht="22.8" customHeight="1" x14ac:dyDescent="0.45">
      <c r="B28" s="261"/>
      <c r="C28" s="257"/>
      <c r="D28" s="258"/>
      <c r="E28" s="259"/>
      <c r="F28" s="28" t="s">
        <v>29</v>
      </c>
      <c r="G28" s="29">
        <v>1</v>
      </c>
      <c r="H28" s="21">
        <v>36000</v>
      </c>
      <c r="I28" s="22">
        <f>G28*H28</f>
        <v>36000</v>
      </c>
    </row>
    <row r="29" spans="2:9" ht="22.8" customHeight="1" x14ac:dyDescent="0.45">
      <c r="B29" s="168"/>
      <c r="C29" s="239" t="s">
        <v>22</v>
      </c>
      <c r="D29" s="240"/>
      <c r="E29" s="241"/>
      <c r="F29" s="169" t="s">
        <v>23</v>
      </c>
      <c r="G29" s="158">
        <v>1</v>
      </c>
      <c r="H29" s="170">
        <v>12000</v>
      </c>
      <c r="I29" s="171">
        <f t="shared" ref="I29" si="1">G29*H29</f>
        <v>12000</v>
      </c>
    </row>
    <row r="30" spans="2:9" ht="22.8" customHeight="1" x14ac:dyDescent="0.45">
      <c r="B30" s="33"/>
      <c r="C30" s="242" t="s">
        <v>30</v>
      </c>
      <c r="D30" s="243"/>
      <c r="E30" s="244"/>
      <c r="F30" s="172"/>
      <c r="G30" s="173"/>
      <c r="H30" s="174"/>
      <c r="I30" s="175">
        <f>SUM(I18:I28)</f>
        <v>727428</v>
      </c>
    </row>
    <row r="31" spans="2:9" ht="22.8" customHeight="1" x14ac:dyDescent="0.45">
      <c r="B31" s="33"/>
      <c r="C31" s="245" t="s">
        <v>31</v>
      </c>
      <c r="D31" s="246"/>
      <c r="E31" s="247"/>
      <c r="F31" s="176"/>
      <c r="G31" s="177">
        <v>0.1</v>
      </c>
      <c r="H31" s="178"/>
      <c r="I31" s="179">
        <f>I30*0.1</f>
        <v>72742.8</v>
      </c>
    </row>
    <row r="32" spans="2:9" ht="22.8" customHeight="1" x14ac:dyDescent="0.45">
      <c r="B32" s="157"/>
      <c r="C32" s="248" t="s">
        <v>32</v>
      </c>
      <c r="D32" s="249"/>
      <c r="E32" s="250"/>
      <c r="F32" s="180"/>
      <c r="G32" s="181"/>
      <c r="H32" s="182"/>
      <c r="I32" s="183">
        <f>SUM(I30:I31)</f>
        <v>800170.8</v>
      </c>
    </row>
    <row r="33" spans="2:11" ht="22.8" customHeight="1" x14ac:dyDescent="0.45">
      <c r="B33" s="33"/>
      <c r="C33" s="251"/>
      <c r="D33" s="252"/>
      <c r="E33" s="253"/>
      <c r="F33" s="164"/>
      <c r="G33" s="165"/>
      <c r="H33" s="166"/>
      <c r="I33" s="167"/>
    </row>
    <row r="34" spans="2:11" ht="22.8" customHeight="1" x14ac:dyDescent="0.45">
      <c r="B34" s="35"/>
      <c r="C34" s="214"/>
      <c r="D34" s="215"/>
      <c r="E34" s="216"/>
      <c r="F34" s="30"/>
      <c r="G34" s="20"/>
      <c r="H34" s="31"/>
      <c r="I34" s="32"/>
    </row>
    <row r="35" spans="2:11" ht="22.8" customHeight="1" x14ac:dyDescent="0.45">
      <c r="B35" s="35"/>
      <c r="C35" s="214"/>
      <c r="D35" s="215"/>
      <c r="E35" s="216"/>
      <c r="F35" s="30"/>
      <c r="G35" s="20"/>
      <c r="H35" s="31"/>
      <c r="I35" s="32"/>
    </row>
    <row r="36" spans="2:11" ht="22.8" customHeight="1" x14ac:dyDescent="0.45">
      <c r="B36" s="36"/>
      <c r="C36" s="205"/>
      <c r="D36" s="206"/>
      <c r="E36" s="207"/>
      <c r="F36" s="50"/>
      <c r="G36" s="51"/>
      <c r="H36" s="52"/>
      <c r="I36" s="53"/>
    </row>
    <row r="37" spans="2:11" ht="22.8" customHeight="1" x14ac:dyDescent="0.45">
      <c r="B37" s="37"/>
      <c r="C37" s="233"/>
      <c r="D37" s="234"/>
      <c r="E37" s="235"/>
      <c r="F37" s="38"/>
      <c r="G37" s="39"/>
      <c r="H37" s="40" t="s">
        <v>33</v>
      </c>
      <c r="I37" s="41">
        <v>-171</v>
      </c>
    </row>
    <row r="38" spans="2:11" ht="22.8" customHeight="1" x14ac:dyDescent="0.45">
      <c r="B38" s="37"/>
      <c r="C38" s="236"/>
      <c r="D38" s="237"/>
      <c r="E38" s="238"/>
      <c r="F38" s="38"/>
      <c r="G38" s="39"/>
      <c r="H38" s="40" t="s">
        <v>30</v>
      </c>
      <c r="I38" s="42">
        <f>I32+I37</f>
        <v>799999.8</v>
      </c>
    </row>
    <row r="39" spans="2:11" ht="22.8" customHeight="1" thickBot="1" x14ac:dyDescent="0.5">
      <c r="B39" s="43"/>
      <c r="C39" s="228"/>
      <c r="D39" s="229"/>
      <c r="E39" s="230"/>
      <c r="F39" s="44"/>
      <c r="G39" s="45"/>
      <c r="H39" s="46" t="s">
        <v>43</v>
      </c>
      <c r="I39" s="47">
        <f>I38*0.1</f>
        <v>79999.98000000001</v>
      </c>
    </row>
    <row r="40" spans="2:11" ht="22.8" customHeight="1" thickBot="1" x14ac:dyDescent="0.5">
      <c r="B40" s="202" t="s">
        <v>271</v>
      </c>
      <c r="C40" s="203"/>
      <c r="D40" s="203"/>
      <c r="E40" s="203"/>
      <c r="F40" s="203"/>
      <c r="G40" s="203"/>
      <c r="H40" s="204"/>
      <c r="I40" s="163">
        <f>I38+I39</f>
        <v>879999.78</v>
      </c>
    </row>
    <row r="41" spans="2:11" ht="18.600000000000001" customHeight="1" x14ac:dyDescent="0.45">
      <c r="B41" s="54"/>
      <c r="C41" s="54"/>
      <c r="D41" s="54"/>
      <c r="E41" s="54"/>
      <c r="F41" s="54"/>
      <c r="G41" s="54"/>
      <c r="H41" s="141"/>
      <c r="I41" s="142"/>
    </row>
    <row r="42" spans="2:11" ht="18.600000000000001" customHeight="1" x14ac:dyDescent="0.45">
      <c r="B42" s="54"/>
      <c r="C42" s="54"/>
      <c r="D42" s="54"/>
      <c r="E42" s="54"/>
      <c r="F42" s="54"/>
      <c r="G42" s="54"/>
      <c r="H42" s="231" t="s">
        <v>258</v>
      </c>
      <c r="I42" s="231"/>
      <c r="J42" s="2"/>
      <c r="K42" s="2"/>
    </row>
    <row r="43" spans="2:11" ht="18.600000000000001" customHeight="1" thickBot="1" x14ac:dyDescent="0.5">
      <c r="B43" s="232" t="s">
        <v>36</v>
      </c>
      <c r="C43" s="232"/>
      <c r="D43" s="232"/>
      <c r="E43" s="232"/>
      <c r="F43" s="232"/>
      <c r="G43" s="232"/>
      <c r="H43" s="232"/>
      <c r="I43" s="232"/>
    </row>
    <row r="44" spans="2:11" ht="18.600000000000001" customHeight="1" thickTop="1" x14ac:dyDescent="0.45">
      <c r="B44" s="3"/>
      <c r="C44" s="4"/>
      <c r="D44" s="4"/>
      <c r="E44" s="4"/>
      <c r="F44" s="4"/>
      <c r="G44" s="4"/>
    </row>
    <row r="45" spans="2:11" ht="18.600000000000001" customHeight="1" x14ac:dyDescent="0.45">
      <c r="B45" s="195" t="s">
        <v>173</v>
      </c>
      <c r="C45" s="195"/>
      <c r="D45" s="195"/>
      <c r="E45" s="195"/>
    </row>
    <row r="46" spans="2:11" ht="18.600000000000001" customHeight="1" x14ac:dyDescent="0.45">
      <c r="B46" s="195"/>
      <c r="C46" s="195"/>
      <c r="D46" s="195"/>
      <c r="E46" s="195"/>
    </row>
    <row r="47" spans="2:11" ht="18.600000000000001" customHeight="1" thickBot="1" x14ac:dyDescent="0.5">
      <c r="B47" s="196"/>
      <c r="C47" s="196"/>
      <c r="D47" s="196"/>
      <c r="E47" s="196"/>
      <c r="G47" s="197" t="s">
        <v>263</v>
      </c>
      <c r="H47" s="197"/>
      <c r="I47" s="197"/>
    </row>
    <row r="48" spans="2:11" ht="18.600000000000001" customHeight="1" x14ac:dyDescent="0.45">
      <c r="G48" s="191" t="s">
        <v>264</v>
      </c>
      <c r="H48" s="191"/>
      <c r="I48" s="191"/>
    </row>
    <row r="49" spans="2:9" ht="18.600000000000001" customHeight="1" x14ac:dyDescent="0.45">
      <c r="B49" s="190" t="s">
        <v>267</v>
      </c>
      <c r="C49" s="190"/>
      <c r="D49" s="190"/>
      <c r="E49" s="190"/>
      <c r="G49" s="198" t="s">
        <v>265</v>
      </c>
      <c r="H49" s="198"/>
      <c r="I49" s="198"/>
    </row>
    <row r="50" spans="2:9" ht="18.600000000000001" customHeight="1" x14ac:dyDescent="0.45">
      <c r="B50" s="190" t="s">
        <v>268</v>
      </c>
      <c r="C50" s="190"/>
      <c r="D50" s="190"/>
      <c r="E50" s="190"/>
      <c r="F50" s="5"/>
      <c r="G50" s="189" t="s">
        <v>266</v>
      </c>
      <c r="H50" s="189"/>
      <c r="I50" s="189"/>
    </row>
    <row r="51" spans="2:9" ht="18.600000000000001" customHeight="1" x14ac:dyDescent="0.45">
      <c r="B51" s="190" t="s">
        <v>269</v>
      </c>
      <c r="C51" s="190"/>
      <c r="D51" s="190"/>
      <c r="E51" s="190"/>
      <c r="F51" s="5"/>
      <c r="G51" s="191" t="s">
        <v>272</v>
      </c>
      <c r="H51" s="191"/>
      <c r="I51" s="191"/>
    </row>
    <row r="52" spans="2:9" ht="18.600000000000001" customHeight="1" x14ac:dyDescent="0.45">
      <c r="D52" s="5"/>
      <c r="E52" s="5"/>
    </row>
    <row r="55" spans="2:9" ht="18.600000000000001" customHeight="1" x14ac:dyDescent="0.45">
      <c r="B55" s="224" t="s">
        <v>37</v>
      </c>
      <c r="C55" s="224"/>
      <c r="D55" s="224"/>
      <c r="E55" s="224"/>
      <c r="F55" s="224"/>
      <c r="G55" s="6"/>
      <c r="H55" s="7"/>
      <c r="I55" s="8"/>
    </row>
    <row r="56" spans="2:9" ht="18.600000000000001" customHeight="1" thickBot="1" x14ac:dyDescent="0.5">
      <c r="B56" s="225"/>
      <c r="C56" s="225"/>
      <c r="D56" s="225"/>
      <c r="E56" s="225"/>
      <c r="F56" s="7"/>
      <c r="G56" s="7"/>
      <c r="H56" s="7"/>
      <c r="I56" s="9"/>
    </row>
    <row r="57" spans="2:9" ht="26.4" customHeight="1" thickBot="1" x14ac:dyDescent="0.5">
      <c r="B57" s="10"/>
      <c r="C57" s="226" t="s">
        <v>4</v>
      </c>
      <c r="D57" s="226"/>
      <c r="E57" s="226"/>
      <c r="F57" s="11" t="s">
        <v>5</v>
      </c>
      <c r="G57" s="11" t="s">
        <v>6</v>
      </c>
      <c r="H57" s="11" t="s">
        <v>7</v>
      </c>
      <c r="I57" s="12" t="s">
        <v>8</v>
      </c>
    </row>
    <row r="58" spans="2:9" ht="26.4" customHeight="1" x14ac:dyDescent="0.45">
      <c r="B58" s="13"/>
      <c r="C58" s="227" t="s">
        <v>38</v>
      </c>
      <c r="D58" s="227"/>
      <c r="E58" s="227"/>
      <c r="F58" s="56"/>
      <c r="G58" s="56" t="s">
        <v>39</v>
      </c>
      <c r="H58" s="58"/>
      <c r="I58" s="59">
        <v>5000000</v>
      </c>
    </row>
    <row r="59" spans="2:9" ht="26.4" customHeight="1" x14ac:dyDescent="0.45">
      <c r="B59" s="18"/>
      <c r="C59" s="220"/>
      <c r="D59" s="220"/>
      <c r="E59" s="220"/>
      <c r="F59" s="19"/>
      <c r="G59" s="20"/>
      <c r="H59" s="21"/>
      <c r="I59" s="22"/>
    </row>
    <row r="60" spans="2:9" ht="26.4" customHeight="1" x14ac:dyDescent="0.45">
      <c r="B60" s="23"/>
      <c r="C60" s="220"/>
      <c r="D60" s="220"/>
      <c r="E60" s="220"/>
      <c r="F60" s="19"/>
      <c r="G60" s="20"/>
      <c r="H60" s="21"/>
      <c r="I60" s="22"/>
    </row>
    <row r="61" spans="2:9" ht="26.4" customHeight="1" x14ac:dyDescent="0.45">
      <c r="B61" s="23"/>
      <c r="C61" s="220"/>
      <c r="D61" s="220"/>
      <c r="E61" s="220"/>
      <c r="F61" s="19"/>
      <c r="G61" s="20"/>
      <c r="H61" s="21"/>
      <c r="I61" s="22"/>
    </row>
    <row r="62" spans="2:9" ht="26.4" customHeight="1" x14ac:dyDescent="0.45">
      <c r="B62" s="23"/>
      <c r="C62" s="221"/>
      <c r="D62" s="222"/>
      <c r="E62" s="223"/>
      <c r="F62" s="19"/>
      <c r="G62" s="20"/>
      <c r="H62" s="21"/>
      <c r="I62" s="22"/>
    </row>
    <row r="63" spans="2:9" ht="26.4" customHeight="1" x14ac:dyDescent="0.45">
      <c r="B63" s="23"/>
      <c r="C63" s="221"/>
      <c r="D63" s="222"/>
      <c r="E63" s="223"/>
      <c r="F63" s="19"/>
      <c r="G63" s="26"/>
      <c r="H63" s="21"/>
      <c r="I63" s="22"/>
    </row>
    <row r="64" spans="2:9" ht="26.4" customHeight="1" x14ac:dyDescent="0.45">
      <c r="B64" s="23"/>
      <c r="C64" s="221"/>
      <c r="D64" s="222"/>
      <c r="E64" s="223"/>
      <c r="F64" s="19"/>
      <c r="G64" s="29"/>
      <c r="H64" s="21"/>
      <c r="I64" s="22"/>
    </row>
    <row r="65" spans="2:9" ht="26.4" customHeight="1" x14ac:dyDescent="0.45">
      <c r="B65" s="23"/>
      <c r="C65" s="217"/>
      <c r="D65" s="218"/>
      <c r="E65" s="219"/>
      <c r="F65" s="19"/>
      <c r="G65" s="29"/>
      <c r="H65" s="21"/>
      <c r="I65" s="22"/>
    </row>
    <row r="66" spans="2:9" ht="26.4" customHeight="1" x14ac:dyDescent="0.45">
      <c r="B66" s="27"/>
      <c r="C66" s="217"/>
      <c r="D66" s="218"/>
      <c r="E66" s="219"/>
      <c r="F66" s="19"/>
      <c r="G66" s="29"/>
      <c r="H66" s="21"/>
      <c r="I66" s="22"/>
    </row>
    <row r="67" spans="2:9" ht="26.4" customHeight="1" x14ac:dyDescent="0.45">
      <c r="B67" s="33"/>
      <c r="C67" s="214"/>
      <c r="D67" s="215"/>
      <c r="E67" s="216"/>
      <c r="F67" s="30"/>
      <c r="G67" s="20"/>
      <c r="H67" s="31"/>
      <c r="I67" s="32"/>
    </row>
    <row r="68" spans="2:9" ht="26.4" customHeight="1" x14ac:dyDescent="0.45">
      <c r="B68" s="33"/>
      <c r="C68" s="214"/>
      <c r="D68" s="215"/>
      <c r="E68" s="216"/>
      <c r="F68" s="30"/>
      <c r="G68" s="34"/>
      <c r="H68" s="31"/>
      <c r="I68" s="32"/>
    </row>
    <row r="69" spans="2:9" ht="26.4" customHeight="1" x14ac:dyDescent="0.45">
      <c r="B69" s="33"/>
      <c r="C69" s="214"/>
      <c r="D69" s="215"/>
      <c r="E69" s="216"/>
      <c r="F69" s="30"/>
      <c r="G69" s="20"/>
      <c r="H69" s="31"/>
      <c r="I69" s="32"/>
    </row>
    <row r="70" spans="2:9" ht="26.4" customHeight="1" x14ac:dyDescent="0.45">
      <c r="B70" s="33"/>
      <c r="C70" s="214"/>
      <c r="D70" s="215"/>
      <c r="E70" s="216"/>
      <c r="F70" s="30"/>
      <c r="G70" s="20"/>
      <c r="H70" s="31"/>
      <c r="I70" s="32"/>
    </row>
    <row r="71" spans="2:9" ht="26.4" customHeight="1" x14ac:dyDescent="0.45">
      <c r="B71" s="33"/>
      <c r="C71" s="214"/>
      <c r="D71" s="215"/>
      <c r="E71" s="216"/>
      <c r="F71" s="30"/>
      <c r="G71" s="20"/>
      <c r="H71" s="31"/>
      <c r="I71" s="32"/>
    </row>
    <row r="72" spans="2:9" ht="26.4" customHeight="1" x14ac:dyDescent="0.45">
      <c r="B72" s="33"/>
      <c r="C72" s="214"/>
      <c r="D72" s="215"/>
      <c r="E72" s="216"/>
      <c r="F72" s="30"/>
      <c r="G72" s="20"/>
      <c r="H72" s="31"/>
      <c r="I72" s="32"/>
    </row>
    <row r="73" spans="2:9" ht="26.4" customHeight="1" x14ac:dyDescent="0.45">
      <c r="B73" s="33"/>
      <c r="C73" s="205"/>
      <c r="D73" s="206"/>
      <c r="E73" s="207"/>
      <c r="F73" s="50"/>
      <c r="G73" s="60"/>
      <c r="H73" s="52"/>
      <c r="I73" s="53"/>
    </row>
    <row r="74" spans="2:9" ht="26.4" customHeight="1" x14ac:dyDescent="0.45">
      <c r="B74" s="37"/>
      <c r="C74" s="208"/>
      <c r="D74" s="209"/>
      <c r="E74" s="210"/>
      <c r="F74" s="38"/>
      <c r="G74" s="39"/>
      <c r="H74" s="40"/>
      <c r="I74" s="41"/>
    </row>
    <row r="75" spans="2:9" ht="26.4" customHeight="1" x14ac:dyDescent="0.45">
      <c r="B75" s="61"/>
      <c r="C75" s="211"/>
      <c r="D75" s="212"/>
      <c r="E75" s="213"/>
      <c r="F75" s="62"/>
      <c r="G75" s="63"/>
      <c r="H75" s="64" t="s">
        <v>30</v>
      </c>
      <c r="I75" s="65">
        <f>SUM(I58:I74)</f>
        <v>5000000</v>
      </c>
    </row>
    <row r="76" spans="2:9" ht="26.4" customHeight="1" thickBot="1" x14ac:dyDescent="0.5">
      <c r="B76" s="66"/>
      <c r="C76" s="199"/>
      <c r="D76" s="200"/>
      <c r="E76" s="201"/>
      <c r="F76" s="67"/>
      <c r="G76" s="68"/>
      <c r="H76" s="69" t="s">
        <v>43</v>
      </c>
      <c r="I76" s="70">
        <f>I75*0.1</f>
        <v>500000</v>
      </c>
    </row>
    <row r="77" spans="2:9" ht="26.4" customHeight="1" thickBot="1" x14ac:dyDescent="0.5">
      <c r="B77" s="192" t="s">
        <v>273</v>
      </c>
      <c r="C77" s="193"/>
      <c r="D77" s="193"/>
      <c r="E77" s="193"/>
      <c r="F77" s="193"/>
      <c r="G77" s="193"/>
      <c r="H77" s="194"/>
      <c r="I77" s="188">
        <f>I75+I76</f>
        <v>5500000</v>
      </c>
    </row>
  </sheetData>
  <mergeCells count="71">
    <mergeCell ref="H1:I1"/>
    <mergeCell ref="B3:I3"/>
    <mergeCell ref="D12:E12"/>
    <mergeCell ref="G11:I11"/>
    <mergeCell ref="B27:B28"/>
    <mergeCell ref="C27:E28"/>
    <mergeCell ref="B15:F15"/>
    <mergeCell ref="B16:E16"/>
    <mergeCell ref="C17:E17"/>
    <mergeCell ref="C18:E18"/>
    <mergeCell ref="C19:E19"/>
    <mergeCell ref="C20:E20"/>
    <mergeCell ref="C21:E21"/>
    <mergeCell ref="C22:E22"/>
    <mergeCell ref="C23:E24"/>
    <mergeCell ref="C25:E25"/>
    <mergeCell ref="C26:E26"/>
    <mergeCell ref="C29:E29"/>
    <mergeCell ref="C30:E30"/>
    <mergeCell ref="C31:E31"/>
    <mergeCell ref="C32:E32"/>
    <mergeCell ref="C33:E33"/>
    <mergeCell ref="B50:E50"/>
    <mergeCell ref="C34:E34"/>
    <mergeCell ref="C35:E35"/>
    <mergeCell ref="C36:E36"/>
    <mergeCell ref="C37:E37"/>
    <mergeCell ref="C38:E38"/>
    <mergeCell ref="C39:E39"/>
    <mergeCell ref="H42:I42"/>
    <mergeCell ref="B43:I43"/>
    <mergeCell ref="B49:E49"/>
    <mergeCell ref="G49:I49"/>
    <mergeCell ref="C64:E64"/>
    <mergeCell ref="B55:F55"/>
    <mergeCell ref="B56:E56"/>
    <mergeCell ref="C57:E57"/>
    <mergeCell ref="C58:E58"/>
    <mergeCell ref="C59:E59"/>
    <mergeCell ref="G48:I48"/>
    <mergeCell ref="C73:E73"/>
    <mergeCell ref="C74:E74"/>
    <mergeCell ref="C75:E75"/>
    <mergeCell ref="C69:E69"/>
    <mergeCell ref="C70:E70"/>
    <mergeCell ref="C71:E71"/>
    <mergeCell ref="C72:E72"/>
    <mergeCell ref="C65:E65"/>
    <mergeCell ref="C66:E66"/>
    <mergeCell ref="C67:E67"/>
    <mergeCell ref="C68:E68"/>
    <mergeCell ref="C60:E60"/>
    <mergeCell ref="C61:E61"/>
    <mergeCell ref="C62:E62"/>
    <mergeCell ref="C63:E63"/>
    <mergeCell ref="G50:I50"/>
    <mergeCell ref="B51:E51"/>
    <mergeCell ref="G51:I51"/>
    <mergeCell ref="B77:H77"/>
    <mergeCell ref="B5:E7"/>
    <mergeCell ref="B9:E9"/>
    <mergeCell ref="B10:E10"/>
    <mergeCell ref="B11:E11"/>
    <mergeCell ref="G7:I7"/>
    <mergeCell ref="G8:I8"/>
    <mergeCell ref="G9:I9"/>
    <mergeCell ref="G10:I10"/>
    <mergeCell ref="C76:E76"/>
    <mergeCell ref="B40:H40"/>
    <mergeCell ref="B45:E47"/>
    <mergeCell ref="G47:I47"/>
  </mergeCells>
  <phoneticPr fontId="2"/>
  <pageMargins left="0.7" right="0.7" top="0.75" bottom="0.75" header="0.3" footer="0.3"/>
  <pageSetup paperSize="9" scale="83" orientation="portrait" r:id="rId1"/>
  <rowBreaks count="1" manualBreakCount="1">
    <brk id="4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A263B-ECB1-4EEE-A8E4-4037D41C6982}">
  <dimension ref="B1:K87"/>
  <sheetViews>
    <sheetView view="pageBreakPreview" topLeftCell="A49" zoomScaleNormal="100" zoomScaleSheetLayoutView="100" workbookViewId="0">
      <selection activeCell="B44" sqref="B44:I87"/>
    </sheetView>
  </sheetViews>
  <sheetFormatPr defaultColWidth="13" defaultRowHeight="18.600000000000001" customHeight="1" x14ac:dyDescent="0.45"/>
  <cols>
    <col min="1" max="1" width="4.3984375" style="1" customWidth="1"/>
    <col min="2" max="2" width="7.09765625" style="1" customWidth="1"/>
    <col min="3" max="3" width="12.09765625" style="1" customWidth="1"/>
    <col min="4" max="4" width="11.8984375" style="1" customWidth="1"/>
    <col min="5" max="5" width="11.5" style="1" customWidth="1"/>
    <col min="6" max="6" width="13.19921875" style="1" customWidth="1"/>
    <col min="7" max="7" width="8.09765625" style="1" customWidth="1"/>
    <col min="8" max="8" width="12.69921875" style="1" customWidth="1"/>
    <col min="9" max="9" width="13.8984375" style="1" customWidth="1"/>
    <col min="10" max="10" width="11.8984375" style="1" customWidth="1"/>
    <col min="11" max="11" width="11.5" style="1" customWidth="1"/>
    <col min="12" max="12" width="8.8984375" style="1" customWidth="1"/>
    <col min="13" max="13" width="7" style="1" customWidth="1"/>
    <col min="14" max="14" width="8.09765625" style="1" customWidth="1"/>
    <col min="15" max="16" width="7" style="1" customWidth="1"/>
    <col min="17" max="18" width="7.3984375" style="1" customWidth="1"/>
    <col min="19" max="250" width="13" style="1"/>
    <col min="251" max="251" width="4.3984375" style="1" customWidth="1"/>
    <col min="252" max="252" width="7.09765625" style="1" customWidth="1"/>
    <col min="253" max="253" width="12.09765625" style="1" customWidth="1"/>
    <col min="254" max="254" width="11.8984375" style="1" customWidth="1"/>
    <col min="255" max="255" width="11.5" style="1" customWidth="1"/>
    <col min="256" max="257" width="7" style="1" customWidth="1"/>
    <col min="258" max="258" width="8.09765625" style="1" customWidth="1"/>
    <col min="259" max="260" width="7" style="1" customWidth="1"/>
    <col min="261" max="261" width="7.3984375" style="1" customWidth="1"/>
    <col min="262" max="262" width="6.8984375" style="1" customWidth="1"/>
    <col min="263" max="263" width="0" style="1" hidden="1" customWidth="1"/>
    <col min="264" max="264" width="7.09765625" style="1" customWidth="1"/>
    <col min="265" max="265" width="12.09765625" style="1" customWidth="1"/>
    <col min="266" max="266" width="11.8984375" style="1" customWidth="1"/>
    <col min="267" max="267" width="11.5" style="1" customWidth="1"/>
    <col min="268" max="269" width="7" style="1" customWidth="1"/>
    <col min="270" max="270" width="8.09765625" style="1" customWidth="1"/>
    <col min="271" max="272" width="7" style="1" customWidth="1"/>
    <col min="273" max="274" width="7.3984375" style="1" customWidth="1"/>
    <col min="275" max="506" width="13" style="1"/>
    <col min="507" max="507" width="4.3984375" style="1" customWidth="1"/>
    <col min="508" max="508" width="7.09765625" style="1" customWidth="1"/>
    <col min="509" max="509" width="12.09765625" style="1" customWidth="1"/>
    <col min="510" max="510" width="11.8984375" style="1" customWidth="1"/>
    <col min="511" max="511" width="11.5" style="1" customWidth="1"/>
    <col min="512" max="513" width="7" style="1" customWidth="1"/>
    <col min="514" max="514" width="8.09765625" style="1" customWidth="1"/>
    <col min="515" max="516" width="7" style="1" customWidth="1"/>
    <col min="517" max="517" width="7.3984375" style="1" customWidth="1"/>
    <col min="518" max="518" width="6.8984375" style="1" customWidth="1"/>
    <col min="519" max="519" width="0" style="1" hidden="1" customWidth="1"/>
    <col min="520" max="520" width="7.09765625" style="1" customWidth="1"/>
    <col min="521" max="521" width="12.09765625" style="1" customWidth="1"/>
    <col min="522" max="522" width="11.8984375" style="1" customWidth="1"/>
    <col min="523" max="523" width="11.5" style="1" customWidth="1"/>
    <col min="524" max="525" width="7" style="1" customWidth="1"/>
    <col min="526" max="526" width="8.09765625" style="1" customWidth="1"/>
    <col min="527" max="528" width="7" style="1" customWidth="1"/>
    <col min="529" max="530" width="7.3984375" style="1" customWidth="1"/>
    <col min="531" max="762" width="13" style="1"/>
    <col min="763" max="763" width="4.3984375" style="1" customWidth="1"/>
    <col min="764" max="764" width="7.09765625" style="1" customWidth="1"/>
    <col min="765" max="765" width="12.09765625" style="1" customWidth="1"/>
    <col min="766" max="766" width="11.8984375" style="1" customWidth="1"/>
    <col min="767" max="767" width="11.5" style="1" customWidth="1"/>
    <col min="768" max="769" width="7" style="1" customWidth="1"/>
    <col min="770" max="770" width="8.09765625" style="1" customWidth="1"/>
    <col min="771" max="772" width="7" style="1" customWidth="1"/>
    <col min="773" max="773" width="7.3984375" style="1" customWidth="1"/>
    <col min="774" max="774" width="6.8984375" style="1" customWidth="1"/>
    <col min="775" max="775" width="0" style="1" hidden="1" customWidth="1"/>
    <col min="776" max="776" width="7.09765625" style="1" customWidth="1"/>
    <col min="777" max="777" width="12.09765625" style="1" customWidth="1"/>
    <col min="778" max="778" width="11.8984375" style="1" customWidth="1"/>
    <col min="779" max="779" width="11.5" style="1" customWidth="1"/>
    <col min="780" max="781" width="7" style="1" customWidth="1"/>
    <col min="782" max="782" width="8.09765625" style="1" customWidth="1"/>
    <col min="783" max="784" width="7" style="1" customWidth="1"/>
    <col min="785" max="786" width="7.3984375" style="1" customWidth="1"/>
    <col min="787" max="1018" width="13" style="1"/>
    <col min="1019" max="1019" width="4.3984375" style="1" customWidth="1"/>
    <col min="1020" max="1020" width="7.09765625" style="1" customWidth="1"/>
    <col min="1021" max="1021" width="12.09765625" style="1" customWidth="1"/>
    <col min="1022" max="1022" width="11.8984375" style="1" customWidth="1"/>
    <col min="1023" max="1023" width="11.5" style="1" customWidth="1"/>
    <col min="1024" max="1025" width="7" style="1" customWidth="1"/>
    <col min="1026" max="1026" width="8.09765625" style="1" customWidth="1"/>
    <col min="1027" max="1028" width="7" style="1" customWidth="1"/>
    <col min="1029" max="1029" width="7.3984375" style="1" customWidth="1"/>
    <col min="1030" max="1030" width="6.8984375" style="1" customWidth="1"/>
    <col min="1031" max="1031" width="0" style="1" hidden="1" customWidth="1"/>
    <col min="1032" max="1032" width="7.09765625" style="1" customWidth="1"/>
    <col min="1033" max="1033" width="12.09765625" style="1" customWidth="1"/>
    <col min="1034" max="1034" width="11.8984375" style="1" customWidth="1"/>
    <col min="1035" max="1035" width="11.5" style="1" customWidth="1"/>
    <col min="1036" max="1037" width="7" style="1" customWidth="1"/>
    <col min="1038" max="1038" width="8.09765625" style="1" customWidth="1"/>
    <col min="1039" max="1040" width="7" style="1" customWidth="1"/>
    <col min="1041" max="1042" width="7.3984375" style="1" customWidth="1"/>
    <col min="1043" max="1274" width="13" style="1"/>
    <col min="1275" max="1275" width="4.3984375" style="1" customWidth="1"/>
    <col min="1276" max="1276" width="7.09765625" style="1" customWidth="1"/>
    <col min="1277" max="1277" width="12.09765625" style="1" customWidth="1"/>
    <col min="1278" max="1278" width="11.8984375" style="1" customWidth="1"/>
    <col min="1279" max="1279" width="11.5" style="1" customWidth="1"/>
    <col min="1280" max="1281" width="7" style="1" customWidth="1"/>
    <col min="1282" max="1282" width="8.09765625" style="1" customWidth="1"/>
    <col min="1283" max="1284" width="7" style="1" customWidth="1"/>
    <col min="1285" max="1285" width="7.3984375" style="1" customWidth="1"/>
    <col min="1286" max="1286" width="6.8984375" style="1" customWidth="1"/>
    <col min="1287" max="1287" width="0" style="1" hidden="1" customWidth="1"/>
    <col min="1288" max="1288" width="7.09765625" style="1" customWidth="1"/>
    <col min="1289" max="1289" width="12.09765625" style="1" customWidth="1"/>
    <col min="1290" max="1290" width="11.8984375" style="1" customWidth="1"/>
    <col min="1291" max="1291" width="11.5" style="1" customWidth="1"/>
    <col min="1292" max="1293" width="7" style="1" customWidth="1"/>
    <col min="1294" max="1294" width="8.09765625" style="1" customWidth="1"/>
    <col min="1295" max="1296" width="7" style="1" customWidth="1"/>
    <col min="1297" max="1298" width="7.3984375" style="1" customWidth="1"/>
    <col min="1299" max="1530" width="13" style="1"/>
    <col min="1531" max="1531" width="4.3984375" style="1" customWidth="1"/>
    <col min="1532" max="1532" width="7.09765625" style="1" customWidth="1"/>
    <col min="1533" max="1533" width="12.09765625" style="1" customWidth="1"/>
    <col min="1534" max="1534" width="11.8984375" style="1" customWidth="1"/>
    <col min="1535" max="1535" width="11.5" style="1" customWidth="1"/>
    <col min="1536" max="1537" width="7" style="1" customWidth="1"/>
    <col min="1538" max="1538" width="8.09765625" style="1" customWidth="1"/>
    <col min="1539" max="1540" width="7" style="1" customWidth="1"/>
    <col min="1541" max="1541" width="7.3984375" style="1" customWidth="1"/>
    <col min="1542" max="1542" width="6.8984375" style="1" customWidth="1"/>
    <col min="1543" max="1543" width="0" style="1" hidden="1" customWidth="1"/>
    <col min="1544" max="1544" width="7.09765625" style="1" customWidth="1"/>
    <col min="1545" max="1545" width="12.09765625" style="1" customWidth="1"/>
    <col min="1546" max="1546" width="11.8984375" style="1" customWidth="1"/>
    <col min="1547" max="1547" width="11.5" style="1" customWidth="1"/>
    <col min="1548" max="1549" width="7" style="1" customWidth="1"/>
    <col min="1550" max="1550" width="8.09765625" style="1" customWidth="1"/>
    <col min="1551" max="1552" width="7" style="1" customWidth="1"/>
    <col min="1553" max="1554" width="7.3984375" style="1" customWidth="1"/>
    <col min="1555" max="1786" width="13" style="1"/>
    <col min="1787" max="1787" width="4.3984375" style="1" customWidth="1"/>
    <col min="1788" max="1788" width="7.09765625" style="1" customWidth="1"/>
    <col min="1789" max="1789" width="12.09765625" style="1" customWidth="1"/>
    <col min="1790" max="1790" width="11.8984375" style="1" customWidth="1"/>
    <col min="1791" max="1791" width="11.5" style="1" customWidth="1"/>
    <col min="1792" max="1793" width="7" style="1" customWidth="1"/>
    <col min="1794" max="1794" width="8.09765625" style="1" customWidth="1"/>
    <col min="1795" max="1796" width="7" style="1" customWidth="1"/>
    <col min="1797" max="1797" width="7.3984375" style="1" customWidth="1"/>
    <col min="1798" max="1798" width="6.8984375" style="1" customWidth="1"/>
    <col min="1799" max="1799" width="0" style="1" hidden="1" customWidth="1"/>
    <col min="1800" max="1800" width="7.09765625" style="1" customWidth="1"/>
    <col min="1801" max="1801" width="12.09765625" style="1" customWidth="1"/>
    <col min="1802" max="1802" width="11.8984375" style="1" customWidth="1"/>
    <col min="1803" max="1803" width="11.5" style="1" customWidth="1"/>
    <col min="1804" max="1805" width="7" style="1" customWidth="1"/>
    <col min="1806" max="1806" width="8.09765625" style="1" customWidth="1"/>
    <col min="1807" max="1808" width="7" style="1" customWidth="1"/>
    <col min="1809" max="1810" width="7.3984375" style="1" customWidth="1"/>
    <col min="1811" max="2042" width="13" style="1"/>
    <col min="2043" max="2043" width="4.3984375" style="1" customWidth="1"/>
    <col min="2044" max="2044" width="7.09765625" style="1" customWidth="1"/>
    <col min="2045" max="2045" width="12.09765625" style="1" customWidth="1"/>
    <col min="2046" max="2046" width="11.8984375" style="1" customWidth="1"/>
    <col min="2047" max="2047" width="11.5" style="1" customWidth="1"/>
    <col min="2048" max="2049" width="7" style="1" customWidth="1"/>
    <col min="2050" max="2050" width="8.09765625" style="1" customWidth="1"/>
    <col min="2051" max="2052" width="7" style="1" customWidth="1"/>
    <col min="2053" max="2053" width="7.3984375" style="1" customWidth="1"/>
    <col min="2054" max="2054" width="6.8984375" style="1" customWidth="1"/>
    <col min="2055" max="2055" width="0" style="1" hidden="1" customWidth="1"/>
    <col min="2056" max="2056" width="7.09765625" style="1" customWidth="1"/>
    <col min="2057" max="2057" width="12.09765625" style="1" customWidth="1"/>
    <col min="2058" max="2058" width="11.8984375" style="1" customWidth="1"/>
    <col min="2059" max="2059" width="11.5" style="1" customWidth="1"/>
    <col min="2060" max="2061" width="7" style="1" customWidth="1"/>
    <col min="2062" max="2062" width="8.09765625" style="1" customWidth="1"/>
    <col min="2063" max="2064" width="7" style="1" customWidth="1"/>
    <col min="2065" max="2066" width="7.3984375" style="1" customWidth="1"/>
    <col min="2067" max="2298" width="13" style="1"/>
    <col min="2299" max="2299" width="4.3984375" style="1" customWidth="1"/>
    <col min="2300" max="2300" width="7.09765625" style="1" customWidth="1"/>
    <col min="2301" max="2301" width="12.09765625" style="1" customWidth="1"/>
    <col min="2302" max="2302" width="11.8984375" style="1" customWidth="1"/>
    <col min="2303" max="2303" width="11.5" style="1" customWidth="1"/>
    <col min="2304" max="2305" width="7" style="1" customWidth="1"/>
    <col min="2306" max="2306" width="8.09765625" style="1" customWidth="1"/>
    <col min="2307" max="2308" width="7" style="1" customWidth="1"/>
    <col min="2309" max="2309" width="7.3984375" style="1" customWidth="1"/>
    <col min="2310" max="2310" width="6.8984375" style="1" customWidth="1"/>
    <col min="2311" max="2311" width="0" style="1" hidden="1" customWidth="1"/>
    <col min="2312" max="2312" width="7.09765625" style="1" customWidth="1"/>
    <col min="2313" max="2313" width="12.09765625" style="1" customWidth="1"/>
    <col min="2314" max="2314" width="11.8984375" style="1" customWidth="1"/>
    <col min="2315" max="2315" width="11.5" style="1" customWidth="1"/>
    <col min="2316" max="2317" width="7" style="1" customWidth="1"/>
    <col min="2318" max="2318" width="8.09765625" style="1" customWidth="1"/>
    <col min="2319" max="2320" width="7" style="1" customWidth="1"/>
    <col min="2321" max="2322" width="7.3984375" style="1" customWidth="1"/>
    <col min="2323" max="2554" width="13" style="1"/>
    <col min="2555" max="2555" width="4.3984375" style="1" customWidth="1"/>
    <col min="2556" max="2556" width="7.09765625" style="1" customWidth="1"/>
    <col min="2557" max="2557" width="12.09765625" style="1" customWidth="1"/>
    <col min="2558" max="2558" width="11.8984375" style="1" customWidth="1"/>
    <col min="2559" max="2559" width="11.5" style="1" customWidth="1"/>
    <col min="2560" max="2561" width="7" style="1" customWidth="1"/>
    <col min="2562" max="2562" width="8.09765625" style="1" customWidth="1"/>
    <col min="2563" max="2564" width="7" style="1" customWidth="1"/>
    <col min="2565" max="2565" width="7.3984375" style="1" customWidth="1"/>
    <col min="2566" max="2566" width="6.8984375" style="1" customWidth="1"/>
    <col min="2567" max="2567" width="0" style="1" hidden="1" customWidth="1"/>
    <col min="2568" max="2568" width="7.09765625" style="1" customWidth="1"/>
    <col min="2569" max="2569" width="12.09765625" style="1" customWidth="1"/>
    <col min="2570" max="2570" width="11.8984375" style="1" customWidth="1"/>
    <col min="2571" max="2571" width="11.5" style="1" customWidth="1"/>
    <col min="2572" max="2573" width="7" style="1" customWidth="1"/>
    <col min="2574" max="2574" width="8.09765625" style="1" customWidth="1"/>
    <col min="2575" max="2576" width="7" style="1" customWidth="1"/>
    <col min="2577" max="2578" width="7.3984375" style="1" customWidth="1"/>
    <col min="2579" max="2810" width="13" style="1"/>
    <col min="2811" max="2811" width="4.3984375" style="1" customWidth="1"/>
    <col min="2812" max="2812" width="7.09765625" style="1" customWidth="1"/>
    <col min="2813" max="2813" width="12.09765625" style="1" customWidth="1"/>
    <col min="2814" max="2814" width="11.8984375" style="1" customWidth="1"/>
    <col min="2815" max="2815" width="11.5" style="1" customWidth="1"/>
    <col min="2816" max="2817" width="7" style="1" customWidth="1"/>
    <col min="2818" max="2818" width="8.09765625" style="1" customWidth="1"/>
    <col min="2819" max="2820" width="7" style="1" customWidth="1"/>
    <col min="2821" max="2821" width="7.3984375" style="1" customWidth="1"/>
    <col min="2822" max="2822" width="6.8984375" style="1" customWidth="1"/>
    <col min="2823" max="2823" width="0" style="1" hidden="1" customWidth="1"/>
    <col min="2824" max="2824" width="7.09765625" style="1" customWidth="1"/>
    <col min="2825" max="2825" width="12.09765625" style="1" customWidth="1"/>
    <col min="2826" max="2826" width="11.8984375" style="1" customWidth="1"/>
    <col min="2827" max="2827" width="11.5" style="1" customWidth="1"/>
    <col min="2828" max="2829" width="7" style="1" customWidth="1"/>
    <col min="2830" max="2830" width="8.09765625" style="1" customWidth="1"/>
    <col min="2831" max="2832" width="7" style="1" customWidth="1"/>
    <col min="2833" max="2834" width="7.3984375" style="1" customWidth="1"/>
    <col min="2835" max="3066" width="13" style="1"/>
    <col min="3067" max="3067" width="4.3984375" style="1" customWidth="1"/>
    <col min="3068" max="3068" width="7.09765625" style="1" customWidth="1"/>
    <col min="3069" max="3069" width="12.09765625" style="1" customWidth="1"/>
    <col min="3070" max="3070" width="11.8984375" style="1" customWidth="1"/>
    <col min="3071" max="3071" width="11.5" style="1" customWidth="1"/>
    <col min="3072" max="3073" width="7" style="1" customWidth="1"/>
    <col min="3074" max="3074" width="8.09765625" style="1" customWidth="1"/>
    <col min="3075" max="3076" width="7" style="1" customWidth="1"/>
    <col min="3077" max="3077" width="7.3984375" style="1" customWidth="1"/>
    <col min="3078" max="3078" width="6.8984375" style="1" customWidth="1"/>
    <col min="3079" max="3079" width="0" style="1" hidden="1" customWidth="1"/>
    <col min="3080" max="3080" width="7.09765625" style="1" customWidth="1"/>
    <col min="3081" max="3081" width="12.09765625" style="1" customWidth="1"/>
    <col min="3082" max="3082" width="11.8984375" style="1" customWidth="1"/>
    <col min="3083" max="3083" width="11.5" style="1" customWidth="1"/>
    <col min="3084" max="3085" width="7" style="1" customWidth="1"/>
    <col min="3086" max="3086" width="8.09765625" style="1" customWidth="1"/>
    <col min="3087" max="3088" width="7" style="1" customWidth="1"/>
    <col min="3089" max="3090" width="7.3984375" style="1" customWidth="1"/>
    <col min="3091" max="3322" width="13" style="1"/>
    <col min="3323" max="3323" width="4.3984375" style="1" customWidth="1"/>
    <col min="3324" max="3324" width="7.09765625" style="1" customWidth="1"/>
    <col min="3325" max="3325" width="12.09765625" style="1" customWidth="1"/>
    <col min="3326" max="3326" width="11.8984375" style="1" customWidth="1"/>
    <col min="3327" max="3327" width="11.5" style="1" customWidth="1"/>
    <col min="3328" max="3329" width="7" style="1" customWidth="1"/>
    <col min="3330" max="3330" width="8.09765625" style="1" customWidth="1"/>
    <col min="3331" max="3332" width="7" style="1" customWidth="1"/>
    <col min="3333" max="3333" width="7.3984375" style="1" customWidth="1"/>
    <col min="3334" max="3334" width="6.8984375" style="1" customWidth="1"/>
    <col min="3335" max="3335" width="0" style="1" hidden="1" customWidth="1"/>
    <col min="3336" max="3336" width="7.09765625" style="1" customWidth="1"/>
    <col min="3337" max="3337" width="12.09765625" style="1" customWidth="1"/>
    <col min="3338" max="3338" width="11.8984375" style="1" customWidth="1"/>
    <col min="3339" max="3339" width="11.5" style="1" customWidth="1"/>
    <col min="3340" max="3341" width="7" style="1" customWidth="1"/>
    <col min="3342" max="3342" width="8.09765625" style="1" customWidth="1"/>
    <col min="3343" max="3344" width="7" style="1" customWidth="1"/>
    <col min="3345" max="3346" width="7.3984375" style="1" customWidth="1"/>
    <col min="3347" max="3578" width="13" style="1"/>
    <col min="3579" max="3579" width="4.3984375" style="1" customWidth="1"/>
    <col min="3580" max="3580" width="7.09765625" style="1" customWidth="1"/>
    <col min="3581" max="3581" width="12.09765625" style="1" customWidth="1"/>
    <col min="3582" max="3582" width="11.8984375" style="1" customWidth="1"/>
    <col min="3583" max="3583" width="11.5" style="1" customWidth="1"/>
    <col min="3584" max="3585" width="7" style="1" customWidth="1"/>
    <col min="3586" max="3586" width="8.09765625" style="1" customWidth="1"/>
    <col min="3587" max="3588" width="7" style="1" customWidth="1"/>
    <col min="3589" max="3589" width="7.3984375" style="1" customWidth="1"/>
    <col min="3590" max="3590" width="6.8984375" style="1" customWidth="1"/>
    <col min="3591" max="3591" width="0" style="1" hidden="1" customWidth="1"/>
    <col min="3592" max="3592" width="7.09765625" style="1" customWidth="1"/>
    <col min="3593" max="3593" width="12.09765625" style="1" customWidth="1"/>
    <col min="3594" max="3594" width="11.8984375" style="1" customWidth="1"/>
    <col min="3595" max="3595" width="11.5" style="1" customWidth="1"/>
    <col min="3596" max="3597" width="7" style="1" customWidth="1"/>
    <col min="3598" max="3598" width="8.09765625" style="1" customWidth="1"/>
    <col min="3599" max="3600" width="7" style="1" customWidth="1"/>
    <col min="3601" max="3602" width="7.3984375" style="1" customWidth="1"/>
    <col min="3603" max="3834" width="13" style="1"/>
    <col min="3835" max="3835" width="4.3984375" style="1" customWidth="1"/>
    <col min="3836" max="3836" width="7.09765625" style="1" customWidth="1"/>
    <col min="3837" max="3837" width="12.09765625" style="1" customWidth="1"/>
    <col min="3838" max="3838" width="11.8984375" style="1" customWidth="1"/>
    <col min="3839" max="3839" width="11.5" style="1" customWidth="1"/>
    <col min="3840" max="3841" width="7" style="1" customWidth="1"/>
    <col min="3842" max="3842" width="8.09765625" style="1" customWidth="1"/>
    <col min="3843" max="3844" width="7" style="1" customWidth="1"/>
    <col min="3845" max="3845" width="7.3984375" style="1" customWidth="1"/>
    <col min="3846" max="3846" width="6.8984375" style="1" customWidth="1"/>
    <col min="3847" max="3847" width="0" style="1" hidden="1" customWidth="1"/>
    <col min="3848" max="3848" width="7.09765625" style="1" customWidth="1"/>
    <col min="3849" max="3849" width="12.09765625" style="1" customWidth="1"/>
    <col min="3850" max="3850" width="11.8984375" style="1" customWidth="1"/>
    <col min="3851" max="3851" width="11.5" style="1" customWidth="1"/>
    <col min="3852" max="3853" width="7" style="1" customWidth="1"/>
    <col min="3854" max="3854" width="8.09765625" style="1" customWidth="1"/>
    <col min="3855" max="3856" width="7" style="1" customWidth="1"/>
    <col min="3857" max="3858" width="7.3984375" style="1" customWidth="1"/>
    <col min="3859" max="4090" width="13" style="1"/>
    <col min="4091" max="4091" width="4.3984375" style="1" customWidth="1"/>
    <col min="4092" max="4092" width="7.09765625" style="1" customWidth="1"/>
    <col min="4093" max="4093" width="12.09765625" style="1" customWidth="1"/>
    <col min="4094" max="4094" width="11.8984375" style="1" customWidth="1"/>
    <col min="4095" max="4095" width="11.5" style="1" customWidth="1"/>
    <col min="4096" max="4097" width="7" style="1" customWidth="1"/>
    <col min="4098" max="4098" width="8.09765625" style="1" customWidth="1"/>
    <col min="4099" max="4100" width="7" style="1" customWidth="1"/>
    <col min="4101" max="4101" width="7.3984375" style="1" customWidth="1"/>
    <col min="4102" max="4102" width="6.8984375" style="1" customWidth="1"/>
    <col min="4103" max="4103" width="0" style="1" hidden="1" customWidth="1"/>
    <col min="4104" max="4104" width="7.09765625" style="1" customWidth="1"/>
    <col min="4105" max="4105" width="12.09765625" style="1" customWidth="1"/>
    <col min="4106" max="4106" width="11.8984375" style="1" customWidth="1"/>
    <col min="4107" max="4107" width="11.5" style="1" customWidth="1"/>
    <col min="4108" max="4109" width="7" style="1" customWidth="1"/>
    <col min="4110" max="4110" width="8.09765625" style="1" customWidth="1"/>
    <col min="4111" max="4112" width="7" style="1" customWidth="1"/>
    <col min="4113" max="4114" width="7.3984375" style="1" customWidth="1"/>
    <col min="4115" max="4346" width="13" style="1"/>
    <col min="4347" max="4347" width="4.3984375" style="1" customWidth="1"/>
    <col min="4348" max="4348" width="7.09765625" style="1" customWidth="1"/>
    <col min="4349" max="4349" width="12.09765625" style="1" customWidth="1"/>
    <col min="4350" max="4350" width="11.8984375" style="1" customWidth="1"/>
    <col min="4351" max="4351" width="11.5" style="1" customWidth="1"/>
    <col min="4352" max="4353" width="7" style="1" customWidth="1"/>
    <col min="4354" max="4354" width="8.09765625" style="1" customWidth="1"/>
    <col min="4355" max="4356" width="7" style="1" customWidth="1"/>
    <col min="4357" max="4357" width="7.3984375" style="1" customWidth="1"/>
    <col min="4358" max="4358" width="6.8984375" style="1" customWidth="1"/>
    <col min="4359" max="4359" width="0" style="1" hidden="1" customWidth="1"/>
    <col min="4360" max="4360" width="7.09765625" style="1" customWidth="1"/>
    <col min="4361" max="4361" width="12.09765625" style="1" customWidth="1"/>
    <col min="4362" max="4362" width="11.8984375" style="1" customWidth="1"/>
    <col min="4363" max="4363" width="11.5" style="1" customWidth="1"/>
    <col min="4364" max="4365" width="7" style="1" customWidth="1"/>
    <col min="4366" max="4366" width="8.09765625" style="1" customWidth="1"/>
    <col min="4367" max="4368" width="7" style="1" customWidth="1"/>
    <col min="4369" max="4370" width="7.3984375" style="1" customWidth="1"/>
    <col min="4371" max="4602" width="13" style="1"/>
    <col min="4603" max="4603" width="4.3984375" style="1" customWidth="1"/>
    <col min="4604" max="4604" width="7.09765625" style="1" customWidth="1"/>
    <col min="4605" max="4605" width="12.09765625" style="1" customWidth="1"/>
    <col min="4606" max="4606" width="11.8984375" style="1" customWidth="1"/>
    <col min="4607" max="4607" width="11.5" style="1" customWidth="1"/>
    <col min="4608" max="4609" width="7" style="1" customWidth="1"/>
    <col min="4610" max="4610" width="8.09765625" style="1" customWidth="1"/>
    <col min="4611" max="4612" width="7" style="1" customWidth="1"/>
    <col min="4613" max="4613" width="7.3984375" style="1" customWidth="1"/>
    <col min="4614" max="4614" width="6.8984375" style="1" customWidth="1"/>
    <col min="4615" max="4615" width="0" style="1" hidden="1" customWidth="1"/>
    <col min="4616" max="4616" width="7.09765625" style="1" customWidth="1"/>
    <col min="4617" max="4617" width="12.09765625" style="1" customWidth="1"/>
    <col min="4618" max="4618" width="11.8984375" style="1" customWidth="1"/>
    <col min="4619" max="4619" width="11.5" style="1" customWidth="1"/>
    <col min="4620" max="4621" width="7" style="1" customWidth="1"/>
    <col min="4622" max="4622" width="8.09765625" style="1" customWidth="1"/>
    <col min="4623" max="4624" width="7" style="1" customWidth="1"/>
    <col min="4625" max="4626" width="7.3984375" style="1" customWidth="1"/>
    <col min="4627" max="4858" width="13" style="1"/>
    <col min="4859" max="4859" width="4.3984375" style="1" customWidth="1"/>
    <col min="4860" max="4860" width="7.09765625" style="1" customWidth="1"/>
    <col min="4861" max="4861" width="12.09765625" style="1" customWidth="1"/>
    <col min="4862" max="4862" width="11.8984375" style="1" customWidth="1"/>
    <col min="4863" max="4863" width="11.5" style="1" customWidth="1"/>
    <col min="4864" max="4865" width="7" style="1" customWidth="1"/>
    <col min="4866" max="4866" width="8.09765625" style="1" customWidth="1"/>
    <col min="4867" max="4868" width="7" style="1" customWidth="1"/>
    <col min="4869" max="4869" width="7.3984375" style="1" customWidth="1"/>
    <col min="4870" max="4870" width="6.8984375" style="1" customWidth="1"/>
    <col min="4871" max="4871" width="0" style="1" hidden="1" customWidth="1"/>
    <col min="4872" max="4872" width="7.09765625" style="1" customWidth="1"/>
    <col min="4873" max="4873" width="12.09765625" style="1" customWidth="1"/>
    <col min="4874" max="4874" width="11.8984375" style="1" customWidth="1"/>
    <col min="4875" max="4875" width="11.5" style="1" customWidth="1"/>
    <col min="4876" max="4877" width="7" style="1" customWidth="1"/>
    <col min="4878" max="4878" width="8.09765625" style="1" customWidth="1"/>
    <col min="4879" max="4880" width="7" style="1" customWidth="1"/>
    <col min="4881" max="4882" width="7.3984375" style="1" customWidth="1"/>
    <col min="4883" max="5114" width="13" style="1"/>
    <col min="5115" max="5115" width="4.3984375" style="1" customWidth="1"/>
    <col min="5116" max="5116" width="7.09765625" style="1" customWidth="1"/>
    <col min="5117" max="5117" width="12.09765625" style="1" customWidth="1"/>
    <col min="5118" max="5118" width="11.8984375" style="1" customWidth="1"/>
    <col min="5119" max="5119" width="11.5" style="1" customWidth="1"/>
    <col min="5120" max="5121" width="7" style="1" customWidth="1"/>
    <col min="5122" max="5122" width="8.09765625" style="1" customWidth="1"/>
    <col min="5123" max="5124" width="7" style="1" customWidth="1"/>
    <col min="5125" max="5125" width="7.3984375" style="1" customWidth="1"/>
    <col min="5126" max="5126" width="6.8984375" style="1" customWidth="1"/>
    <col min="5127" max="5127" width="0" style="1" hidden="1" customWidth="1"/>
    <col min="5128" max="5128" width="7.09765625" style="1" customWidth="1"/>
    <col min="5129" max="5129" width="12.09765625" style="1" customWidth="1"/>
    <col min="5130" max="5130" width="11.8984375" style="1" customWidth="1"/>
    <col min="5131" max="5131" width="11.5" style="1" customWidth="1"/>
    <col min="5132" max="5133" width="7" style="1" customWidth="1"/>
    <col min="5134" max="5134" width="8.09765625" style="1" customWidth="1"/>
    <col min="5135" max="5136" width="7" style="1" customWidth="1"/>
    <col min="5137" max="5138" width="7.3984375" style="1" customWidth="1"/>
    <col min="5139" max="5370" width="13" style="1"/>
    <col min="5371" max="5371" width="4.3984375" style="1" customWidth="1"/>
    <col min="5372" max="5372" width="7.09765625" style="1" customWidth="1"/>
    <col min="5373" max="5373" width="12.09765625" style="1" customWidth="1"/>
    <col min="5374" max="5374" width="11.8984375" style="1" customWidth="1"/>
    <col min="5375" max="5375" width="11.5" style="1" customWidth="1"/>
    <col min="5376" max="5377" width="7" style="1" customWidth="1"/>
    <col min="5378" max="5378" width="8.09765625" style="1" customWidth="1"/>
    <col min="5379" max="5380" width="7" style="1" customWidth="1"/>
    <col min="5381" max="5381" width="7.3984375" style="1" customWidth="1"/>
    <col min="5382" max="5382" width="6.8984375" style="1" customWidth="1"/>
    <col min="5383" max="5383" width="0" style="1" hidden="1" customWidth="1"/>
    <col min="5384" max="5384" width="7.09765625" style="1" customWidth="1"/>
    <col min="5385" max="5385" width="12.09765625" style="1" customWidth="1"/>
    <col min="5386" max="5386" width="11.8984375" style="1" customWidth="1"/>
    <col min="5387" max="5387" width="11.5" style="1" customWidth="1"/>
    <col min="5388" max="5389" width="7" style="1" customWidth="1"/>
    <col min="5390" max="5390" width="8.09765625" style="1" customWidth="1"/>
    <col min="5391" max="5392" width="7" style="1" customWidth="1"/>
    <col min="5393" max="5394" width="7.3984375" style="1" customWidth="1"/>
    <col min="5395" max="5626" width="13" style="1"/>
    <col min="5627" max="5627" width="4.3984375" style="1" customWidth="1"/>
    <col min="5628" max="5628" width="7.09765625" style="1" customWidth="1"/>
    <col min="5629" max="5629" width="12.09765625" style="1" customWidth="1"/>
    <col min="5630" max="5630" width="11.8984375" style="1" customWidth="1"/>
    <col min="5631" max="5631" width="11.5" style="1" customWidth="1"/>
    <col min="5632" max="5633" width="7" style="1" customWidth="1"/>
    <col min="5634" max="5634" width="8.09765625" style="1" customWidth="1"/>
    <col min="5635" max="5636" width="7" style="1" customWidth="1"/>
    <col min="5637" max="5637" width="7.3984375" style="1" customWidth="1"/>
    <col min="5638" max="5638" width="6.8984375" style="1" customWidth="1"/>
    <col min="5639" max="5639" width="0" style="1" hidden="1" customWidth="1"/>
    <col min="5640" max="5640" width="7.09765625" style="1" customWidth="1"/>
    <col min="5641" max="5641" width="12.09765625" style="1" customWidth="1"/>
    <col min="5642" max="5642" width="11.8984375" style="1" customWidth="1"/>
    <col min="5643" max="5643" width="11.5" style="1" customWidth="1"/>
    <col min="5644" max="5645" width="7" style="1" customWidth="1"/>
    <col min="5646" max="5646" width="8.09765625" style="1" customWidth="1"/>
    <col min="5647" max="5648" width="7" style="1" customWidth="1"/>
    <col min="5649" max="5650" width="7.3984375" style="1" customWidth="1"/>
    <col min="5651" max="5882" width="13" style="1"/>
    <col min="5883" max="5883" width="4.3984375" style="1" customWidth="1"/>
    <col min="5884" max="5884" width="7.09765625" style="1" customWidth="1"/>
    <col min="5885" max="5885" width="12.09765625" style="1" customWidth="1"/>
    <col min="5886" max="5886" width="11.8984375" style="1" customWidth="1"/>
    <col min="5887" max="5887" width="11.5" style="1" customWidth="1"/>
    <col min="5888" max="5889" width="7" style="1" customWidth="1"/>
    <col min="5890" max="5890" width="8.09765625" style="1" customWidth="1"/>
    <col min="5891" max="5892" width="7" style="1" customWidth="1"/>
    <col min="5893" max="5893" width="7.3984375" style="1" customWidth="1"/>
    <col min="5894" max="5894" width="6.8984375" style="1" customWidth="1"/>
    <col min="5895" max="5895" width="0" style="1" hidden="1" customWidth="1"/>
    <col min="5896" max="5896" width="7.09765625" style="1" customWidth="1"/>
    <col min="5897" max="5897" width="12.09765625" style="1" customWidth="1"/>
    <col min="5898" max="5898" width="11.8984375" style="1" customWidth="1"/>
    <col min="5899" max="5899" width="11.5" style="1" customWidth="1"/>
    <col min="5900" max="5901" width="7" style="1" customWidth="1"/>
    <col min="5902" max="5902" width="8.09765625" style="1" customWidth="1"/>
    <col min="5903" max="5904" width="7" style="1" customWidth="1"/>
    <col min="5905" max="5906" width="7.3984375" style="1" customWidth="1"/>
    <col min="5907" max="6138" width="13" style="1"/>
    <col min="6139" max="6139" width="4.3984375" style="1" customWidth="1"/>
    <col min="6140" max="6140" width="7.09765625" style="1" customWidth="1"/>
    <col min="6141" max="6141" width="12.09765625" style="1" customWidth="1"/>
    <col min="6142" max="6142" width="11.8984375" style="1" customWidth="1"/>
    <col min="6143" max="6143" width="11.5" style="1" customWidth="1"/>
    <col min="6144" max="6145" width="7" style="1" customWidth="1"/>
    <col min="6146" max="6146" width="8.09765625" style="1" customWidth="1"/>
    <col min="6147" max="6148" width="7" style="1" customWidth="1"/>
    <col min="6149" max="6149" width="7.3984375" style="1" customWidth="1"/>
    <col min="6150" max="6150" width="6.8984375" style="1" customWidth="1"/>
    <col min="6151" max="6151" width="0" style="1" hidden="1" customWidth="1"/>
    <col min="6152" max="6152" width="7.09765625" style="1" customWidth="1"/>
    <col min="6153" max="6153" width="12.09765625" style="1" customWidth="1"/>
    <col min="6154" max="6154" width="11.8984375" style="1" customWidth="1"/>
    <col min="6155" max="6155" width="11.5" style="1" customWidth="1"/>
    <col min="6156" max="6157" width="7" style="1" customWidth="1"/>
    <col min="6158" max="6158" width="8.09765625" style="1" customWidth="1"/>
    <col min="6159" max="6160" width="7" style="1" customWidth="1"/>
    <col min="6161" max="6162" width="7.3984375" style="1" customWidth="1"/>
    <col min="6163" max="6394" width="13" style="1"/>
    <col min="6395" max="6395" width="4.3984375" style="1" customWidth="1"/>
    <col min="6396" max="6396" width="7.09765625" style="1" customWidth="1"/>
    <col min="6397" max="6397" width="12.09765625" style="1" customWidth="1"/>
    <col min="6398" max="6398" width="11.8984375" style="1" customWidth="1"/>
    <col min="6399" max="6399" width="11.5" style="1" customWidth="1"/>
    <col min="6400" max="6401" width="7" style="1" customWidth="1"/>
    <col min="6402" max="6402" width="8.09765625" style="1" customWidth="1"/>
    <col min="6403" max="6404" width="7" style="1" customWidth="1"/>
    <col min="6405" max="6405" width="7.3984375" style="1" customWidth="1"/>
    <col min="6406" max="6406" width="6.8984375" style="1" customWidth="1"/>
    <col min="6407" max="6407" width="0" style="1" hidden="1" customWidth="1"/>
    <col min="6408" max="6408" width="7.09765625" style="1" customWidth="1"/>
    <col min="6409" max="6409" width="12.09765625" style="1" customWidth="1"/>
    <col min="6410" max="6410" width="11.8984375" style="1" customWidth="1"/>
    <col min="6411" max="6411" width="11.5" style="1" customWidth="1"/>
    <col min="6412" max="6413" width="7" style="1" customWidth="1"/>
    <col min="6414" max="6414" width="8.09765625" style="1" customWidth="1"/>
    <col min="6415" max="6416" width="7" style="1" customWidth="1"/>
    <col min="6417" max="6418" width="7.3984375" style="1" customWidth="1"/>
    <col min="6419" max="6650" width="13" style="1"/>
    <col min="6651" max="6651" width="4.3984375" style="1" customWidth="1"/>
    <col min="6652" max="6652" width="7.09765625" style="1" customWidth="1"/>
    <col min="6653" max="6653" width="12.09765625" style="1" customWidth="1"/>
    <col min="6654" max="6654" width="11.8984375" style="1" customWidth="1"/>
    <col min="6655" max="6655" width="11.5" style="1" customWidth="1"/>
    <col min="6656" max="6657" width="7" style="1" customWidth="1"/>
    <col min="6658" max="6658" width="8.09765625" style="1" customWidth="1"/>
    <col min="6659" max="6660" width="7" style="1" customWidth="1"/>
    <col min="6661" max="6661" width="7.3984375" style="1" customWidth="1"/>
    <col min="6662" max="6662" width="6.8984375" style="1" customWidth="1"/>
    <col min="6663" max="6663" width="0" style="1" hidden="1" customWidth="1"/>
    <col min="6664" max="6664" width="7.09765625" style="1" customWidth="1"/>
    <col min="6665" max="6665" width="12.09765625" style="1" customWidth="1"/>
    <col min="6666" max="6666" width="11.8984375" style="1" customWidth="1"/>
    <col min="6667" max="6667" width="11.5" style="1" customWidth="1"/>
    <col min="6668" max="6669" width="7" style="1" customWidth="1"/>
    <col min="6670" max="6670" width="8.09765625" style="1" customWidth="1"/>
    <col min="6671" max="6672" width="7" style="1" customWidth="1"/>
    <col min="6673" max="6674" width="7.3984375" style="1" customWidth="1"/>
    <col min="6675" max="6906" width="13" style="1"/>
    <col min="6907" max="6907" width="4.3984375" style="1" customWidth="1"/>
    <col min="6908" max="6908" width="7.09765625" style="1" customWidth="1"/>
    <col min="6909" max="6909" width="12.09765625" style="1" customWidth="1"/>
    <col min="6910" max="6910" width="11.8984375" style="1" customWidth="1"/>
    <col min="6911" max="6911" width="11.5" style="1" customWidth="1"/>
    <col min="6912" max="6913" width="7" style="1" customWidth="1"/>
    <col min="6914" max="6914" width="8.09765625" style="1" customWidth="1"/>
    <col min="6915" max="6916" width="7" style="1" customWidth="1"/>
    <col min="6917" max="6917" width="7.3984375" style="1" customWidth="1"/>
    <col min="6918" max="6918" width="6.8984375" style="1" customWidth="1"/>
    <col min="6919" max="6919" width="0" style="1" hidden="1" customWidth="1"/>
    <col min="6920" max="6920" width="7.09765625" style="1" customWidth="1"/>
    <col min="6921" max="6921" width="12.09765625" style="1" customWidth="1"/>
    <col min="6922" max="6922" width="11.8984375" style="1" customWidth="1"/>
    <col min="6923" max="6923" width="11.5" style="1" customWidth="1"/>
    <col min="6924" max="6925" width="7" style="1" customWidth="1"/>
    <col min="6926" max="6926" width="8.09765625" style="1" customWidth="1"/>
    <col min="6927" max="6928" width="7" style="1" customWidth="1"/>
    <col min="6929" max="6930" width="7.3984375" style="1" customWidth="1"/>
    <col min="6931" max="7162" width="13" style="1"/>
    <col min="7163" max="7163" width="4.3984375" style="1" customWidth="1"/>
    <col min="7164" max="7164" width="7.09765625" style="1" customWidth="1"/>
    <col min="7165" max="7165" width="12.09765625" style="1" customWidth="1"/>
    <col min="7166" max="7166" width="11.8984375" style="1" customWidth="1"/>
    <col min="7167" max="7167" width="11.5" style="1" customWidth="1"/>
    <col min="7168" max="7169" width="7" style="1" customWidth="1"/>
    <col min="7170" max="7170" width="8.09765625" style="1" customWidth="1"/>
    <col min="7171" max="7172" width="7" style="1" customWidth="1"/>
    <col min="7173" max="7173" width="7.3984375" style="1" customWidth="1"/>
    <col min="7174" max="7174" width="6.8984375" style="1" customWidth="1"/>
    <col min="7175" max="7175" width="0" style="1" hidden="1" customWidth="1"/>
    <col min="7176" max="7176" width="7.09765625" style="1" customWidth="1"/>
    <col min="7177" max="7177" width="12.09765625" style="1" customWidth="1"/>
    <col min="7178" max="7178" width="11.8984375" style="1" customWidth="1"/>
    <col min="7179" max="7179" width="11.5" style="1" customWidth="1"/>
    <col min="7180" max="7181" width="7" style="1" customWidth="1"/>
    <col min="7182" max="7182" width="8.09765625" style="1" customWidth="1"/>
    <col min="7183" max="7184" width="7" style="1" customWidth="1"/>
    <col min="7185" max="7186" width="7.3984375" style="1" customWidth="1"/>
    <col min="7187" max="7418" width="13" style="1"/>
    <col min="7419" max="7419" width="4.3984375" style="1" customWidth="1"/>
    <col min="7420" max="7420" width="7.09765625" style="1" customWidth="1"/>
    <col min="7421" max="7421" width="12.09765625" style="1" customWidth="1"/>
    <col min="7422" max="7422" width="11.8984375" style="1" customWidth="1"/>
    <col min="7423" max="7423" width="11.5" style="1" customWidth="1"/>
    <col min="7424" max="7425" width="7" style="1" customWidth="1"/>
    <col min="7426" max="7426" width="8.09765625" style="1" customWidth="1"/>
    <col min="7427" max="7428" width="7" style="1" customWidth="1"/>
    <col min="7429" max="7429" width="7.3984375" style="1" customWidth="1"/>
    <col min="7430" max="7430" width="6.8984375" style="1" customWidth="1"/>
    <col min="7431" max="7431" width="0" style="1" hidden="1" customWidth="1"/>
    <col min="7432" max="7432" width="7.09765625" style="1" customWidth="1"/>
    <col min="7433" max="7433" width="12.09765625" style="1" customWidth="1"/>
    <col min="7434" max="7434" width="11.8984375" style="1" customWidth="1"/>
    <col min="7435" max="7435" width="11.5" style="1" customWidth="1"/>
    <col min="7436" max="7437" width="7" style="1" customWidth="1"/>
    <col min="7438" max="7438" width="8.09765625" style="1" customWidth="1"/>
    <col min="7439" max="7440" width="7" style="1" customWidth="1"/>
    <col min="7441" max="7442" width="7.3984375" style="1" customWidth="1"/>
    <col min="7443" max="7674" width="13" style="1"/>
    <col min="7675" max="7675" width="4.3984375" style="1" customWidth="1"/>
    <col min="7676" max="7676" width="7.09765625" style="1" customWidth="1"/>
    <col min="7677" max="7677" width="12.09765625" style="1" customWidth="1"/>
    <col min="7678" max="7678" width="11.8984375" style="1" customWidth="1"/>
    <col min="7679" max="7679" width="11.5" style="1" customWidth="1"/>
    <col min="7680" max="7681" width="7" style="1" customWidth="1"/>
    <col min="7682" max="7682" width="8.09765625" style="1" customWidth="1"/>
    <col min="7683" max="7684" width="7" style="1" customWidth="1"/>
    <col min="7685" max="7685" width="7.3984375" style="1" customWidth="1"/>
    <col min="7686" max="7686" width="6.8984375" style="1" customWidth="1"/>
    <col min="7687" max="7687" width="0" style="1" hidden="1" customWidth="1"/>
    <col min="7688" max="7688" width="7.09765625" style="1" customWidth="1"/>
    <col min="7689" max="7689" width="12.09765625" style="1" customWidth="1"/>
    <col min="7690" max="7690" width="11.8984375" style="1" customWidth="1"/>
    <col min="7691" max="7691" width="11.5" style="1" customWidth="1"/>
    <col min="7692" max="7693" width="7" style="1" customWidth="1"/>
    <col min="7694" max="7694" width="8.09765625" style="1" customWidth="1"/>
    <col min="7695" max="7696" width="7" style="1" customWidth="1"/>
    <col min="7697" max="7698" width="7.3984375" style="1" customWidth="1"/>
    <col min="7699" max="7930" width="13" style="1"/>
    <col min="7931" max="7931" width="4.3984375" style="1" customWidth="1"/>
    <col min="7932" max="7932" width="7.09765625" style="1" customWidth="1"/>
    <col min="7933" max="7933" width="12.09765625" style="1" customWidth="1"/>
    <col min="7934" max="7934" width="11.8984375" style="1" customWidth="1"/>
    <col min="7935" max="7935" width="11.5" style="1" customWidth="1"/>
    <col min="7936" max="7937" width="7" style="1" customWidth="1"/>
    <col min="7938" max="7938" width="8.09765625" style="1" customWidth="1"/>
    <col min="7939" max="7940" width="7" style="1" customWidth="1"/>
    <col min="7941" max="7941" width="7.3984375" style="1" customWidth="1"/>
    <col min="7942" max="7942" width="6.8984375" style="1" customWidth="1"/>
    <col min="7943" max="7943" width="0" style="1" hidden="1" customWidth="1"/>
    <col min="7944" max="7944" width="7.09765625" style="1" customWidth="1"/>
    <col min="7945" max="7945" width="12.09765625" style="1" customWidth="1"/>
    <col min="7946" max="7946" width="11.8984375" style="1" customWidth="1"/>
    <col min="7947" max="7947" width="11.5" style="1" customWidth="1"/>
    <col min="7948" max="7949" width="7" style="1" customWidth="1"/>
    <col min="7950" max="7950" width="8.09765625" style="1" customWidth="1"/>
    <col min="7951" max="7952" width="7" style="1" customWidth="1"/>
    <col min="7953" max="7954" width="7.3984375" style="1" customWidth="1"/>
    <col min="7955" max="8186" width="13" style="1"/>
    <col min="8187" max="8187" width="4.3984375" style="1" customWidth="1"/>
    <col min="8188" max="8188" width="7.09765625" style="1" customWidth="1"/>
    <col min="8189" max="8189" width="12.09765625" style="1" customWidth="1"/>
    <col min="8190" max="8190" width="11.8984375" style="1" customWidth="1"/>
    <col min="8191" max="8191" width="11.5" style="1" customWidth="1"/>
    <col min="8192" max="8193" width="7" style="1" customWidth="1"/>
    <col min="8194" max="8194" width="8.09765625" style="1" customWidth="1"/>
    <col min="8195" max="8196" width="7" style="1" customWidth="1"/>
    <col min="8197" max="8197" width="7.3984375" style="1" customWidth="1"/>
    <col min="8198" max="8198" width="6.8984375" style="1" customWidth="1"/>
    <col min="8199" max="8199" width="0" style="1" hidden="1" customWidth="1"/>
    <col min="8200" max="8200" width="7.09765625" style="1" customWidth="1"/>
    <col min="8201" max="8201" width="12.09765625" style="1" customWidth="1"/>
    <col min="8202" max="8202" width="11.8984375" style="1" customWidth="1"/>
    <col min="8203" max="8203" width="11.5" style="1" customWidth="1"/>
    <col min="8204" max="8205" width="7" style="1" customWidth="1"/>
    <col min="8206" max="8206" width="8.09765625" style="1" customWidth="1"/>
    <col min="8207" max="8208" width="7" style="1" customWidth="1"/>
    <col min="8209" max="8210" width="7.3984375" style="1" customWidth="1"/>
    <col min="8211" max="8442" width="13" style="1"/>
    <col min="8443" max="8443" width="4.3984375" style="1" customWidth="1"/>
    <col min="8444" max="8444" width="7.09765625" style="1" customWidth="1"/>
    <col min="8445" max="8445" width="12.09765625" style="1" customWidth="1"/>
    <col min="8446" max="8446" width="11.8984375" style="1" customWidth="1"/>
    <col min="8447" max="8447" width="11.5" style="1" customWidth="1"/>
    <col min="8448" max="8449" width="7" style="1" customWidth="1"/>
    <col min="8450" max="8450" width="8.09765625" style="1" customWidth="1"/>
    <col min="8451" max="8452" width="7" style="1" customWidth="1"/>
    <col min="8453" max="8453" width="7.3984375" style="1" customWidth="1"/>
    <col min="8454" max="8454" width="6.8984375" style="1" customWidth="1"/>
    <col min="8455" max="8455" width="0" style="1" hidden="1" customWidth="1"/>
    <col min="8456" max="8456" width="7.09765625" style="1" customWidth="1"/>
    <col min="8457" max="8457" width="12.09765625" style="1" customWidth="1"/>
    <col min="8458" max="8458" width="11.8984375" style="1" customWidth="1"/>
    <col min="8459" max="8459" width="11.5" style="1" customWidth="1"/>
    <col min="8460" max="8461" width="7" style="1" customWidth="1"/>
    <col min="8462" max="8462" width="8.09765625" style="1" customWidth="1"/>
    <col min="8463" max="8464" width="7" style="1" customWidth="1"/>
    <col min="8465" max="8466" width="7.3984375" style="1" customWidth="1"/>
    <col min="8467" max="8698" width="13" style="1"/>
    <col min="8699" max="8699" width="4.3984375" style="1" customWidth="1"/>
    <col min="8700" max="8700" width="7.09765625" style="1" customWidth="1"/>
    <col min="8701" max="8701" width="12.09765625" style="1" customWidth="1"/>
    <col min="8702" max="8702" width="11.8984375" style="1" customWidth="1"/>
    <col min="8703" max="8703" width="11.5" style="1" customWidth="1"/>
    <col min="8704" max="8705" width="7" style="1" customWidth="1"/>
    <col min="8706" max="8706" width="8.09765625" style="1" customWidth="1"/>
    <col min="8707" max="8708" width="7" style="1" customWidth="1"/>
    <col min="8709" max="8709" width="7.3984375" style="1" customWidth="1"/>
    <col min="8710" max="8710" width="6.8984375" style="1" customWidth="1"/>
    <col min="8711" max="8711" width="0" style="1" hidden="1" customWidth="1"/>
    <col min="8712" max="8712" width="7.09765625" style="1" customWidth="1"/>
    <col min="8713" max="8713" width="12.09765625" style="1" customWidth="1"/>
    <col min="8714" max="8714" width="11.8984375" style="1" customWidth="1"/>
    <col min="8715" max="8715" width="11.5" style="1" customWidth="1"/>
    <col min="8716" max="8717" width="7" style="1" customWidth="1"/>
    <col min="8718" max="8718" width="8.09765625" style="1" customWidth="1"/>
    <col min="8719" max="8720" width="7" style="1" customWidth="1"/>
    <col min="8721" max="8722" width="7.3984375" style="1" customWidth="1"/>
    <col min="8723" max="8954" width="13" style="1"/>
    <col min="8955" max="8955" width="4.3984375" style="1" customWidth="1"/>
    <col min="8956" max="8956" width="7.09765625" style="1" customWidth="1"/>
    <col min="8957" max="8957" width="12.09765625" style="1" customWidth="1"/>
    <col min="8958" max="8958" width="11.8984375" style="1" customWidth="1"/>
    <col min="8959" max="8959" width="11.5" style="1" customWidth="1"/>
    <col min="8960" max="8961" width="7" style="1" customWidth="1"/>
    <col min="8962" max="8962" width="8.09765625" style="1" customWidth="1"/>
    <col min="8963" max="8964" width="7" style="1" customWidth="1"/>
    <col min="8965" max="8965" width="7.3984375" style="1" customWidth="1"/>
    <col min="8966" max="8966" width="6.8984375" style="1" customWidth="1"/>
    <col min="8967" max="8967" width="0" style="1" hidden="1" customWidth="1"/>
    <col min="8968" max="8968" width="7.09765625" style="1" customWidth="1"/>
    <col min="8969" max="8969" width="12.09765625" style="1" customWidth="1"/>
    <col min="8970" max="8970" width="11.8984375" style="1" customWidth="1"/>
    <col min="8971" max="8971" width="11.5" style="1" customWidth="1"/>
    <col min="8972" max="8973" width="7" style="1" customWidth="1"/>
    <col min="8974" max="8974" width="8.09765625" style="1" customWidth="1"/>
    <col min="8975" max="8976" width="7" style="1" customWidth="1"/>
    <col min="8977" max="8978" width="7.3984375" style="1" customWidth="1"/>
    <col min="8979" max="9210" width="13" style="1"/>
    <col min="9211" max="9211" width="4.3984375" style="1" customWidth="1"/>
    <col min="9212" max="9212" width="7.09765625" style="1" customWidth="1"/>
    <col min="9213" max="9213" width="12.09765625" style="1" customWidth="1"/>
    <col min="9214" max="9214" width="11.8984375" style="1" customWidth="1"/>
    <col min="9215" max="9215" width="11.5" style="1" customWidth="1"/>
    <col min="9216" max="9217" width="7" style="1" customWidth="1"/>
    <col min="9218" max="9218" width="8.09765625" style="1" customWidth="1"/>
    <col min="9219" max="9220" width="7" style="1" customWidth="1"/>
    <col min="9221" max="9221" width="7.3984375" style="1" customWidth="1"/>
    <col min="9222" max="9222" width="6.8984375" style="1" customWidth="1"/>
    <col min="9223" max="9223" width="0" style="1" hidden="1" customWidth="1"/>
    <col min="9224" max="9224" width="7.09765625" style="1" customWidth="1"/>
    <col min="9225" max="9225" width="12.09765625" style="1" customWidth="1"/>
    <col min="9226" max="9226" width="11.8984375" style="1" customWidth="1"/>
    <col min="9227" max="9227" width="11.5" style="1" customWidth="1"/>
    <col min="9228" max="9229" width="7" style="1" customWidth="1"/>
    <col min="9230" max="9230" width="8.09765625" style="1" customWidth="1"/>
    <col min="9231" max="9232" width="7" style="1" customWidth="1"/>
    <col min="9233" max="9234" width="7.3984375" style="1" customWidth="1"/>
    <col min="9235" max="9466" width="13" style="1"/>
    <col min="9467" max="9467" width="4.3984375" style="1" customWidth="1"/>
    <col min="9468" max="9468" width="7.09765625" style="1" customWidth="1"/>
    <col min="9469" max="9469" width="12.09765625" style="1" customWidth="1"/>
    <col min="9470" max="9470" width="11.8984375" style="1" customWidth="1"/>
    <col min="9471" max="9471" width="11.5" style="1" customWidth="1"/>
    <col min="9472" max="9473" width="7" style="1" customWidth="1"/>
    <col min="9474" max="9474" width="8.09765625" style="1" customWidth="1"/>
    <col min="9475" max="9476" width="7" style="1" customWidth="1"/>
    <col min="9477" max="9477" width="7.3984375" style="1" customWidth="1"/>
    <col min="9478" max="9478" width="6.8984375" style="1" customWidth="1"/>
    <col min="9479" max="9479" width="0" style="1" hidden="1" customWidth="1"/>
    <col min="9480" max="9480" width="7.09765625" style="1" customWidth="1"/>
    <col min="9481" max="9481" width="12.09765625" style="1" customWidth="1"/>
    <col min="9482" max="9482" width="11.8984375" style="1" customWidth="1"/>
    <col min="9483" max="9483" width="11.5" style="1" customWidth="1"/>
    <col min="9484" max="9485" width="7" style="1" customWidth="1"/>
    <col min="9486" max="9486" width="8.09765625" style="1" customWidth="1"/>
    <col min="9487" max="9488" width="7" style="1" customWidth="1"/>
    <col min="9489" max="9490" width="7.3984375" style="1" customWidth="1"/>
    <col min="9491" max="9722" width="13" style="1"/>
    <col min="9723" max="9723" width="4.3984375" style="1" customWidth="1"/>
    <col min="9724" max="9724" width="7.09765625" style="1" customWidth="1"/>
    <col min="9725" max="9725" width="12.09765625" style="1" customWidth="1"/>
    <col min="9726" max="9726" width="11.8984375" style="1" customWidth="1"/>
    <col min="9727" max="9727" width="11.5" style="1" customWidth="1"/>
    <col min="9728" max="9729" width="7" style="1" customWidth="1"/>
    <col min="9730" max="9730" width="8.09765625" style="1" customWidth="1"/>
    <col min="9731" max="9732" width="7" style="1" customWidth="1"/>
    <col min="9733" max="9733" width="7.3984375" style="1" customWidth="1"/>
    <col min="9734" max="9734" width="6.8984375" style="1" customWidth="1"/>
    <col min="9735" max="9735" width="0" style="1" hidden="1" customWidth="1"/>
    <col min="9736" max="9736" width="7.09765625" style="1" customWidth="1"/>
    <col min="9737" max="9737" width="12.09765625" style="1" customWidth="1"/>
    <col min="9738" max="9738" width="11.8984375" style="1" customWidth="1"/>
    <col min="9739" max="9739" width="11.5" style="1" customWidth="1"/>
    <col min="9740" max="9741" width="7" style="1" customWidth="1"/>
    <col min="9742" max="9742" width="8.09765625" style="1" customWidth="1"/>
    <col min="9743" max="9744" width="7" style="1" customWidth="1"/>
    <col min="9745" max="9746" width="7.3984375" style="1" customWidth="1"/>
    <col min="9747" max="9978" width="13" style="1"/>
    <col min="9979" max="9979" width="4.3984375" style="1" customWidth="1"/>
    <col min="9980" max="9980" width="7.09765625" style="1" customWidth="1"/>
    <col min="9981" max="9981" width="12.09765625" style="1" customWidth="1"/>
    <col min="9982" max="9982" width="11.8984375" style="1" customWidth="1"/>
    <col min="9983" max="9983" width="11.5" style="1" customWidth="1"/>
    <col min="9984" max="9985" width="7" style="1" customWidth="1"/>
    <col min="9986" max="9986" width="8.09765625" style="1" customWidth="1"/>
    <col min="9987" max="9988" width="7" style="1" customWidth="1"/>
    <col min="9989" max="9989" width="7.3984375" style="1" customWidth="1"/>
    <col min="9990" max="9990" width="6.8984375" style="1" customWidth="1"/>
    <col min="9991" max="9991" width="0" style="1" hidden="1" customWidth="1"/>
    <col min="9992" max="9992" width="7.09765625" style="1" customWidth="1"/>
    <col min="9993" max="9993" width="12.09765625" style="1" customWidth="1"/>
    <col min="9994" max="9994" width="11.8984375" style="1" customWidth="1"/>
    <col min="9995" max="9995" width="11.5" style="1" customWidth="1"/>
    <col min="9996" max="9997" width="7" style="1" customWidth="1"/>
    <col min="9998" max="9998" width="8.09765625" style="1" customWidth="1"/>
    <col min="9999" max="10000" width="7" style="1" customWidth="1"/>
    <col min="10001" max="10002" width="7.3984375" style="1" customWidth="1"/>
    <col min="10003" max="10234" width="13" style="1"/>
    <col min="10235" max="10235" width="4.3984375" style="1" customWidth="1"/>
    <col min="10236" max="10236" width="7.09765625" style="1" customWidth="1"/>
    <col min="10237" max="10237" width="12.09765625" style="1" customWidth="1"/>
    <col min="10238" max="10238" width="11.8984375" style="1" customWidth="1"/>
    <col min="10239" max="10239" width="11.5" style="1" customWidth="1"/>
    <col min="10240" max="10241" width="7" style="1" customWidth="1"/>
    <col min="10242" max="10242" width="8.09765625" style="1" customWidth="1"/>
    <col min="10243" max="10244" width="7" style="1" customWidth="1"/>
    <col min="10245" max="10245" width="7.3984375" style="1" customWidth="1"/>
    <col min="10246" max="10246" width="6.8984375" style="1" customWidth="1"/>
    <col min="10247" max="10247" width="0" style="1" hidden="1" customWidth="1"/>
    <col min="10248" max="10248" width="7.09765625" style="1" customWidth="1"/>
    <col min="10249" max="10249" width="12.09765625" style="1" customWidth="1"/>
    <col min="10250" max="10250" width="11.8984375" style="1" customWidth="1"/>
    <col min="10251" max="10251" width="11.5" style="1" customWidth="1"/>
    <col min="10252" max="10253" width="7" style="1" customWidth="1"/>
    <col min="10254" max="10254" width="8.09765625" style="1" customWidth="1"/>
    <col min="10255" max="10256" width="7" style="1" customWidth="1"/>
    <col min="10257" max="10258" width="7.3984375" style="1" customWidth="1"/>
    <col min="10259" max="10490" width="13" style="1"/>
    <col min="10491" max="10491" width="4.3984375" style="1" customWidth="1"/>
    <col min="10492" max="10492" width="7.09765625" style="1" customWidth="1"/>
    <col min="10493" max="10493" width="12.09765625" style="1" customWidth="1"/>
    <col min="10494" max="10494" width="11.8984375" style="1" customWidth="1"/>
    <col min="10495" max="10495" width="11.5" style="1" customWidth="1"/>
    <col min="10496" max="10497" width="7" style="1" customWidth="1"/>
    <col min="10498" max="10498" width="8.09765625" style="1" customWidth="1"/>
    <col min="10499" max="10500" width="7" style="1" customWidth="1"/>
    <col min="10501" max="10501" width="7.3984375" style="1" customWidth="1"/>
    <col min="10502" max="10502" width="6.8984375" style="1" customWidth="1"/>
    <col min="10503" max="10503" width="0" style="1" hidden="1" customWidth="1"/>
    <col min="10504" max="10504" width="7.09765625" style="1" customWidth="1"/>
    <col min="10505" max="10505" width="12.09765625" style="1" customWidth="1"/>
    <col min="10506" max="10506" width="11.8984375" style="1" customWidth="1"/>
    <col min="10507" max="10507" width="11.5" style="1" customWidth="1"/>
    <col min="10508" max="10509" width="7" style="1" customWidth="1"/>
    <col min="10510" max="10510" width="8.09765625" style="1" customWidth="1"/>
    <col min="10511" max="10512" width="7" style="1" customWidth="1"/>
    <col min="10513" max="10514" width="7.3984375" style="1" customWidth="1"/>
    <col min="10515" max="10746" width="13" style="1"/>
    <col min="10747" max="10747" width="4.3984375" style="1" customWidth="1"/>
    <col min="10748" max="10748" width="7.09765625" style="1" customWidth="1"/>
    <col min="10749" max="10749" width="12.09765625" style="1" customWidth="1"/>
    <col min="10750" max="10750" width="11.8984375" style="1" customWidth="1"/>
    <col min="10751" max="10751" width="11.5" style="1" customWidth="1"/>
    <col min="10752" max="10753" width="7" style="1" customWidth="1"/>
    <col min="10754" max="10754" width="8.09765625" style="1" customWidth="1"/>
    <col min="10755" max="10756" width="7" style="1" customWidth="1"/>
    <col min="10757" max="10757" width="7.3984375" style="1" customWidth="1"/>
    <col min="10758" max="10758" width="6.8984375" style="1" customWidth="1"/>
    <col min="10759" max="10759" width="0" style="1" hidden="1" customWidth="1"/>
    <col min="10760" max="10760" width="7.09765625" style="1" customWidth="1"/>
    <col min="10761" max="10761" width="12.09765625" style="1" customWidth="1"/>
    <col min="10762" max="10762" width="11.8984375" style="1" customWidth="1"/>
    <col min="10763" max="10763" width="11.5" style="1" customWidth="1"/>
    <col min="10764" max="10765" width="7" style="1" customWidth="1"/>
    <col min="10766" max="10766" width="8.09765625" style="1" customWidth="1"/>
    <col min="10767" max="10768" width="7" style="1" customWidth="1"/>
    <col min="10769" max="10770" width="7.3984375" style="1" customWidth="1"/>
    <col min="10771" max="11002" width="13" style="1"/>
    <col min="11003" max="11003" width="4.3984375" style="1" customWidth="1"/>
    <col min="11004" max="11004" width="7.09765625" style="1" customWidth="1"/>
    <col min="11005" max="11005" width="12.09765625" style="1" customWidth="1"/>
    <col min="11006" max="11006" width="11.8984375" style="1" customWidth="1"/>
    <col min="11007" max="11007" width="11.5" style="1" customWidth="1"/>
    <col min="11008" max="11009" width="7" style="1" customWidth="1"/>
    <col min="11010" max="11010" width="8.09765625" style="1" customWidth="1"/>
    <col min="11011" max="11012" width="7" style="1" customWidth="1"/>
    <col min="11013" max="11013" width="7.3984375" style="1" customWidth="1"/>
    <col min="11014" max="11014" width="6.8984375" style="1" customWidth="1"/>
    <col min="11015" max="11015" width="0" style="1" hidden="1" customWidth="1"/>
    <col min="11016" max="11016" width="7.09765625" style="1" customWidth="1"/>
    <col min="11017" max="11017" width="12.09765625" style="1" customWidth="1"/>
    <col min="11018" max="11018" width="11.8984375" style="1" customWidth="1"/>
    <col min="11019" max="11019" width="11.5" style="1" customWidth="1"/>
    <col min="11020" max="11021" width="7" style="1" customWidth="1"/>
    <col min="11022" max="11022" width="8.09765625" style="1" customWidth="1"/>
    <col min="11023" max="11024" width="7" style="1" customWidth="1"/>
    <col min="11025" max="11026" width="7.3984375" style="1" customWidth="1"/>
    <col min="11027" max="11258" width="13" style="1"/>
    <col min="11259" max="11259" width="4.3984375" style="1" customWidth="1"/>
    <col min="11260" max="11260" width="7.09765625" style="1" customWidth="1"/>
    <col min="11261" max="11261" width="12.09765625" style="1" customWidth="1"/>
    <col min="11262" max="11262" width="11.8984375" style="1" customWidth="1"/>
    <col min="11263" max="11263" width="11.5" style="1" customWidth="1"/>
    <col min="11264" max="11265" width="7" style="1" customWidth="1"/>
    <col min="11266" max="11266" width="8.09765625" style="1" customWidth="1"/>
    <col min="11267" max="11268" width="7" style="1" customWidth="1"/>
    <col min="11269" max="11269" width="7.3984375" style="1" customWidth="1"/>
    <col min="11270" max="11270" width="6.8984375" style="1" customWidth="1"/>
    <col min="11271" max="11271" width="0" style="1" hidden="1" customWidth="1"/>
    <col min="11272" max="11272" width="7.09765625" style="1" customWidth="1"/>
    <col min="11273" max="11273" width="12.09765625" style="1" customWidth="1"/>
    <col min="11274" max="11274" width="11.8984375" style="1" customWidth="1"/>
    <col min="11275" max="11275" width="11.5" style="1" customWidth="1"/>
    <col min="11276" max="11277" width="7" style="1" customWidth="1"/>
    <col min="11278" max="11278" width="8.09765625" style="1" customWidth="1"/>
    <col min="11279" max="11280" width="7" style="1" customWidth="1"/>
    <col min="11281" max="11282" width="7.3984375" style="1" customWidth="1"/>
    <col min="11283" max="11514" width="13" style="1"/>
    <col min="11515" max="11515" width="4.3984375" style="1" customWidth="1"/>
    <col min="11516" max="11516" width="7.09765625" style="1" customWidth="1"/>
    <col min="11517" max="11517" width="12.09765625" style="1" customWidth="1"/>
    <col min="11518" max="11518" width="11.8984375" style="1" customWidth="1"/>
    <col min="11519" max="11519" width="11.5" style="1" customWidth="1"/>
    <col min="11520" max="11521" width="7" style="1" customWidth="1"/>
    <col min="11522" max="11522" width="8.09765625" style="1" customWidth="1"/>
    <col min="11523" max="11524" width="7" style="1" customWidth="1"/>
    <col min="11525" max="11525" width="7.3984375" style="1" customWidth="1"/>
    <col min="11526" max="11526" width="6.8984375" style="1" customWidth="1"/>
    <col min="11527" max="11527" width="0" style="1" hidden="1" customWidth="1"/>
    <col min="11528" max="11528" width="7.09765625" style="1" customWidth="1"/>
    <col min="11529" max="11529" width="12.09765625" style="1" customWidth="1"/>
    <col min="11530" max="11530" width="11.8984375" style="1" customWidth="1"/>
    <col min="11531" max="11531" width="11.5" style="1" customWidth="1"/>
    <col min="11532" max="11533" width="7" style="1" customWidth="1"/>
    <col min="11534" max="11534" width="8.09765625" style="1" customWidth="1"/>
    <col min="11535" max="11536" width="7" style="1" customWidth="1"/>
    <col min="11537" max="11538" width="7.3984375" style="1" customWidth="1"/>
    <col min="11539" max="11770" width="13" style="1"/>
    <col min="11771" max="11771" width="4.3984375" style="1" customWidth="1"/>
    <col min="11772" max="11772" width="7.09765625" style="1" customWidth="1"/>
    <col min="11773" max="11773" width="12.09765625" style="1" customWidth="1"/>
    <col min="11774" max="11774" width="11.8984375" style="1" customWidth="1"/>
    <col min="11775" max="11775" width="11.5" style="1" customWidth="1"/>
    <col min="11776" max="11777" width="7" style="1" customWidth="1"/>
    <col min="11778" max="11778" width="8.09765625" style="1" customWidth="1"/>
    <col min="11779" max="11780" width="7" style="1" customWidth="1"/>
    <col min="11781" max="11781" width="7.3984375" style="1" customWidth="1"/>
    <col min="11782" max="11782" width="6.8984375" style="1" customWidth="1"/>
    <col min="11783" max="11783" width="0" style="1" hidden="1" customWidth="1"/>
    <col min="11784" max="11784" width="7.09765625" style="1" customWidth="1"/>
    <col min="11785" max="11785" width="12.09765625" style="1" customWidth="1"/>
    <col min="11786" max="11786" width="11.8984375" style="1" customWidth="1"/>
    <col min="11787" max="11787" width="11.5" style="1" customWidth="1"/>
    <col min="11788" max="11789" width="7" style="1" customWidth="1"/>
    <col min="11790" max="11790" width="8.09765625" style="1" customWidth="1"/>
    <col min="11791" max="11792" width="7" style="1" customWidth="1"/>
    <col min="11793" max="11794" width="7.3984375" style="1" customWidth="1"/>
    <col min="11795" max="12026" width="13" style="1"/>
    <col min="12027" max="12027" width="4.3984375" style="1" customWidth="1"/>
    <col min="12028" max="12028" width="7.09765625" style="1" customWidth="1"/>
    <col min="12029" max="12029" width="12.09765625" style="1" customWidth="1"/>
    <col min="12030" max="12030" width="11.8984375" style="1" customWidth="1"/>
    <col min="12031" max="12031" width="11.5" style="1" customWidth="1"/>
    <col min="12032" max="12033" width="7" style="1" customWidth="1"/>
    <col min="12034" max="12034" width="8.09765625" style="1" customWidth="1"/>
    <col min="12035" max="12036" width="7" style="1" customWidth="1"/>
    <col min="12037" max="12037" width="7.3984375" style="1" customWidth="1"/>
    <col min="12038" max="12038" width="6.8984375" style="1" customWidth="1"/>
    <col min="12039" max="12039" width="0" style="1" hidden="1" customWidth="1"/>
    <col min="12040" max="12040" width="7.09765625" style="1" customWidth="1"/>
    <col min="12041" max="12041" width="12.09765625" style="1" customWidth="1"/>
    <col min="12042" max="12042" width="11.8984375" style="1" customWidth="1"/>
    <col min="12043" max="12043" width="11.5" style="1" customWidth="1"/>
    <col min="12044" max="12045" width="7" style="1" customWidth="1"/>
    <col min="12046" max="12046" width="8.09765625" style="1" customWidth="1"/>
    <col min="12047" max="12048" width="7" style="1" customWidth="1"/>
    <col min="12049" max="12050" width="7.3984375" style="1" customWidth="1"/>
    <col min="12051" max="12282" width="13" style="1"/>
    <col min="12283" max="12283" width="4.3984375" style="1" customWidth="1"/>
    <col min="12284" max="12284" width="7.09765625" style="1" customWidth="1"/>
    <col min="12285" max="12285" width="12.09765625" style="1" customWidth="1"/>
    <col min="12286" max="12286" width="11.8984375" style="1" customWidth="1"/>
    <col min="12287" max="12287" width="11.5" style="1" customWidth="1"/>
    <col min="12288" max="12289" width="7" style="1" customWidth="1"/>
    <col min="12290" max="12290" width="8.09765625" style="1" customWidth="1"/>
    <col min="12291" max="12292" width="7" style="1" customWidth="1"/>
    <col min="12293" max="12293" width="7.3984375" style="1" customWidth="1"/>
    <col min="12294" max="12294" width="6.8984375" style="1" customWidth="1"/>
    <col min="12295" max="12295" width="0" style="1" hidden="1" customWidth="1"/>
    <col min="12296" max="12296" width="7.09765625" style="1" customWidth="1"/>
    <col min="12297" max="12297" width="12.09765625" style="1" customWidth="1"/>
    <col min="12298" max="12298" width="11.8984375" style="1" customWidth="1"/>
    <col min="12299" max="12299" width="11.5" style="1" customWidth="1"/>
    <col min="12300" max="12301" width="7" style="1" customWidth="1"/>
    <col min="12302" max="12302" width="8.09765625" style="1" customWidth="1"/>
    <col min="12303" max="12304" width="7" style="1" customWidth="1"/>
    <col min="12305" max="12306" width="7.3984375" style="1" customWidth="1"/>
    <col min="12307" max="12538" width="13" style="1"/>
    <col min="12539" max="12539" width="4.3984375" style="1" customWidth="1"/>
    <col min="12540" max="12540" width="7.09765625" style="1" customWidth="1"/>
    <col min="12541" max="12541" width="12.09765625" style="1" customWidth="1"/>
    <col min="12542" max="12542" width="11.8984375" style="1" customWidth="1"/>
    <col min="12543" max="12543" width="11.5" style="1" customWidth="1"/>
    <col min="12544" max="12545" width="7" style="1" customWidth="1"/>
    <col min="12546" max="12546" width="8.09765625" style="1" customWidth="1"/>
    <col min="12547" max="12548" width="7" style="1" customWidth="1"/>
    <col min="12549" max="12549" width="7.3984375" style="1" customWidth="1"/>
    <col min="12550" max="12550" width="6.8984375" style="1" customWidth="1"/>
    <col min="12551" max="12551" width="0" style="1" hidden="1" customWidth="1"/>
    <col min="12552" max="12552" width="7.09765625" style="1" customWidth="1"/>
    <col min="12553" max="12553" width="12.09765625" style="1" customWidth="1"/>
    <col min="12554" max="12554" width="11.8984375" style="1" customWidth="1"/>
    <col min="12555" max="12555" width="11.5" style="1" customWidth="1"/>
    <col min="12556" max="12557" width="7" style="1" customWidth="1"/>
    <col min="12558" max="12558" width="8.09765625" style="1" customWidth="1"/>
    <col min="12559" max="12560" width="7" style="1" customWidth="1"/>
    <col min="12561" max="12562" width="7.3984375" style="1" customWidth="1"/>
    <col min="12563" max="12794" width="13" style="1"/>
    <col min="12795" max="12795" width="4.3984375" style="1" customWidth="1"/>
    <col min="12796" max="12796" width="7.09765625" style="1" customWidth="1"/>
    <col min="12797" max="12797" width="12.09765625" style="1" customWidth="1"/>
    <col min="12798" max="12798" width="11.8984375" style="1" customWidth="1"/>
    <col min="12799" max="12799" width="11.5" style="1" customWidth="1"/>
    <col min="12800" max="12801" width="7" style="1" customWidth="1"/>
    <col min="12802" max="12802" width="8.09765625" style="1" customWidth="1"/>
    <col min="12803" max="12804" width="7" style="1" customWidth="1"/>
    <col min="12805" max="12805" width="7.3984375" style="1" customWidth="1"/>
    <col min="12806" max="12806" width="6.8984375" style="1" customWidth="1"/>
    <col min="12807" max="12807" width="0" style="1" hidden="1" customWidth="1"/>
    <col min="12808" max="12808" width="7.09765625" style="1" customWidth="1"/>
    <col min="12809" max="12809" width="12.09765625" style="1" customWidth="1"/>
    <col min="12810" max="12810" width="11.8984375" style="1" customWidth="1"/>
    <col min="12811" max="12811" width="11.5" style="1" customWidth="1"/>
    <col min="12812" max="12813" width="7" style="1" customWidth="1"/>
    <col min="12814" max="12814" width="8.09765625" style="1" customWidth="1"/>
    <col min="12815" max="12816" width="7" style="1" customWidth="1"/>
    <col min="12817" max="12818" width="7.3984375" style="1" customWidth="1"/>
    <col min="12819" max="13050" width="13" style="1"/>
    <col min="13051" max="13051" width="4.3984375" style="1" customWidth="1"/>
    <col min="13052" max="13052" width="7.09765625" style="1" customWidth="1"/>
    <col min="13053" max="13053" width="12.09765625" style="1" customWidth="1"/>
    <col min="13054" max="13054" width="11.8984375" style="1" customWidth="1"/>
    <col min="13055" max="13055" width="11.5" style="1" customWidth="1"/>
    <col min="13056" max="13057" width="7" style="1" customWidth="1"/>
    <col min="13058" max="13058" width="8.09765625" style="1" customWidth="1"/>
    <col min="13059" max="13060" width="7" style="1" customWidth="1"/>
    <col min="13061" max="13061" width="7.3984375" style="1" customWidth="1"/>
    <col min="13062" max="13062" width="6.8984375" style="1" customWidth="1"/>
    <col min="13063" max="13063" width="0" style="1" hidden="1" customWidth="1"/>
    <col min="13064" max="13064" width="7.09765625" style="1" customWidth="1"/>
    <col min="13065" max="13065" width="12.09765625" style="1" customWidth="1"/>
    <col min="13066" max="13066" width="11.8984375" style="1" customWidth="1"/>
    <col min="13067" max="13067" width="11.5" style="1" customWidth="1"/>
    <col min="13068" max="13069" width="7" style="1" customWidth="1"/>
    <col min="13070" max="13070" width="8.09765625" style="1" customWidth="1"/>
    <col min="13071" max="13072" width="7" style="1" customWidth="1"/>
    <col min="13073" max="13074" width="7.3984375" style="1" customWidth="1"/>
    <col min="13075" max="13306" width="13" style="1"/>
    <col min="13307" max="13307" width="4.3984375" style="1" customWidth="1"/>
    <col min="13308" max="13308" width="7.09765625" style="1" customWidth="1"/>
    <col min="13309" max="13309" width="12.09765625" style="1" customWidth="1"/>
    <col min="13310" max="13310" width="11.8984375" style="1" customWidth="1"/>
    <col min="13311" max="13311" width="11.5" style="1" customWidth="1"/>
    <col min="13312" max="13313" width="7" style="1" customWidth="1"/>
    <col min="13314" max="13314" width="8.09765625" style="1" customWidth="1"/>
    <col min="13315" max="13316" width="7" style="1" customWidth="1"/>
    <col min="13317" max="13317" width="7.3984375" style="1" customWidth="1"/>
    <col min="13318" max="13318" width="6.8984375" style="1" customWidth="1"/>
    <col min="13319" max="13319" width="0" style="1" hidden="1" customWidth="1"/>
    <col min="13320" max="13320" width="7.09765625" style="1" customWidth="1"/>
    <col min="13321" max="13321" width="12.09765625" style="1" customWidth="1"/>
    <col min="13322" max="13322" width="11.8984375" style="1" customWidth="1"/>
    <col min="13323" max="13323" width="11.5" style="1" customWidth="1"/>
    <col min="13324" max="13325" width="7" style="1" customWidth="1"/>
    <col min="13326" max="13326" width="8.09765625" style="1" customWidth="1"/>
    <col min="13327" max="13328" width="7" style="1" customWidth="1"/>
    <col min="13329" max="13330" width="7.3984375" style="1" customWidth="1"/>
    <col min="13331" max="13562" width="13" style="1"/>
    <col min="13563" max="13563" width="4.3984375" style="1" customWidth="1"/>
    <col min="13564" max="13564" width="7.09765625" style="1" customWidth="1"/>
    <col min="13565" max="13565" width="12.09765625" style="1" customWidth="1"/>
    <col min="13566" max="13566" width="11.8984375" style="1" customWidth="1"/>
    <col min="13567" max="13567" width="11.5" style="1" customWidth="1"/>
    <col min="13568" max="13569" width="7" style="1" customWidth="1"/>
    <col min="13570" max="13570" width="8.09765625" style="1" customWidth="1"/>
    <col min="13571" max="13572" width="7" style="1" customWidth="1"/>
    <col min="13573" max="13573" width="7.3984375" style="1" customWidth="1"/>
    <col min="13574" max="13574" width="6.8984375" style="1" customWidth="1"/>
    <col min="13575" max="13575" width="0" style="1" hidden="1" customWidth="1"/>
    <col min="13576" max="13576" width="7.09765625" style="1" customWidth="1"/>
    <col min="13577" max="13577" width="12.09765625" style="1" customWidth="1"/>
    <col min="13578" max="13578" width="11.8984375" style="1" customWidth="1"/>
    <col min="13579" max="13579" width="11.5" style="1" customWidth="1"/>
    <col min="13580" max="13581" width="7" style="1" customWidth="1"/>
    <col min="13582" max="13582" width="8.09765625" style="1" customWidth="1"/>
    <col min="13583" max="13584" width="7" style="1" customWidth="1"/>
    <col min="13585" max="13586" width="7.3984375" style="1" customWidth="1"/>
    <col min="13587" max="13818" width="13" style="1"/>
    <col min="13819" max="13819" width="4.3984375" style="1" customWidth="1"/>
    <col min="13820" max="13820" width="7.09765625" style="1" customWidth="1"/>
    <col min="13821" max="13821" width="12.09765625" style="1" customWidth="1"/>
    <col min="13822" max="13822" width="11.8984375" style="1" customWidth="1"/>
    <col min="13823" max="13823" width="11.5" style="1" customWidth="1"/>
    <col min="13824" max="13825" width="7" style="1" customWidth="1"/>
    <col min="13826" max="13826" width="8.09765625" style="1" customWidth="1"/>
    <col min="13827" max="13828" width="7" style="1" customWidth="1"/>
    <col min="13829" max="13829" width="7.3984375" style="1" customWidth="1"/>
    <col min="13830" max="13830" width="6.8984375" style="1" customWidth="1"/>
    <col min="13831" max="13831" width="0" style="1" hidden="1" customWidth="1"/>
    <col min="13832" max="13832" width="7.09765625" style="1" customWidth="1"/>
    <col min="13833" max="13833" width="12.09765625" style="1" customWidth="1"/>
    <col min="13834" max="13834" width="11.8984375" style="1" customWidth="1"/>
    <col min="13835" max="13835" width="11.5" style="1" customWidth="1"/>
    <col min="13836" max="13837" width="7" style="1" customWidth="1"/>
    <col min="13838" max="13838" width="8.09765625" style="1" customWidth="1"/>
    <col min="13839" max="13840" width="7" style="1" customWidth="1"/>
    <col min="13841" max="13842" width="7.3984375" style="1" customWidth="1"/>
    <col min="13843" max="14074" width="13" style="1"/>
    <col min="14075" max="14075" width="4.3984375" style="1" customWidth="1"/>
    <col min="14076" max="14076" width="7.09765625" style="1" customWidth="1"/>
    <col min="14077" max="14077" width="12.09765625" style="1" customWidth="1"/>
    <col min="14078" max="14078" width="11.8984375" style="1" customWidth="1"/>
    <col min="14079" max="14079" width="11.5" style="1" customWidth="1"/>
    <col min="14080" max="14081" width="7" style="1" customWidth="1"/>
    <col min="14082" max="14082" width="8.09765625" style="1" customWidth="1"/>
    <col min="14083" max="14084" width="7" style="1" customWidth="1"/>
    <col min="14085" max="14085" width="7.3984375" style="1" customWidth="1"/>
    <col min="14086" max="14086" width="6.8984375" style="1" customWidth="1"/>
    <col min="14087" max="14087" width="0" style="1" hidden="1" customWidth="1"/>
    <col min="14088" max="14088" width="7.09765625" style="1" customWidth="1"/>
    <col min="14089" max="14089" width="12.09765625" style="1" customWidth="1"/>
    <col min="14090" max="14090" width="11.8984375" style="1" customWidth="1"/>
    <col min="14091" max="14091" width="11.5" style="1" customWidth="1"/>
    <col min="14092" max="14093" width="7" style="1" customWidth="1"/>
    <col min="14094" max="14094" width="8.09765625" style="1" customWidth="1"/>
    <col min="14095" max="14096" width="7" style="1" customWidth="1"/>
    <col min="14097" max="14098" width="7.3984375" style="1" customWidth="1"/>
    <col min="14099" max="14330" width="13" style="1"/>
    <col min="14331" max="14331" width="4.3984375" style="1" customWidth="1"/>
    <col min="14332" max="14332" width="7.09765625" style="1" customWidth="1"/>
    <col min="14333" max="14333" width="12.09765625" style="1" customWidth="1"/>
    <col min="14334" max="14334" width="11.8984375" style="1" customWidth="1"/>
    <col min="14335" max="14335" width="11.5" style="1" customWidth="1"/>
    <col min="14336" max="14337" width="7" style="1" customWidth="1"/>
    <col min="14338" max="14338" width="8.09765625" style="1" customWidth="1"/>
    <col min="14339" max="14340" width="7" style="1" customWidth="1"/>
    <col min="14341" max="14341" width="7.3984375" style="1" customWidth="1"/>
    <col min="14342" max="14342" width="6.8984375" style="1" customWidth="1"/>
    <col min="14343" max="14343" width="0" style="1" hidden="1" customWidth="1"/>
    <col min="14344" max="14344" width="7.09765625" style="1" customWidth="1"/>
    <col min="14345" max="14345" width="12.09765625" style="1" customWidth="1"/>
    <col min="14346" max="14346" width="11.8984375" style="1" customWidth="1"/>
    <col min="14347" max="14347" width="11.5" style="1" customWidth="1"/>
    <col min="14348" max="14349" width="7" style="1" customWidth="1"/>
    <col min="14350" max="14350" width="8.09765625" style="1" customWidth="1"/>
    <col min="14351" max="14352" width="7" style="1" customWidth="1"/>
    <col min="14353" max="14354" width="7.3984375" style="1" customWidth="1"/>
    <col min="14355" max="14586" width="13" style="1"/>
    <col min="14587" max="14587" width="4.3984375" style="1" customWidth="1"/>
    <col min="14588" max="14588" width="7.09765625" style="1" customWidth="1"/>
    <col min="14589" max="14589" width="12.09765625" style="1" customWidth="1"/>
    <col min="14590" max="14590" width="11.8984375" style="1" customWidth="1"/>
    <col min="14591" max="14591" width="11.5" style="1" customWidth="1"/>
    <col min="14592" max="14593" width="7" style="1" customWidth="1"/>
    <col min="14594" max="14594" width="8.09765625" style="1" customWidth="1"/>
    <col min="14595" max="14596" width="7" style="1" customWidth="1"/>
    <col min="14597" max="14597" width="7.3984375" style="1" customWidth="1"/>
    <col min="14598" max="14598" width="6.8984375" style="1" customWidth="1"/>
    <col min="14599" max="14599" width="0" style="1" hidden="1" customWidth="1"/>
    <col min="14600" max="14600" width="7.09765625" style="1" customWidth="1"/>
    <col min="14601" max="14601" width="12.09765625" style="1" customWidth="1"/>
    <col min="14602" max="14602" width="11.8984375" style="1" customWidth="1"/>
    <col min="14603" max="14603" width="11.5" style="1" customWidth="1"/>
    <col min="14604" max="14605" width="7" style="1" customWidth="1"/>
    <col min="14606" max="14606" width="8.09765625" style="1" customWidth="1"/>
    <col min="14607" max="14608" width="7" style="1" customWidth="1"/>
    <col min="14609" max="14610" width="7.3984375" style="1" customWidth="1"/>
    <col min="14611" max="14842" width="13" style="1"/>
    <col min="14843" max="14843" width="4.3984375" style="1" customWidth="1"/>
    <col min="14844" max="14844" width="7.09765625" style="1" customWidth="1"/>
    <col min="14845" max="14845" width="12.09765625" style="1" customWidth="1"/>
    <col min="14846" max="14846" width="11.8984375" style="1" customWidth="1"/>
    <col min="14847" max="14847" width="11.5" style="1" customWidth="1"/>
    <col min="14848" max="14849" width="7" style="1" customWidth="1"/>
    <col min="14850" max="14850" width="8.09765625" style="1" customWidth="1"/>
    <col min="14851" max="14852" width="7" style="1" customWidth="1"/>
    <col min="14853" max="14853" width="7.3984375" style="1" customWidth="1"/>
    <col min="14854" max="14854" width="6.8984375" style="1" customWidth="1"/>
    <col min="14855" max="14855" width="0" style="1" hidden="1" customWidth="1"/>
    <col min="14856" max="14856" width="7.09765625" style="1" customWidth="1"/>
    <col min="14857" max="14857" width="12.09765625" style="1" customWidth="1"/>
    <col min="14858" max="14858" width="11.8984375" style="1" customWidth="1"/>
    <col min="14859" max="14859" width="11.5" style="1" customWidth="1"/>
    <col min="14860" max="14861" width="7" style="1" customWidth="1"/>
    <col min="14862" max="14862" width="8.09765625" style="1" customWidth="1"/>
    <col min="14863" max="14864" width="7" style="1" customWidth="1"/>
    <col min="14865" max="14866" width="7.3984375" style="1" customWidth="1"/>
    <col min="14867" max="15098" width="13" style="1"/>
    <col min="15099" max="15099" width="4.3984375" style="1" customWidth="1"/>
    <col min="15100" max="15100" width="7.09765625" style="1" customWidth="1"/>
    <col min="15101" max="15101" width="12.09765625" style="1" customWidth="1"/>
    <col min="15102" max="15102" width="11.8984375" style="1" customWidth="1"/>
    <col min="15103" max="15103" width="11.5" style="1" customWidth="1"/>
    <col min="15104" max="15105" width="7" style="1" customWidth="1"/>
    <col min="15106" max="15106" width="8.09765625" style="1" customWidth="1"/>
    <col min="15107" max="15108" width="7" style="1" customWidth="1"/>
    <col min="15109" max="15109" width="7.3984375" style="1" customWidth="1"/>
    <col min="15110" max="15110" width="6.8984375" style="1" customWidth="1"/>
    <col min="15111" max="15111" width="0" style="1" hidden="1" customWidth="1"/>
    <col min="15112" max="15112" width="7.09765625" style="1" customWidth="1"/>
    <col min="15113" max="15113" width="12.09765625" style="1" customWidth="1"/>
    <col min="15114" max="15114" width="11.8984375" style="1" customWidth="1"/>
    <col min="15115" max="15115" width="11.5" style="1" customWidth="1"/>
    <col min="15116" max="15117" width="7" style="1" customWidth="1"/>
    <col min="15118" max="15118" width="8.09765625" style="1" customWidth="1"/>
    <col min="15119" max="15120" width="7" style="1" customWidth="1"/>
    <col min="15121" max="15122" width="7.3984375" style="1" customWidth="1"/>
    <col min="15123" max="15354" width="13" style="1"/>
    <col min="15355" max="15355" width="4.3984375" style="1" customWidth="1"/>
    <col min="15356" max="15356" width="7.09765625" style="1" customWidth="1"/>
    <col min="15357" max="15357" width="12.09765625" style="1" customWidth="1"/>
    <col min="15358" max="15358" width="11.8984375" style="1" customWidth="1"/>
    <col min="15359" max="15359" width="11.5" style="1" customWidth="1"/>
    <col min="15360" max="15361" width="7" style="1" customWidth="1"/>
    <col min="15362" max="15362" width="8.09765625" style="1" customWidth="1"/>
    <col min="15363" max="15364" width="7" style="1" customWidth="1"/>
    <col min="15365" max="15365" width="7.3984375" style="1" customWidth="1"/>
    <col min="15366" max="15366" width="6.8984375" style="1" customWidth="1"/>
    <col min="15367" max="15367" width="0" style="1" hidden="1" customWidth="1"/>
    <col min="15368" max="15368" width="7.09765625" style="1" customWidth="1"/>
    <col min="15369" max="15369" width="12.09765625" style="1" customWidth="1"/>
    <col min="15370" max="15370" width="11.8984375" style="1" customWidth="1"/>
    <col min="15371" max="15371" width="11.5" style="1" customWidth="1"/>
    <col min="15372" max="15373" width="7" style="1" customWidth="1"/>
    <col min="15374" max="15374" width="8.09765625" style="1" customWidth="1"/>
    <col min="15375" max="15376" width="7" style="1" customWidth="1"/>
    <col min="15377" max="15378" width="7.3984375" style="1" customWidth="1"/>
    <col min="15379" max="15610" width="13" style="1"/>
    <col min="15611" max="15611" width="4.3984375" style="1" customWidth="1"/>
    <col min="15612" max="15612" width="7.09765625" style="1" customWidth="1"/>
    <col min="15613" max="15613" width="12.09765625" style="1" customWidth="1"/>
    <col min="15614" max="15614" width="11.8984375" style="1" customWidth="1"/>
    <col min="15615" max="15615" width="11.5" style="1" customWidth="1"/>
    <col min="15616" max="15617" width="7" style="1" customWidth="1"/>
    <col min="15618" max="15618" width="8.09765625" style="1" customWidth="1"/>
    <col min="15619" max="15620" width="7" style="1" customWidth="1"/>
    <col min="15621" max="15621" width="7.3984375" style="1" customWidth="1"/>
    <col min="15622" max="15622" width="6.8984375" style="1" customWidth="1"/>
    <col min="15623" max="15623" width="0" style="1" hidden="1" customWidth="1"/>
    <col min="15624" max="15624" width="7.09765625" style="1" customWidth="1"/>
    <col min="15625" max="15625" width="12.09765625" style="1" customWidth="1"/>
    <col min="15626" max="15626" width="11.8984375" style="1" customWidth="1"/>
    <col min="15627" max="15627" width="11.5" style="1" customWidth="1"/>
    <col min="15628" max="15629" width="7" style="1" customWidth="1"/>
    <col min="15630" max="15630" width="8.09765625" style="1" customWidth="1"/>
    <col min="15631" max="15632" width="7" style="1" customWidth="1"/>
    <col min="15633" max="15634" width="7.3984375" style="1" customWidth="1"/>
    <col min="15635" max="15866" width="13" style="1"/>
    <col min="15867" max="15867" width="4.3984375" style="1" customWidth="1"/>
    <col min="15868" max="15868" width="7.09765625" style="1" customWidth="1"/>
    <col min="15869" max="15869" width="12.09765625" style="1" customWidth="1"/>
    <col min="15870" max="15870" width="11.8984375" style="1" customWidth="1"/>
    <col min="15871" max="15871" width="11.5" style="1" customWidth="1"/>
    <col min="15872" max="15873" width="7" style="1" customWidth="1"/>
    <col min="15874" max="15874" width="8.09765625" style="1" customWidth="1"/>
    <col min="15875" max="15876" width="7" style="1" customWidth="1"/>
    <col min="15877" max="15877" width="7.3984375" style="1" customWidth="1"/>
    <col min="15878" max="15878" width="6.8984375" style="1" customWidth="1"/>
    <col min="15879" max="15879" width="0" style="1" hidden="1" customWidth="1"/>
    <col min="15880" max="15880" width="7.09765625" style="1" customWidth="1"/>
    <col min="15881" max="15881" width="12.09765625" style="1" customWidth="1"/>
    <col min="15882" max="15882" width="11.8984375" style="1" customWidth="1"/>
    <col min="15883" max="15883" width="11.5" style="1" customWidth="1"/>
    <col min="15884" max="15885" width="7" style="1" customWidth="1"/>
    <col min="15886" max="15886" width="8.09765625" style="1" customWidth="1"/>
    <col min="15887" max="15888" width="7" style="1" customWidth="1"/>
    <col min="15889" max="15890" width="7.3984375" style="1" customWidth="1"/>
    <col min="15891" max="16122" width="13" style="1"/>
    <col min="16123" max="16123" width="4.3984375" style="1" customWidth="1"/>
    <col min="16124" max="16124" width="7.09765625" style="1" customWidth="1"/>
    <col min="16125" max="16125" width="12.09765625" style="1" customWidth="1"/>
    <col min="16126" max="16126" width="11.8984375" style="1" customWidth="1"/>
    <col min="16127" max="16127" width="11.5" style="1" customWidth="1"/>
    <col min="16128" max="16129" width="7" style="1" customWidth="1"/>
    <col min="16130" max="16130" width="8.09765625" style="1" customWidth="1"/>
    <col min="16131" max="16132" width="7" style="1" customWidth="1"/>
    <col min="16133" max="16133" width="7.3984375" style="1" customWidth="1"/>
    <col min="16134" max="16134" width="6.8984375" style="1" customWidth="1"/>
    <col min="16135" max="16135" width="0" style="1" hidden="1" customWidth="1"/>
    <col min="16136" max="16136" width="7.09765625" style="1" customWidth="1"/>
    <col min="16137" max="16137" width="12.09765625" style="1" customWidth="1"/>
    <col min="16138" max="16138" width="11.8984375" style="1" customWidth="1"/>
    <col min="16139" max="16139" width="11.5" style="1" customWidth="1"/>
    <col min="16140" max="16141" width="7" style="1" customWidth="1"/>
    <col min="16142" max="16142" width="8.09765625" style="1" customWidth="1"/>
    <col min="16143" max="16144" width="7" style="1" customWidth="1"/>
    <col min="16145" max="16146" width="7.3984375" style="1" customWidth="1"/>
    <col min="16147" max="16384" width="13" style="1"/>
  </cols>
  <sheetData>
    <row r="1" spans="2:9" ht="18.600000000000001" customHeight="1" x14ac:dyDescent="0.45">
      <c r="H1" s="263" t="s">
        <v>259</v>
      </c>
      <c r="I1" s="263"/>
    </row>
    <row r="3" spans="2:9" ht="18.600000000000001" customHeight="1" thickBot="1" x14ac:dyDescent="0.5">
      <c r="B3" s="232" t="s">
        <v>36</v>
      </c>
      <c r="C3" s="232"/>
      <c r="D3" s="232"/>
      <c r="E3" s="232"/>
      <c r="F3" s="232"/>
      <c r="G3" s="232"/>
      <c r="H3" s="232"/>
      <c r="I3" s="232"/>
    </row>
    <row r="4" spans="2:9" ht="18.600000000000001" customHeight="1" thickTop="1" x14ac:dyDescent="0.45">
      <c r="B4" s="3"/>
      <c r="C4" s="4"/>
      <c r="D4" s="4"/>
      <c r="E4" s="4"/>
      <c r="F4" s="4"/>
      <c r="G4" s="4"/>
    </row>
    <row r="6" spans="2:9" ht="18.600000000000001" customHeight="1" x14ac:dyDescent="0.45">
      <c r="B6" s="265" t="s">
        <v>0</v>
      </c>
      <c r="C6" s="265"/>
      <c r="D6" s="265"/>
      <c r="E6" s="265"/>
    </row>
    <row r="10" spans="2:9" ht="18.600000000000001" customHeight="1" x14ac:dyDescent="0.45">
      <c r="D10" s="5"/>
      <c r="E10" s="5"/>
      <c r="F10" s="5"/>
      <c r="G10" s="5"/>
      <c r="H10" s="5"/>
    </row>
    <row r="11" spans="2:9" ht="18.600000000000001" customHeight="1" x14ac:dyDescent="0.45">
      <c r="B11" s="266" t="s">
        <v>1</v>
      </c>
      <c r="C11" s="266"/>
      <c r="D11" s="267">
        <f>I42</f>
        <v>879999.78</v>
      </c>
      <c r="E11" s="268"/>
      <c r="F11" s="5"/>
      <c r="G11" s="5"/>
      <c r="H11" s="5"/>
    </row>
    <row r="12" spans="2:9" ht="18.600000000000001" customHeight="1" x14ac:dyDescent="0.45">
      <c r="D12" s="264" t="s">
        <v>2</v>
      </c>
      <c r="E12" s="264"/>
    </row>
    <row r="15" spans="2:9" ht="18.600000000000001" customHeight="1" x14ac:dyDescent="0.45">
      <c r="B15" s="224" t="s">
        <v>3</v>
      </c>
      <c r="C15" s="224"/>
      <c r="D15" s="224"/>
      <c r="E15" s="224"/>
      <c r="F15" s="224"/>
      <c r="G15" s="6"/>
      <c r="H15" s="7"/>
      <c r="I15" s="8"/>
    </row>
    <row r="16" spans="2:9" ht="18.600000000000001" customHeight="1" thickBot="1" x14ac:dyDescent="0.5">
      <c r="B16" s="225"/>
      <c r="C16" s="225"/>
      <c r="D16" s="225"/>
      <c r="E16" s="225"/>
      <c r="F16" s="7"/>
      <c r="G16" s="7"/>
      <c r="H16" s="7"/>
      <c r="I16" s="9"/>
    </row>
    <row r="17" spans="2:9" ht="18.600000000000001" customHeight="1" thickBot="1" x14ac:dyDescent="0.5">
      <c r="B17" s="10"/>
      <c r="C17" s="226" t="s">
        <v>4</v>
      </c>
      <c r="D17" s="226"/>
      <c r="E17" s="226"/>
      <c r="F17" s="11" t="s">
        <v>5</v>
      </c>
      <c r="G17" s="11" t="s">
        <v>6</v>
      </c>
      <c r="H17" s="11" t="s">
        <v>7</v>
      </c>
      <c r="I17" s="12" t="s">
        <v>8</v>
      </c>
    </row>
    <row r="18" spans="2:9" ht="18.600000000000001" customHeight="1" x14ac:dyDescent="0.45">
      <c r="B18" s="13" t="s">
        <v>9</v>
      </c>
      <c r="C18" s="262" t="s">
        <v>10</v>
      </c>
      <c r="D18" s="262"/>
      <c r="E18" s="262"/>
      <c r="F18" s="14" t="s">
        <v>11</v>
      </c>
      <c r="G18" s="15">
        <v>132</v>
      </c>
      <c r="H18" s="16">
        <v>1620</v>
      </c>
      <c r="I18" s="17">
        <f t="shared" ref="I18:I25" si="0">G18*H18</f>
        <v>213840</v>
      </c>
    </row>
    <row r="19" spans="2:9" ht="18.600000000000001" customHeight="1" x14ac:dyDescent="0.45">
      <c r="B19" s="18"/>
      <c r="C19" s="220" t="s">
        <v>12</v>
      </c>
      <c r="D19" s="220"/>
      <c r="E19" s="220"/>
      <c r="F19" s="19"/>
      <c r="G19" s="20">
        <v>132</v>
      </c>
      <c r="H19" s="21">
        <v>324</v>
      </c>
      <c r="I19" s="22">
        <f t="shared" si="0"/>
        <v>42768</v>
      </c>
    </row>
    <row r="20" spans="2:9" ht="18.600000000000001" customHeight="1" x14ac:dyDescent="0.45">
      <c r="B20" s="23" t="s">
        <v>13</v>
      </c>
      <c r="C20" s="220" t="s">
        <v>14</v>
      </c>
      <c r="D20" s="220"/>
      <c r="E20" s="220"/>
      <c r="F20" s="19" t="s">
        <v>15</v>
      </c>
      <c r="G20" s="20">
        <v>30</v>
      </c>
      <c r="H20" s="21">
        <v>1620</v>
      </c>
      <c r="I20" s="22">
        <f t="shared" si="0"/>
        <v>48600</v>
      </c>
    </row>
    <row r="21" spans="2:9" ht="18.600000000000001" customHeight="1" x14ac:dyDescent="0.45">
      <c r="B21" s="23"/>
      <c r="C21" s="220" t="s">
        <v>12</v>
      </c>
      <c r="D21" s="220"/>
      <c r="E21" s="220"/>
      <c r="F21" s="19"/>
      <c r="G21" s="20">
        <v>30</v>
      </c>
      <c r="H21" s="21">
        <v>324</v>
      </c>
      <c r="I21" s="22">
        <f t="shared" si="0"/>
        <v>9720</v>
      </c>
    </row>
    <row r="22" spans="2:9" ht="18.600000000000001" customHeight="1" x14ac:dyDescent="0.45">
      <c r="B22" s="23" t="s">
        <v>16</v>
      </c>
      <c r="C22" s="221" t="s">
        <v>17</v>
      </c>
      <c r="D22" s="222"/>
      <c r="E22" s="223"/>
      <c r="F22" s="24"/>
      <c r="G22" s="20">
        <v>30</v>
      </c>
      <c r="H22" s="21">
        <v>150</v>
      </c>
      <c r="I22" s="22">
        <f t="shared" si="0"/>
        <v>4500</v>
      </c>
    </row>
    <row r="23" spans="2:9" ht="18.600000000000001" customHeight="1" x14ac:dyDescent="0.45">
      <c r="B23" s="23" t="s">
        <v>18</v>
      </c>
      <c r="C23" s="254" t="s">
        <v>19</v>
      </c>
      <c r="D23" s="255"/>
      <c r="E23" s="256"/>
      <c r="F23" s="25" t="s">
        <v>20</v>
      </c>
      <c r="G23" s="26">
        <v>2</v>
      </c>
      <c r="H23" s="21">
        <v>75000</v>
      </c>
      <c r="I23" s="22">
        <f t="shared" si="0"/>
        <v>150000</v>
      </c>
    </row>
    <row r="24" spans="2:9" ht="18.600000000000001" customHeight="1" x14ac:dyDescent="0.45">
      <c r="B24" s="27"/>
      <c r="C24" s="257"/>
      <c r="D24" s="258"/>
      <c r="E24" s="259"/>
      <c r="F24" s="28" t="s">
        <v>21</v>
      </c>
      <c r="G24" s="29">
        <v>1</v>
      </c>
      <c r="H24" s="21">
        <v>36000</v>
      </c>
      <c r="I24" s="22">
        <f t="shared" si="0"/>
        <v>36000</v>
      </c>
    </row>
    <row r="25" spans="2:9" ht="18.600000000000001" customHeight="1" x14ac:dyDescent="0.45">
      <c r="B25" s="27"/>
      <c r="C25" s="217" t="s">
        <v>22</v>
      </c>
      <c r="D25" s="218"/>
      <c r="E25" s="219"/>
      <c r="F25" s="28" t="s">
        <v>23</v>
      </c>
      <c r="G25" s="29">
        <v>1</v>
      </c>
      <c r="H25" s="21">
        <v>12000</v>
      </c>
      <c r="I25" s="22">
        <f t="shared" si="0"/>
        <v>12000</v>
      </c>
    </row>
    <row r="26" spans="2:9" ht="18.600000000000001" customHeight="1" x14ac:dyDescent="0.45">
      <c r="B26" s="27"/>
      <c r="C26" s="217" t="s">
        <v>24</v>
      </c>
      <c r="D26" s="218"/>
      <c r="E26" s="219"/>
      <c r="F26" s="30" t="s">
        <v>25</v>
      </c>
      <c r="G26" s="29">
        <v>1</v>
      </c>
      <c r="H26" s="31">
        <v>24000</v>
      </c>
      <c r="I26" s="32">
        <f>G26*H26</f>
        <v>24000</v>
      </c>
    </row>
    <row r="27" spans="2:9" ht="18.600000000000001" customHeight="1" x14ac:dyDescent="0.45">
      <c r="B27" s="260" t="s">
        <v>26</v>
      </c>
      <c r="C27" s="254" t="s">
        <v>27</v>
      </c>
      <c r="D27" s="255"/>
      <c r="E27" s="256"/>
      <c r="F27" s="25" t="s">
        <v>28</v>
      </c>
      <c r="G27" s="26">
        <v>2</v>
      </c>
      <c r="H27" s="21">
        <v>75000</v>
      </c>
      <c r="I27" s="22">
        <f>G27*H27</f>
        <v>150000</v>
      </c>
    </row>
    <row r="28" spans="2:9" ht="18.600000000000001" customHeight="1" x14ac:dyDescent="0.45">
      <c r="B28" s="261"/>
      <c r="C28" s="257"/>
      <c r="D28" s="258"/>
      <c r="E28" s="259"/>
      <c r="F28" s="28" t="s">
        <v>29</v>
      </c>
      <c r="G28" s="29">
        <v>1</v>
      </c>
      <c r="H28" s="21">
        <v>36000</v>
      </c>
      <c r="I28" s="22">
        <f>G28*H28</f>
        <v>36000</v>
      </c>
    </row>
    <row r="29" spans="2:9" ht="18.600000000000001" customHeight="1" x14ac:dyDescent="0.45">
      <c r="B29" s="27"/>
      <c r="C29" s="217" t="s">
        <v>22</v>
      </c>
      <c r="D29" s="218"/>
      <c r="E29" s="219"/>
      <c r="F29" s="28" t="s">
        <v>23</v>
      </c>
      <c r="G29" s="29">
        <v>1</v>
      </c>
      <c r="H29" s="21">
        <v>12000</v>
      </c>
      <c r="I29" s="22">
        <f t="shared" ref="I29" si="1">G29*H29</f>
        <v>12000</v>
      </c>
    </row>
    <row r="30" spans="2:9" ht="18.600000000000001" customHeight="1" x14ac:dyDescent="0.45">
      <c r="B30" s="33"/>
      <c r="C30" s="214" t="s">
        <v>30</v>
      </c>
      <c r="D30" s="215"/>
      <c r="E30" s="216"/>
      <c r="F30" s="30"/>
      <c r="G30" s="20"/>
      <c r="H30" s="31"/>
      <c r="I30" s="32">
        <f>SUM(I18:I28)</f>
        <v>727428</v>
      </c>
    </row>
    <row r="31" spans="2:9" ht="18.600000000000001" customHeight="1" x14ac:dyDescent="0.45">
      <c r="B31" s="33"/>
      <c r="C31" s="214" t="s">
        <v>31</v>
      </c>
      <c r="D31" s="215"/>
      <c r="E31" s="216"/>
      <c r="F31" s="30"/>
      <c r="G31" s="34">
        <v>0.1</v>
      </c>
      <c r="H31" s="31"/>
      <c r="I31" s="32">
        <f>I30*0.1</f>
        <v>72742.8</v>
      </c>
    </row>
    <row r="32" spans="2:9" ht="18.600000000000001" customHeight="1" x14ac:dyDescent="0.45">
      <c r="B32" s="33"/>
      <c r="C32" s="214" t="s">
        <v>32</v>
      </c>
      <c r="D32" s="215"/>
      <c r="E32" s="216"/>
      <c r="F32" s="30"/>
      <c r="G32" s="20"/>
      <c r="H32" s="31"/>
      <c r="I32" s="32">
        <f>SUM(I30:I31)</f>
        <v>800170.8</v>
      </c>
    </row>
    <row r="33" spans="2:11" ht="18.600000000000001" customHeight="1" x14ac:dyDescent="0.45">
      <c r="B33" s="33"/>
      <c r="C33" s="214"/>
      <c r="D33" s="215"/>
      <c r="E33" s="216"/>
      <c r="F33" s="30"/>
      <c r="G33" s="20"/>
      <c r="H33" s="31"/>
      <c r="I33" s="32"/>
    </row>
    <row r="34" spans="2:11" ht="18.600000000000001" customHeight="1" x14ac:dyDescent="0.45">
      <c r="B34" s="33"/>
      <c r="C34" s="214"/>
      <c r="D34" s="215"/>
      <c r="E34" s="216"/>
      <c r="F34" s="30"/>
      <c r="G34" s="20"/>
      <c r="H34" s="31"/>
      <c r="I34" s="32"/>
    </row>
    <row r="35" spans="2:11" ht="18.600000000000001" customHeight="1" x14ac:dyDescent="0.45">
      <c r="B35" s="33"/>
      <c r="C35" s="214"/>
      <c r="D35" s="215"/>
      <c r="E35" s="216"/>
      <c r="F35" s="30"/>
      <c r="G35" s="20"/>
      <c r="H35" s="31"/>
      <c r="I35" s="32"/>
    </row>
    <row r="36" spans="2:11" ht="18.600000000000001" customHeight="1" x14ac:dyDescent="0.45">
      <c r="B36" s="35"/>
      <c r="C36" s="214"/>
      <c r="D36" s="215"/>
      <c r="E36" s="216"/>
      <c r="F36" s="30"/>
      <c r="G36" s="20"/>
      <c r="H36" s="31"/>
      <c r="I36" s="32"/>
    </row>
    <row r="37" spans="2:11" ht="18.600000000000001" customHeight="1" x14ac:dyDescent="0.45">
      <c r="B37" s="35"/>
      <c r="C37" s="214"/>
      <c r="D37" s="215"/>
      <c r="E37" s="216"/>
      <c r="F37" s="30"/>
      <c r="G37" s="20"/>
      <c r="H37" s="31"/>
      <c r="I37" s="32"/>
    </row>
    <row r="38" spans="2:11" ht="18.600000000000001" customHeight="1" x14ac:dyDescent="0.45">
      <c r="B38" s="36"/>
      <c r="C38" s="205"/>
      <c r="D38" s="206"/>
      <c r="E38" s="207"/>
      <c r="F38" s="50"/>
      <c r="G38" s="51"/>
      <c r="H38" s="52"/>
      <c r="I38" s="53"/>
    </row>
    <row r="39" spans="2:11" ht="18.600000000000001" customHeight="1" x14ac:dyDescent="0.45">
      <c r="B39" s="37"/>
      <c r="C39" s="208" t="s">
        <v>33</v>
      </c>
      <c r="D39" s="209"/>
      <c r="E39" s="210"/>
      <c r="F39" s="38"/>
      <c r="G39" s="39"/>
      <c r="H39" s="40" t="s">
        <v>34</v>
      </c>
      <c r="I39" s="41">
        <v>-171</v>
      </c>
    </row>
    <row r="40" spans="2:11" ht="18.600000000000001" customHeight="1" x14ac:dyDescent="0.45">
      <c r="B40" s="37"/>
      <c r="C40" s="269" t="s">
        <v>1</v>
      </c>
      <c r="D40" s="270"/>
      <c r="E40" s="271"/>
      <c r="F40" s="38"/>
      <c r="G40" s="39"/>
      <c r="H40" s="40"/>
      <c r="I40" s="42">
        <f>I32+I39</f>
        <v>799999.8</v>
      </c>
    </row>
    <row r="41" spans="2:11" ht="18.600000000000001" customHeight="1" thickBot="1" x14ac:dyDescent="0.5">
      <c r="B41" s="43"/>
      <c r="C41" s="251" t="s">
        <v>35</v>
      </c>
      <c r="D41" s="252"/>
      <c r="E41" s="253"/>
      <c r="F41" s="44"/>
      <c r="G41" s="45"/>
      <c r="H41" s="46"/>
      <c r="I41" s="47">
        <f>I40*0.1</f>
        <v>79999.98000000001</v>
      </c>
    </row>
    <row r="42" spans="2:11" ht="18.600000000000001" customHeight="1" thickBot="1" x14ac:dyDescent="0.5">
      <c r="B42" s="272" t="str">
        <f>B15</f>
        <v>祇園祭雑踏整理用スチールフェンス</v>
      </c>
      <c r="C42" s="273"/>
      <c r="D42" s="273"/>
      <c r="E42" s="273"/>
      <c r="F42" s="273"/>
      <c r="G42" s="273"/>
      <c r="H42" s="48" t="s">
        <v>8</v>
      </c>
      <c r="I42" s="49">
        <f>I40+I41</f>
        <v>879999.78</v>
      </c>
    </row>
    <row r="43" spans="2:11" ht="18.600000000000001" customHeight="1" x14ac:dyDescent="0.45">
      <c r="B43" s="54"/>
      <c r="C43" s="54"/>
      <c r="D43" s="54"/>
      <c r="E43" s="54"/>
      <c r="F43" s="54"/>
      <c r="G43" s="54"/>
      <c r="H43" s="141"/>
      <c r="I43" s="142"/>
    </row>
    <row r="44" spans="2:11" ht="18.600000000000001" customHeight="1" x14ac:dyDescent="0.45">
      <c r="B44" s="54"/>
      <c r="C44" s="54"/>
      <c r="D44" s="54"/>
      <c r="E44" s="54"/>
      <c r="F44" s="54"/>
      <c r="G44" s="54"/>
      <c r="H44" s="231" t="s">
        <v>258</v>
      </c>
      <c r="I44" s="231"/>
      <c r="J44" s="2"/>
      <c r="K44" s="2"/>
    </row>
    <row r="45" spans="2:11" ht="18.600000000000001" customHeight="1" thickBot="1" x14ac:dyDescent="0.5">
      <c r="B45" s="232" t="s">
        <v>36</v>
      </c>
      <c r="C45" s="232"/>
      <c r="D45" s="232"/>
      <c r="E45" s="232"/>
      <c r="F45" s="232"/>
      <c r="G45" s="232"/>
      <c r="H45" s="232"/>
      <c r="I45" s="232"/>
    </row>
    <row r="46" spans="2:11" ht="18.600000000000001" customHeight="1" thickTop="1" x14ac:dyDescent="0.45">
      <c r="B46" s="3"/>
      <c r="C46" s="4"/>
      <c r="D46" s="4"/>
      <c r="E46" s="4"/>
      <c r="F46" s="4"/>
      <c r="G46" s="4"/>
    </row>
    <row r="48" spans="2:11" ht="18.600000000000001" customHeight="1" x14ac:dyDescent="0.45">
      <c r="B48" s="265" t="s">
        <v>0</v>
      </c>
      <c r="C48" s="265"/>
      <c r="D48" s="265"/>
      <c r="E48" s="265"/>
    </row>
    <row r="52" spans="2:9" ht="18.600000000000001" customHeight="1" x14ac:dyDescent="0.45">
      <c r="D52" s="5"/>
      <c r="E52" s="5"/>
      <c r="F52" s="5"/>
      <c r="G52" s="5"/>
      <c r="H52" s="5"/>
    </row>
    <row r="53" spans="2:9" ht="18.600000000000001" customHeight="1" x14ac:dyDescent="0.45">
      <c r="B53" s="266" t="s">
        <v>1</v>
      </c>
      <c r="C53" s="266"/>
      <c r="D53" s="267">
        <f>I87</f>
        <v>5500000</v>
      </c>
      <c r="E53" s="268"/>
      <c r="F53" s="5"/>
      <c r="G53" s="5"/>
      <c r="H53" s="5"/>
    </row>
    <row r="54" spans="2:9" ht="18.600000000000001" customHeight="1" x14ac:dyDescent="0.45">
      <c r="D54" s="264" t="s">
        <v>2</v>
      </c>
      <c r="E54" s="264"/>
    </row>
    <row r="57" spans="2:9" ht="18.600000000000001" customHeight="1" x14ac:dyDescent="0.45">
      <c r="B57" s="224" t="s">
        <v>37</v>
      </c>
      <c r="C57" s="224"/>
      <c r="D57" s="224"/>
      <c r="E57" s="224"/>
      <c r="F57" s="224"/>
      <c r="G57" s="6"/>
      <c r="H57" s="7"/>
      <c r="I57" s="8"/>
    </row>
    <row r="58" spans="2:9" ht="18.600000000000001" customHeight="1" thickBot="1" x14ac:dyDescent="0.5">
      <c r="B58" s="225"/>
      <c r="C58" s="225"/>
      <c r="D58" s="225"/>
      <c r="E58" s="225"/>
      <c r="F58" s="7"/>
      <c r="G58" s="7"/>
      <c r="H58" s="7"/>
      <c r="I58" s="9"/>
    </row>
    <row r="59" spans="2:9" ht="18.600000000000001" customHeight="1" thickBot="1" x14ac:dyDescent="0.5">
      <c r="B59" s="10"/>
      <c r="C59" s="226" t="s">
        <v>4</v>
      </c>
      <c r="D59" s="226"/>
      <c r="E59" s="226"/>
      <c r="F59" s="11" t="s">
        <v>5</v>
      </c>
      <c r="G59" s="11" t="s">
        <v>6</v>
      </c>
      <c r="H59" s="11" t="s">
        <v>7</v>
      </c>
      <c r="I59" s="12" t="s">
        <v>8</v>
      </c>
    </row>
    <row r="60" spans="2:9" ht="18.600000000000001" customHeight="1" x14ac:dyDescent="0.45">
      <c r="B60" s="13"/>
      <c r="C60" s="227" t="s">
        <v>38</v>
      </c>
      <c r="D60" s="227"/>
      <c r="E60" s="227"/>
      <c r="F60" s="56"/>
      <c r="G60" s="57" t="s">
        <v>39</v>
      </c>
      <c r="H60" s="58"/>
      <c r="I60" s="59">
        <v>5000000</v>
      </c>
    </row>
    <row r="61" spans="2:9" ht="18.600000000000001" customHeight="1" x14ac:dyDescent="0.45">
      <c r="B61" s="18"/>
      <c r="C61" s="220"/>
      <c r="D61" s="220"/>
      <c r="E61" s="220"/>
      <c r="F61" s="19"/>
      <c r="G61" s="20"/>
      <c r="H61" s="21"/>
      <c r="I61" s="22"/>
    </row>
    <row r="62" spans="2:9" ht="18.600000000000001" customHeight="1" x14ac:dyDescent="0.45">
      <c r="B62" s="23"/>
      <c r="C62" s="220"/>
      <c r="D62" s="220"/>
      <c r="E62" s="220"/>
      <c r="F62" s="19"/>
      <c r="G62" s="20"/>
      <c r="H62" s="21"/>
      <c r="I62" s="22"/>
    </row>
    <row r="63" spans="2:9" ht="18.600000000000001" customHeight="1" x14ac:dyDescent="0.45">
      <c r="B63" s="23"/>
      <c r="C63" s="220"/>
      <c r="D63" s="220"/>
      <c r="E63" s="220"/>
      <c r="F63" s="19"/>
      <c r="G63" s="20"/>
      <c r="H63" s="21"/>
      <c r="I63" s="22"/>
    </row>
    <row r="64" spans="2:9" ht="18.600000000000001" customHeight="1" x14ac:dyDescent="0.45">
      <c r="B64" s="23"/>
      <c r="C64" s="221"/>
      <c r="D64" s="222"/>
      <c r="E64" s="223"/>
      <c r="F64" s="24"/>
      <c r="G64" s="20"/>
      <c r="H64" s="21"/>
      <c r="I64" s="22"/>
    </row>
    <row r="65" spans="2:9" ht="18.600000000000001" customHeight="1" x14ac:dyDescent="0.45">
      <c r="B65" s="23"/>
      <c r="C65" s="221"/>
      <c r="D65" s="222"/>
      <c r="E65" s="223"/>
      <c r="F65" s="25"/>
      <c r="G65" s="26"/>
      <c r="H65" s="21"/>
      <c r="I65" s="22"/>
    </row>
    <row r="66" spans="2:9" ht="18.600000000000001" customHeight="1" x14ac:dyDescent="0.45">
      <c r="B66" s="27"/>
      <c r="C66" s="221"/>
      <c r="D66" s="222"/>
      <c r="E66" s="223"/>
      <c r="F66" s="28"/>
      <c r="G66" s="29"/>
      <c r="H66" s="21"/>
      <c r="I66" s="22"/>
    </row>
    <row r="67" spans="2:9" ht="18.600000000000001" customHeight="1" x14ac:dyDescent="0.45">
      <c r="B67" s="27"/>
      <c r="C67" s="217"/>
      <c r="D67" s="218"/>
      <c r="E67" s="219"/>
      <c r="F67" s="28"/>
      <c r="G67" s="29"/>
      <c r="H67" s="21"/>
      <c r="I67" s="22"/>
    </row>
    <row r="68" spans="2:9" ht="18.600000000000001" customHeight="1" x14ac:dyDescent="0.45">
      <c r="B68" s="27"/>
      <c r="C68" s="217"/>
      <c r="D68" s="218"/>
      <c r="E68" s="219"/>
      <c r="F68" s="28"/>
      <c r="G68" s="29"/>
      <c r="H68" s="31"/>
      <c r="I68" s="32"/>
    </row>
    <row r="69" spans="2:9" ht="18.600000000000001" customHeight="1" x14ac:dyDescent="0.45">
      <c r="B69" s="27"/>
      <c r="C69" s="217"/>
      <c r="D69" s="218"/>
      <c r="E69" s="219"/>
      <c r="F69" s="28"/>
      <c r="G69" s="26"/>
      <c r="H69" s="21"/>
      <c r="I69" s="22"/>
    </row>
    <row r="70" spans="2:9" ht="18.600000000000001" customHeight="1" x14ac:dyDescent="0.45">
      <c r="B70" s="27"/>
      <c r="C70" s="217"/>
      <c r="D70" s="218"/>
      <c r="E70" s="219"/>
      <c r="F70" s="28"/>
      <c r="G70" s="29"/>
      <c r="H70" s="21"/>
      <c r="I70" s="22"/>
    </row>
    <row r="71" spans="2:9" ht="18.600000000000001" customHeight="1" x14ac:dyDescent="0.45">
      <c r="B71" s="27"/>
      <c r="C71" s="217"/>
      <c r="D71" s="218"/>
      <c r="E71" s="219"/>
      <c r="F71" s="28"/>
      <c r="G71" s="29"/>
      <c r="H71" s="21"/>
      <c r="I71" s="22"/>
    </row>
    <row r="72" spans="2:9" ht="18.600000000000001" customHeight="1" x14ac:dyDescent="0.45">
      <c r="B72" s="33"/>
      <c r="C72" s="214"/>
      <c r="D72" s="215"/>
      <c r="E72" s="216"/>
      <c r="F72" s="30"/>
      <c r="G72" s="20"/>
      <c r="H72" s="31"/>
      <c r="I72" s="32"/>
    </row>
    <row r="73" spans="2:9" ht="18.600000000000001" customHeight="1" x14ac:dyDescent="0.45">
      <c r="B73" s="33"/>
      <c r="C73" s="214"/>
      <c r="D73" s="215"/>
      <c r="E73" s="216"/>
      <c r="F73" s="30"/>
      <c r="G73" s="34"/>
      <c r="H73" s="31"/>
      <c r="I73" s="32"/>
    </row>
    <row r="74" spans="2:9" ht="18.600000000000001" customHeight="1" x14ac:dyDescent="0.45">
      <c r="B74" s="33"/>
      <c r="C74" s="214"/>
      <c r="D74" s="215"/>
      <c r="E74" s="216"/>
      <c r="F74" s="30"/>
      <c r="G74" s="20"/>
      <c r="H74" s="31"/>
      <c r="I74" s="32"/>
    </row>
    <row r="75" spans="2:9" ht="18.600000000000001" customHeight="1" x14ac:dyDescent="0.45">
      <c r="B75" s="33"/>
      <c r="C75" s="214"/>
      <c r="D75" s="215"/>
      <c r="E75" s="216"/>
      <c r="F75" s="30"/>
      <c r="G75" s="20"/>
      <c r="H75" s="31"/>
      <c r="I75" s="32"/>
    </row>
    <row r="76" spans="2:9" ht="18.600000000000001" customHeight="1" x14ac:dyDescent="0.45">
      <c r="B76" s="33"/>
      <c r="C76" s="214"/>
      <c r="D76" s="215"/>
      <c r="E76" s="216"/>
      <c r="F76" s="30"/>
      <c r="G76" s="20"/>
      <c r="H76" s="31"/>
      <c r="I76" s="32"/>
    </row>
    <row r="77" spans="2:9" ht="18.600000000000001" customHeight="1" x14ac:dyDescent="0.45">
      <c r="B77" s="33"/>
      <c r="C77" s="214"/>
      <c r="D77" s="215"/>
      <c r="E77" s="216"/>
      <c r="F77" s="30"/>
      <c r="G77" s="20"/>
      <c r="H77" s="31"/>
      <c r="I77" s="32"/>
    </row>
    <row r="78" spans="2:9" ht="18.600000000000001" customHeight="1" x14ac:dyDescent="0.45">
      <c r="B78" s="33"/>
      <c r="C78" s="214"/>
      <c r="D78" s="215"/>
      <c r="E78" s="216"/>
      <c r="F78" s="30"/>
      <c r="G78" s="20"/>
      <c r="H78" s="31"/>
      <c r="I78" s="32"/>
    </row>
    <row r="79" spans="2:9" ht="18.600000000000001" customHeight="1" x14ac:dyDescent="0.45">
      <c r="B79" s="33"/>
      <c r="C79" s="214"/>
      <c r="D79" s="215"/>
      <c r="E79" s="216"/>
      <c r="F79" s="30"/>
      <c r="G79" s="20"/>
      <c r="H79" s="31"/>
      <c r="I79" s="32"/>
    </row>
    <row r="80" spans="2:9" ht="18.600000000000001" customHeight="1" x14ac:dyDescent="0.45">
      <c r="B80" s="33"/>
      <c r="C80" s="214"/>
      <c r="D80" s="215"/>
      <c r="E80" s="216"/>
      <c r="F80" s="30"/>
      <c r="G80" s="20"/>
      <c r="H80" s="31"/>
      <c r="I80" s="32"/>
    </row>
    <row r="81" spans="2:9" ht="18.600000000000001" customHeight="1" x14ac:dyDescent="0.45">
      <c r="B81" s="33"/>
      <c r="C81" s="214"/>
      <c r="D81" s="215"/>
      <c r="E81" s="216"/>
      <c r="F81" s="30"/>
      <c r="G81" s="20"/>
      <c r="H81" s="31"/>
      <c r="I81" s="32"/>
    </row>
    <row r="82" spans="2:9" ht="18.600000000000001" customHeight="1" x14ac:dyDescent="0.45">
      <c r="B82" s="33"/>
      <c r="C82" s="214"/>
      <c r="D82" s="215"/>
      <c r="E82" s="216"/>
      <c r="F82" s="30"/>
      <c r="G82" s="20"/>
      <c r="H82" s="31"/>
      <c r="I82" s="32"/>
    </row>
    <row r="83" spans="2:9" ht="18.600000000000001" customHeight="1" x14ac:dyDescent="0.45">
      <c r="B83" s="33"/>
      <c r="C83" s="205"/>
      <c r="D83" s="206"/>
      <c r="E83" s="207"/>
      <c r="F83" s="50"/>
      <c r="G83" s="60"/>
      <c r="H83" s="52"/>
      <c r="I83" s="53"/>
    </row>
    <row r="84" spans="2:9" ht="18.600000000000001" customHeight="1" x14ac:dyDescent="0.45">
      <c r="B84" s="37"/>
      <c r="C84" s="208"/>
      <c r="D84" s="209"/>
      <c r="E84" s="210"/>
      <c r="F84" s="38"/>
      <c r="G84" s="39"/>
      <c r="H84" s="40"/>
      <c r="I84" s="41"/>
    </row>
    <row r="85" spans="2:9" ht="18.600000000000001" customHeight="1" x14ac:dyDescent="0.45">
      <c r="B85" s="61"/>
      <c r="C85" s="211" t="s">
        <v>1</v>
      </c>
      <c r="D85" s="212"/>
      <c r="E85" s="213"/>
      <c r="F85" s="62"/>
      <c r="G85" s="63"/>
      <c r="H85" s="64"/>
      <c r="I85" s="65">
        <f>SUM(I60:I84)</f>
        <v>5000000</v>
      </c>
    </row>
    <row r="86" spans="2:9" ht="18.600000000000001" customHeight="1" thickBot="1" x14ac:dyDescent="0.5">
      <c r="B86" s="66"/>
      <c r="C86" s="199" t="s">
        <v>35</v>
      </c>
      <c r="D86" s="200"/>
      <c r="E86" s="201"/>
      <c r="F86" s="67"/>
      <c r="G86" s="68"/>
      <c r="H86" s="69"/>
      <c r="I86" s="70">
        <f>I85*0.1</f>
        <v>500000</v>
      </c>
    </row>
    <row r="87" spans="2:9" ht="18.600000000000001" customHeight="1" thickBot="1" x14ac:dyDescent="0.5">
      <c r="B87" s="274" t="str">
        <f>B57</f>
        <v>第73回亀岡平和祭保津川市民花火大会計画書</v>
      </c>
      <c r="C87" s="275"/>
      <c r="D87" s="275"/>
      <c r="E87" s="275"/>
      <c r="F87" s="275"/>
      <c r="G87" s="275"/>
      <c r="H87" s="71" t="s">
        <v>8</v>
      </c>
      <c r="I87" s="72">
        <f>I85+I86</f>
        <v>5500000</v>
      </c>
    </row>
  </sheetData>
  <mergeCells count="70">
    <mergeCell ref="B87:G87"/>
    <mergeCell ref="H44:I44"/>
    <mergeCell ref="C81:E81"/>
    <mergeCell ref="C82:E82"/>
    <mergeCell ref="C83:E83"/>
    <mergeCell ref="C84:E84"/>
    <mergeCell ref="C85:E85"/>
    <mergeCell ref="C86:E86"/>
    <mergeCell ref="C75:E75"/>
    <mergeCell ref="C76:E76"/>
    <mergeCell ref="C77:E77"/>
    <mergeCell ref="C78:E78"/>
    <mergeCell ref="C79:E79"/>
    <mergeCell ref="C80:E80"/>
    <mergeCell ref="C71:E71"/>
    <mergeCell ref="C72:E72"/>
    <mergeCell ref="C73:E73"/>
    <mergeCell ref="C74:E74"/>
    <mergeCell ref="C62:E62"/>
    <mergeCell ref="C63:E63"/>
    <mergeCell ref="C64:E64"/>
    <mergeCell ref="C67:E67"/>
    <mergeCell ref="C68:E68"/>
    <mergeCell ref="C65:E65"/>
    <mergeCell ref="C66:E66"/>
    <mergeCell ref="C69:E69"/>
    <mergeCell ref="C70:E70"/>
    <mergeCell ref="C61:E61"/>
    <mergeCell ref="C41:E41"/>
    <mergeCell ref="B42:G42"/>
    <mergeCell ref="B45:I45"/>
    <mergeCell ref="B48:E48"/>
    <mergeCell ref="B53:C53"/>
    <mergeCell ref="D53:E53"/>
    <mergeCell ref="D54:E54"/>
    <mergeCell ref="B57:F57"/>
    <mergeCell ref="B58:E58"/>
    <mergeCell ref="C59:E59"/>
    <mergeCell ref="C60:E60"/>
    <mergeCell ref="C40:E40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B27:B28"/>
    <mergeCell ref="C27:E28"/>
    <mergeCell ref="B15:F15"/>
    <mergeCell ref="B16:E16"/>
    <mergeCell ref="C17:E17"/>
    <mergeCell ref="C18:E18"/>
    <mergeCell ref="C19:E19"/>
    <mergeCell ref="C20:E20"/>
    <mergeCell ref="C21:E21"/>
    <mergeCell ref="C22:E22"/>
    <mergeCell ref="C23:E24"/>
    <mergeCell ref="C25:E25"/>
    <mergeCell ref="C26:E26"/>
    <mergeCell ref="D12:E12"/>
    <mergeCell ref="H1:I1"/>
    <mergeCell ref="B3:I3"/>
    <mergeCell ref="B6:E6"/>
    <mergeCell ref="B11:C11"/>
    <mergeCell ref="D11:E11"/>
  </mergeCells>
  <phoneticPr fontId="2"/>
  <pageMargins left="0.7" right="0.7" top="0.75" bottom="0.75" header="0.3" footer="0.3"/>
  <pageSetup paperSize="9" scale="83" orientation="portrait" r:id="rId1"/>
  <rowBreaks count="1" manualBreakCount="1">
    <brk id="43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E013-47FA-4FDC-89B8-31CB2B18F241}">
  <dimension ref="A1:L293"/>
  <sheetViews>
    <sheetView tabSelected="1" topLeftCell="A273" zoomScaleNormal="100" zoomScaleSheetLayoutView="100" workbookViewId="0">
      <selection activeCell="A169" sqref="A169:D169"/>
    </sheetView>
  </sheetViews>
  <sheetFormatPr defaultRowHeight="13.2" x14ac:dyDescent="0.45"/>
  <cols>
    <col min="1" max="1" width="2.69921875" style="415" customWidth="1"/>
    <col min="2" max="2" width="10.8984375" style="1" customWidth="1"/>
    <col min="3" max="3" width="10.69921875" style="1" customWidth="1"/>
    <col min="4" max="4" width="10.19921875" style="1" customWidth="1"/>
    <col min="5" max="6" width="4.8984375" style="1" customWidth="1"/>
    <col min="7" max="7" width="7.19921875" style="1" customWidth="1"/>
    <col min="8" max="8" width="6.19921875" style="1" customWidth="1"/>
    <col min="9" max="11" width="7" style="1" customWidth="1"/>
    <col min="12" max="12" width="4.3984375" style="1" customWidth="1"/>
    <col min="13" max="13" width="8.796875" style="1"/>
    <col min="14" max="14" width="8.3984375" style="1" bestFit="1" customWidth="1"/>
    <col min="15" max="255" width="8.796875" style="1"/>
    <col min="256" max="256" width="4.69921875" style="1" customWidth="1"/>
    <col min="257" max="257" width="5.69921875" style="1" customWidth="1"/>
    <col min="258" max="258" width="10.8984375" style="1" customWidth="1"/>
    <col min="259" max="259" width="10.69921875" style="1" customWidth="1"/>
    <col min="260" max="260" width="10.19921875" style="1" customWidth="1"/>
    <col min="261" max="262" width="4.8984375" style="1" customWidth="1"/>
    <col min="263" max="263" width="7.19921875" style="1" customWidth="1"/>
    <col min="264" max="267" width="6.19921875" style="1" customWidth="1"/>
    <col min="268" max="268" width="10.8984375" style="1" customWidth="1"/>
    <col min="269" max="269" width="8.796875" style="1"/>
    <col min="270" max="270" width="8.3984375" style="1" bestFit="1" customWidth="1"/>
    <col min="271" max="511" width="8.796875" style="1"/>
    <col min="512" max="512" width="4.69921875" style="1" customWidth="1"/>
    <col min="513" max="513" width="5.69921875" style="1" customWidth="1"/>
    <col min="514" max="514" width="10.8984375" style="1" customWidth="1"/>
    <col min="515" max="515" width="10.69921875" style="1" customWidth="1"/>
    <col min="516" max="516" width="10.19921875" style="1" customWidth="1"/>
    <col min="517" max="518" width="4.8984375" style="1" customWidth="1"/>
    <col min="519" max="519" width="7.19921875" style="1" customWidth="1"/>
    <col min="520" max="523" width="6.19921875" style="1" customWidth="1"/>
    <col min="524" max="524" width="10.8984375" style="1" customWidth="1"/>
    <col min="525" max="525" width="8.796875" style="1"/>
    <col min="526" max="526" width="8.3984375" style="1" bestFit="1" customWidth="1"/>
    <col min="527" max="767" width="8.796875" style="1"/>
    <col min="768" max="768" width="4.69921875" style="1" customWidth="1"/>
    <col min="769" max="769" width="5.69921875" style="1" customWidth="1"/>
    <col min="770" max="770" width="10.8984375" style="1" customWidth="1"/>
    <col min="771" max="771" width="10.69921875" style="1" customWidth="1"/>
    <col min="772" max="772" width="10.19921875" style="1" customWidth="1"/>
    <col min="773" max="774" width="4.8984375" style="1" customWidth="1"/>
    <col min="775" max="775" width="7.19921875" style="1" customWidth="1"/>
    <col min="776" max="779" width="6.19921875" style="1" customWidth="1"/>
    <col min="780" max="780" width="10.8984375" style="1" customWidth="1"/>
    <col min="781" max="781" width="8.796875" style="1"/>
    <col min="782" max="782" width="8.3984375" style="1" bestFit="1" customWidth="1"/>
    <col min="783" max="1023" width="8.796875" style="1"/>
    <col min="1024" max="1024" width="4.69921875" style="1" customWidth="1"/>
    <col min="1025" max="1025" width="5.69921875" style="1" customWidth="1"/>
    <col min="1026" max="1026" width="10.8984375" style="1" customWidth="1"/>
    <col min="1027" max="1027" width="10.69921875" style="1" customWidth="1"/>
    <col min="1028" max="1028" width="10.19921875" style="1" customWidth="1"/>
    <col min="1029" max="1030" width="4.8984375" style="1" customWidth="1"/>
    <col min="1031" max="1031" width="7.19921875" style="1" customWidth="1"/>
    <col min="1032" max="1035" width="6.19921875" style="1" customWidth="1"/>
    <col min="1036" max="1036" width="10.8984375" style="1" customWidth="1"/>
    <col min="1037" max="1037" width="8.796875" style="1"/>
    <col min="1038" max="1038" width="8.3984375" style="1" bestFit="1" customWidth="1"/>
    <col min="1039" max="1279" width="8.796875" style="1"/>
    <col min="1280" max="1280" width="4.69921875" style="1" customWidth="1"/>
    <col min="1281" max="1281" width="5.69921875" style="1" customWidth="1"/>
    <col min="1282" max="1282" width="10.8984375" style="1" customWidth="1"/>
    <col min="1283" max="1283" width="10.69921875" style="1" customWidth="1"/>
    <col min="1284" max="1284" width="10.19921875" style="1" customWidth="1"/>
    <col min="1285" max="1286" width="4.8984375" style="1" customWidth="1"/>
    <col min="1287" max="1287" width="7.19921875" style="1" customWidth="1"/>
    <col min="1288" max="1291" width="6.19921875" style="1" customWidth="1"/>
    <col min="1292" max="1292" width="10.8984375" style="1" customWidth="1"/>
    <col min="1293" max="1293" width="8.796875" style="1"/>
    <col min="1294" max="1294" width="8.3984375" style="1" bestFit="1" customWidth="1"/>
    <col min="1295" max="1535" width="8.796875" style="1"/>
    <col min="1536" max="1536" width="4.69921875" style="1" customWidth="1"/>
    <col min="1537" max="1537" width="5.69921875" style="1" customWidth="1"/>
    <col min="1538" max="1538" width="10.8984375" style="1" customWidth="1"/>
    <col min="1539" max="1539" width="10.69921875" style="1" customWidth="1"/>
    <col min="1540" max="1540" width="10.19921875" style="1" customWidth="1"/>
    <col min="1541" max="1542" width="4.8984375" style="1" customWidth="1"/>
    <col min="1543" max="1543" width="7.19921875" style="1" customWidth="1"/>
    <col min="1544" max="1547" width="6.19921875" style="1" customWidth="1"/>
    <col min="1548" max="1548" width="10.8984375" style="1" customWidth="1"/>
    <col min="1549" max="1549" width="8.796875" style="1"/>
    <col min="1550" max="1550" width="8.3984375" style="1" bestFit="1" customWidth="1"/>
    <col min="1551" max="1791" width="8.796875" style="1"/>
    <col min="1792" max="1792" width="4.69921875" style="1" customWidth="1"/>
    <col min="1793" max="1793" width="5.69921875" style="1" customWidth="1"/>
    <col min="1794" max="1794" width="10.8984375" style="1" customWidth="1"/>
    <col min="1795" max="1795" width="10.69921875" style="1" customWidth="1"/>
    <col min="1796" max="1796" width="10.19921875" style="1" customWidth="1"/>
    <col min="1797" max="1798" width="4.8984375" style="1" customWidth="1"/>
    <col min="1799" max="1799" width="7.19921875" style="1" customWidth="1"/>
    <col min="1800" max="1803" width="6.19921875" style="1" customWidth="1"/>
    <col min="1804" max="1804" width="10.8984375" style="1" customWidth="1"/>
    <col min="1805" max="1805" width="8.796875" style="1"/>
    <col min="1806" max="1806" width="8.3984375" style="1" bestFit="1" customWidth="1"/>
    <col min="1807" max="2047" width="8.796875" style="1"/>
    <col min="2048" max="2048" width="4.69921875" style="1" customWidth="1"/>
    <col min="2049" max="2049" width="5.69921875" style="1" customWidth="1"/>
    <col min="2050" max="2050" width="10.8984375" style="1" customWidth="1"/>
    <col min="2051" max="2051" width="10.69921875" style="1" customWidth="1"/>
    <col min="2052" max="2052" width="10.19921875" style="1" customWidth="1"/>
    <col min="2053" max="2054" width="4.8984375" style="1" customWidth="1"/>
    <col min="2055" max="2055" width="7.19921875" style="1" customWidth="1"/>
    <col min="2056" max="2059" width="6.19921875" style="1" customWidth="1"/>
    <col min="2060" max="2060" width="10.8984375" style="1" customWidth="1"/>
    <col min="2061" max="2061" width="8.796875" style="1"/>
    <col min="2062" max="2062" width="8.3984375" style="1" bestFit="1" customWidth="1"/>
    <col min="2063" max="2303" width="8.796875" style="1"/>
    <col min="2304" max="2304" width="4.69921875" style="1" customWidth="1"/>
    <col min="2305" max="2305" width="5.69921875" style="1" customWidth="1"/>
    <col min="2306" max="2306" width="10.8984375" style="1" customWidth="1"/>
    <col min="2307" max="2307" width="10.69921875" style="1" customWidth="1"/>
    <col min="2308" max="2308" width="10.19921875" style="1" customWidth="1"/>
    <col min="2309" max="2310" width="4.8984375" style="1" customWidth="1"/>
    <col min="2311" max="2311" width="7.19921875" style="1" customWidth="1"/>
    <col min="2312" max="2315" width="6.19921875" style="1" customWidth="1"/>
    <col min="2316" max="2316" width="10.8984375" style="1" customWidth="1"/>
    <col min="2317" max="2317" width="8.796875" style="1"/>
    <col min="2318" max="2318" width="8.3984375" style="1" bestFit="1" customWidth="1"/>
    <col min="2319" max="2559" width="8.796875" style="1"/>
    <col min="2560" max="2560" width="4.69921875" style="1" customWidth="1"/>
    <col min="2561" max="2561" width="5.69921875" style="1" customWidth="1"/>
    <col min="2562" max="2562" width="10.8984375" style="1" customWidth="1"/>
    <col min="2563" max="2563" width="10.69921875" style="1" customWidth="1"/>
    <col min="2564" max="2564" width="10.19921875" style="1" customWidth="1"/>
    <col min="2565" max="2566" width="4.8984375" style="1" customWidth="1"/>
    <col min="2567" max="2567" width="7.19921875" style="1" customWidth="1"/>
    <col min="2568" max="2571" width="6.19921875" style="1" customWidth="1"/>
    <col min="2572" max="2572" width="10.8984375" style="1" customWidth="1"/>
    <col min="2573" max="2573" width="8.796875" style="1"/>
    <col min="2574" max="2574" width="8.3984375" style="1" bestFit="1" customWidth="1"/>
    <col min="2575" max="2815" width="8.796875" style="1"/>
    <col min="2816" max="2816" width="4.69921875" style="1" customWidth="1"/>
    <col min="2817" max="2817" width="5.69921875" style="1" customWidth="1"/>
    <col min="2818" max="2818" width="10.8984375" style="1" customWidth="1"/>
    <col min="2819" max="2819" width="10.69921875" style="1" customWidth="1"/>
    <col min="2820" max="2820" width="10.19921875" style="1" customWidth="1"/>
    <col min="2821" max="2822" width="4.8984375" style="1" customWidth="1"/>
    <col min="2823" max="2823" width="7.19921875" style="1" customWidth="1"/>
    <col min="2824" max="2827" width="6.19921875" style="1" customWidth="1"/>
    <col min="2828" max="2828" width="10.8984375" style="1" customWidth="1"/>
    <col min="2829" max="2829" width="8.796875" style="1"/>
    <col min="2830" max="2830" width="8.3984375" style="1" bestFit="1" customWidth="1"/>
    <col min="2831" max="3071" width="8.796875" style="1"/>
    <col min="3072" max="3072" width="4.69921875" style="1" customWidth="1"/>
    <col min="3073" max="3073" width="5.69921875" style="1" customWidth="1"/>
    <col min="3074" max="3074" width="10.8984375" style="1" customWidth="1"/>
    <col min="3075" max="3075" width="10.69921875" style="1" customWidth="1"/>
    <col min="3076" max="3076" width="10.19921875" style="1" customWidth="1"/>
    <col min="3077" max="3078" width="4.8984375" style="1" customWidth="1"/>
    <col min="3079" max="3079" width="7.19921875" style="1" customWidth="1"/>
    <col min="3080" max="3083" width="6.19921875" style="1" customWidth="1"/>
    <col min="3084" max="3084" width="10.8984375" style="1" customWidth="1"/>
    <col min="3085" max="3085" width="8.796875" style="1"/>
    <col min="3086" max="3086" width="8.3984375" style="1" bestFit="1" customWidth="1"/>
    <col min="3087" max="3327" width="8.796875" style="1"/>
    <col min="3328" max="3328" width="4.69921875" style="1" customWidth="1"/>
    <col min="3329" max="3329" width="5.69921875" style="1" customWidth="1"/>
    <col min="3330" max="3330" width="10.8984375" style="1" customWidth="1"/>
    <col min="3331" max="3331" width="10.69921875" style="1" customWidth="1"/>
    <col min="3332" max="3332" width="10.19921875" style="1" customWidth="1"/>
    <col min="3333" max="3334" width="4.8984375" style="1" customWidth="1"/>
    <col min="3335" max="3335" width="7.19921875" style="1" customWidth="1"/>
    <col min="3336" max="3339" width="6.19921875" style="1" customWidth="1"/>
    <col min="3340" max="3340" width="10.8984375" style="1" customWidth="1"/>
    <col min="3341" max="3341" width="8.796875" style="1"/>
    <col min="3342" max="3342" width="8.3984375" style="1" bestFit="1" customWidth="1"/>
    <col min="3343" max="3583" width="8.796875" style="1"/>
    <col min="3584" max="3584" width="4.69921875" style="1" customWidth="1"/>
    <col min="3585" max="3585" width="5.69921875" style="1" customWidth="1"/>
    <col min="3586" max="3586" width="10.8984375" style="1" customWidth="1"/>
    <col min="3587" max="3587" width="10.69921875" style="1" customWidth="1"/>
    <col min="3588" max="3588" width="10.19921875" style="1" customWidth="1"/>
    <col min="3589" max="3590" width="4.8984375" style="1" customWidth="1"/>
    <col min="3591" max="3591" width="7.19921875" style="1" customWidth="1"/>
    <col min="3592" max="3595" width="6.19921875" style="1" customWidth="1"/>
    <col min="3596" max="3596" width="10.8984375" style="1" customWidth="1"/>
    <col min="3597" max="3597" width="8.796875" style="1"/>
    <col min="3598" max="3598" width="8.3984375" style="1" bestFit="1" customWidth="1"/>
    <col min="3599" max="3839" width="8.796875" style="1"/>
    <col min="3840" max="3840" width="4.69921875" style="1" customWidth="1"/>
    <col min="3841" max="3841" width="5.69921875" style="1" customWidth="1"/>
    <col min="3842" max="3842" width="10.8984375" style="1" customWidth="1"/>
    <col min="3843" max="3843" width="10.69921875" style="1" customWidth="1"/>
    <col min="3844" max="3844" width="10.19921875" style="1" customWidth="1"/>
    <col min="3845" max="3846" width="4.8984375" style="1" customWidth="1"/>
    <col min="3847" max="3847" width="7.19921875" style="1" customWidth="1"/>
    <col min="3848" max="3851" width="6.19921875" style="1" customWidth="1"/>
    <col min="3852" max="3852" width="10.8984375" style="1" customWidth="1"/>
    <col min="3853" max="3853" width="8.796875" style="1"/>
    <col min="3854" max="3854" width="8.3984375" style="1" bestFit="1" customWidth="1"/>
    <col min="3855" max="4095" width="8.796875" style="1"/>
    <col min="4096" max="4096" width="4.69921875" style="1" customWidth="1"/>
    <col min="4097" max="4097" width="5.69921875" style="1" customWidth="1"/>
    <col min="4098" max="4098" width="10.8984375" style="1" customWidth="1"/>
    <col min="4099" max="4099" width="10.69921875" style="1" customWidth="1"/>
    <col min="4100" max="4100" width="10.19921875" style="1" customWidth="1"/>
    <col min="4101" max="4102" width="4.8984375" style="1" customWidth="1"/>
    <col min="4103" max="4103" width="7.19921875" style="1" customWidth="1"/>
    <col min="4104" max="4107" width="6.19921875" style="1" customWidth="1"/>
    <col min="4108" max="4108" width="10.8984375" style="1" customWidth="1"/>
    <col min="4109" max="4109" width="8.796875" style="1"/>
    <col min="4110" max="4110" width="8.3984375" style="1" bestFit="1" customWidth="1"/>
    <col min="4111" max="4351" width="8.796875" style="1"/>
    <col min="4352" max="4352" width="4.69921875" style="1" customWidth="1"/>
    <col min="4353" max="4353" width="5.69921875" style="1" customWidth="1"/>
    <col min="4354" max="4354" width="10.8984375" style="1" customWidth="1"/>
    <col min="4355" max="4355" width="10.69921875" style="1" customWidth="1"/>
    <col min="4356" max="4356" width="10.19921875" style="1" customWidth="1"/>
    <col min="4357" max="4358" width="4.8984375" style="1" customWidth="1"/>
    <col min="4359" max="4359" width="7.19921875" style="1" customWidth="1"/>
    <col min="4360" max="4363" width="6.19921875" style="1" customWidth="1"/>
    <col min="4364" max="4364" width="10.8984375" style="1" customWidth="1"/>
    <col min="4365" max="4365" width="8.796875" style="1"/>
    <col min="4366" max="4366" width="8.3984375" style="1" bestFit="1" customWidth="1"/>
    <col min="4367" max="4607" width="8.796875" style="1"/>
    <col min="4608" max="4608" width="4.69921875" style="1" customWidth="1"/>
    <col min="4609" max="4609" width="5.69921875" style="1" customWidth="1"/>
    <col min="4610" max="4610" width="10.8984375" style="1" customWidth="1"/>
    <col min="4611" max="4611" width="10.69921875" style="1" customWidth="1"/>
    <col min="4612" max="4612" width="10.19921875" style="1" customWidth="1"/>
    <col min="4613" max="4614" width="4.8984375" style="1" customWidth="1"/>
    <col min="4615" max="4615" width="7.19921875" style="1" customWidth="1"/>
    <col min="4616" max="4619" width="6.19921875" style="1" customWidth="1"/>
    <col min="4620" max="4620" width="10.8984375" style="1" customWidth="1"/>
    <col min="4621" max="4621" width="8.796875" style="1"/>
    <col min="4622" max="4622" width="8.3984375" style="1" bestFit="1" customWidth="1"/>
    <col min="4623" max="4863" width="8.796875" style="1"/>
    <col min="4864" max="4864" width="4.69921875" style="1" customWidth="1"/>
    <col min="4865" max="4865" width="5.69921875" style="1" customWidth="1"/>
    <col min="4866" max="4866" width="10.8984375" style="1" customWidth="1"/>
    <col min="4867" max="4867" width="10.69921875" style="1" customWidth="1"/>
    <col min="4868" max="4868" width="10.19921875" style="1" customWidth="1"/>
    <col min="4869" max="4870" width="4.8984375" style="1" customWidth="1"/>
    <col min="4871" max="4871" width="7.19921875" style="1" customWidth="1"/>
    <col min="4872" max="4875" width="6.19921875" style="1" customWidth="1"/>
    <col min="4876" max="4876" width="10.8984375" style="1" customWidth="1"/>
    <col min="4877" max="4877" width="8.796875" style="1"/>
    <col min="4878" max="4878" width="8.3984375" style="1" bestFit="1" customWidth="1"/>
    <col min="4879" max="5119" width="8.796875" style="1"/>
    <col min="5120" max="5120" width="4.69921875" style="1" customWidth="1"/>
    <col min="5121" max="5121" width="5.69921875" style="1" customWidth="1"/>
    <col min="5122" max="5122" width="10.8984375" style="1" customWidth="1"/>
    <col min="5123" max="5123" width="10.69921875" style="1" customWidth="1"/>
    <col min="5124" max="5124" width="10.19921875" style="1" customWidth="1"/>
    <col min="5125" max="5126" width="4.8984375" style="1" customWidth="1"/>
    <col min="5127" max="5127" width="7.19921875" style="1" customWidth="1"/>
    <col min="5128" max="5131" width="6.19921875" style="1" customWidth="1"/>
    <col min="5132" max="5132" width="10.8984375" style="1" customWidth="1"/>
    <col min="5133" max="5133" width="8.796875" style="1"/>
    <col min="5134" max="5134" width="8.3984375" style="1" bestFit="1" customWidth="1"/>
    <col min="5135" max="5375" width="8.796875" style="1"/>
    <col min="5376" max="5376" width="4.69921875" style="1" customWidth="1"/>
    <col min="5377" max="5377" width="5.69921875" style="1" customWidth="1"/>
    <col min="5378" max="5378" width="10.8984375" style="1" customWidth="1"/>
    <col min="5379" max="5379" width="10.69921875" style="1" customWidth="1"/>
    <col min="5380" max="5380" width="10.19921875" style="1" customWidth="1"/>
    <col min="5381" max="5382" width="4.8984375" style="1" customWidth="1"/>
    <col min="5383" max="5383" width="7.19921875" style="1" customWidth="1"/>
    <col min="5384" max="5387" width="6.19921875" style="1" customWidth="1"/>
    <col min="5388" max="5388" width="10.8984375" style="1" customWidth="1"/>
    <col min="5389" max="5389" width="8.796875" style="1"/>
    <col min="5390" max="5390" width="8.3984375" style="1" bestFit="1" customWidth="1"/>
    <col min="5391" max="5631" width="8.796875" style="1"/>
    <col min="5632" max="5632" width="4.69921875" style="1" customWidth="1"/>
    <col min="5633" max="5633" width="5.69921875" style="1" customWidth="1"/>
    <col min="5634" max="5634" width="10.8984375" style="1" customWidth="1"/>
    <col min="5635" max="5635" width="10.69921875" style="1" customWidth="1"/>
    <col min="5636" max="5636" width="10.19921875" style="1" customWidth="1"/>
    <col min="5637" max="5638" width="4.8984375" style="1" customWidth="1"/>
    <col min="5639" max="5639" width="7.19921875" style="1" customWidth="1"/>
    <col min="5640" max="5643" width="6.19921875" style="1" customWidth="1"/>
    <col min="5644" max="5644" width="10.8984375" style="1" customWidth="1"/>
    <col min="5645" max="5645" width="8.796875" style="1"/>
    <col min="5646" max="5646" width="8.3984375" style="1" bestFit="1" customWidth="1"/>
    <col min="5647" max="5887" width="8.796875" style="1"/>
    <col min="5888" max="5888" width="4.69921875" style="1" customWidth="1"/>
    <col min="5889" max="5889" width="5.69921875" style="1" customWidth="1"/>
    <col min="5890" max="5890" width="10.8984375" style="1" customWidth="1"/>
    <col min="5891" max="5891" width="10.69921875" style="1" customWidth="1"/>
    <col min="5892" max="5892" width="10.19921875" style="1" customWidth="1"/>
    <col min="5893" max="5894" width="4.8984375" style="1" customWidth="1"/>
    <col min="5895" max="5895" width="7.19921875" style="1" customWidth="1"/>
    <col min="5896" max="5899" width="6.19921875" style="1" customWidth="1"/>
    <col min="5900" max="5900" width="10.8984375" style="1" customWidth="1"/>
    <col min="5901" max="5901" width="8.796875" style="1"/>
    <col min="5902" max="5902" width="8.3984375" style="1" bestFit="1" customWidth="1"/>
    <col min="5903" max="6143" width="8.796875" style="1"/>
    <col min="6144" max="6144" width="4.69921875" style="1" customWidth="1"/>
    <col min="6145" max="6145" width="5.69921875" style="1" customWidth="1"/>
    <col min="6146" max="6146" width="10.8984375" style="1" customWidth="1"/>
    <col min="6147" max="6147" width="10.69921875" style="1" customWidth="1"/>
    <col min="6148" max="6148" width="10.19921875" style="1" customWidth="1"/>
    <col min="6149" max="6150" width="4.8984375" style="1" customWidth="1"/>
    <col min="6151" max="6151" width="7.19921875" style="1" customWidth="1"/>
    <col min="6152" max="6155" width="6.19921875" style="1" customWidth="1"/>
    <col min="6156" max="6156" width="10.8984375" style="1" customWidth="1"/>
    <col min="6157" max="6157" width="8.796875" style="1"/>
    <col min="6158" max="6158" width="8.3984375" style="1" bestFit="1" customWidth="1"/>
    <col min="6159" max="6399" width="8.796875" style="1"/>
    <col min="6400" max="6400" width="4.69921875" style="1" customWidth="1"/>
    <col min="6401" max="6401" width="5.69921875" style="1" customWidth="1"/>
    <col min="6402" max="6402" width="10.8984375" style="1" customWidth="1"/>
    <col min="6403" max="6403" width="10.69921875" style="1" customWidth="1"/>
    <col min="6404" max="6404" width="10.19921875" style="1" customWidth="1"/>
    <col min="6405" max="6406" width="4.8984375" style="1" customWidth="1"/>
    <col min="6407" max="6407" width="7.19921875" style="1" customWidth="1"/>
    <col min="6408" max="6411" width="6.19921875" style="1" customWidth="1"/>
    <col min="6412" max="6412" width="10.8984375" style="1" customWidth="1"/>
    <col min="6413" max="6413" width="8.796875" style="1"/>
    <col min="6414" max="6414" width="8.3984375" style="1" bestFit="1" customWidth="1"/>
    <col min="6415" max="6655" width="8.796875" style="1"/>
    <col min="6656" max="6656" width="4.69921875" style="1" customWidth="1"/>
    <col min="6657" max="6657" width="5.69921875" style="1" customWidth="1"/>
    <col min="6658" max="6658" width="10.8984375" style="1" customWidth="1"/>
    <col min="6659" max="6659" width="10.69921875" style="1" customWidth="1"/>
    <col min="6660" max="6660" width="10.19921875" style="1" customWidth="1"/>
    <col min="6661" max="6662" width="4.8984375" style="1" customWidth="1"/>
    <col min="6663" max="6663" width="7.19921875" style="1" customWidth="1"/>
    <col min="6664" max="6667" width="6.19921875" style="1" customWidth="1"/>
    <col min="6668" max="6668" width="10.8984375" style="1" customWidth="1"/>
    <col min="6669" max="6669" width="8.796875" style="1"/>
    <col min="6670" max="6670" width="8.3984375" style="1" bestFit="1" customWidth="1"/>
    <col min="6671" max="6911" width="8.796875" style="1"/>
    <col min="6912" max="6912" width="4.69921875" style="1" customWidth="1"/>
    <col min="6913" max="6913" width="5.69921875" style="1" customWidth="1"/>
    <col min="6914" max="6914" width="10.8984375" style="1" customWidth="1"/>
    <col min="6915" max="6915" width="10.69921875" style="1" customWidth="1"/>
    <col min="6916" max="6916" width="10.19921875" style="1" customWidth="1"/>
    <col min="6917" max="6918" width="4.8984375" style="1" customWidth="1"/>
    <col min="6919" max="6919" width="7.19921875" style="1" customWidth="1"/>
    <col min="6920" max="6923" width="6.19921875" style="1" customWidth="1"/>
    <col min="6924" max="6924" width="10.8984375" style="1" customWidth="1"/>
    <col min="6925" max="6925" width="8.796875" style="1"/>
    <col min="6926" max="6926" width="8.3984375" style="1" bestFit="1" customWidth="1"/>
    <col min="6927" max="7167" width="8.796875" style="1"/>
    <col min="7168" max="7168" width="4.69921875" style="1" customWidth="1"/>
    <col min="7169" max="7169" width="5.69921875" style="1" customWidth="1"/>
    <col min="7170" max="7170" width="10.8984375" style="1" customWidth="1"/>
    <col min="7171" max="7171" width="10.69921875" style="1" customWidth="1"/>
    <col min="7172" max="7172" width="10.19921875" style="1" customWidth="1"/>
    <col min="7173" max="7174" width="4.8984375" style="1" customWidth="1"/>
    <col min="7175" max="7175" width="7.19921875" style="1" customWidth="1"/>
    <col min="7176" max="7179" width="6.19921875" style="1" customWidth="1"/>
    <col min="7180" max="7180" width="10.8984375" style="1" customWidth="1"/>
    <col min="7181" max="7181" width="8.796875" style="1"/>
    <col min="7182" max="7182" width="8.3984375" style="1" bestFit="1" customWidth="1"/>
    <col min="7183" max="7423" width="8.796875" style="1"/>
    <col min="7424" max="7424" width="4.69921875" style="1" customWidth="1"/>
    <col min="7425" max="7425" width="5.69921875" style="1" customWidth="1"/>
    <col min="7426" max="7426" width="10.8984375" style="1" customWidth="1"/>
    <col min="7427" max="7427" width="10.69921875" style="1" customWidth="1"/>
    <col min="7428" max="7428" width="10.19921875" style="1" customWidth="1"/>
    <col min="7429" max="7430" width="4.8984375" style="1" customWidth="1"/>
    <col min="7431" max="7431" width="7.19921875" style="1" customWidth="1"/>
    <col min="7432" max="7435" width="6.19921875" style="1" customWidth="1"/>
    <col min="7436" max="7436" width="10.8984375" style="1" customWidth="1"/>
    <col min="7437" max="7437" width="8.796875" style="1"/>
    <col min="7438" max="7438" width="8.3984375" style="1" bestFit="1" customWidth="1"/>
    <col min="7439" max="7679" width="8.796875" style="1"/>
    <col min="7680" max="7680" width="4.69921875" style="1" customWidth="1"/>
    <col min="7681" max="7681" width="5.69921875" style="1" customWidth="1"/>
    <col min="7682" max="7682" width="10.8984375" style="1" customWidth="1"/>
    <col min="7683" max="7683" width="10.69921875" style="1" customWidth="1"/>
    <col min="7684" max="7684" width="10.19921875" style="1" customWidth="1"/>
    <col min="7685" max="7686" width="4.8984375" style="1" customWidth="1"/>
    <col min="7687" max="7687" width="7.19921875" style="1" customWidth="1"/>
    <col min="7688" max="7691" width="6.19921875" style="1" customWidth="1"/>
    <col min="7692" max="7692" width="10.8984375" style="1" customWidth="1"/>
    <col min="7693" max="7693" width="8.796875" style="1"/>
    <col min="7694" max="7694" width="8.3984375" style="1" bestFit="1" customWidth="1"/>
    <col min="7695" max="7935" width="8.796875" style="1"/>
    <col min="7936" max="7936" width="4.69921875" style="1" customWidth="1"/>
    <col min="7937" max="7937" width="5.69921875" style="1" customWidth="1"/>
    <col min="7938" max="7938" width="10.8984375" style="1" customWidth="1"/>
    <col min="7939" max="7939" width="10.69921875" style="1" customWidth="1"/>
    <col min="7940" max="7940" width="10.19921875" style="1" customWidth="1"/>
    <col min="7941" max="7942" width="4.8984375" style="1" customWidth="1"/>
    <col min="7943" max="7943" width="7.19921875" style="1" customWidth="1"/>
    <col min="7944" max="7947" width="6.19921875" style="1" customWidth="1"/>
    <col min="7948" max="7948" width="10.8984375" style="1" customWidth="1"/>
    <col min="7949" max="7949" width="8.796875" style="1"/>
    <col min="7950" max="7950" width="8.3984375" style="1" bestFit="1" customWidth="1"/>
    <col min="7951" max="8191" width="8.796875" style="1"/>
    <col min="8192" max="8192" width="4.69921875" style="1" customWidth="1"/>
    <col min="8193" max="8193" width="5.69921875" style="1" customWidth="1"/>
    <col min="8194" max="8194" width="10.8984375" style="1" customWidth="1"/>
    <col min="8195" max="8195" width="10.69921875" style="1" customWidth="1"/>
    <col min="8196" max="8196" width="10.19921875" style="1" customWidth="1"/>
    <col min="8197" max="8198" width="4.8984375" style="1" customWidth="1"/>
    <col min="8199" max="8199" width="7.19921875" style="1" customWidth="1"/>
    <col min="8200" max="8203" width="6.19921875" style="1" customWidth="1"/>
    <col min="8204" max="8204" width="10.8984375" style="1" customWidth="1"/>
    <col min="8205" max="8205" width="8.796875" style="1"/>
    <col min="8206" max="8206" width="8.3984375" style="1" bestFit="1" customWidth="1"/>
    <col min="8207" max="8447" width="8.796875" style="1"/>
    <col min="8448" max="8448" width="4.69921875" style="1" customWidth="1"/>
    <col min="8449" max="8449" width="5.69921875" style="1" customWidth="1"/>
    <col min="8450" max="8450" width="10.8984375" style="1" customWidth="1"/>
    <col min="8451" max="8451" width="10.69921875" style="1" customWidth="1"/>
    <col min="8452" max="8452" width="10.19921875" style="1" customWidth="1"/>
    <col min="8453" max="8454" width="4.8984375" style="1" customWidth="1"/>
    <col min="8455" max="8455" width="7.19921875" style="1" customWidth="1"/>
    <col min="8456" max="8459" width="6.19921875" style="1" customWidth="1"/>
    <col min="8460" max="8460" width="10.8984375" style="1" customWidth="1"/>
    <col min="8461" max="8461" width="8.796875" style="1"/>
    <col min="8462" max="8462" width="8.3984375" style="1" bestFit="1" customWidth="1"/>
    <col min="8463" max="8703" width="8.796875" style="1"/>
    <col min="8704" max="8704" width="4.69921875" style="1" customWidth="1"/>
    <col min="8705" max="8705" width="5.69921875" style="1" customWidth="1"/>
    <col min="8706" max="8706" width="10.8984375" style="1" customWidth="1"/>
    <col min="8707" max="8707" width="10.69921875" style="1" customWidth="1"/>
    <col min="8708" max="8708" width="10.19921875" style="1" customWidth="1"/>
    <col min="8709" max="8710" width="4.8984375" style="1" customWidth="1"/>
    <col min="8711" max="8711" width="7.19921875" style="1" customWidth="1"/>
    <col min="8712" max="8715" width="6.19921875" style="1" customWidth="1"/>
    <col min="8716" max="8716" width="10.8984375" style="1" customWidth="1"/>
    <col min="8717" max="8717" width="8.796875" style="1"/>
    <col min="8718" max="8718" width="8.3984375" style="1" bestFit="1" customWidth="1"/>
    <col min="8719" max="8959" width="8.796875" style="1"/>
    <col min="8960" max="8960" width="4.69921875" style="1" customWidth="1"/>
    <col min="8961" max="8961" width="5.69921875" style="1" customWidth="1"/>
    <col min="8962" max="8962" width="10.8984375" style="1" customWidth="1"/>
    <col min="8963" max="8963" width="10.69921875" style="1" customWidth="1"/>
    <col min="8964" max="8964" width="10.19921875" style="1" customWidth="1"/>
    <col min="8965" max="8966" width="4.8984375" style="1" customWidth="1"/>
    <col min="8967" max="8967" width="7.19921875" style="1" customWidth="1"/>
    <col min="8968" max="8971" width="6.19921875" style="1" customWidth="1"/>
    <col min="8972" max="8972" width="10.8984375" style="1" customWidth="1"/>
    <col min="8973" max="8973" width="8.796875" style="1"/>
    <col min="8974" max="8974" width="8.3984375" style="1" bestFit="1" customWidth="1"/>
    <col min="8975" max="9215" width="8.796875" style="1"/>
    <col min="9216" max="9216" width="4.69921875" style="1" customWidth="1"/>
    <col min="9217" max="9217" width="5.69921875" style="1" customWidth="1"/>
    <col min="9218" max="9218" width="10.8984375" style="1" customWidth="1"/>
    <col min="9219" max="9219" width="10.69921875" style="1" customWidth="1"/>
    <col min="9220" max="9220" width="10.19921875" style="1" customWidth="1"/>
    <col min="9221" max="9222" width="4.8984375" style="1" customWidth="1"/>
    <col min="9223" max="9223" width="7.19921875" style="1" customWidth="1"/>
    <col min="9224" max="9227" width="6.19921875" style="1" customWidth="1"/>
    <col min="9228" max="9228" width="10.8984375" style="1" customWidth="1"/>
    <col min="9229" max="9229" width="8.796875" style="1"/>
    <col min="9230" max="9230" width="8.3984375" style="1" bestFit="1" customWidth="1"/>
    <col min="9231" max="9471" width="8.796875" style="1"/>
    <col min="9472" max="9472" width="4.69921875" style="1" customWidth="1"/>
    <col min="9473" max="9473" width="5.69921875" style="1" customWidth="1"/>
    <col min="9474" max="9474" width="10.8984375" style="1" customWidth="1"/>
    <col min="9475" max="9475" width="10.69921875" style="1" customWidth="1"/>
    <col min="9476" max="9476" width="10.19921875" style="1" customWidth="1"/>
    <col min="9477" max="9478" width="4.8984375" style="1" customWidth="1"/>
    <col min="9479" max="9479" width="7.19921875" style="1" customWidth="1"/>
    <col min="9480" max="9483" width="6.19921875" style="1" customWidth="1"/>
    <col min="9484" max="9484" width="10.8984375" style="1" customWidth="1"/>
    <col min="9485" max="9485" width="8.796875" style="1"/>
    <col min="9486" max="9486" width="8.3984375" style="1" bestFit="1" customWidth="1"/>
    <col min="9487" max="9727" width="8.796875" style="1"/>
    <col min="9728" max="9728" width="4.69921875" style="1" customWidth="1"/>
    <col min="9729" max="9729" width="5.69921875" style="1" customWidth="1"/>
    <col min="9730" max="9730" width="10.8984375" style="1" customWidth="1"/>
    <col min="9731" max="9731" width="10.69921875" style="1" customWidth="1"/>
    <col min="9732" max="9732" width="10.19921875" style="1" customWidth="1"/>
    <col min="9733" max="9734" width="4.8984375" style="1" customWidth="1"/>
    <col min="9735" max="9735" width="7.19921875" style="1" customWidth="1"/>
    <col min="9736" max="9739" width="6.19921875" style="1" customWidth="1"/>
    <col min="9740" max="9740" width="10.8984375" style="1" customWidth="1"/>
    <col min="9741" max="9741" width="8.796875" style="1"/>
    <col min="9742" max="9742" width="8.3984375" style="1" bestFit="1" customWidth="1"/>
    <col min="9743" max="9983" width="8.796875" style="1"/>
    <col min="9984" max="9984" width="4.69921875" style="1" customWidth="1"/>
    <col min="9985" max="9985" width="5.69921875" style="1" customWidth="1"/>
    <col min="9986" max="9986" width="10.8984375" style="1" customWidth="1"/>
    <col min="9987" max="9987" width="10.69921875" style="1" customWidth="1"/>
    <col min="9988" max="9988" width="10.19921875" style="1" customWidth="1"/>
    <col min="9989" max="9990" width="4.8984375" style="1" customWidth="1"/>
    <col min="9991" max="9991" width="7.19921875" style="1" customWidth="1"/>
    <col min="9992" max="9995" width="6.19921875" style="1" customWidth="1"/>
    <col min="9996" max="9996" width="10.8984375" style="1" customWidth="1"/>
    <col min="9997" max="9997" width="8.796875" style="1"/>
    <col min="9998" max="9998" width="8.3984375" style="1" bestFit="1" customWidth="1"/>
    <col min="9999" max="10239" width="8.796875" style="1"/>
    <col min="10240" max="10240" width="4.69921875" style="1" customWidth="1"/>
    <col min="10241" max="10241" width="5.69921875" style="1" customWidth="1"/>
    <col min="10242" max="10242" width="10.8984375" style="1" customWidth="1"/>
    <col min="10243" max="10243" width="10.69921875" style="1" customWidth="1"/>
    <col min="10244" max="10244" width="10.19921875" style="1" customWidth="1"/>
    <col min="10245" max="10246" width="4.8984375" style="1" customWidth="1"/>
    <col min="10247" max="10247" width="7.19921875" style="1" customWidth="1"/>
    <col min="10248" max="10251" width="6.19921875" style="1" customWidth="1"/>
    <col min="10252" max="10252" width="10.8984375" style="1" customWidth="1"/>
    <col min="10253" max="10253" width="8.796875" style="1"/>
    <col min="10254" max="10254" width="8.3984375" style="1" bestFit="1" customWidth="1"/>
    <col min="10255" max="10495" width="8.796875" style="1"/>
    <col min="10496" max="10496" width="4.69921875" style="1" customWidth="1"/>
    <col min="10497" max="10497" width="5.69921875" style="1" customWidth="1"/>
    <col min="10498" max="10498" width="10.8984375" style="1" customWidth="1"/>
    <col min="10499" max="10499" width="10.69921875" style="1" customWidth="1"/>
    <col min="10500" max="10500" width="10.19921875" style="1" customWidth="1"/>
    <col min="10501" max="10502" width="4.8984375" style="1" customWidth="1"/>
    <col min="10503" max="10503" width="7.19921875" style="1" customWidth="1"/>
    <col min="10504" max="10507" width="6.19921875" style="1" customWidth="1"/>
    <col min="10508" max="10508" width="10.8984375" style="1" customWidth="1"/>
    <col min="10509" max="10509" width="8.796875" style="1"/>
    <col min="10510" max="10510" width="8.3984375" style="1" bestFit="1" customWidth="1"/>
    <col min="10511" max="10751" width="8.796875" style="1"/>
    <col min="10752" max="10752" width="4.69921875" style="1" customWidth="1"/>
    <col min="10753" max="10753" width="5.69921875" style="1" customWidth="1"/>
    <col min="10754" max="10754" width="10.8984375" style="1" customWidth="1"/>
    <col min="10755" max="10755" width="10.69921875" style="1" customWidth="1"/>
    <col min="10756" max="10756" width="10.19921875" style="1" customWidth="1"/>
    <col min="10757" max="10758" width="4.8984375" style="1" customWidth="1"/>
    <col min="10759" max="10759" width="7.19921875" style="1" customWidth="1"/>
    <col min="10760" max="10763" width="6.19921875" style="1" customWidth="1"/>
    <col min="10764" max="10764" width="10.8984375" style="1" customWidth="1"/>
    <col min="10765" max="10765" width="8.796875" style="1"/>
    <col min="10766" max="10766" width="8.3984375" style="1" bestFit="1" customWidth="1"/>
    <col min="10767" max="11007" width="8.796875" style="1"/>
    <col min="11008" max="11008" width="4.69921875" style="1" customWidth="1"/>
    <col min="11009" max="11009" width="5.69921875" style="1" customWidth="1"/>
    <col min="11010" max="11010" width="10.8984375" style="1" customWidth="1"/>
    <col min="11011" max="11011" width="10.69921875" style="1" customWidth="1"/>
    <col min="11012" max="11012" width="10.19921875" style="1" customWidth="1"/>
    <col min="11013" max="11014" width="4.8984375" style="1" customWidth="1"/>
    <col min="11015" max="11015" width="7.19921875" style="1" customWidth="1"/>
    <col min="11016" max="11019" width="6.19921875" style="1" customWidth="1"/>
    <col min="11020" max="11020" width="10.8984375" style="1" customWidth="1"/>
    <col min="11021" max="11021" width="8.796875" style="1"/>
    <col min="11022" max="11022" width="8.3984375" style="1" bestFit="1" customWidth="1"/>
    <col min="11023" max="11263" width="8.796875" style="1"/>
    <col min="11264" max="11264" width="4.69921875" style="1" customWidth="1"/>
    <col min="11265" max="11265" width="5.69921875" style="1" customWidth="1"/>
    <col min="11266" max="11266" width="10.8984375" style="1" customWidth="1"/>
    <col min="11267" max="11267" width="10.69921875" style="1" customWidth="1"/>
    <col min="11268" max="11268" width="10.19921875" style="1" customWidth="1"/>
    <col min="11269" max="11270" width="4.8984375" style="1" customWidth="1"/>
    <col min="11271" max="11271" width="7.19921875" style="1" customWidth="1"/>
    <col min="11272" max="11275" width="6.19921875" style="1" customWidth="1"/>
    <col min="11276" max="11276" width="10.8984375" style="1" customWidth="1"/>
    <col min="11277" max="11277" width="8.796875" style="1"/>
    <col min="11278" max="11278" width="8.3984375" style="1" bestFit="1" customWidth="1"/>
    <col min="11279" max="11519" width="8.796875" style="1"/>
    <col min="11520" max="11520" width="4.69921875" style="1" customWidth="1"/>
    <col min="11521" max="11521" width="5.69921875" style="1" customWidth="1"/>
    <col min="11522" max="11522" width="10.8984375" style="1" customWidth="1"/>
    <col min="11523" max="11523" width="10.69921875" style="1" customWidth="1"/>
    <col min="11524" max="11524" width="10.19921875" style="1" customWidth="1"/>
    <col min="11525" max="11526" width="4.8984375" style="1" customWidth="1"/>
    <col min="11527" max="11527" width="7.19921875" style="1" customWidth="1"/>
    <col min="11528" max="11531" width="6.19921875" style="1" customWidth="1"/>
    <col min="11532" max="11532" width="10.8984375" style="1" customWidth="1"/>
    <col min="11533" max="11533" width="8.796875" style="1"/>
    <col min="11534" max="11534" width="8.3984375" style="1" bestFit="1" customWidth="1"/>
    <col min="11535" max="11775" width="8.796875" style="1"/>
    <col min="11776" max="11776" width="4.69921875" style="1" customWidth="1"/>
    <col min="11777" max="11777" width="5.69921875" style="1" customWidth="1"/>
    <col min="11778" max="11778" width="10.8984375" style="1" customWidth="1"/>
    <col min="11779" max="11779" width="10.69921875" style="1" customWidth="1"/>
    <col min="11780" max="11780" width="10.19921875" style="1" customWidth="1"/>
    <col min="11781" max="11782" width="4.8984375" style="1" customWidth="1"/>
    <col min="11783" max="11783" width="7.19921875" style="1" customWidth="1"/>
    <col min="11784" max="11787" width="6.19921875" style="1" customWidth="1"/>
    <col min="11788" max="11788" width="10.8984375" style="1" customWidth="1"/>
    <col min="11789" max="11789" width="8.796875" style="1"/>
    <col min="11790" max="11790" width="8.3984375" style="1" bestFit="1" customWidth="1"/>
    <col min="11791" max="12031" width="8.796875" style="1"/>
    <col min="12032" max="12032" width="4.69921875" style="1" customWidth="1"/>
    <col min="12033" max="12033" width="5.69921875" style="1" customWidth="1"/>
    <col min="12034" max="12034" width="10.8984375" style="1" customWidth="1"/>
    <col min="12035" max="12035" width="10.69921875" style="1" customWidth="1"/>
    <col min="12036" max="12036" width="10.19921875" style="1" customWidth="1"/>
    <col min="12037" max="12038" width="4.8984375" style="1" customWidth="1"/>
    <col min="12039" max="12039" width="7.19921875" style="1" customWidth="1"/>
    <col min="12040" max="12043" width="6.19921875" style="1" customWidth="1"/>
    <col min="12044" max="12044" width="10.8984375" style="1" customWidth="1"/>
    <col min="12045" max="12045" width="8.796875" style="1"/>
    <col min="12046" max="12046" width="8.3984375" style="1" bestFit="1" customWidth="1"/>
    <col min="12047" max="12287" width="8.796875" style="1"/>
    <col min="12288" max="12288" width="4.69921875" style="1" customWidth="1"/>
    <col min="12289" max="12289" width="5.69921875" style="1" customWidth="1"/>
    <col min="12290" max="12290" width="10.8984375" style="1" customWidth="1"/>
    <col min="12291" max="12291" width="10.69921875" style="1" customWidth="1"/>
    <col min="12292" max="12292" width="10.19921875" style="1" customWidth="1"/>
    <col min="12293" max="12294" width="4.8984375" style="1" customWidth="1"/>
    <col min="12295" max="12295" width="7.19921875" style="1" customWidth="1"/>
    <col min="12296" max="12299" width="6.19921875" style="1" customWidth="1"/>
    <col min="12300" max="12300" width="10.8984375" style="1" customWidth="1"/>
    <col min="12301" max="12301" width="8.796875" style="1"/>
    <col min="12302" max="12302" width="8.3984375" style="1" bestFit="1" customWidth="1"/>
    <col min="12303" max="12543" width="8.796875" style="1"/>
    <col min="12544" max="12544" width="4.69921875" style="1" customWidth="1"/>
    <col min="12545" max="12545" width="5.69921875" style="1" customWidth="1"/>
    <col min="12546" max="12546" width="10.8984375" style="1" customWidth="1"/>
    <col min="12547" max="12547" width="10.69921875" style="1" customWidth="1"/>
    <col min="12548" max="12548" width="10.19921875" style="1" customWidth="1"/>
    <col min="12549" max="12550" width="4.8984375" style="1" customWidth="1"/>
    <col min="12551" max="12551" width="7.19921875" style="1" customWidth="1"/>
    <col min="12552" max="12555" width="6.19921875" style="1" customWidth="1"/>
    <col min="12556" max="12556" width="10.8984375" style="1" customWidth="1"/>
    <col min="12557" max="12557" width="8.796875" style="1"/>
    <col min="12558" max="12558" width="8.3984375" style="1" bestFit="1" customWidth="1"/>
    <col min="12559" max="12799" width="8.796875" style="1"/>
    <col min="12800" max="12800" width="4.69921875" style="1" customWidth="1"/>
    <col min="12801" max="12801" width="5.69921875" style="1" customWidth="1"/>
    <col min="12802" max="12802" width="10.8984375" style="1" customWidth="1"/>
    <col min="12803" max="12803" width="10.69921875" style="1" customWidth="1"/>
    <col min="12804" max="12804" width="10.19921875" style="1" customWidth="1"/>
    <col min="12805" max="12806" width="4.8984375" style="1" customWidth="1"/>
    <col min="12807" max="12807" width="7.19921875" style="1" customWidth="1"/>
    <col min="12808" max="12811" width="6.19921875" style="1" customWidth="1"/>
    <col min="12812" max="12812" width="10.8984375" style="1" customWidth="1"/>
    <col min="12813" max="12813" width="8.796875" style="1"/>
    <col min="12814" max="12814" width="8.3984375" style="1" bestFit="1" customWidth="1"/>
    <col min="12815" max="13055" width="8.796875" style="1"/>
    <col min="13056" max="13056" width="4.69921875" style="1" customWidth="1"/>
    <col min="13057" max="13057" width="5.69921875" style="1" customWidth="1"/>
    <col min="13058" max="13058" width="10.8984375" style="1" customWidth="1"/>
    <col min="13059" max="13059" width="10.69921875" style="1" customWidth="1"/>
    <col min="13060" max="13060" width="10.19921875" style="1" customWidth="1"/>
    <col min="13061" max="13062" width="4.8984375" style="1" customWidth="1"/>
    <col min="13063" max="13063" width="7.19921875" style="1" customWidth="1"/>
    <col min="13064" max="13067" width="6.19921875" style="1" customWidth="1"/>
    <col min="13068" max="13068" width="10.8984375" style="1" customWidth="1"/>
    <col min="13069" max="13069" width="8.796875" style="1"/>
    <col min="13070" max="13070" width="8.3984375" style="1" bestFit="1" customWidth="1"/>
    <col min="13071" max="13311" width="8.796875" style="1"/>
    <col min="13312" max="13312" width="4.69921875" style="1" customWidth="1"/>
    <col min="13313" max="13313" width="5.69921875" style="1" customWidth="1"/>
    <col min="13314" max="13314" width="10.8984375" style="1" customWidth="1"/>
    <col min="13315" max="13315" width="10.69921875" style="1" customWidth="1"/>
    <col min="13316" max="13316" width="10.19921875" style="1" customWidth="1"/>
    <col min="13317" max="13318" width="4.8984375" style="1" customWidth="1"/>
    <col min="13319" max="13319" width="7.19921875" style="1" customWidth="1"/>
    <col min="13320" max="13323" width="6.19921875" style="1" customWidth="1"/>
    <col min="13324" max="13324" width="10.8984375" style="1" customWidth="1"/>
    <col min="13325" max="13325" width="8.796875" style="1"/>
    <col min="13326" max="13326" width="8.3984375" style="1" bestFit="1" customWidth="1"/>
    <col min="13327" max="13567" width="8.796875" style="1"/>
    <col min="13568" max="13568" width="4.69921875" style="1" customWidth="1"/>
    <col min="13569" max="13569" width="5.69921875" style="1" customWidth="1"/>
    <col min="13570" max="13570" width="10.8984375" style="1" customWidth="1"/>
    <col min="13571" max="13571" width="10.69921875" style="1" customWidth="1"/>
    <col min="13572" max="13572" width="10.19921875" style="1" customWidth="1"/>
    <col min="13573" max="13574" width="4.8984375" style="1" customWidth="1"/>
    <col min="13575" max="13575" width="7.19921875" style="1" customWidth="1"/>
    <col min="13576" max="13579" width="6.19921875" style="1" customWidth="1"/>
    <col min="13580" max="13580" width="10.8984375" style="1" customWidth="1"/>
    <col min="13581" max="13581" width="8.796875" style="1"/>
    <col min="13582" max="13582" width="8.3984375" style="1" bestFit="1" customWidth="1"/>
    <col min="13583" max="13823" width="8.796875" style="1"/>
    <col min="13824" max="13824" width="4.69921875" style="1" customWidth="1"/>
    <col min="13825" max="13825" width="5.69921875" style="1" customWidth="1"/>
    <col min="13826" max="13826" width="10.8984375" style="1" customWidth="1"/>
    <col min="13827" max="13827" width="10.69921875" style="1" customWidth="1"/>
    <col min="13828" max="13828" width="10.19921875" style="1" customWidth="1"/>
    <col min="13829" max="13830" width="4.8984375" style="1" customWidth="1"/>
    <col min="13831" max="13831" width="7.19921875" style="1" customWidth="1"/>
    <col min="13832" max="13835" width="6.19921875" style="1" customWidth="1"/>
    <col min="13836" max="13836" width="10.8984375" style="1" customWidth="1"/>
    <col min="13837" max="13837" width="8.796875" style="1"/>
    <col min="13838" max="13838" width="8.3984375" style="1" bestFit="1" customWidth="1"/>
    <col min="13839" max="14079" width="8.796875" style="1"/>
    <col min="14080" max="14080" width="4.69921875" style="1" customWidth="1"/>
    <col min="14081" max="14081" width="5.69921875" style="1" customWidth="1"/>
    <col min="14082" max="14082" width="10.8984375" style="1" customWidth="1"/>
    <col min="14083" max="14083" width="10.69921875" style="1" customWidth="1"/>
    <col min="14084" max="14084" width="10.19921875" style="1" customWidth="1"/>
    <col min="14085" max="14086" width="4.8984375" style="1" customWidth="1"/>
    <col min="14087" max="14087" width="7.19921875" style="1" customWidth="1"/>
    <col min="14088" max="14091" width="6.19921875" style="1" customWidth="1"/>
    <col min="14092" max="14092" width="10.8984375" style="1" customWidth="1"/>
    <col min="14093" max="14093" width="8.796875" style="1"/>
    <col min="14094" max="14094" width="8.3984375" style="1" bestFit="1" customWidth="1"/>
    <col min="14095" max="14335" width="8.796875" style="1"/>
    <col min="14336" max="14336" width="4.69921875" style="1" customWidth="1"/>
    <col min="14337" max="14337" width="5.69921875" style="1" customWidth="1"/>
    <col min="14338" max="14338" width="10.8984375" style="1" customWidth="1"/>
    <col min="14339" max="14339" width="10.69921875" style="1" customWidth="1"/>
    <col min="14340" max="14340" width="10.19921875" style="1" customWidth="1"/>
    <col min="14341" max="14342" width="4.8984375" style="1" customWidth="1"/>
    <col min="14343" max="14343" width="7.19921875" style="1" customWidth="1"/>
    <col min="14344" max="14347" width="6.19921875" style="1" customWidth="1"/>
    <col min="14348" max="14348" width="10.8984375" style="1" customWidth="1"/>
    <col min="14349" max="14349" width="8.796875" style="1"/>
    <col min="14350" max="14350" width="8.3984375" style="1" bestFit="1" customWidth="1"/>
    <col min="14351" max="14591" width="8.796875" style="1"/>
    <col min="14592" max="14592" width="4.69921875" style="1" customWidth="1"/>
    <col min="14593" max="14593" width="5.69921875" style="1" customWidth="1"/>
    <col min="14594" max="14594" width="10.8984375" style="1" customWidth="1"/>
    <col min="14595" max="14595" width="10.69921875" style="1" customWidth="1"/>
    <col min="14596" max="14596" width="10.19921875" style="1" customWidth="1"/>
    <col min="14597" max="14598" width="4.8984375" style="1" customWidth="1"/>
    <col min="14599" max="14599" width="7.19921875" style="1" customWidth="1"/>
    <col min="14600" max="14603" width="6.19921875" style="1" customWidth="1"/>
    <col min="14604" max="14604" width="10.8984375" style="1" customWidth="1"/>
    <col min="14605" max="14605" width="8.796875" style="1"/>
    <col min="14606" max="14606" width="8.3984375" style="1" bestFit="1" customWidth="1"/>
    <col min="14607" max="14847" width="8.796875" style="1"/>
    <col min="14848" max="14848" width="4.69921875" style="1" customWidth="1"/>
    <col min="14849" max="14849" width="5.69921875" style="1" customWidth="1"/>
    <col min="14850" max="14850" width="10.8984375" style="1" customWidth="1"/>
    <col min="14851" max="14851" width="10.69921875" style="1" customWidth="1"/>
    <col min="14852" max="14852" width="10.19921875" style="1" customWidth="1"/>
    <col min="14853" max="14854" width="4.8984375" style="1" customWidth="1"/>
    <col min="14855" max="14855" width="7.19921875" style="1" customWidth="1"/>
    <col min="14856" max="14859" width="6.19921875" style="1" customWidth="1"/>
    <col min="14860" max="14860" width="10.8984375" style="1" customWidth="1"/>
    <col min="14861" max="14861" width="8.796875" style="1"/>
    <col min="14862" max="14862" width="8.3984375" style="1" bestFit="1" customWidth="1"/>
    <col min="14863" max="15103" width="8.796875" style="1"/>
    <col min="15104" max="15104" width="4.69921875" style="1" customWidth="1"/>
    <col min="15105" max="15105" width="5.69921875" style="1" customWidth="1"/>
    <col min="15106" max="15106" width="10.8984375" style="1" customWidth="1"/>
    <col min="15107" max="15107" width="10.69921875" style="1" customWidth="1"/>
    <col min="15108" max="15108" width="10.19921875" style="1" customWidth="1"/>
    <col min="15109" max="15110" width="4.8984375" style="1" customWidth="1"/>
    <col min="15111" max="15111" width="7.19921875" style="1" customWidth="1"/>
    <col min="15112" max="15115" width="6.19921875" style="1" customWidth="1"/>
    <col min="15116" max="15116" width="10.8984375" style="1" customWidth="1"/>
    <col min="15117" max="15117" width="8.796875" style="1"/>
    <col min="15118" max="15118" width="8.3984375" style="1" bestFit="1" customWidth="1"/>
    <col min="15119" max="15359" width="8.796875" style="1"/>
    <col min="15360" max="15360" width="4.69921875" style="1" customWidth="1"/>
    <col min="15361" max="15361" width="5.69921875" style="1" customWidth="1"/>
    <col min="15362" max="15362" width="10.8984375" style="1" customWidth="1"/>
    <col min="15363" max="15363" width="10.69921875" style="1" customWidth="1"/>
    <col min="15364" max="15364" width="10.19921875" style="1" customWidth="1"/>
    <col min="15365" max="15366" width="4.8984375" style="1" customWidth="1"/>
    <col min="15367" max="15367" width="7.19921875" style="1" customWidth="1"/>
    <col min="15368" max="15371" width="6.19921875" style="1" customWidth="1"/>
    <col min="15372" max="15372" width="10.8984375" style="1" customWidth="1"/>
    <col min="15373" max="15373" width="8.796875" style="1"/>
    <col min="15374" max="15374" width="8.3984375" style="1" bestFit="1" customWidth="1"/>
    <col min="15375" max="15615" width="8.796875" style="1"/>
    <col min="15616" max="15616" width="4.69921875" style="1" customWidth="1"/>
    <col min="15617" max="15617" width="5.69921875" style="1" customWidth="1"/>
    <col min="15618" max="15618" width="10.8984375" style="1" customWidth="1"/>
    <col min="15619" max="15619" width="10.69921875" style="1" customWidth="1"/>
    <col min="15620" max="15620" width="10.19921875" style="1" customWidth="1"/>
    <col min="15621" max="15622" width="4.8984375" style="1" customWidth="1"/>
    <col min="15623" max="15623" width="7.19921875" style="1" customWidth="1"/>
    <col min="15624" max="15627" width="6.19921875" style="1" customWidth="1"/>
    <col min="15628" max="15628" width="10.8984375" style="1" customWidth="1"/>
    <col min="15629" max="15629" width="8.796875" style="1"/>
    <col min="15630" max="15630" width="8.3984375" style="1" bestFit="1" customWidth="1"/>
    <col min="15631" max="15871" width="8.796875" style="1"/>
    <col min="15872" max="15872" width="4.69921875" style="1" customWidth="1"/>
    <col min="15873" max="15873" width="5.69921875" style="1" customWidth="1"/>
    <col min="15874" max="15874" width="10.8984375" style="1" customWidth="1"/>
    <col min="15875" max="15875" width="10.69921875" style="1" customWidth="1"/>
    <col min="15876" max="15876" width="10.19921875" style="1" customWidth="1"/>
    <col min="15877" max="15878" width="4.8984375" style="1" customWidth="1"/>
    <col min="15879" max="15879" width="7.19921875" style="1" customWidth="1"/>
    <col min="15880" max="15883" width="6.19921875" style="1" customWidth="1"/>
    <col min="15884" max="15884" width="10.8984375" style="1" customWidth="1"/>
    <col min="15885" max="15885" width="8.796875" style="1"/>
    <col min="15886" max="15886" width="8.3984375" style="1" bestFit="1" customWidth="1"/>
    <col min="15887" max="16127" width="8.796875" style="1"/>
    <col min="16128" max="16128" width="4.69921875" style="1" customWidth="1"/>
    <col min="16129" max="16129" width="5.69921875" style="1" customWidth="1"/>
    <col min="16130" max="16130" width="10.8984375" style="1" customWidth="1"/>
    <col min="16131" max="16131" width="10.69921875" style="1" customWidth="1"/>
    <col min="16132" max="16132" width="10.19921875" style="1" customWidth="1"/>
    <col min="16133" max="16134" width="4.8984375" style="1" customWidth="1"/>
    <col min="16135" max="16135" width="7.19921875" style="1" customWidth="1"/>
    <col min="16136" max="16139" width="6.19921875" style="1" customWidth="1"/>
    <col min="16140" max="16140" width="10.8984375" style="1" customWidth="1"/>
    <col min="16141" max="16141" width="8.796875" style="1"/>
    <col min="16142" max="16142" width="8.3984375" style="1" bestFit="1" customWidth="1"/>
    <col min="16143" max="16384" width="8.796875" style="1"/>
  </cols>
  <sheetData>
    <row r="1" spans="1:12" ht="21" customHeight="1" x14ac:dyDescent="0.45">
      <c r="A1" s="299" t="s">
        <v>172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</row>
    <row r="2" spans="1:12" ht="19.2" customHeight="1" x14ac:dyDescent="0.45">
      <c r="A2" s="299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</row>
    <row r="3" spans="1:12" ht="18" customHeight="1" x14ac:dyDescent="0.45">
      <c r="A3" s="370" t="s">
        <v>173</v>
      </c>
      <c r="B3" s="370"/>
      <c r="C3" s="370"/>
      <c r="D3" s="370"/>
      <c r="E3" s="370"/>
      <c r="F3" s="370"/>
      <c r="G3" s="4"/>
      <c r="H3" s="263" t="s">
        <v>257</v>
      </c>
      <c r="I3" s="263"/>
      <c r="J3" s="263"/>
      <c r="K3" s="263"/>
      <c r="L3" s="263"/>
    </row>
    <row r="4" spans="1:12" x14ac:dyDescent="0.45">
      <c r="A4" s="370"/>
      <c r="B4" s="370"/>
      <c r="C4" s="370"/>
      <c r="D4" s="370"/>
      <c r="E4" s="370"/>
      <c r="F4" s="370"/>
    </row>
    <row r="5" spans="1:12" ht="16.2" x14ac:dyDescent="0.45">
      <c r="A5" s="370"/>
      <c r="B5" s="370"/>
      <c r="C5" s="370"/>
      <c r="D5" s="370"/>
      <c r="E5" s="370"/>
      <c r="F5" s="370"/>
      <c r="G5" s="144"/>
      <c r="H5" s="144"/>
    </row>
    <row r="7" spans="1:12" x14ac:dyDescent="0.45">
      <c r="B7" s="190" t="s">
        <v>267</v>
      </c>
      <c r="C7" s="190"/>
      <c r="D7" s="190"/>
      <c r="E7" s="190"/>
      <c r="F7" s="190"/>
    </row>
    <row r="8" spans="1:12" x14ac:dyDescent="0.45">
      <c r="B8" s="190" t="s">
        <v>268</v>
      </c>
      <c r="C8" s="190"/>
      <c r="D8" s="190"/>
      <c r="E8" s="190"/>
      <c r="F8" s="190"/>
    </row>
    <row r="9" spans="1:12" x14ac:dyDescent="0.45">
      <c r="B9" s="190" t="s">
        <v>269</v>
      </c>
      <c r="C9" s="190"/>
      <c r="D9" s="190"/>
      <c r="E9" s="190"/>
      <c r="F9" s="190"/>
      <c r="H9" s="197" t="s">
        <v>263</v>
      </c>
      <c r="I9" s="197"/>
      <c r="J9" s="197"/>
    </row>
    <row r="10" spans="1:12" ht="18.75" customHeight="1" x14ac:dyDescent="0.45">
      <c r="A10" s="434"/>
      <c r="B10" s="76"/>
      <c r="H10" s="191" t="s">
        <v>264</v>
      </c>
      <c r="I10" s="191"/>
      <c r="J10" s="191"/>
      <c r="K10" s="191"/>
    </row>
    <row r="11" spans="1:12" ht="18.75" customHeight="1" x14ac:dyDescent="0.45">
      <c r="C11" s="77"/>
      <c r="D11" s="77"/>
      <c r="E11" s="78"/>
      <c r="F11" s="78"/>
      <c r="G11" s="78"/>
      <c r="H11" s="198" t="s">
        <v>265</v>
      </c>
      <c r="I11" s="198"/>
      <c r="J11" s="198"/>
      <c r="K11" s="198"/>
    </row>
    <row r="12" spans="1:12" ht="18.75" customHeight="1" x14ac:dyDescent="0.45">
      <c r="A12" s="435"/>
      <c r="B12" s="6"/>
      <c r="H12" s="189" t="s">
        <v>266</v>
      </c>
      <c r="I12" s="189"/>
      <c r="J12" s="189"/>
      <c r="K12" s="189"/>
    </row>
    <row r="13" spans="1:12" ht="18.75" customHeight="1" x14ac:dyDescent="0.45">
      <c r="A13" s="378" t="s">
        <v>1</v>
      </c>
      <c r="B13" s="378"/>
      <c r="C13" s="376">
        <f>J35</f>
        <v>57628113.399999999</v>
      </c>
      <c r="D13" s="376"/>
      <c r="E13" s="376"/>
      <c r="F13" s="376"/>
    </row>
    <row r="14" spans="1:12" ht="18.75" customHeight="1" x14ac:dyDescent="0.45">
      <c r="A14" s="378"/>
      <c r="B14" s="378"/>
      <c r="C14" s="376"/>
      <c r="D14" s="376"/>
      <c r="E14" s="376"/>
      <c r="F14" s="376"/>
      <c r="G14" s="5"/>
      <c r="H14" s="5"/>
      <c r="I14" s="143" t="s">
        <v>260</v>
      </c>
      <c r="J14" s="143" t="s">
        <v>262</v>
      </c>
      <c r="K14" s="143" t="s">
        <v>261</v>
      </c>
    </row>
    <row r="15" spans="1:12" ht="18.75" customHeight="1" x14ac:dyDescent="0.45">
      <c r="A15" s="379"/>
      <c r="B15" s="379"/>
      <c r="C15" s="377"/>
      <c r="D15" s="377"/>
      <c r="E15" s="377"/>
      <c r="F15" s="377"/>
      <c r="G15" s="5"/>
      <c r="H15" s="5"/>
      <c r="I15" s="300"/>
      <c r="J15" s="300"/>
      <c r="K15" s="300"/>
    </row>
    <row r="16" spans="1:12" x14ac:dyDescent="0.45">
      <c r="C16" s="380" t="s">
        <v>2</v>
      </c>
      <c r="D16" s="380"/>
      <c r="E16" s="380"/>
      <c r="F16" s="380"/>
      <c r="I16" s="300"/>
      <c r="J16" s="300"/>
      <c r="K16" s="300"/>
    </row>
    <row r="17" spans="1:12" x14ac:dyDescent="0.45">
      <c r="I17" s="300"/>
      <c r="J17" s="300"/>
      <c r="K17" s="300"/>
    </row>
    <row r="19" spans="1:12" s="7" customFormat="1" ht="19.5" customHeight="1" x14ac:dyDescent="0.45">
      <c r="A19" s="371" t="s">
        <v>40</v>
      </c>
      <c r="B19" s="371"/>
      <c r="C19" s="224" t="s">
        <v>174</v>
      </c>
      <c r="D19" s="372"/>
      <c r="E19" s="372"/>
      <c r="F19" s="372"/>
      <c r="G19" s="372"/>
      <c r="H19" s="372"/>
      <c r="I19" s="372"/>
      <c r="J19" s="372"/>
    </row>
    <row r="20" spans="1:12" ht="13.8" thickBot="1" x14ac:dyDescent="0.5"/>
    <row r="21" spans="1:12" ht="26.4" customHeight="1" thickBot="1" x14ac:dyDescent="0.5">
      <c r="A21" s="139"/>
      <c r="B21" s="373" t="s">
        <v>4</v>
      </c>
      <c r="C21" s="374"/>
      <c r="D21" s="374"/>
      <c r="E21" s="374"/>
      <c r="F21" s="375"/>
      <c r="G21" s="149" t="s">
        <v>6</v>
      </c>
      <c r="H21" s="322" t="s">
        <v>7</v>
      </c>
      <c r="I21" s="322"/>
      <c r="J21" s="322" t="s">
        <v>8</v>
      </c>
      <c r="K21" s="322"/>
      <c r="L21" s="150" t="s">
        <v>175</v>
      </c>
    </row>
    <row r="22" spans="1:12" ht="26.4" customHeight="1" x14ac:dyDescent="0.45">
      <c r="A22" s="436"/>
      <c r="B22" s="423" t="str">
        <f>G59</f>
        <v>テント関係及び備品</v>
      </c>
      <c r="C22" s="423"/>
      <c r="D22" s="423"/>
      <c r="E22" s="423"/>
      <c r="F22" s="423"/>
      <c r="G22" s="424"/>
      <c r="H22" s="425"/>
      <c r="I22" s="425"/>
      <c r="J22" s="426">
        <f>J59</f>
        <v>1476100</v>
      </c>
      <c r="K22" s="427"/>
      <c r="L22" s="428">
        <v>0.1</v>
      </c>
    </row>
    <row r="23" spans="1:12" ht="26.4" customHeight="1" x14ac:dyDescent="0.45">
      <c r="A23" s="437"/>
      <c r="B23" s="331" t="str">
        <f>G71</f>
        <v>救護・トイレ関係</v>
      </c>
      <c r="C23" s="331"/>
      <c r="D23" s="331"/>
      <c r="E23" s="331"/>
      <c r="F23" s="331"/>
      <c r="G23" s="81"/>
      <c r="H23" s="366"/>
      <c r="I23" s="366"/>
      <c r="J23" s="368">
        <f>J71</f>
        <v>3354400</v>
      </c>
      <c r="K23" s="369"/>
      <c r="L23" s="109">
        <v>0.1</v>
      </c>
    </row>
    <row r="24" spans="1:12" ht="26.4" customHeight="1" x14ac:dyDescent="0.45">
      <c r="A24" s="437"/>
      <c r="B24" s="331" t="str">
        <f>G97</f>
        <v>導線仮設物関係</v>
      </c>
      <c r="C24" s="331"/>
      <c r="D24" s="331"/>
      <c r="E24" s="331"/>
      <c r="F24" s="331"/>
      <c r="G24" s="81"/>
      <c r="H24" s="366"/>
      <c r="I24" s="366"/>
      <c r="J24" s="368">
        <f>J97</f>
        <v>6255000</v>
      </c>
      <c r="K24" s="369"/>
      <c r="L24" s="109">
        <v>0.1</v>
      </c>
    </row>
    <row r="25" spans="1:12" ht="26.4" customHeight="1" x14ac:dyDescent="0.45">
      <c r="A25" s="437"/>
      <c r="B25" s="331" t="str">
        <f>G132</f>
        <v>構造仮設物材料費</v>
      </c>
      <c r="C25" s="331"/>
      <c r="D25" s="331"/>
      <c r="E25" s="331"/>
      <c r="F25" s="331"/>
      <c r="G25" s="81"/>
      <c r="H25" s="366"/>
      <c r="I25" s="366"/>
      <c r="J25" s="368">
        <f>J132</f>
        <v>4594670</v>
      </c>
      <c r="K25" s="369"/>
      <c r="L25" s="109">
        <v>0.1</v>
      </c>
    </row>
    <row r="26" spans="1:12" ht="26.4" customHeight="1" x14ac:dyDescent="0.45">
      <c r="A26" s="437"/>
      <c r="B26" s="331" t="str">
        <f>G149</f>
        <v>構造仮設物組立解体費</v>
      </c>
      <c r="C26" s="331"/>
      <c r="D26" s="331"/>
      <c r="E26" s="331"/>
      <c r="F26" s="331"/>
      <c r="G26" s="81"/>
      <c r="H26" s="366"/>
      <c r="I26" s="366"/>
      <c r="J26" s="368">
        <f>J149</f>
        <v>7149800</v>
      </c>
      <c r="K26" s="369"/>
      <c r="L26" s="109">
        <v>0.1</v>
      </c>
    </row>
    <row r="27" spans="1:12" ht="26.4" customHeight="1" x14ac:dyDescent="0.45">
      <c r="A27" s="437"/>
      <c r="B27" s="331" t="str">
        <f>G167</f>
        <v>指定席関係</v>
      </c>
      <c r="C27" s="331"/>
      <c r="D27" s="331"/>
      <c r="E27" s="331"/>
      <c r="F27" s="331"/>
      <c r="G27" s="81"/>
      <c r="H27" s="366"/>
      <c r="I27" s="366"/>
      <c r="J27" s="368">
        <f>J167</f>
        <v>12909920</v>
      </c>
      <c r="K27" s="369"/>
      <c r="L27" s="109">
        <v>0.1</v>
      </c>
    </row>
    <row r="28" spans="1:12" ht="26.4" customHeight="1" x14ac:dyDescent="0.45">
      <c r="A28" s="437"/>
      <c r="B28" s="365">
        <f>A171</f>
        <v>0</v>
      </c>
      <c r="C28" s="365"/>
      <c r="D28" s="365"/>
      <c r="E28" s="365"/>
      <c r="F28" s="365"/>
      <c r="G28" s="81"/>
      <c r="H28" s="366"/>
      <c r="I28" s="366"/>
      <c r="J28" s="367">
        <f>J171</f>
        <v>980000</v>
      </c>
      <c r="K28" s="367"/>
      <c r="L28" s="109">
        <v>0.1</v>
      </c>
    </row>
    <row r="29" spans="1:12" ht="26.4" customHeight="1" x14ac:dyDescent="0.45">
      <c r="A29" s="437"/>
      <c r="B29" s="331" t="str">
        <f>F258</f>
        <v>音響及び映像・電話関係</v>
      </c>
      <c r="C29" s="331"/>
      <c r="D29" s="331"/>
      <c r="E29" s="331"/>
      <c r="F29" s="331"/>
      <c r="G29" s="81"/>
      <c r="H29" s="366"/>
      <c r="I29" s="366"/>
      <c r="J29" s="367">
        <f>J258</f>
        <v>6937650</v>
      </c>
      <c r="K29" s="367"/>
      <c r="L29" s="109">
        <v>0.1</v>
      </c>
    </row>
    <row r="30" spans="1:12" ht="26.4" customHeight="1" thickBot="1" x14ac:dyDescent="0.5">
      <c r="A30" s="438"/>
      <c r="B30" s="387" t="str">
        <f>G276</f>
        <v>発電機・照明関係</v>
      </c>
      <c r="C30" s="387"/>
      <c r="D30" s="387"/>
      <c r="E30" s="387"/>
      <c r="F30" s="387"/>
      <c r="G30" s="429"/>
      <c r="H30" s="388"/>
      <c r="I30" s="388"/>
      <c r="J30" s="430">
        <f>J276</f>
        <v>3969000</v>
      </c>
      <c r="K30" s="430"/>
      <c r="L30" s="119">
        <v>0.1</v>
      </c>
    </row>
    <row r="31" spans="1:12" ht="26.4" customHeight="1" x14ac:dyDescent="0.45">
      <c r="B31" s="416"/>
      <c r="C31" s="416"/>
      <c r="D31" s="416"/>
      <c r="E31" s="417"/>
      <c r="F31" s="417"/>
      <c r="G31" s="415"/>
      <c r="H31" s="418" t="s">
        <v>30</v>
      </c>
      <c r="I31" s="419"/>
      <c r="J31" s="420">
        <f>SUM(J22:J30)</f>
        <v>47626540</v>
      </c>
      <c r="K31" s="421"/>
      <c r="L31" s="422"/>
    </row>
    <row r="32" spans="1:12" ht="26.4" customHeight="1" x14ac:dyDescent="0.45">
      <c r="B32" s="197"/>
      <c r="C32" s="197"/>
      <c r="D32" s="197"/>
      <c r="E32" s="191"/>
      <c r="F32" s="191"/>
      <c r="G32" s="147"/>
      <c r="H32" s="410" t="s">
        <v>270</v>
      </c>
      <c r="I32" s="360"/>
      <c r="J32" s="361">
        <f>J31*0.1</f>
        <v>4762654</v>
      </c>
      <c r="K32" s="362"/>
      <c r="L32" s="411"/>
    </row>
    <row r="33" spans="1:12" ht="26.4" customHeight="1" x14ac:dyDescent="0.45">
      <c r="B33" s="197"/>
      <c r="C33" s="197"/>
      <c r="D33" s="197"/>
      <c r="E33" s="191"/>
      <c r="F33" s="191"/>
      <c r="H33" s="410" t="s">
        <v>42</v>
      </c>
      <c r="I33" s="360"/>
      <c r="J33" s="363">
        <f>SUM(J31:K32)</f>
        <v>52389194</v>
      </c>
      <c r="K33" s="364"/>
      <c r="L33" s="412"/>
    </row>
    <row r="34" spans="1:12" ht="26.4" customHeight="1" thickBot="1" x14ac:dyDescent="0.5">
      <c r="B34" s="197"/>
      <c r="C34" s="197"/>
      <c r="D34" s="197"/>
      <c r="E34" s="191"/>
      <c r="F34" s="191"/>
      <c r="G34" s="147"/>
      <c r="H34" s="413" t="s">
        <v>43</v>
      </c>
      <c r="I34" s="354"/>
      <c r="J34" s="357">
        <f>J33*0.1</f>
        <v>5238919.4000000004</v>
      </c>
      <c r="K34" s="358"/>
      <c r="L34" s="414"/>
    </row>
    <row r="35" spans="1:12" ht="26.4" customHeight="1" thickBot="1" x14ac:dyDescent="0.5">
      <c r="B35" s="355"/>
      <c r="C35" s="355"/>
      <c r="D35" s="355"/>
      <c r="E35" s="146"/>
      <c r="F35" s="146"/>
      <c r="G35" s="146"/>
      <c r="H35" s="202" t="s">
        <v>44</v>
      </c>
      <c r="I35" s="356"/>
      <c r="J35" s="359">
        <f>SUM(J33:K34)</f>
        <v>57628113.399999999</v>
      </c>
      <c r="K35" s="290"/>
      <c r="L35" s="291"/>
    </row>
    <row r="36" spans="1:12" ht="26.4" customHeight="1" x14ac:dyDescent="0.45">
      <c r="B36" s="86"/>
      <c r="C36" s="86"/>
      <c r="D36" s="86"/>
      <c r="E36" s="85"/>
      <c r="F36" s="85"/>
      <c r="H36" s="85"/>
      <c r="I36" s="85"/>
      <c r="J36" s="55"/>
      <c r="K36" s="87"/>
    </row>
    <row r="37" spans="1:12" ht="26.4" customHeight="1" x14ac:dyDescent="0.45"/>
    <row r="38" spans="1:12" s="7" customFormat="1" ht="22.8" customHeight="1" thickBot="1" x14ac:dyDescent="0.5">
      <c r="A38" s="321" t="s">
        <v>176</v>
      </c>
      <c r="B38" s="321"/>
      <c r="C38" s="321"/>
      <c r="D38" s="321"/>
      <c r="E38" s="321"/>
      <c r="F38" s="88"/>
      <c r="G38" s="88"/>
      <c r="H38" s="88"/>
      <c r="I38" s="88"/>
      <c r="J38" s="88"/>
      <c r="K38" s="88"/>
    </row>
    <row r="39" spans="1:12" s="7" customFormat="1" ht="22.8" customHeight="1" x14ac:dyDescent="0.45">
      <c r="A39" s="431" t="s">
        <v>4</v>
      </c>
      <c r="B39" s="432"/>
      <c r="C39" s="432"/>
      <c r="D39" s="433"/>
      <c r="E39" s="304" t="s">
        <v>45</v>
      </c>
      <c r="F39" s="304"/>
      <c r="G39" s="14" t="s">
        <v>6</v>
      </c>
      <c r="H39" s="304" t="s">
        <v>7</v>
      </c>
      <c r="I39" s="304"/>
      <c r="J39" s="304" t="s">
        <v>8</v>
      </c>
      <c r="K39" s="304"/>
      <c r="L39" s="108" t="s">
        <v>175</v>
      </c>
    </row>
    <row r="40" spans="1:12" ht="22.8" customHeight="1" x14ac:dyDescent="0.45">
      <c r="A40" s="439"/>
      <c r="B40" s="351" t="s">
        <v>46</v>
      </c>
      <c r="C40" s="352"/>
      <c r="D40" s="353"/>
      <c r="E40" s="296" t="s">
        <v>47</v>
      </c>
      <c r="F40" s="296"/>
      <c r="G40" s="20">
        <v>2</v>
      </c>
      <c r="H40" s="297">
        <v>16250</v>
      </c>
      <c r="I40" s="297"/>
      <c r="J40" s="329">
        <f>G40*H40</f>
        <v>32500</v>
      </c>
      <c r="K40" s="329"/>
      <c r="L40" s="109">
        <v>0.1</v>
      </c>
    </row>
    <row r="41" spans="1:12" ht="22.8" customHeight="1" x14ac:dyDescent="0.45">
      <c r="A41" s="456" t="s">
        <v>177</v>
      </c>
      <c r="B41" s="457"/>
      <c r="C41" s="457"/>
      <c r="D41" s="457"/>
      <c r="E41" s="457"/>
      <c r="F41" s="457"/>
      <c r="G41" s="457"/>
      <c r="H41" s="457"/>
      <c r="I41" s="457"/>
      <c r="J41" s="457"/>
      <c r="K41" s="457"/>
      <c r="L41" s="458"/>
    </row>
    <row r="42" spans="1:12" ht="22.8" customHeight="1" x14ac:dyDescent="0.45">
      <c r="A42" s="439"/>
      <c r="B42" s="331" t="s">
        <v>48</v>
      </c>
      <c r="C42" s="331"/>
      <c r="D42" s="331"/>
      <c r="E42" s="296" t="s">
        <v>47</v>
      </c>
      <c r="F42" s="296"/>
      <c r="G42" s="20">
        <v>12</v>
      </c>
      <c r="H42" s="297">
        <v>22500</v>
      </c>
      <c r="I42" s="297"/>
      <c r="J42" s="329">
        <f>G42*H42</f>
        <v>270000</v>
      </c>
      <c r="K42" s="329"/>
      <c r="L42" s="109">
        <v>0.1</v>
      </c>
    </row>
    <row r="43" spans="1:12" ht="22.8" customHeight="1" x14ac:dyDescent="0.45">
      <c r="A43" s="459" t="s">
        <v>178</v>
      </c>
      <c r="B43" s="460"/>
      <c r="C43" s="460"/>
      <c r="D43" s="460"/>
      <c r="E43" s="460"/>
      <c r="F43" s="460"/>
      <c r="G43" s="460"/>
      <c r="H43" s="460"/>
      <c r="I43" s="460"/>
      <c r="J43" s="460"/>
      <c r="K43" s="460"/>
      <c r="L43" s="461"/>
    </row>
    <row r="44" spans="1:12" ht="22.8" customHeight="1" x14ac:dyDescent="0.45">
      <c r="A44" s="439"/>
      <c r="B44" s="331" t="s">
        <v>49</v>
      </c>
      <c r="C44" s="331"/>
      <c r="D44" s="331"/>
      <c r="E44" s="296" t="s">
        <v>47</v>
      </c>
      <c r="F44" s="296"/>
      <c r="G44" s="20">
        <v>3</v>
      </c>
      <c r="H44" s="297">
        <v>11000</v>
      </c>
      <c r="I44" s="297"/>
      <c r="J44" s="329">
        <f t="shared" ref="J44:J51" si="0">G44*H44</f>
        <v>33000</v>
      </c>
      <c r="K44" s="329"/>
      <c r="L44" s="109">
        <v>0.1</v>
      </c>
    </row>
    <row r="45" spans="1:12" ht="22.8" customHeight="1" x14ac:dyDescent="0.45">
      <c r="A45" s="456" t="s">
        <v>179</v>
      </c>
      <c r="B45" s="457"/>
      <c r="C45" s="457"/>
      <c r="D45" s="457"/>
      <c r="E45" s="457"/>
      <c r="F45" s="457"/>
      <c r="G45" s="457"/>
      <c r="H45" s="457"/>
      <c r="I45" s="457"/>
      <c r="J45" s="457"/>
      <c r="K45" s="457"/>
      <c r="L45" s="458"/>
    </row>
    <row r="46" spans="1:12" ht="22.8" customHeight="1" x14ac:dyDescent="0.45">
      <c r="A46" s="439"/>
      <c r="B46" s="331" t="s">
        <v>50</v>
      </c>
      <c r="C46" s="331"/>
      <c r="D46" s="331"/>
      <c r="E46" s="296" t="s">
        <v>51</v>
      </c>
      <c r="F46" s="296"/>
      <c r="G46" s="20">
        <v>40</v>
      </c>
      <c r="H46" s="297">
        <v>800</v>
      </c>
      <c r="I46" s="297"/>
      <c r="J46" s="329">
        <f t="shared" si="0"/>
        <v>32000</v>
      </c>
      <c r="K46" s="329"/>
      <c r="L46" s="109">
        <v>0.1</v>
      </c>
    </row>
    <row r="47" spans="1:12" ht="22.8" customHeight="1" x14ac:dyDescent="0.45">
      <c r="A47" s="439"/>
      <c r="B47" s="331" t="s">
        <v>52</v>
      </c>
      <c r="C47" s="331"/>
      <c r="D47" s="331"/>
      <c r="E47" s="296" t="s">
        <v>53</v>
      </c>
      <c r="F47" s="296"/>
      <c r="G47" s="20">
        <v>40</v>
      </c>
      <c r="H47" s="297">
        <v>310</v>
      </c>
      <c r="I47" s="297"/>
      <c r="J47" s="329">
        <f t="shared" si="0"/>
        <v>12400</v>
      </c>
      <c r="K47" s="329"/>
      <c r="L47" s="109">
        <v>0.1</v>
      </c>
    </row>
    <row r="48" spans="1:12" ht="22.8" customHeight="1" x14ac:dyDescent="0.45">
      <c r="A48" s="439"/>
      <c r="B48" s="331" t="s">
        <v>54</v>
      </c>
      <c r="C48" s="331"/>
      <c r="D48" s="331"/>
      <c r="E48" s="296" t="s">
        <v>51</v>
      </c>
      <c r="F48" s="296"/>
      <c r="G48" s="20">
        <v>17</v>
      </c>
      <c r="H48" s="297">
        <v>1600</v>
      </c>
      <c r="I48" s="297"/>
      <c r="J48" s="329">
        <f t="shared" si="0"/>
        <v>27200</v>
      </c>
      <c r="K48" s="329"/>
      <c r="L48" s="109">
        <v>0.1</v>
      </c>
    </row>
    <row r="49" spans="1:12" ht="22.8" customHeight="1" x14ac:dyDescent="0.45">
      <c r="A49" s="440"/>
      <c r="B49" s="331" t="s">
        <v>55</v>
      </c>
      <c r="C49" s="331"/>
      <c r="D49" s="331"/>
      <c r="E49" s="296" t="s">
        <v>25</v>
      </c>
      <c r="F49" s="296"/>
      <c r="G49" s="92">
        <v>1</v>
      </c>
      <c r="H49" s="297">
        <v>24000</v>
      </c>
      <c r="I49" s="297"/>
      <c r="J49" s="329">
        <f t="shared" si="0"/>
        <v>24000</v>
      </c>
      <c r="K49" s="329"/>
      <c r="L49" s="109">
        <v>0.1</v>
      </c>
    </row>
    <row r="50" spans="1:12" ht="22.8" customHeight="1" x14ac:dyDescent="0.45">
      <c r="A50" s="440"/>
      <c r="B50" s="331" t="s">
        <v>56</v>
      </c>
      <c r="C50" s="331"/>
      <c r="D50" s="331"/>
      <c r="E50" s="296" t="s">
        <v>57</v>
      </c>
      <c r="F50" s="296"/>
      <c r="G50" s="29">
        <v>10</v>
      </c>
      <c r="H50" s="297">
        <v>2500</v>
      </c>
      <c r="I50" s="297"/>
      <c r="J50" s="329">
        <f t="shared" si="0"/>
        <v>25000</v>
      </c>
      <c r="K50" s="329"/>
      <c r="L50" s="109">
        <v>0.1</v>
      </c>
    </row>
    <row r="51" spans="1:12" ht="22.8" customHeight="1" x14ac:dyDescent="0.45">
      <c r="A51" s="440"/>
      <c r="B51" s="220" t="s">
        <v>58</v>
      </c>
      <c r="C51" s="220"/>
      <c r="D51" s="220"/>
      <c r="E51" s="296" t="s">
        <v>59</v>
      </c>
      <c r="F51" s="296"/>
      <c r="G51" s="29">
        <v>2</v>
      </c>
      <c r="H51" s="297">
        <v>56000</v>
      </c>
      <c r="I51" s="297"/>
      <c r="J51" s="329">
        <f t="shared" si="0"/>
        <v>112000</v>
      </c>
      <c r="K51" s="329"/>
      <c r="L51" s="109">
        <v>0.1</v>
      </c>
    </row>
    <row r="52" spans="1:12" ht="22.8" customHeight="1" x14ac:dyDescent="0.45">
      <c r="A52" s="440"/>
      <c r="B52" s="220" t="s">
        <v>61</v>
      </c>
      <c r="C52" s="220"/>
      <c r="D52" s="220"/>
      <c r="E52" s="296" t="s">
        <v>25</v>
      </c>
      <c r="F52" s="296"/>
      <c r="G52" s="29">
        <v>1</v>
      </c>
      <c r="H52" s="297"/>
      <c r="I52" s="297"/>
      <c r="J52" s="329">
        <v>111000</v>
      </c>
      <c r="K52" s="329"/>
      <c r="L52" s="109">
        <v>0.1</v>
      </c>
    </row>
    <row r="53" spans="1:12" ht="22.8" customHeight="1" x14ac:dyDescent="0.45">
      <c r="A53" s="440"/>
      <c r="B53" s="220" t="s">
        <v>62</v>
      </c>
      <c r="C53" s="220"/>
      <c r="D53" s="220"/>
      <c r="E53" s="296" t="s">
        <v>25</v>
      </c>
      <c r="F53" s="296"/>
      <c r="G53" s="29">
        <v>1</v>
      </c>
      <c r="H53" s="297"/>
      <c r="I53" s="297"/>
      <c r="J53" s="329">
        <v>111000</v>
      </c>
      <c r="K53" s="329"/>
      <c r="L53" s="109">
        <v>0.1</v>
      </c>
    </row>
    <row r="54" spans="1:12" ht="22.8" customHeight="1" x14ac:dyDescent="0.45">
      <c r="A54" s="440"/>
      <c r="B54" s="220" t="s">
        <v>62</v>
      </c>
      <c r="C54" s="220"/>
      <c r="D54" s="220"/>
      <c r="E54" s="296" t="s">
        <v>25</v>
      </c>
      <c r="F54" s="296"/>
      <c r="G54" s="20">
        <v>1</v>
      </c>
      <c r="H54" s="297"/>
      <c r="I54" s="297"/>
      <c r="J54" s="329">
        <v>111000</v>
      </c>
      <c r="K54" s="329"/>
      <c r="L54" s="109">
        <v>0.1</v>
      </c>
    </row>
    <row r="55" spans="1:12" ht="22.8" customHeight="1" x14ac:dyDescent="0.45">
      <c r="A55" s="440"/>
      <c r="B55" s="220" t="s">
        <v>63</v>
      </c>
      <c r="C55" s="220"/>
      <c r="D55" s="220"/>
      <c r="E55" s="296" t="s">
        <v>25</v>
      </c>
      <c r="F55" s="296"/>
      <c r="G55" s="20">
        <v>1</v>
      </c>
      <c r="H55" s="297"/>
      <c r="I55" s="297"/>
      <c r="J55" s="297">
        <v>111000</v>
      </c>
      <c r="K55" s="297"/>
      <c r="L55" s="109">
        <v>0.1</v>
      </c>
    </row>
    <row r="56" spans="1:12" ht="22.8" customHeight="1" x14ac:dyDescent="0.45">
      <c r="A56" s="440"/>
      <c r="B56" s="350" t="s">
        <v>64</v>
      </c>
      <c r="C56" s="350"/>
      <c r="D56" s="350"/>
      <c r="E56" s="296" t="s">
        <v>59</v>
      </c>
      <c r="F56" s="296"/>
      <c r="G56" s="20">
        <v>2</v>
      </c>
      <c r="H56" s="297">
        <v>56000</v>
      </c>
      <c r="I56" s="297"/>
      <c r="J56" s="329">
        <f>G56*H56</f>
        <v>112000</v>
      </c>
      <c r="K56" s="329"/>
      <c r="L56" s="109">
        <v>0.1</v>
      </c>
    </row>
    <row r="57" spans="1:12" ht="22.8" customHeight="1" x14ac:dyDescent="0.45">
      <c r="A57" s="440"/>
      <c r="B57" s="314" t="s">
        <v>65</v>
      </c>
      <c r="C57" s="314"/>
      <c r="D57" s="314"/>
      <c r="E57" s="296" t="s">
        <v>59</v>
      </c>
      <c r="F57" s="296"/>
      <c r="G57" s="20">
        <v>2</v>
      </c>
      <c r="H57" s="297">
        <v>96000</v>
      </c>
      <c r="I57" s="297"/>
      <c r="J57" s="329">
        <f>G57*H57</f>
        <v>192000</v>
      </c>
      <c r="K57" s="329"/>
      <c r="L57" s="109">
        <v>0.1</v>
      </c>
    </row>
    <row r="58" spans="1:12" ht="22.8" customHeight="1" thickBot="1" x14ac:dyDescent="0.5">
      <c r="A58" s="441"/>
      <c r="B58" s="339" t="s">
        <v>66</v>
      </c>
      <c r="C58" s="339"/>
      <c r="D58" s="339"/>
      <c r="E58" s="293"/>
      <c r="F58" s="293"/>
      <c r="G58" s="94"/>
      <c r="H58" s="294"/>
      <c r="I58" s="294"/>
      <c r="J58" s="294">
        <v>160000</v>
      </c>
      <c r="K58" s="294"/>
      <c r="L58" s="109">
        <v>0.1</v>
      </c>
    </row>
    <row r="59" spans="1:12" ht="22.8" customHeight="1" thickBot="1" x14ac:dyDescent="0.5">
      <c r="A59" s="112"/>
      <c r="B59" s="151"/>
      <c r="C59" s="151"/>
      <c r="D59" s="151"/>
      <c r="E59" s="151"/>
      <c r="F59" s="152"/>
      <c r="G59" s="348" t="s">
        <v>67</v>
      </c>
      <c r="H59" s="349"/>
      <c r="I59" s="349"/>
      <c r="J59" s="346">
        <f>SUM(J40:K58)</f>
        <v>1476100</v>
      </c>
      <c r="K59" s="346"/>
      <c r="L59" s="347"/>
    </row>
    <row r="60" spans="1:12" ht="22.8" customHeight="1" x14ac:dyDescent="0.45">
      <c r="A60" s="442"/>
      <c r="B60" s="197"/>
      <c r="C60" s="197"/>
      <c r="D60" s="197"/>
      <c r="E60" s="336"/>
      <c r="F60" s="336"/>
      <c r="G60" s="95"/>
      <c r="H60" s="337"/>
      <c r="I60" s="337"/>
      <c r="J60" s="345"/>
      <c r="K60" s="345"/>
    </row>
    <row r="61" spans="1:12" ht="19.2" customHeight="1" thickBot="1" x14ac:dyDescent="0.5">
      <c r="A61" s="321" t="s">
        <v>68</v>
      </c>
      <c r="B61" s="321"/>
      <c r="C61" s="321"/>
      <c r="D61" s="321"/>
      <c r="E61" s="321"/>
      <c r="F61" s="321"/>
      <c r="G61" s="97"/>
      <c r="H61" s="327"/>
      <c r="I61" s="327"/>
      <c r="J61" s="327"/>
      <c r="K61" s="327"/>
    </row>
    <row r="62" spans="1:12" ht="19.2" customHeight="1" x14ac:dyDescent="0.45">
      <c r="A62" s="431" t="s">
        <v>4</v>
      </c>
      <c r="B62" s="432"/>
      <c r="C62" s="432"/>
      <c r="D62" s="433"/>
      <c r="E62" s="304" t="s">
        <v>45</v>
      </c>
      <c r="F62" s="304"/>
      <c r="G62" s="14" t="s">
        <v>6</v>
      </c>
      <c r="H62" s="304" t="s">
        <v>7</v>
      </c>
      <c r="I62" s="304"/>
      <c r="J62" s="304" t="s">
        <v>8</v>
      </c>
      <c r="K62" s="304"/>
      <c r="L62" s="108" t="s">
        <v>175</v>
      </c>
    </row>
    <row r="63" spans="1:12" ht="19.2" customHeight="1" x14ac:dyDescent="0.45">
      <c r="A63" s="440"/>
      <c r="B63" s="220" t="s">
        <v>69</v>
      </c>
      <c r="C63" s="220"/>
      <c r="D63" s="220"/>
      <c r="E63" s="296" t="s">
        <v>59</v>
      </c>
      <c r="F63" s="296"/>
      <c r="G63" s="29">
        <v>70</v>
      </c>
      <c r="H63" s="297">
        <v>18000</v>
      </c>
      <c r="I63" s="297"/>
      <c r="J63" s="297">
        <f>G63*H63</f>
        <v>1260000</v>
      </c>
      <c r="K63" s="297"/>
      <c r="L63" s="109">
        <v>0.1</v>
      </c>
    </row>
    <row r="64" spans="1:12" ht="19.2" customHeight="1" x14ac:dyDescent="0.45">
      <c r="A64" s="440"/>
      <c r="B64" s="220" t="s">
        <v>70</v>
      </c>
      <c r="C64" s="220"/>
      <c r="D64" s="220"/>
      <c r="E64" s="296" t="s">
        <v>59</v>
      </c>
      <c r="F64" s="296"/>
      <c r="G64" s="20">
        <v>30</v>
      </c>
      <c r="H64" s="297">
        <v>26000</v>
      </c>
      <c r="I64" s="297"/>
      <c r="J64" s="297">
        <f t="shared" ref="J64:J69" si="1">G64*H64</f>
        <v>780000</v>
      </c>
      <c r="K64" s="297"/>
      <c r="L64" s="109">
        <v>0.1</v>
      </c>
    </row>
    <row r="65" spans="1:12" ht="19.2" customHeight="1" x14ac:dyDescent="0.45">
      <c r="A65" s="440"/>
      <c r="B65" s="220" t="s">
        <v>180</v>
      </c>
      <c r="C65" s="220"/>
      <c r="D65" s="220"/>
      <c r="E65" s="296" t="s">
        <v>59</v>
      </c>
      <c r="F65" s="296"/>
      <c r="G65" s="20">
        <v>2</v>
      </c>
      <c r="H65" s="297">
        <v>66000</v>
      </c>
      <c r="I65" s="297"/>
      <c r="J65" s="297">
        <f t="shared" si="1"/>
        <v>132000</v>
      </c>
      <c r="K65" s="297"/>
      <c r="L65" s="109">
        <v>0.1</v>
      </c>
    </row>
    <row r="66" spans="1:12" ht="19.2" customHeight="1" x14ac:dyDescent="0.45">
      <c r="A66" s="440"/>
      <c r="B66" s="221" t="s">
        <v>181</v>
      </c>
      <c r="C66" s="222"/>
      <c r="D66" s="223"/>
      <c r="E66" s="332" t="s">
        <v>59</v>
      </c>
      <c r="F66" s="333"/>
      <c r="G66" s="20">
        <v>1</v>
      </c>
      <c r="H66" s="334">
        <v>55000</v>
      </c>
      <c r="I66" s="335"/>
      <c r="J66" s="297">
        <f t="shared" si="1"/>
        <v>55000</v>
      </c>
      <c r="K66" s="297"/>
      <c r="L66" s="109">
        <v>0.1</v>
      </c>
    </row>
    <row r="67" spans="1:12" ht="19.2" customHeight="1" x14ac:dyDescent="0.45">
      <c r="A67" s="440"/>
      <c r="B67" s="220" t="s">
        <v>71</v>
      </c>
      <c r="C67" s="220"/>
      <c r="D67" s="220"/>
      <c r="E67" s="296" t="s">
        <v>72</v>
      </c>
      <c r="F67" s="296"/>
      <c r="G67" s="92">
        <v>103</v>
      </c>
      <c r="H67" s="297">
        <v>800</v>
      </c>
      <c r="I67" s="297"/>
      <c r="J67" s="297">
        <f t="shared" si="1"/>
        <v>82400</v>
      </c>
      <c r="K67" s="297"/>
      <c r="L67" s="109">
        <v>0.1</v>
      </c>
    </row>
    <row r="68" spans="1:12" ht="19.2" customHeight="1" x14ac:dyDescent="0.45">
      <c r="A68" s="440"/>
      <c r="B68" s="220" t="s">
        <v>73</v>
      </c>
      <c r="C68" s="220"/>
      <c r="D68" s="220"/>
      <c r="E68" s="296" t="s">
        <v>59</v>
      </c>
      <c r="F68" s="296"/>
      <c r="G68" s="92">
        <v>2</v>
      </c>
      <c r="H68" s="297">
        <v>75000</v>
      </c>
      <c r="I68" s="297"/>
      <c r="J68" s="297">
        <f t="shared" si="1"/>
        <v>150000</v>
      </c>
      <c r="K68" s="297"/>
      <c r="L68" s="109">
        <v>0.1</v>
      </c>
    </row>
    <row r="69" spans="1:12" ht="19.2" customHeight="1" x14ac:dyDescent="0.45">
      <c r="A69" s="440"/>
      <c r="B69" s="220" t="s">
        <v>74</v>
      </c>
      <c r="C69" s="220"/>
      <c r="D69" s="220"/>
      <c r="E69" s="296" t="s">
        <v>59</v>
      </c>
      <c r="F69" s="296"/>
      <c r="G69" s="29">
        <v>10</v>
      </c>
      <c r="H69" s="297">
        <v>62500</v>
      </c>
      <c r="I69" s="297"/>
      <c r="J69" s="297">
        <f t="shared" si="1"/>
        <v>625000</v>
      </c>
      <c r="K69" s="297"/>
      <c r="L69" s="109">
        <v>0.1</v>
      </c>
    </row>
    <row r="70" spans="1:12" ht="19.2" customHeight="1" thickBot="1" x14ac:dyDescent="0.5">
      <c r="A70" s="441"/>
      <c r="B70" s="292" t="s">
        <v>75</v>
      </c>
      <c r="C70" s="292"/>
      <c r="D70" s="292"/>
      <c r="E70" s="293" t="s">
        <v>59</v>
      </c>
      <c r="F70" s="293"/>
      <c r="G70" s="118">
        <v>4</v>
      </c>
      <c r="H70" s="294">
        <v>67500</v>
      </c>
      <c r="I70" s="294"/>
      <c r="J70" s="294">
        <f>G70*H70</f>
        <v>270000</v>
      </c>
      <c r="K70" s="294"/>
      <c r="L70" s="119">
        <v>0.1</v>
      </c>
    </row>
    <row r="71" spans="1:12" ht="19.2" customHeight="1" thickBot="1" x14ac:dyDescent="0.5">
      <c r="A71" s="112"/>
      <c r="B71" s="151"/>
      <c r="C71" s="151"/>
      <c r="D71" s="151"/>
      <c r="E71" s="151"/>
      <c r="F71" s="152"/>
      <c r="G71" s="278" t="s">
        <v>76</v>
      </c>
      <c r="H71" s="279"/>
      <c r="I71" s="279"/>
      <c r="J71" s="323">
        <f>SUM(J63:K70)</f>
        <v>3354400</v>
      </c>
      <c r="K71" s="323"/>
      <c r="L71" s="324"/>
    </row>
    <row r="72" spans="1:12" ht="19.2" customHeight="1" x14ac:dyDescent="0.45">
      <c r="A72" s="442"/>
      <c r="B72" s="338"/>
      <c r="C72" s="338"/>
      <c r="D72" s="338"/>
      <c r="E72" s="336"/>
      <c r="F72" s="336"/>
      <c r="G72" s="95"/>
      <c r="H72" s="337"/>
      <c r="I72" s="337"/>
      <c r="J72" s="345"/>
      <c r="K72" s="345"/>
    </row>
    <row r="73" spans="1:12" ht="19.2" customHeight="1" thickBot="1" x14ac:dyDescent="0.5">
      <c r="A73" s="343" t="s">
        <v>77</v>
      </c>
      <c r="B73" s="343"/>
      <c r="C73" s="343"/>
      <c r="D73" s="343"/>
      <c r="E73" s="330"/>
      <c r="F73" s="330"/>
      <c r="G73" s="101"/>
      <c r="H73" s="327"/>
      <c r="I73" s="327"/>
      <c r="J73" s="344"/>
      <c r="K73" s="344"/>
    </row>
    <row r="74" spans="1:12" ht="19.2" customHeight="1" x14ac:dyDescent="0.45">
      <c r="A74" s="431" t="s">
        <v>4</v>
      </c>
      <c r="B74" s="432"/>
      <c r="C74" s="432"/>
      <c r="D74" s="433"/>
      <c r="E74" s="304" t="s">
        <v>45</v>
      </c>
      <c r="F74" s="304"/>
      <c r="G74" s="14" t="s">
        <v>6</v>
      </c>
      <c r="H74" s="304" t="s">
        <v>7</v>
      </c>
      <c r="I74" s="304"/>
      <c r="J74" s="304" t="s">
        <v>8</v>
      </c>
      <c r="K74" s="304"/>
      <c r="L74" s="108" t="s">
        <v>175</v>
      </c>
    </row>
    <row r="75" spans="1:12" ht="19.2" customHeight="1" x14ac:dyDescent="0.45">
      <c r="A75" s="443"/>
      <c r="B75" s="331" t="s">
        <v>182</v>
      </c>
      <c r="C75" s="331"/>
      <c r="D75" s="331"/>
      <c r="E75" s="296" t="s">
        <v>25</v>
      </c>
      <c r="F75" s="296"/>
      <c r="G75" s="20">
        <v>1</v>
      </c>
      <c r="H75" s="297">
        <v>43000</v>
      </c>
      <c r="I75" s="297"/>
      <c r="J75" s="329">
        <f t="shared" ref="J75:J96" si="2">G75*H75</f>
        <v>43000</v>
      </c>
      <c r="K75" s="329"/>
      <c r="L75" s="109">
        <v>0.1</v>
      </c>
    </row>
    <row r="76" spans="1:12" ht="19.2" customHeight="1" x14ac:dyDescent="0.45">
      <c r="A76" s="440"/>
      <c r="B76" s="220" t="s">
        <v>183</v>
      </c>
      <c r="C76" s="220"/>
      <c r="D76" s="220"/>
      <c r="E76" s="296" t="s">
        <v>59</v>
      </c>
      <c r="F76" s="296"/>
      <c r="G76" s="92">
        <v>2</v>
      </c>
      <c r="H76" s="297">
        <v>50000</v>
      </c>
      <c r="I76" s="297"/>
      <c r="J76" s="329">
        <f t="shared" si="2"/>
        <v>100000</v>
      </c>
      <c r="K76" s="329"/>
      <c r="L76" s="109">
        <v>0.1</v>
      </c>
    </row>
    <row r="77" spans="1:12" ht="19.2" customHeight="1" x14ac:dyDescent="0.45">
      <c r="A77" s="440"/>
      <c r="B77" s="220" t="s">
        <v>78</v>
      </c>
      <c r="C77" s="220"/>
      <c r="D77" s="220"/>
      <c r="E77" s="296" t="s">
        <v>51</v>
      </c>
      <c r="F77" s="296"/>
      <c r="G77" s="29">
        <v>1100</v>
      </c>
      <c r="H77" s="297">
        <v>1200</v>
      </c>
      <c r="I77" s="297"/>
      <c r="J77" s="329">
        <f t="shared" si="2"/>
        <v>1320000</v>
      </c>
      <c r="K77" s="329"/>
      <c r="L77" s="109">
        <v>0.1</v>
      </c>
    </row>
    <row r="78" spans="1:12" ht="19.2" customHeight="1" x14ac:dyDescent="0.45">
      <c r="A78" s="440"/>
      <c r="B78" s="220" t="s">
        <v>79</v>
      </c>
      <c r="C78" s="220"/>
      <c r="D78" s="220"/>
      <c r="E78" s="296" t="s">
        <v>51</v>
      </c>
      <c r="F78" s="296"/>
      <c r="G78" s="29">
        <v>300</v>
      </c>
      <c r="H78" s="297">
        <v>1600</v>
      </c>
      <c r="I78" s="297"/>
      <c r="J78" s="329">
        <f t="shared" si="2"/>
        <v>480000</v>
      </c>
      <c r="K78" s="329"/>
      <c r="L78" s="109">
        <v>0.1</v>
      </c>
    </row>
    <row r="79" spans="1:12" ht="19.2" customHeight="1" x14ac:dyDescent="0.45">
      <c r="A79" s="440"/>
      <c r="B79" s="220" t="s">
        <v>184</v>
      </c>
      <c r="C79" s="220"/>
      <c r="D79" s="220"/>
      <c r="E79" s="296" t="s">
        <v>25</v>
      </c>
      <c r="F79" s="296"/>
      <c r="G79" s="29">
        <v>1</v>
      </c>
      <c r="H79" s="297">
        <v>60000</v>
      </c>
      <c r="I79" s="297"/>
      <c r="J79" s="329">
        <f t="shared" si="2"/>
        <v>60000</v>
      </c>
      <c r="K79" s="329"/>
      <c r="L79" s="109">
        <v>0.1</v>
      </c>
    </row>
    <row r="80" spans="1:12" ht="19.2" customHeight="1" x14ac:dyDescent="0.45">
      <c r="A80" s="440"/>
      <c r="B80" s="220" t="s">
        <v>80</v>
      </c>
      <c r="C80" s="220"/>
      <c r="D80" s="220"/>
      <c r="E80" s="296" t="s">
        <v>51</v>
      </c>
      <c r="F80" s="296"/>
      <c r="G80" s="29">
        <v>1400</v>
      </c>
      <c r="H80" s="297">
        <v>450</v>
      </c>
      <c r="I80" s="297"/>
      <c r="J80" s="329">
        <f t="shared" si="2"/>
        <v>630000</v>
      </c>
      <c r="K80" s="329"/>
      <c r="L80" s="109">
        <v>0.1</v>
      </c>
    </row>
    <row r="81" spans="1:12" ht="19.2" customHeight="1" x14ac:dyDescent="0.45">
      <c r="A81" s="440"/>
      <c r="B81" s="220" t="s">
        <v>81</v>
      </c>
      <c r="C81" s="220"/>
      <c r="D81" s="220"/>
      <c r="E81" s="296" t="s">
        <v>51</v>
      </c>
      <c r="F81" s="296"/>
      <c r="G81" s="29">
        <v>500</v>
      </c>
      <c r="H81" s="297">
        <v>400</v>
      </c>
      <c r="I81" s="297"/>
      <c r="J81" s="329">
        <f t="shared" si="2"/>
        <v>200000</v>
      </c>
      <c r="K81" s="329"/>
      <c r="L81" s="109">
        <v>0.1</v>
      </c>
    </row>
    <row r="82" spans="1:12" ht="19.2" customHeight="1" x14ac:dyDescent="0.45">
      <c r="A82" s="440"/>
      <c r="B82" s="220" t="s">
        <v>82</v>
      </c>
      <c r="C82" s="220"/>
      <c r="D82" s="220"/>
      <c r="E82" s="342" t="s">
        <v>83</v>
      </c>
      <c r="F82" s="342"/>
      <c r="G82" s="29">
        <v>4</v>
      </c>
      <c r="H82" s="297">
        <v>96000</v>
      </c>
      <c r="I82" s="297"/>
      <c r="J82" s="329">
        <f>G82*H82</f>
        <v>384000</v>
      </c>
      <c r="K82" s="329"/>
      <c r="L82" s="109">
        <v>0.1</v>
      </c>
    </row>
    <row r="83" spans="1:12" ht="19.2" customHeight="1" x14ac:dyDescent="0.45">
      <c r="A83" s="440"/>
      <c r="B83" s="220" t="s">
        <v>84</v>
      </c>
      <c r="C83" s="220"/>
      <c r="D83" s="220"/>
      <c r="E83" s="342" t="s">
        <v>83</v>
      </c>
      <c r="F83" s="342"/>
      <c r="G83" s="29">
        <v>2</v>
      </c>
      <c r="H83" s="297">
        <v>96000</v>
      </c>
      <c r="I83" s="297"/>
      <c r="J83" s="329">
        <f t="shared" ref="J83" si="3">G83*H83</f>
        <v>192000</v>
      </c>
      <c r="K83" s="329"/>
      <c r="L83" s="109">
        <v>0.1</v>
      </c>
    </row>
    <row r="84" spans="1:12" ht="19.2" customHeight="1" x14ac:dyDescent="0.45">
      <c r="A84" s="440"/>
      <c r="B84" s="220" t="s">
        <v>185</v>
      </c>
      <c r="C84" s="220"/>
      <c r="D84" s="220"/>
      <c r="E84" s="296"/>
      <c r="F84" s="296"/>
      <c r="G84" s="122" t="s">
        <v>39</v>
      </c>
      <c r="H84" s="297"/>
      <c r="I84" s="297"/>
      <c r="J84" s="329">
        <v>80000</v>
      </c>
      <c r="K84" s="329"/>
      <c r="L84" s="109">
        <v>0.1</v>
      </c>
    </row>
    <row r="85" spans="1:12" ht="19.2" customHeight="1" x14ac:dyDescent="0.45">
      <c r="A85" s="440"/>
      <c r="B85" s="220" t="s">
        <v>186</v>
      </c>
      <c r="C85" s="220"/>
      <c r="D85" s="220"/>
      <c r="E85" s="296" t="s">
        <v>59</v>
      </c>
      <c r="F85" s="296"/>
      <c r="G85" s="29">
        <v>4</v>
      </c>
      <c r="H85" s="297">
        <v>78000</v>
      </c>
      <c r="I85" s="297"/>
      <c r="J85" s="329">
        <f>G85*H85</f>
        <v>312000</v>
      </c>
      <c r="K85" s="329"/>
      <c r="L85" s="109">
        <v>0.1</v>
      </c>
    </row>
    <row r="86" spans="1:12" ht="19.2" customHeight="1" x14ac:dyDescent="0.45">
      <c r="A86" s="440"/>
      <c r="B86" s="220" t="s">
        <v>187</v>
      </c>
      <c r="C86" s="220"/>
      <c r="D86" s="220"/>
      <c r="E86" s="296"/>
      <c r="F86" s="296"/>
      <c r="G86" s="122" t="s">
        <v>39</v>
      </c>
      <c r="H86" s="297"/>
      <c r="I86" s="297"/>
      <c r="J86" s="329">
        <v>120000</v>
      </c>
      <c r="K86" s="329"/>
      <c r="L86" s="109">
        <v>0.1</v>
      </c>
    </row>
    <row r="87" spans="1:12" ht="19.2" customHeight="1" x14ac:dyDescent="0.45">
      <c r="A87" s="437"/>
      <c r="B87" s="220" t="s">
        <v>60</v>
      </c>
      <c r="C87" s="220"/>
      <c r="D87" s="220"/>
      <c r="E87" s="296" t="s">
        <v>25</v>
      </c>
      <c r="F87" s="296"/>
      <c r="G87" s="29">
        <v>1</v>
      </c>
      <c r="H87" s="297"/>
      <c r="I87" s="297"/>
      <c r="J87" s="329">
        <v>80000</v>
      </c>
      <c r="K87" s="329"/>
      <c r="L87" s="109">
        <v>0.1</v>
      </c>
    </row>
    <row r="88" spans="1:12" ht="19.2" customHeight="1" x14ac:dyDescent="0.45">
      <c r="A88" s="440"/>
      <c r="B88" s="220" t="s">
        <v>61</v>
      </c>
      <c r="C88" s="220"/>
      <c r="D88" s="220"/>
      <c r="E88" s="296" t="s">
        <v>25</v>
      </c>
      <c r="F88" s="296"/>
      <c r="G88" s="29">
        <v>1</v>
      </c>
      <c r="H88" s="297"/>
      <c r="I88" s="297"/>
      <c r="J88" s="329">
        <v>318000</v>
      </c>
      <c r="K88" s="329"/>
      <c r="L88" s="109">
        <v>0.1</v>
      </c>
    </row>
    <row r="89" spans="1:12" ht="19.2" customHeight="1" x14ac:dyDescent="0.45">
      <c r="A89" s="440"/>
      <c r="B89" s="220" t="s">
        <v>62</v>
      </c>
      <c r="C89" s="220"/>
      <c r="D89" s="220"/>
      <c r="E89" s="296" t="s">
        <v>25</v>
      </c>
      <c r="F89" s="296"/>
      <c r="G89" s="29">
        <v>1</v>
      </c>
      <c r="H89" s="297"/>
      <c r="I89" s="297"/>
      <c r="J89" s="329">
        <v>378000</v>
      </c>
      <c r="K89" s="329"/>
      <c r="L89" s="109">
        <v>0.1</v>
      </c>
    </row>
    <row r="90" spans="1:12" ht="19.2" customHeight="1" x14ac:dyDescent="0.45">
      <c r="A90" s="440"/>
      <c r="B90" s="220" t="s">
        <v>62</v>
      </c>
      <c r="C90" s="220"/>
      <c r="D90" s="220"/>
      <c r="E90" s="296" t="s">
        <v>25</v>
      </c>
      <c r="F90" s="296"/>
      <c r="G90" s="20">
        <v>1</v>
      </c>
      <c r="H90" s="297"/>
      <c r="I90" s="297"/>
      <c r="J90" s="329">
        <v>278000</v>
      </c>
      <c r="K90" s="329"/>
      <c r="L90" s="109">
        <v>0.1</v>
      </c>
    </row>
    <row r="91" spans="1:12" ht="19.2" customHeight="1" x14ac:dyDescent="0.45">
      <c r="A91" s="440"/>
      <c r="B91" s="220" t="s">
        <v>63</v>
      </c>
      <c r="C91" s="220"/>
      <c r="D91" s="220"/>
      <c r="E91" s="296" t="s">
        <v>25</v>
      </c>
      <c r="F91" s="296"/>
      <c r="G91" s="20">
        <v>1</v>
      </c>
      <c r="H91" s="297"/>
      <c r="I91" s="297"/>
      <c r="J91" s="297">
        <v>450000</v>
      </c>
      <c r="K91" s="297"/>
      <c r="L91" s="109">
        <v>0.1</v>
      </c>
    </row>
    <row r="92" spans="1:12" ht="19.2" customHeight="1" x14ac:dyDescent="0.45">
      <c r="A92" s="440"/>
      <c r="B92" s="314" t="s">
        <v>188</v>
      </c>
      <c r="C92" s="314"/>
      <c r="D92" s="314"/>
      <c r="E92" s="296" t="s">
        <v>59</v>
      </c>
      <c r="F92" s="296"/>
      <c r="G92" s="20">
        <v>2</v>
      </c>
      <c r="H92" s="297">
        <v>67500</v>
      </c>
      <c r="I92" s="297"/>
      <c r="J92" s="297">
        <f t="shared" si="2"/>
        <v>135000</v>
      </c>
      <c r="K92" s="297"/>
      <c r="L92" s="109">
        <v>0.1</v>
      </c>
    </row>
    <row r="93" spans="1:12" ht="19.2" customHeight="1" x14ac:dyDescent="0.45">
      <c r="A93" s="440"/>
      <c r="B93" s="314" t="s">
        <v>86</v>
      </c>
      <c r="C93" s="314"/>
      <c r="D93" s="314"/>
      <c r="E93" s="296" t="s">
        <v>59</v>
      </c>
      <c r="F93" s="296"/>
      <c r="G93" s="20">
        <v>2</v>
      </c>
      <c r="H93" s="297">
        <v>67500</v>
      </c>
      <c r="I93" s="297"/>
      <c r="J93" s="297">
        <f t="shared" si="2"/>
        <v>135000</v>
      </c>
      <c r="K93" s="297"/>
      <c r="L93" s="109">
        <v>0.1</v>
      </c>
    </row>
    <row r="94" spans="1:12" ht="19.2" customHeight="1" x14ac:dyDescent="0.45">
      <c r="A94" s="440"/>
      <c r="B94" s="314" t="s">
        <v>87</v>
      </c>
      <c r="C94" s="314"/>
      <c r="D94" s="314"/>
      <c r="E94" s="296" t="s">
        <v>59</v>
      </c>
      <c r="F94" s="296"/>
      <c r="G94" s="20">
        <v>2</v>
      </c>
      <c r="H94" s="297">
        <v>62500</v>
      </c>
      <c r="I94" s="297"/>
      <c r="J94" s="297">
        <f t="shared" si="2"/>
        <v>125000</v>
      </c>
      <c r="K94" s="297"/>
      <c r="L94" s="109">
        <v>0.1</v>
      </c>
    </row>
    <row r="95" spans="1:12" ht="19.2" customHeight="1" x14ac:dyDescent="0.45">
      <c r="A95" s="440"/>
      <c r="B95" s="314" t="s">
        <v>189</v>
      </c>
      <c r="C95" s="314"/>
      <c r="D95" s="314"/>
      <c r="E95" s="296" t="s">
        <v>59</v>
      </c>
      <c r="F95" s="296"/>
      <c r="G95" s="20">
        <v>8</v>
      </c>
      <c r="H95" s="297">
        <v>37500</v>
      </c>
      <c r="I95" s="297"/>
      <c r="J95" s="297">
        <f t="shared" si="2"/>
        <v>300000</v>
      </c>
      <c r="K95" s="297"/>
      <c r="L95" s="109">
        <v>0.1</v>
      </c>
    </row>
    <row r="96" spans="1:12" ht="19.2" customHeight="1" thickBot="1" x14ac:dyDescent="0.5">
      <c r="A96" s="441"/>
      <c r="B96" s="339" t="s">
        <v>190</v>
      </c>
      <c r="C96" s="339"/>
      <c r="D96" s="339"/>
      <c r="E96" s="293" t="s">
        <v>59</v>
      </c>
      <c r="F96" s="293"/>
      <c r="G96" s="123">
        <v>2</v>
      </c>
      <c r="H96" s="294">
        <v>67500</v>
      </c>
      <c r="I96" s="294"/>
      <c r="J96" s="340">
        <f t="shared" si="2"/>
        <v>135000</v>
      </c>
      <c r="K96" s="341"/>
      <c r="L96" s="119">
        <v>0.1</v>
      </c>
    </row>
    <row r="97" spans="1:12" ht="19.2" customHeight="1" thickBot="1" x14ac:dyDescent="0.5">
      <c r="A97" s="112"/>
      <c r="B97" s="151"/>
      <c r="C97" s="151"/>
      <c r="D97" s="151"/>
      <c r="E97" s="151"/>
      <c r="F97" s="152"/>
      <c r="G97" s="278" t="s">
        <v>88</v>
      </c>
      <c r="H97" s="279"/>
      <c r="I97" s="279"/>
      <c r="J97" s="323">
        <f>SUM(J75:K96)</f>
        <v>6255000</v>
      </c>
      <c r="K97" s="323"/>
      <c r="L97" s="324"/>
    </row>
    <row r="98" spans="1:12" ht="26.4" customHeight="1" x14ac:dyDescent="0.45">
      <c r="A98" s="442"/>
      <c r="B98" s="338"/>
      <c r="C98" s="338"/>
      <c r="D98" s="338"/>
      <c r="E98" s="336"/>
      <c r="F98" s="336"/>
      <c r="G98" s="95"/>
      <c r="H98" s="337"/>
      <c r="I98" s="337"/>
      <c r="J98" s="337"/>
      <c r="K98" s="337"/>
    </row>
    <row r="99" spans="1:12" ht="22.2" customHeight="1" thickBot="1" x14ac:dyDescent="0.5">
      <c r="A99" s="321" t="s">
        <v>89</v>
      </c>
      <c r="B99" s="321"/>
      <c r="C99" s="321"/>
      <c r="D99" s="321"/>
      <c r="E99" s="330"/>
      <c r="F99" s="330"/>
      <c r="G99" s="97"/>
      <c r="H99" s="327"/>
      <c r="I99" s="327"/>
      <c r="J99" s="327"/>
      <c r="K99" s="327"/>
    </row>
    <row r="100" spans="1:12" ht="22.2" customHeight="1" x14ac:dyDescent="0.45">
      <c r="A100" s="431" t="s">
        <v>4</v>
      </c>
      <c r="B100" s="432"/>
      <c r="C100" s="432"/>
      <c r="D100" s="433"/>
      <c r="E100" s="304" t="s">
        <v>45</v>
      </c>
      <c r="F100" s="304"/>
      <c r="G100" s="14" t="s">
        <v>6</v>
      </c>
      <c r="H100" s="304" t="s">
        <v>7</v>
      </c>
      <c r="I100" s="304"/>
      <c r="J100" s="304" t="s">
        <v>8</v>
      </c>
      <c r="K100" s="304"/>
      <c r="L100" s="108" t="s">
        <v>175</v>
      </c>
    </row>
    <row r="101" spans="1:12" ht="22.2" customHeight="1" x14ac:dyDescent="0.45">
      <c r="A101" s="440"/>
      <c r="B101" s="220" t="s">
        <v>90</v>
      </c>
      <c r="C101" s="220"/>
      <c r="D101" s="220"/>
      <c r="E101" s="296" t="s">
        <v>91</v>
      </c>
      <c r="F101" s="296"/>
      <c r="G101" s="29">
        <v>6740</v>
      </c>
      <c r="H101" s="297">
        <v>80</v>
      </c>
      <c r="I101" s="297"/>
      <c r="J101" s="297">
        <f>G101*H101</f>
        <v>539200</v>
      </c>
      <c r="K101" s="297"/>
      <c r="L101" s="109">
        <v>0.1</v>
      </c>
    </row>
    <row r="102" spans="1:12" ht="22.2" customHeight="1" x14ac:dyDescent="0.45">
      <c r="A102" s="440"/>
      <c r="B102" s="220" t="s">
        <v>92</v>
      </c>
      <c r="C102" s="220"/>
      <c r="D102" s="220"/>
      <c r="E102" s="296" t="s">
        <v>72</v>
      </c>
      <c r="F102" s="296"/>
      <c r="G102" s="20">
        <v>1600</v>
      </c>
      <c r="H102" s="297">
        <v>80</v>
      </c>
      <c r="I102" s="297"/>
      <c r="J102" s="297">
        <f t="shared" ref="J102:J131" si="4">G102*H102</f>
        <v>128000</v>
      </c>
      <c r="K102" s="297"/>
      <c r="L102" s="109">
        <v>0.1</v>
      </c>
    </row>
    <row r="103" spans="1:12" ht="22.2" customHeight="1" x14ac:dyDescent="0.45">
      <c r="A103" s="440"/>
      <c r="B103" s="220" t="s">
        <v>93</v>
      </c>
      <c r="C103" s="220"/>
      <c r="D103" s="220"/>
      <c r="E103" s="296" t="s">
        <v>72</v>
      </c>
      <c r="F103" s="296"/>
      <c r="G103" s="92">
        <v>360</v>
      </c>
      <c r="H103" s="297">
        <v>80</v>
      </c>
      <c r="I103" s="297"/>
      <c r="J103" s="297">
        <f t="shared" si="4"/>
        <v>28800</v>
      </c>
      <c r="K103" s="297"/>
      <c r="L103" s="109">
        <v>0.1</v>
      </c>
    </row>
    <row r="104" spans="1:12" ht="22.2" customHeight="1" x14ac:dyDescent="0.45">
      <c r="A104" s="444"/>
      <c r="B104" s="220" t="s">
        <v>94</v>
      </c>
      <c r="C104" s="220"/>
      <c r="D104" s="220"/>
      <c r="E104" s="296" t="s">
        <v>72</v>
      </c>
      <c r="F104" s="296"/>
      <c r="G104" s="26">
        <v>800</v>
      </c>
      <c r="H104" s="297">
        <v>45</v>
      </c>
      <c r="I104" s="297"/>
      <c r="J104" s="297">
        <f t="shared" si="4"/>
        <v>36000</v>
      </c>
      <c r="K104" s="297"/>
      <c r="L104" s="109">
        <v>0.1</v>
      </c>
    </row>
    <row r="105" spans="1:12" ht="22.2" customHeight="1" x14ac:dyDescent="0.45">
      <c r="A105" s="444"/>
      <c r="B105" s="220" t="s">
        <v>95</v>
      </c>
      <c r="C105" s="220"/>
      <c r="D105" s="220"/>
      <c r="E105" s="296" t="s">
        <v>72</v>
      </c>
      <c r="F105" s="296"/>
      <c r="G105" s="125">
        <v>750</v>
      </c>
      <c r="H105" s="297">
        <v>190</v>
      </c>
      <c r="I105" s="297"/>
      <c r="J105" s="297">
        <f t="shared" si="4"/>
        <v>142500</v>
      </c>
      <c r="K105" s="297"/>
      <c r="L105" s="109">
        <v>0.1</v>
      </c>
    </row>
    <row r="106" spans="1:12" ht="22.2" customHeight="1" x14ac:dyDescent="0.45">
      <c r="A106" s="444"/>
      <c r="B106" s="220" t="s">
        <v>96</v>
      </c>
      <c r="C106" s="220"/>
      <c r="D106" s="220"/>
      <c r="E106" s="296" t="s">
        <v>57</v>
      </c>
      <c r="F106" s="296"/>
      <c r="G106" s="125">
        <v>250</v>
      </c>
      <c r="H106" s="297">
        <v>330</v>
      </c>
      <c r="I106" s="297"/>
      <c r="J106" s="297">
        <f t="shared" si="4"/>
        <v>82500</v>
      </c>
      <c r="K106" s="297"/>
      <c r="L106" s="109">
        <v>0.1</v>
      </c>
    </row>
    <row r="107" spans="1:12" ht="22.2" customHeight="1" x14ac:dyDescent="0.45">
      <c r="A107" s="444"/>
      <c r="B107" s="220" t="s">
        <v>97</v>
      </c>
      <c r="C107" s="220"/>
      <c r="D107" s="220"/>
      <c r="E107" s="296" t="s">
        <v>57</v>
      </c>
      <c r="F107" s="296"/>
      <c r="G107" s="125">
        <v>80</v>
      </c>
      <c r="H107" s="297">
        <v>320</v>
      </c>
      <c r="I107" s="297"/>
      <c r="J107" s="297">
        <f t="shared" si="4"/>
        <v>25600</v>
      </c>
      <c r="K107" s="297"/>
      <c r="L107" s="109">
        <v>0.1</v>
      </c>
    </row>
    <row r="108" spans="1:12" ht="22.2" customHeight="1" x14ac:dyDescent="0.45">
      <c r="A108" s="444"/>
      <c r="B108" s="220" t="s">
        <v>191</v>
      </c>
      <c r="C108" s="220"/>
      <c r="D108" s="220"/>
      <c r="E108" s="296" t="s">
        <v>57</v>
      </c>
      <c r="F108" s="296"/>
      <c r="G108" s="125">
        <v>210</v>
      </c>
      <c r="H108" s="297">
        <v>320</v>
      </c>
      <c r="I108" s="297"/>
      <c r="J108" s="297">
        <f t="shared" si="4"/>
        <v>67200</v>
      </c>
      <c r="K108" s="297"/>
      <c r="L108" s="109">
        <v>0.1</v>
      </c>
    </row>
    <row r="109" spans="1:12" ht="22.2" customHeight="1" x14ac:dyDescent="0.45">
      <c r="A109" s="444"/>
      <c r="B109" s="220" t="s">
        <v>98</v>
      </c>
      <c r="C109" s="220"/>
      <c r="D109" s="220"/>
      <c r="E109" s="296" t="s">
        <v>51</v>
      </c>
      <c r="F109" s="296"/>
      <c r="G109" s="125">
        <v>550</v>
      </c>
      <c r="H109" s="297">
        <v>120</v>
      </c>
      <c r="I109" s="297"/>
      <c r="J109" s="297">
        <f t="shared" si="4"/>
        <v>66000</v>
      </c>
      <c r="K109" s="297"/>
      <c r="L109" s="109">
        <v>0.1</v>
      </c>
    </row>
    <row r="110" spans="1:12" ht="22.2" customHeight="1" x14ac:dyDescent="0.45">
      <c r="A110" s="444"/>
      <c r="B110" s="220" t="s">
        <v>99</v>
      </c>
      <c r="C110" s="220"/>
      <c r="D110" s="220"/>
      <c r="E110" s="296" t="s">
        <v>57</v>
      </c>
      <c r="F110" s="296"/>
      <c r="G110" s="125">
        <v>260</v>
      </c>
      <c r="H110" s="297">
        <v>375</v>
      </c>
      <c r="I110" s="297"/>
      <c r="J110" s="297">
        <f t="shared" si="4"/>
        <v>97500</v>
      </c>
      <c r="K110" s="297"/>
      <c r="L110" s="109">
        <v>0.1</v>
      </c>
    </row>
    <row r="111" spans="1:12" ht="22.2" customHeight="1" x14ac:dyDescent="0.45">
      <c r="A111" s="444"/>
      <c r="B111" s="220" t="s">
        <v>100</v>
      </c>
      <c r="C111" s="220"/>
      <c r="D111" s="220"/>
      <c r="E111" s="296" t="s">
        <v>57</v>
      </c>
      <c r="F111" s="296"/>
      <c r="G111" s="125">
        <v>50</v>
      </c>
      <c r="H111" s="297">
        <v>375</v>
      </c>
      <c r="I111" s="297"/>
      <c r="J111" s="297">
        <f t="shared" si="4"/>
        <v>18750</v>
      </c>
      <c r="K111" s="297"/>
      <c r="L111" s="109">
        <v>0.1</v>
      </c>
    </row>
    <row r="112" spans="1:12" ht="22.2" customHeight="1" x14ac:dyDescent="0.45">
      <c r="A112" s="444"/>
      <c r="B112" s="220" t="s">
        <v>101</v>
      </c>
      <c r="C112" s="220"/>
      <c r="D112" s="220"/>
      <c r="E112" s="296" t="s">
        <v>59</v>
      </c>
      <c r="F112" s="296"/>
      <c r="G112" s="125">
        <v>30</v>
      </c>
      <c r="H112" s="297">
        <v>900</v>
      </c>
      <c r="I112" s="297"/>
      <c r="J112" s="297">
        <f t="shared" si="4"/>
        <v>27000</v>
      </c>
      <c r="K112" s="297"/>
      <c r="L112" s="109">
        <v>0.1</v>
      </c>
    </row>
    <row r="113" spans="1:12" ht="22.2" customHeight="1" x14ac:dyDescent="0.45">
      <c r="A113" s="444"/>
      <c r="B113" s="220" t="s">
        <v>102</v>
      </c>
      <c r="C113" s="220"/>
      <c r="D113" s="220"/>
      <c r="E113" s="296" t="s">
        <v>51</v>
      </c>
      <c r="F113" s="296"/>
      <c r="G113" s="125">
        <v>30</v>
      </c>
      <c r="H113" s="297">
        <v>190</v>
      </c>
      <c r="I113" s="297"/>
      <c r="J113" s="297">
        <f t="shared" si="4"/>
        <v>5700</v>
      </c>
      <c r="K113" s="297"/>
      <c r="L113" s="109">
        <v>0.1</v>
      </c>
    </row>
    <row r="114" spans="1:12" ht="22.2" customHeight="1" x14ac:dyDescent="0.45">
      <c r="A114" s="444"/>
      <c r="B114" s="220" t="s">
        <v>103</v>
      </c>
      <c r="C114" s="220"/>
      <c r="D114" s="220"/>
      <c r="E114" s="296" t="s">
        <v>59</v>
      </c>
      <c r="F114" s="296"/>
      <c r="G114" s="125">
        <v>30</v>
      </c>
      <c r="H114" s="297">
        <v>1200</v>
      </c>
      <c r="I114" s="297"/>
      <c r="J114" s="297">
        <f t="shared" si="4"/>
        <v>36000</v>
      </c>
      <c r="K114" s="297"/>
      <c r="L114" s="109">
        <v>0.1</v>
      </c>
    </row>
    <row r="115" spans="1:12" ht="22.2" customHeight="1" x14ac:dyDescent="0.45">
      <c r="A115" s="444"/>
      <c r="B115" s="220" t="s">
        <v>104</v>
      </c>
      <c r="C115" s="220"/>
      <c r="D115" s="220"/>
      <c r="E115" s="296" t="s">
        <v>51</v>
      </c>
      <c r="F115" s="296"/>
      <c r="G115" s="125">
        <v>80</v>
      </c>
      <c r="H115" s="297">
        <v>220</v>
      </c>
      <c r="I115" s="297"/>
      <c r="J115" s="297">
        <f t="shared" si="4"/>
        <v>17600</v>
      </c>
      <c r="K115" s="297"/>
      <c r="L115" s="109">
        <v>0.1</v>
      </c>
    </row>
    <row r="116" spans="1:12" ht="22.2" customHeight="1" x14ac:dyDescent="0.45">
      <c r="A116" s="444"/>
      <c r="B116" s="220" t="s">
        <v>105</v>
      </c>
      <c r="C116" s="220"/>
      <c r="D116" s="220"/>
      <c r="E116" s="296" t="s">
        <v>59</v>
      </c>
      <c r="F116" s="296"/>
      <c r="G116" s="125">
        <v>40</v>
      </c>
      <c r="H116" s="297">
        <v>275</v>
      </c>
      <c r="I116" s="297"/>
      <c r="J116" s="297">
        <f t="shared" si="4"/>
        <v>11000</v>
      </c>
      <c r="K116" s="297"/>
      <c r="L116" s="109">
        <v>0.1</v>
      </c>
    </row>
    <row r="117" spans="1:12" ht="22.2" customHeight="1" x14ac:dyDescent="0.45">
      <c r="A117" s="444"/>
      <c r="B117" s="220" t="s">
        <v>106</v>
      </c>
      <c r="C117" s="220"/>
      <c r="D117" s="220"/>
      <c r="E117" s="296" t="s">
        <v>51</v>
      </c>
      <c r="F117" s="296"/>
      <c r="G117" s="125">
        <v>50</v>
      </c>
      <c r="H117" s="297">
        <v>186</v>
      </c>
      <c r="I117" s="297"/>
      <c r="J117" s="297">
        <f t="shared" si="4"/>
        <v>9300</v>
      </c>
      <c r="K117" s="297"/>
      <c r="L117" s="109">
        <v>0.1</v>
      </c>
    </row>
    <row r="118" spans="1:12" ht="22.2" customHeight="1" x14ac:dyDescent="0.45">
      <c r="A118" s="444"/>
      <c r="B118" s="220" t="s">
        <v>107</v>
      </c>
      <c r="C118" s="220"/>
      <c r="D118" s="220"/>
      <c r="E118" s="296" t="s">
        <v>51</v>
      </c>
      <c r="F118" s="296"/>
      <c r="G118" s="125">
        <v>130</v>
      </c>
      <c r="H118" s="297">
        <v>192</v>
      </c>
      <c r="I118" s="297"/>
      <c r="J118" s="298">
        <f t="shared" si="4"/>
        <v>24960</v>
      </c>
      <c r="K118" s="298"/>
      <c r="L118" s="109">
        <v>0.1</v>
      </c>
    </row>
    <row r="119" spans="1:12" ht="22.2" customHeight="1" x14ac:dyDescent="0.45">
      <c r="A119" s="444"/>
      <c r="B119" s="314" t="s">
        <v>108</v>
      </c>
      <c r="C119" s="314"/>
      <c r="D119" s="314"/>
      <c r="E119" s="296" t="s">
        <v>57</v>
      </c>
      <c r="F119" s="296"/>
      <c r="G119" s="125">
        <v>180</v>
      </c>
      <c r="H119" s="297">
        <v>1312</v>
      </c>
      <c r="I119" s="297"/>
      <c r="J119" s="297">
        <f t="shared" si="4"/>
        <v>236160</v>
      </c>
      <c r="K119" s="297"/>
      <c r="L119" s="109">
        <v>0.1</v>
      </c>
    </row>
    <row r="120" spans="1:12" ht="22.2" customHeight="1" x14ac:dyDescent="0.45">
      <c r="A120" s="444"/>
      <c r="B120" s="314" t="s">
        <v>109</v>
      </c>
      <c r="C120" s="314"/>
      <c r="D120" s="314"/>
      <c r="E120" s="296" t="s">
        <v>57</v>
      </c>
      <c r="F120" s="296"/>
      <c r="G120" s="125">
        <v>70</v>
      </c>
      <c r="H120" s="297">
        <v>1087</v>
      </c>
      <c r="I120" s="297"/>
      <c r="J120" s="297">
        <f t="shared" si="4"/>
        <v>76090</v>
      </c>
      <c r="K120" s="297"/>
      <c r="L120" s="109">
        <v>0.1</v>
      </c>
    </row>
    <row r="121" spans="1:12" s="99" customFormat="1" ht="22.2" customHeight="1" x14ac:dyDescent="0.45">
      <c r="A121" s="444"/>
      <c r="B121" s="220" t="s">
        <v>110</v>
      </c>
      <c r="C121" s="220"/>
      <c r="D121" s="220"/>
      <c r="E121" s="296" t="s">
        <v>57</v>
      </c>
      <c r="F121" s="296"/>
      <c r="G121" s="125">
        <v>50</v>
      </c>
      <c r="H121" s="297" t="s">
        <v>192</v>
      </c>
      <c r="I121" s="297"/>
      <c r="J121" s="297"/>
      <c r="K121" s="297"/>
      <c r="L121" s="109">
        <v>0.1</v>
      </c>
    </row>
    <row r="122" spans="1:12" s="99" customFormat="1" ht="22.2" customHeight="1" x14ac:dyDescent="0.45">
      <c r="A122" s="444"/>
      <c r="B122" s="220" t="s">
        <v>193</v>
      </c>
      <c r="C122" s="220"/>
      <c r="D122" s="220"/>
      <c r="E122" s="296" t="s">
        <v>72</v>
      </c>
      <c r="F122" s="296"/>
      <c r="G122" s="29">
        <v>50</v>
      </c>
      <c r="H122" s="297">
        <v>250</v>
      </c>
      <c r="I122" s="297"/>
      <c r="J122" s="297">
        <f t="shared" ref="J122:J124" si="5">G122*H122</f>
        <v>12500</v>
      </c>
      <c r="K122" s="297"/>
      <c r="L122" s="109">
        <v>0.1</v>
      </c>
    </row>
    <row r="123" spans="1:12" s="99" customFormat="1" ht="22.2" customHeight="1" x14ac:dyDescent="0.45">
      <c r="A123" s="444"/>
      <c r="B123" s="220" t="s">
        <v>194</v>
      </c>
      <c r="C123" s="220"/>
      <c r="D123" s="220"/>
      <c r="E123" s="296" t="s">
        <v>57</v>
      </c>
      <c r="F123" s="296"/>
      <c r="G123" s="29">
        <v>30</v>
      </c>
      <c r="H123" s="297">
        <v>812</v>
      </c>
      <c r="I123" s="297"/>
      <c r="J123" s="297">
        <f t="shared" si="5"/>
        <v>24360</v>
      </c>
      <c r="K123" s="297"/>
      <c r="L123" s="109">
        <v>0.1</v>
      </c>
    </row>
    <row r="124" spans="1:12" s="99" customFormat="1" ht="22.2" customHeight="1" x14ac:dyDescent="0.45">
      <c r="A124" s="444"/>
      <c r="B124" s="220" t="s">
        <v>195</v>
      </c>
      <c r="C124" s="220"/>
      <c r="D124" s="220"/>
      <c r="E124" s="296" t="s">
        <v>57</v>
      </c>
      <c r="F124" s="296"/>
      <c r="G124" s="29">
        <v>350</v>
      </c>
      <c r="H124" s="297">
        <v>437</v>
      </c>
      <c r="I124" s="297"/>
      <c r="J124" s="297">
        <f t="shared" si="5"/>
        <v>152950</v>
      </c>
      <c r="K124" s="297"/>
      <c r="L124" s="109">
        <v>0.1</v>
      </c>
    </row>
    <row r="125" spans="1:12" s="99" customFormat="1" ht="22.2" customHeight="1" x14ac:dyDescent="0.45">
      <c r="A125" s="444"/>
      <c r="B125" s="220" t="s">
        <v>196</v>
      </c>
      <c r="C125" s="220"/>
      <c r="D125" s="220"/>
      <c r="E125" s="296" t="s">
        <v>25</v>
      </c>
      <c r="F125" s="296"/>
      <c r="G125" s="125">
        <v>1</v>
      </c>
      <c r="H125" s="297"/>
      <c r="I125" s="297"/>
      <c r="J125" s="297">
        <v>270000</v>
      </c>
      <c r="K125" s="297"/>
      <c r="L125" s="109">
        <v>0.1</v>
      </c>
    </row>
    <row r="126" spans="1:12" s="99" customFormat="1" ht="22.2" customHeight="1" x14ac:dyDescent="0.45">
      <c r="A126" s="444"/>
      <c r="B126" s="220" t="s">
        <v>197</v>
      </c>
      <c r="C126" s="220"/>
      <c r="D126" s="220"/>
      <c r="E126" s="296" t="s">
        <v>57</v>
      </c>
      <c r="F126" s="296"/>
      <c r="G126" s="125">
        <v>2</v>
      </c>
      <c r="H126" s="297">
        <v>4500</v>
      </c>
      <c r="I126" s="297"/>
      <c r="J126" s="297">
        <f t="shared" ref="J126:J129" si="6">G126*H126</f>
        <v>9000</v>
      </c>
      <c r="K126" s="297"/>
      <c r="L126" s="109">
        <v>0.1</v>
      </c>
    </row>
    <row r="127" spans="1:12" s="99" customFormat="1" ht="22.2" customHeight="1" x14ac:dyDescent="0.45">
      <c r="A127" s="444"/>
      <c r="B127" s="220" t="s">
        <v>198</v>
      </c>
      <c r="C127" s="220"/>
      <c r="D127" s="220"/>
      <c r="E127" s="296" t="s">
        <v>57</v>
      </c>
      <c r="F127" s="296"/>
      <c r="G127" s="125">
        <v>1</v>
      </c>
      <c r="H127" s="297">
        <v>25000</v>
      </c>
      <c r="I127" s="297"/>
      <c r="J127" s="297">
        <f t="shared" si="6"/>
        <v>25000</v>
      </c>
      <c r="K127" s="297"/>
      <c r="L127" s="109">
        <v>0.1</v>
      </c>
    </row>
    <row r="128" spans="1:12" s="99" customFormat="1" ht="22.2" customHeight="1" x14ac:dyDescent="0.45">
      <c r="A128" s="444"/>
      <c r="B128" s="314" t="s">
        <v>199</v>
      </c>
      <c r="C128" s="314"/>
      <c r="D128" s="314"/>
      <c r="E128" s="296" t="s">
        <v>59</v>
      </c>
      <c r="F128" s="296"/>
      <c r="G128" s="125">
        <v>10</v>
      </c>
      <c r="H128" s="297">
        <v>112500</v>
      </c>
      <c r="I128" s="297"/>
      <c r="J128" s="297">
        <f t="shared" si="6"/>
        <v>1125000</v>
      </c>
      <c r="K128" s="297"/>
      <c r="L128" s="109">
        <v>0.1</v>
      </c>
    </row>
    <row r="129" spans="1:12" s="99" customFormat="1" ht="22.2" customHeight="1" x14ac:dyDescent="0.45">
      <c r="A129" s="444"/>
      <c r="B129" s="220" t="s">
        <v>200</v>
      </c>
      <c r="C129" s="220"/>
      <c r="D129" s="220"/>
      <c r="E129" s="296" t="s">
        <v>59</v>
      </c>
      <c r="F129" s="296"/>
      <c r="G129" s="125">
        <v>6</v>
      </c>
      <c r="H129" s="297">
        <v>67500</v>
      </c>
      <c r="I129" s="297"/>
      <c r="J129" s="297">
        <f t="shared" si="6"/>
        <v>405000</v>
      </c>
      <c r="K129" s="297"/>
      <c r="L129" s="109">
        <v>0.1</v>
      </c>
    </row>
    <row r="130" spans="1:12" s="99" customFormat="1" ht="22.2" customHeight="1" x14ac:dyDescent="0.45">
      <c r="A130" s="444"/>
      <c r="B130" s="314" t="s">
        <v>201</v>
      </c>
      <c r="C130" s="314"/>
      <c r="D130" s="314"/>
      <c r="E130" s="296" t="s">
        <v>59</v>
      </c>
      <c r="F130" s="296"/>
      <c r="G130" s="125">
        <v>2</v>
      </c>
      <c r="H130" s="297">
        <v>42500</v>
      </c>
      <c r="I130" s="297"/>
      <c r="J130" s="297">
        <f t="shared" si="4"/>
        <v>85000</v>
      </c>
      <c r="K130" s="297"/>
      <c r="L130" s="109">
        <v>0.1</v>
      </c>
    </row>
    <row r="131" spans="1:12" s="99" customFormat="1" ht="22.2" customHeight="1" thickBot="1" x14ac:dyDescent="0.5">
      <c r="A131" s="444"/>
      <c r="B131" s="220" t="s">
        <v>202</v>
      </c>
      <c r="C131" s="220"/>
      <c r="D131" s="220"/>
      <c r="E131" s="296" t="s">
        <v>59</v>
      </c>
      <c r="F131" s="296"/>
      <c r="G131" s="125">
        <v>12</v>
      </c>
      <c r="H131" s="297">
        <v>67500</v>
      </c>
      <c r="I131" s="297"/>
      <c r="J131" s="297">
        <f t="shared" si="4"/>
        <v>810000</v>
      </c>
      <c r="K131" s="297"/>
      <c r="L131" s="109">
        <v>0.1</v>
      </c>
    </row>
    <row r="132" spans="1:12" s="99" customFormat="1" ht="22.2" customHeight="1" thickBot="1" x14ac:dyDescent="0.5">
      <c r="A132" s="153"/>
      <c r="B132" s="151"/>
      <c r="C132" s="151"/>
      <c r="D132" s="151"/>
      <c r="E132" s="151"/>
      <c r="F132" s="152"/>
      <c r="G132" s="278" t="s">
        <v>111</v>
      </c>
      <c r="H132" s="279"/>
      <c r="I132" s="279"/>
      <c r="J132" s="323">
        <f>SUM(J101:K131)</f>
        <v>4594670</v>
      </c>
      <c r="K132" s="323"/>
      <c r="L132" s="324"/>
    </row>
    <row r="133" spans="1:12" s="99" customFormat="1" ht="26.4" customHeight="1" x14ac:dyDescent="0.45">
      <c r="A133" s="445"/>
      <c r="B133" s="338"/>
      <c r="C133" s="338"/>
      <c r="D133" s="338"/>
      <c r="E133" s="336"/>
      <c r="F133" s="336"/>
      <c r="G133" s="102"/>
      <c r="H133" s="337"/>
      <c r="I133" s="337"/>
      <c r="J133" s="337"/>
      <c r="K133" s="337"/>
    </row>
    <row r="134" spans="1:12" ht="22.8" customHeight="1" thickBot="1" x14ac:dyDescent="0.5">
      <c r="A134" s="321" t="s">
        <v>112</v>
      </c>
      <c r="B134" s="321"/>
      <c r="C134" s="321"/>
      <c r="D134" s="321"/>
      <c r="E134" s="330"/>
      <c r="F134" s="330"/>
      <c r="G134" s="103"/>
      <c r="H134" s="327"/>
      <c r="I134" s="327"/>
      <c r="J134" s="327"/>
      <c r="K134" s="327"/>
    </row>
    <row r="135" spans="1:12" ht="22.8" customHeight="1" x14ac:dyDescent="0.45">
      <c r="A135" s="431" t="s">
        <v>4</v>
      </c>
      <c r="B135" s="432"/>
      <c r="C135" s="432"/>
      <c r="D135" s="433"/>
      <c r="E135" s="304" t="s">
        <v>45</v>
      </c>
      <c r="F135" s="304"/>
      <c r="G135" s="14" t="s">
        <v>6</v>
      </c>
      <c r="H135" s="304" t="s">
        <v>7</v>
      </c>
      <c r="I135" s="304"/>
      <c r="J135" s="304" t="s">
        <v>8</v>
      </c>
      <c r="K135" s="304"/>
      <c r="L135" s="108" t="s">
        <v>175</v>
      </c>
    </row>
    <row r="136" spans="1:12" ht="22.8" customHeight="1" x14ac:dyDescent="0.45">
      <c r="A136" s="444"/>
      <c r="B136" s="314" t="s">
        <v>113</v>
      </c>
      <c r="C136" s="314"/>
      <c r="D136" s="314"/>
      <c r="E136" s="296" t="s">
        <v>91</v>
      </c>
      <c r="F136" s="296"/>
      <c r="G136" s="125">
        <v>120</v>
      </c>
      <c r="H136" s="297">
        <v>2500</v>
      </c>
      <c r="I136" s="297"/>
      <c r="J136" s="297">
        <f t="shared" ref="J136:J143" si="7">G136*H136</f>
        <v>300000</v>
      </c>
      <c r="K136" s="297"/>
      <c r="L136" s="109">
        <v>0.1</v>
      </c>
    </row>
    <row r="137" spans="1:12" ht="22.8" customHeight="1" x14ac:dyDescent="0.45">
      <c r="A137" s="444"/>
      <c r="B137" s="314" t="s">
        <v>114</v>
      </c>
      <c r="C137" s="314"/>
      <c r="D137" s="314"/>
      <c r="E137" s="296" t="s">
        <v>91</v>
      </c>
      <c r="F137" s="296"/>
      <c r="G137" s="125">
        <v>380</v>
      </c>
      <c r="H137" s="297">
        <v>5400</v>
      </c>
      <c r="I137" s="297"/>
      <c r="J137" s="297">
        <f t="shared" si="7"/>
        <v>2052000</v>
      </c>
      <c r="K137" s="297"/>
      <c r="L137" s="109">
        <v>0.1</v>
      </c>
    </row>
    <row r="138" spans="1:12" ht="22.8" customHeight="1" x14ac:dyDescent="0.45">
      <c r="A138" s="444"/>
      <c r="B138" s="220" t="s">
        <v>115</v>
      </c>
      <c r="C138" s="220"/>
      <c r="D138" s="220"/>
      <c r="E138" s="296" t="s">
        <v>91</v>
      </c>
      <c r="F138" s="296"/>
      <c r="G138" s="125">
        <v>250</v>
      </c>
      <c r="H138" s="297">
        <v>2600</v>
      </c>
      <c r="I138" s="297"/>
      <c r="J138" s="297">
        <f t="shared" si="7"/>
        <v>650000</v>
      </c>
      <c r="K138" s="297"/>
      <c r="L138" s="109">
        <v>0.1</v>
      </c>
    </row>
    <row r="139" spans="1:12" ht="22.8" customHeight="1" x14ac:dyDescent="0.45">
      <c r="A139" s="444"/>
      <c r="B139" s="220" t="s">
        <v>116</v>
      </c>
      <c r="C139" s="220"/>
      <c r="D139" s="220"/>
      <c r="E139" s="296" t="s">
        <v>91</v>
      </c>
      <c r="F139" s="296"/>
      <c r="G139" s="125">
        <v>161</v>
      </c>
      <c r="H139" s="297">
        <v>5400</v>
      </c>
      <c r="I139" s="297"/>
      <c r="J139" s="297">
        <f t="shared" si="7"/>
        <v>869400</v>
      </c>
      <c r="K139" s="297"/>
      <c r="L139" s="109">
        <v>0.1</v>
      </c>
    </row>
    <row r="140" spans="1:12" ht="22.8" customHeight="1" x14ac:dyDescent="0.45">
      <c r="A140" s="444"/>
      <c r="B140" s="220" t="s">
        <v>117</v>
      </c>
      <c r="C140" s="220"/>
      <c r="D140" s="220"/>
      <c r="E140" s="296" t="s">
        <v>91</v>
      </c>
      <c r="F140" s="296"/>
      <c r="G140" s="125">
        <v>420</v>
      </c>
      <c r="H140" s="297">
        <v>3000</v>
      </c>
      <c r="I140" s="297"/>
      <c r="J140" s="297">
        <f t="shared" si="7"/>
        <v>1260000</v>
      </c>
      <c r="K140" s="297"/>
      <c r="L140" s="109">
        <v>0.1</v>
      </c>
    </row>
    <row r="141" spans="1:12" ht="22.8" customHeight="1" x14ac:dyDescent="0.45">
      <c r="A141" s="444"/>
      <c r="B141" s="314" t="s">
        <v>203</v>
      </c>
      <c r="C141" s="314"/>
      <c r="D141" s="314"/>
      <c r="E141" s="296" t="s">
        <v>118</v>
      </c>
      <c r="F141" s="296"/>
      <c r="G141" s="125">
        <v>4</v>
      </c>
      <c r="H141" s="297">
        <v>70000</v>
      </c>
      <c r="I141" s="297"/>
      <c r="J141" s="297">
        <f t="shared" si="7"/>
        <v>280000</v>
      </c>
      <c r="K141" s="297"/>
      <c r="L141" s="109">
        <v>0.1</v>
      </c>
    </row>
    <row r="142" spans="1:12" ht="22.8" customHeight="1" x14ac:dyDescent="0.45">
      <c r="A142" s="444"/>
      <c r="B142" s="314" t="s">
        <v>119</v>
      </c>
      <c r="C142" s="314"/>
      <c r="D142" s="314"/>
      <c r="E142" s="296" t="s">
        <v>118</v>
      </c>
      <c r="F142" s="296"/>
      <c r="G142" s="125">
        <v>13</v>
      </c>
      <c r="H142" s="297">
        <v>42000</v>
      </c>
      <c r="I142" s="297"/>
      <c r="J142" s="297">
        <f t="shared" si="7"/>
        <v>546000</v>
      </c>
      <c r="K142" s="297"/>
      <c r="L142" s="109">
        <v>0.1</v>
      </c>
    </row>
    <row r="143" spans="1:12" ht="22.8" customHeight="1" x14ac:dyDescent="0.45">
      <c r="A143" s="444"/>
      <c r="B143" s="314" t="s">
        <v>120</v>
      </c>
      <c r="C143" s="314"/>
      <c r="D143" s="314"/>
      <c r="E143" s="296" t="s">
        <v>91</v>
      </c>
      <c r="F143" s="296"/>
      <c r="G143" s="125">
        <v>100</v>
      </c>
      <c r="H143" s="297">
        <v>1800</v>
      </c>
      <c r="I143" s="297"/>
      <c r="J143" s="297">
        <f t="shared" si="7"/>
        <v>180000</v>
      </c>
      <c r="K143" s="297"/>
      <c r="L143" s="109">
        <v>0.1</v>
      </c>
    </row>
    <row r="144" spans="1:12" ht="22.8" customHeight="1" x14ac:dyDescent="0.45">
      <c r="A144" s="444"/>
      <c r="B144" s="220" t="s">
        <v>204</v>
      </c>
      <c r="C144" s="220"/>
      <c r="D144" s="220"/>
      <c r="E144" s="296" t="s">
        <v>121</v>
      </c>
      <c r="F144" s="296"/>
      <c r="G144" s="125">
        <v>18</v>
      </c>
      <c r="H144" s="297">
        <v>1800</v>
      </c>
      <c r="I144" s="297"/>
      <c r="J144" s="297">
        <f>G144*H144</f>
        <v>32400</v>
      </c>
      <c r="K144" s="297"/>
      <c r="L144" s="109">
        <v>0.1</v>
      </c>
    </row>
    <row r="145" spans="1:12" ht="22.8" customHeight="1" x14ac:dyDescent="0.45">
      <c r="A145" s="444"/>
      <c r="B145" s="220" t="s">
        <v>122</v>
      </c>
      <c r="C145" s="220"/>
      <c r="D145" s="220"/>
      <c r="E145" s="296" t="s">
        <v>59</v>
      </c>
      <c r="F145" s="296"/>
      <c r="G145" s="125">
        <v>2</v>
      </c>
      <c r="H145" s="297">
        <v>150000</v>
      </c>
      <c r="I145" s="297"/>
      <c r="J145" s="297">
        <f>G145*H145</f>
        <v>300000</v>
      </c>
      <c r="K145" s="297"/>
      <c r="L145" s="109">
        <v>0.1</v>
      </c>
    </row>
    <row r="146" spans="1:12" ht="22.8" customHeight="1" x14ac:dyDescent="0.45">
      <c r="A146" s="444"/>
      <c r="B146" s="220" t="s">
        <v>123</v>
      </c>
      <c r="C146" s="220"/>
      <c r="D146" s="220"/>
      <c r="E146" s="296"/>
      <c r="F146" s="296"/>
      <c r="G146" s="125">
        <v>1</v>
      </c>
      <c r="H146" s="297">
        <v>600000</v>
      </c>
      <c r="I146" s="297"/>
      <c r="J146" s="297">
        <f>G146*H146</f>
        <v>600000</v>
      </c>
      <c r="K146" s="297"/>
      <c r="L146" s="109">
        <v>0.1</v>
      </c>
    </row>
    <row r="147" spans="1:12" ht="22.8" customHeight="1" x14ac:dyDescent="0.45">
      <c r="A147" s="444"/>
      <c r="B147" s="220" t="s">
        <v>124</v>
      </c>
      <c r="C147" s="220"/>
      <c r="D147" s="220"/>
      <c r="E147" s="296" t="s">
        <v>59</v>
      </c>
      <c r="F147" s="296"/>
      <c r="G147" s="125">
        <v>1</v>
      </c>
      <c r="H147" s="297">
        <v>30000</v>
      </c>
      <c r="I147" s="297"/>
      <c r="J147" s="298">
        <f t="shared" ref="J147:J148" si="8">G147*H147</f>
        <v>30000</v>
      </c>
      <c r="K147" s="298"/>
      <c r="L147" s="109">
        <v>0.1</v>
      </c>
    </row>
    <row r="148" spans="1:12" ht="22.8" customHeight="1" thickBot="1" x14ac:dyDescent="0.5">
      <c r="A148" s="446"/>
      <c r="B148" s="292" t="s">
        <v>125</v>
      </c>
      <c r="C148" s="292"/>
      <c r="D148" s="292"/>
      <c r="E148" s="293" t="s">
        <v>59</v>
      </c>
      <c r="F148" s="293"/>
      <c r="G148" s="132">
        <v>1</v>
      </c>
      <c r="H148" s="294">
        <v>50000</v>
      </c>
      <c r="I148" s="294"/>
      <c r="J148" s="295">
        <f t="shared" si="8"/>
        <v>50000</v>
      </c>
      <c r="K148" s="295"/>
      <c r="L148" s="119">
        <v>0.1</v>
      </c>
    </row>
    <row r="149" spans="1:12" ht="22.8" customHeight="1" thickBot="1" x14ac:dyDescent="0.5">
      <c r="A149" s="112"/>
      <c r="B149" s="151"/>
      <c r="C149" s="151"/>
      <c r="D149" s="151"/>
      <c r="E149" s="151"/>
      <c r="F149" s="152"/>
      <c r="G149" s="278" t="s">
        <v>126</v>
      </c>
      <c r="H149" s="279"/>
      <c r="I149" s="279"/>
      <c r="J149" s="323">
        <f>SUM(J136:K148)</f>
        <v>7149800</v>
      </c>
      <c r="K149" s="323"/>
      <c r="L149" s="324"/>
    </row>
    <row r="150" spans="1:12" ht="22.8" customHeight="1" x14ac:dyDescent="0.45">
      <c r="A150" s="442"/>
      <c r="B150" s="338"/>
      <c r="C150" s="338"/>
      <c r="D150" s="338"/>
      <c r="E150" s="336"/>
      <c r="F150" s="336"/>
      <c r="G150" s="95"/>
      <c r="H150" s="337"/>
      <c r="I150" s="337"/>
      <c r="J150" s="337"/>
      <c r="K150" s="337"/>
    </row>
    <row r="151" spans="1:12" ht="22.8" customHeight="1" thickBot="1" x14ac:dyDescent="0.5">
      <c r="A151" s="321" t="s">
        <v>127</v>
      </c>
      <c r="B151" s="321"/>
      <c r="C151" s="321"/>
      <c r="D151" s="321"/>
      <c r="E151" s="330"/>
      <c r="F151" s="330"/>
      <c r="G151" s="97"/>
      <c r="H151" s="327"/>
      <c r="I151" s="327"/>
      <c r="J151" s="327"/>
      <c r="K151" s="327"/>
    </row>
    <row r="152" spans="1:12" ht="22.8" customHeight="1" x14ac:dyDescent="0.45">
      <c r="A152" s="431" t="s">
        <v>4</v>
      </c>
      <c r="B152" s="432"/>
      <c r="C152" s="432"/>
      <c r="D152" s="433"/>
      <c r="E152" s="304" t="s">
        <v>45</v>
      </c>
      <c r="F152" s="304"/>
      <c r="G152" s="14" t="s">
        <v>6</v>
      </c>
      <c r="H152" s="304" t="s">
        <v>7</v>
      </c>
      <c r="I152" s="304"/>
      <c r="J152" s="304" t="s">
        <v>8</v>
      </c>
      <c r="K152" s="304"/>
      <c r="L152" s="108" t="s">
        <v>175</v>
      </c>
    </row>
    <row r="153" spans="1:12" ht="22.8" customHeight="1" x14ac:dyDescent="0.45">
      <c r="A153" s="440"/>
      <c r="B153" s="314" t="s">
        <v>205</v>
      </c>
      <c r="C153" s="314"/>
      <c r="D153" s="314"/>
      <c r="E153" s="296" t="s">
        <v>53</v>
      </c>
      <c r="F153" s="296"/>
      <c r="G153" s="29">
        <v>470</v>
      </c>
      <c r="H153" s="297">
        <v>1800</v>
      </c>
      <c r="I153" s="297"/>
      <c r="J153" s="297">
        <f>G153*H153</f>
        <v>846000</v>
      </c>
      <c r="K153" s="297"/>
      <c r="L153" s="109">
        <v>0.1</v>
      </c>
    </row>
    <row r="154" spans="1:12" ht="22.8" customHeight="1" x14ac:dyDescent="0.45">
      <c r="A154" s="440"/>
      <c r="B154" s="214" t="s">
        <v>206</v>
      </c>
      <c r="C154" s="215"/>
      <c r="D154" s="216"/>
      <c r="E154" s="332" t="s">
        <v>53</v>
      </c>
      <c r="F154" s="333"/>
      <c r="G154" s="29">
        <v>1400</v>
      </c>
      <c r="H154" s="334">
        <v>310</v>
      </c>
      <c r="I154" s="335"/>
      <c r="J154" s="297">
        <f>G154*H154</f>
        <v>434000</v>
      </c>
      <c r="K154" s="297"/>
      <c r="L154" s="109">
        <v>0.1</v>
      </c>
    </row>
    <row r="155" spans="1:12" ht="22.8" customHeight="1" x14ac:dyDescent="0.45">
      <c r="A155" s="440"/>
      <c r="B155" s="220" t="s">
        <v>207</v>
      </c>
      <c r="C155" s="220"/>
      <c r="D155" s="220"/>
      <c r="E155" s="296" t="s">
        <v>53</v>
      </c>
      <c r="F155" s="296"/>
      <c r="G155" s="29">
        <v>8350</v>
      </c>
      <c r="H155" s="297">
        <v>310</v>
      </c>
      <c r="I155" s="297"/>
      <c r="J155" s="297">
        <f t="shared" ref="J155:J159" si="9">G155*H155</f>
        <v>2588500</v>
      </c>
      <c r="K155" s="297"/>
      <c r="L155" s="109">
        <v>0.1</v>
      </c>
    </row>
    <row r="156" spans="1:12" ht="22.8" customHeight="1" x14ac:dyDescent="0.45">
      <c r="A156" s="443"/>
      <c r="B156" s="220" t="s">
        <v>128</v>
      </c>
      <c r="C156" s="220"/>
      <c r="D156" s="220"/>
      <c r="E156" s="296" t="s">
        <v>53</v>
      </c>
      <c r="F156" s="296"/>
      <c r="G156" s="20">
        <v>7000</v>
      </c>
      <c r="H156" s="297">
        <v>310</v>
      </c>
      <c r="I156" s="297"/>
      <c r="J156" s="297">
        <f t="shared" si="9"/>
        <v>2170000</v>
      </c>
      <c r="K156" s="297"/>
      <c r="L156" s="109">
        <v>0.1</v>
      </c>
    </row>
    <row r="157" spans="1:12" ht="22.8" customHeight="1" x14ac:dyDescent="0.45">
      <c r="A157" s="443"/>
      <c r="B157" s="331" t="s">
        <v>129</v>
      </c>
      <c r="C157" s="331"/>
      <c r="D157" s="331"/>
      <c r="E157" s="296" t="s">
        <v>53</v>
      </c>
      <c r="F157" s="296"/>
      <c r="G157" s="20">
        <v>3400</v>
      </c>
      <c r="H157" s="297">
        <v>310</v>
      </c>
      <c r="I157" s="297"/>
      <c r="J157" s="297">
        <f t="shared" si="9"/>
        <v>1054000</v>
      </c>
      <c r="K157" s="297"/>
      <c r="L157" s="109">
        <v>0.1</v>
      </c>
    </row>
    <row r="158" spans="1:12" ht="22.8" customHeight="1" x14ac:dyDescent="0.45">
      <c r="A158" s="440"/>
      <c r="B158" s="220" t="s">
        <v>130</v>
      </c>
      <c r="C158" s="220"/>
      <c r="D158" s="220"/>
      <c r="E158" s="296" t="s">
        <v>53</v>
      </c>
      <c r="F158" s="296"/>
      <c r="G158" s="92">
        <v>1282</v>
      </c>
      <c r="H158" s="297">
        <v>310</v>
      </c>
      <c r="I158" s="297"/>
      <c r="J158" s="297">
        <f t="shared" si="9"/>
        <v>397420</v>
      </c>
      <c r="K158" s="297"/>
      <c r="L158" s="109">
        <v>0.1</v>
      </c>
    </row>
    <row r="159" spans="1:12" ht="22.8" customHeight="1" x14ac:dyDescent="0.45">
      <c r="A159" s="440"/>
      <c r="B159" s="220" t="s">
        <v>208</v>
      </c>
      <c r="C159" s="220"/>
      <c r="D159" s="220"/>
      <c r="E159" s="296" t="s">
        <v>53</v>
      </c>
      <c r="F159" s="296"/>
      <c r="G159" s="92">
        <v>336</v>
      </c>
      <c r="H159" s="297">
        <v>1250</v>
      </c>
      <c r="I159" s="297"/>
      <c r="J159" s="329">
        <f t="shared" si="9"/>
        <v>420000</v>
      </c>
      <c r="K159" s="329"/>
      <c r="L159" s="109">
        <v>0.1</v>
      </c>
    </row>
    <row r="160" spans="1:12" ht="22.8" customHeight="1" x14ac:dyDescent="0.45">
      <c r="A160" s="440"/>
      <c r="B160" s="220" t="s">
        <v>209</v>
      </c>
      <c r="C160" s="220"/>
      <c r="D160" s="220"/>
      <c r="E160" s="296" t="s">
        <v>25</v>
      </c>
      <c r="F160" s="296"/>
      <c r="G160" s="29">
        <v>1</v>
      </c>
      <c r="H160" s="297">
        <v>65000</v>
      </c>
      <c r="I160" s="297"/>
      <c r="J160" s="329">
        <f>G160*H160</f>
        <v>65000</v>
      </c>
      <c r="K160" s="329"/>
      <c r="L160" s="109">
        <v>0.1</v>
      </c>
    </row>
    <row r="161" spans="1:12" ht="22.8" customHeight="1" x14ac:dyDescent="0.45">
      <c r="A161" s="440"/>
      <c r="B161" s="220" t="s">
        <v>210</v>
      </c>
      <c r="C161" s="220"/>
      <c r="D161" s="220"/>
      <c r="E161" s="296"/>
      <c r="F161" s="296"/>
      <c r="G161" s="29">
        <v>4</v>
      </c>
      <c r="H161" s="297">
        <v>62500</v>
      </c>
      <c r="I161" s="297"/>
      <c r="J161" s="329">
        <f>G161*H161</f>
        <v>250000</v>
      </c>
      <c r="K161" s="329"/>
      <c r="L161" s="109">
        <v>0.1</v>
      </c>
    </row>
    <row r="162" spans="1:12" ht="22.8" customHeight="1" x14ac:dyDescent="0.45">
      <c r="A162" s="440"/>
      <c r="B162" s="220" t="s">
        <v>211</v>
      </c>
      <c r="C162" s="220"/>
      <c r="D162" s="220"/>
      <c r="E162" s="296"/>
      <c r="F162" s="296"/>
      <c r="G162" s="29">
        <v>16</v>
      </c>
      <c r="H162" s="297">
        <v>80000</v>
      </c>
      <c r="I162" s="297"/>
      <c r="J162" s="329">
        <f>G162*H162</f>
        <v>1280000</v>
      </c>
      <c r="K162" s="329"/>
      <c r="L162" s="109">
        <v>0.1</v>
      </c>
    </row>
    <row r="163" spans="1:12" ht="22.8" customHeight="1" x14ac:dyDescent="0.45">
      <c r="A163" s="440"/>
      <c r="B163" s="220" t="s">
        <v>131</v>
      </c>
      <c r="C163" s="220"/>
      <c r="D163" s="220"/>
      <c r="E163" s="296" t="s">
        <v>25</v>
      </c>
      <c r="F163" s="296"/>
      <c r="G163" s="29">
        <v>1</v>
      </c>
      <c r="H163" s="297"/>
      <c r="I163" s="297"/>
      <c r="J163" s="329">
        <v>1625000</v>
      </c>
      <c r="K163" s="329"/>
      <c r="L163" s="109">
        <v>0.1</v>
      </c>
    </row>
    <row r="164" spans="1:12" ht="22.8" customHeight="1" x14ac:dyDescent="0.45">
      <c r="A164" s="440"/>
      <c r="B164" s="220" t="s">
        <v>132</v>
      </c>
      <c r="C164" s="220"/>
      <c r="D164" s="220"/>
      <c r="E164" s="296" t="s">
        <v>25</v>
      </c>
      <c r="F164" s="296"/>
      <c r="G164" s="29">
        <v>1</v>
      </c>
      <c r="H164" s="297"/>
      <c r="I164" s="297"/>
      <c r="J164" s="329">
        <v>820000</v>
      </c>
      <c r="K164" s="329"/>
      <c r="L164" s="109">
        <v>0.1</v>
      </c>
    </row>
    <row r="165" spans="1:12" ht="22.8" customHeight="1" x14ac:dyDescent="0.45">
      <c r="A165" s="440"/>
      <c r="B165" s="220" t="s">
        <v>212</v>
      </c>
      <c r="C165" s="220"/>
      <c r="D165" s="220"/>
      <c r="E165" s="296" t="s">
        <v>25</v>
      </c>
      <c r="F165" s="296"/>
      <c r="G165" s="29">
        <v>1</v>
      </c>
      <c r="H165" s="297"/>
      <c r="I165" s="297"/>
      <c r="J165" s="329">
        <v>640000</v>
      </c>
      <c r="K165" s="329"/>
      <c r="L165" s="109">
        <v>0.1</v>
      </c>
    </row>
    <row r="166" spans="1:12" ht="22.8" customHeight="1" thickBot="1" x14ac:dyDescent="0.5">
      <c r="A166" s="441"/>
      <c r="B166" s="292" t="s">
        <v>213</v>
      </c>
      <c r="C166" s="292"/>
      <c r="D166" s="292"/>
      <c r="E166" s="293" t="s">
        <v>25</v>
      </c>
      <c r="F166" s="293"/>
      <c r="G166" s="118">
        <v>1</v>
      </c>
      <c r="H166" s="294"/>
      <c r="I166" s="294"/>
      <c r="J166" s="328">
        <v>320000</v>
      </c>
      <c r="K166" s="328"/>
      <c r="L166" s="109">
        <v>0.1</v>
      </c>
    </row>
    <row r="167" spans="1:12" ht="22.8" customHeight="1" thickBot="1" x14ac:dyDescent="0.5">
      <c r="A167" s="112"/>
      <c r="B167" s="151"/>
      <c r="C167" s="151"/>
      <c r="D167" s="151"/>
      <c r="E167" s="151"/>
      <c r="F167" s="152"/>
      <c r="G167" s="278" t="s">
        <v>127</v>
      </c>
      <c r="H167" s="279"/>
      <c r="I167" s="279"/>
      <c r="J167" s="323">
        <f>SUM(J153:K166)</f>
        <v>12909920</v>
      </c>
      <c r="K167" s="323"/>
      <c r="L167" s="324"/>
    </row>
    <row r="168" spans="1:12" ht="27" customHeight="1" thickBot="1" x14ac:dyDescent="0.5">
      <c r="A168" s="321" t="s">
        <v>133</v>
      </c>
      <c r="B168" s="321"/>
      <c r="C168" s="321"/>
      <c r="D168" s="321"/>
      <c r="E168" s="330"/>
      <c r="F168" s="330"/>
      <c r="G168" s="101"/>
      <c r="H168" s="327"/>
      <c r="I168" s="327"/>
      <c r="J168" s="327"/>
      <c r="K168" s="327"/>
    </row>
    <row r="169" spans="1:12" ht="27" customHeight="1" x14ac:dyDescent="0.45">
      <c r="A169" s="431" t="s">
        <v>4</v>
      </c>
      <c r="B169" s="432"/>
      <c r="C169" s="432"/>
      <c r="D169" s="433"/>
      <c r="E169" s="304" t="s">
        <v>45</v>
      </c>
      <c r="F169" s="304"/>
      <c r="G169" s="14" t="s">
        <v>6</v>
      </c>
      <c r="H169" s="304" t="s">
        <v>7</v>
      </c>
      <c r="I169" s="304"/>
      <c r="J169" s="304" t="s">
        <v>8</v>
      </c>
      <c r="K169" s="304"/>
      <c r="L169" s="108" t="s">
        <v>175</v>
      </c>
    </row>
    <row r="170" spans="1:12" ht="27" customHeight="1" thickBot="1" x14ac:dyDescent="0.5">
      <c r="A170" s="441"/>
      <c r="B170" s="292" t="s">
        <v>134</v>
      </c>
      <c r="C170" s="292"/>
      <c r="D170" s="292"/>
      <c r="E170" s="293" t="s">
        <v>25</v>
      </c>
      <c r="F170" s="293"/>
      <c r="G170" s="123">
        <v>1</v>
      </c>
      <c r="H170" s="294"/>
      <c r="I170" s="294"/>
      <c r="J170" s="294">
        <v>980000</v>
      </c>
      <c r="K170" s="294"/>
      <c r="L170" s="109">
        <v>0.1</v>
      </c>
    </row>
    <row r="171" spans="1:12" ht="27" customHeight="1" thickBot="1" x14ac:dyDescent="0.5">
      <c r="A171" s="151"/>
      <c r="B171" s="151"/>
      <c r="C171" s="151"/>
      <c r="D171" s="151"/>
      <c r="E171" s="325" t="s">
        <v>133</v>
      </c>
      <c r="F171" s="326"/>
      <c r="G171" s="326"/>
      <c r="H171" s="326"/>
      <c r="I171" s="326"/>
      <c r="J171" s="323">
        <f>SUM(J170)</f>
        <v>980000</v>
      </c>
      <c r="K171" s="323"/>
      <c r="L171" s="324"/>
    </row>
    <row r="172" spans="1:12" ht="27" customHeight="1" x14ac:dyDescent="0.45">
      <c r="A172" s="442"/>
      <c r="B172" s="99"/>
      <c r="C172" s="99"/>
      <c r="D172" s="99"/>
      <c r="E172" s="88"/>
      <c r="F172" s="88"/>
      <c r="G172" s="104"/>
      <c r="H172" s="96"/>
      <c r="I172" s="96"/>
      <c r="J172" s="96"/>
      <c r="K172" s="96"/>
    </row>
    <row r="173" spans="1:12" ht="22.8" customHeight="1" thickBot="1" x14ac:dyDescent="0.5">
      <c r="A173" s="321" t="s">
        <v>135</v>
      </c>
      <c r="B173" s="321"/>
      <c r="C173" s="321"/>
      <c r="D173" s="321"/>
      <c r="E173" s="100"/>
      <c r="F173" s="100"/>
      <c r="G173" s="105"/>
      <c r="H173" s="98"/>
      <c r="I173" s="98"/>
      <c r="J173" s="98"/>
      <c r="K173" s="98"/>
    </row>
    <row r="174" spans="1:12" ht="22.8" customHeight="1" thickBot="1" x14ac:dyDescent="0.5">
      <c r="A174" s="139"/>
      <c r="B174" s="322" t="s">
        <v>4</v>
      </c>
      <c r="C174" s="322"/>
      <c r="D174" s="322"/>
      <c r="E174" s="322" t="s">
        <v>45</v>
      </c>
      <c r="F174" s="322"/>
      <c r="G174" s="149" t="s">
        <v>6</v>
      </c>
      <c r="H174" s="322" t="s">
        <v>7</v>
      </c>
      <c r="I174" s="322"/>
      <c r="J174" s="322" t="s">
        <v>8</v>
      </c>
      <c r="K174" s="322"/>
      <c r="L174" s="150" t="s">
        <v>175</v>
      </c>
    </row>
    <row r="175" spans="1:12" ht="22.8" customHeight="1" x14ac:dyDescent="0.45">
      <c r="A175" s="280" t="s">
        <v>214</v>
      </c>
      <c r="B175" s="281"/>
      <c r="C175" s="281"/>
      <c r="D175" s="281"/>
      <c r="E175" s="281"/>
      <c r="F175" s="281"/>
      <c r="G175" s="281"/>
      <c r="H175" s="281"/>
      <c r="I175" s="281"/>
      <c r="J175" s="281"/>
      <c r="K175" s="281"/>
      <c r="L175" s="282"/>
    </row>
    <row r="176" spans="1:12" ht="22.8" customHeight="1" x14ac:dyDescent="0.45">
      <c r="A176" s="447"/>
      <c r="B176" s="315" t="s">
        <v>136</v>
      </c>
      <c r="C176" s="315"/>
      <c r="D176" s="315"/>
      <c r="E176" s="312" t="s">
        <v>25</v>
      </c>
      <c r="F176" s="312"/>
      <c r="G176" s="156">
        <v>1</v>
      </c>
      <c r="H176" s="313">
        <v>100000</v>
      </c>
      <c r="I176" s="313"/>
      <c r="J176" s="313">
        <v>100000</v>
      </c>
      <c r="K176" s="313"/>
      <c r="L176" s="148">
        <v>0.1</v>
      </c>
    </row>
    <row r="177" spans="1:12" ht="22.8" customHeight="1" x14ac:dyDescent="0.45">
      <c r="A177" s="440"/>
      <c r="B177" s="220" t="s">
        <v>137</v>
      </c>
      <c r="C177" s="220"/>
      <c r="D177" s="220"/>
      <c r="E177" s="296" t="s">
        <v>138</v>
      </c>
      <c r="F177" s="296"/>
      <c r="G177" s="29">
        <v>1</v>
      </c>
      <c r="H177" s="297">
        <v>50000</v>
      </c>
      <c r="I177" s="297"/>
      <c r="J177" s="297">
        <f>G177*H177</f>
        <v>50000</v>
      </c>
      <c r="K177" s="297"/>
      <c r="L177" s="109">
        <v>0.1</v>
      </c>
    </row>
    <row r="178" spans="1:12" ht="22.8" customHeight="1" x14ac:dyDescent="0.45">
      <c r="A178" s="440"/>
      <c r="B178" s="220" t="s">
        <v>139</v>
      </c>
      <c r="C178" s="220"/>
      <c r="D178" s="220"/>
      <c r="E178" s="296" t="s">
        <v>138</v>
      </c>
      <c r="F178" s="296"/>
      <c r="G178" s="29">
        <v>9</v>
      </c>
      <c r="H178" s="297">
        <v>37500</v>
      </c>
      <c r="I178" s="297"/>
      <c r="J178" s="297">
        <f t="shared" ref="J178:J192" si="10">G178*H178</f>
        <v>337500</v>
      </c>
      <c r="K178" s="297"/>
      <c r="L178" s="109">
        <v>0.1</v>
      </c>
    </row>
    <row r="179" spans="1:12" ht="22.8" customHeight="1" x14ac:dyDescent="0.45">
      <c r="A179" s="440"/>
      <c r="B179" s="220" t="s">
        <v>215</v>
      </c>
      <c r="C179" s="220"/>
      <c r="D179" s="220"/>
      <c r="E179" s="296" t="s">
        <v>25</v>
      </c>
      <c r="F179" s="296"/>
      <c r="G179" s="29">
        <v>1</v>
      </c>
      <c r="H179" s="297">
        <v>100000</v>
      </c>
      <c r="I179" s="297"/>
      <c r="J179" s="319">
        <v>200000</v>
      </c>
      <c r="K179" s="319"/>
      <c r="L179" s="109">
        <v>0.1</v>
      </c>
    </row>
    <row r="180" spans="1:12" ht="22.8" customHeight="1" x14ac:dyDescent="0.45">
      <c r="A180" s="440"/>
      <c r="B180" s="220" t="s">
        <v>216</v>
      </c>
      <c r="C180" s="220"/>
      <c r="D180" s="220"/>
      <c r="E180" s="296" t="s">
        <v>25</v>
      </c>
      <c r="F180" s="296"/>
      <c r="G180" s="29">
        <v>1</v>
      </c>
      <c r="H180" s="297">
        <v>405000</v>
      </c>
      <c r="I180" s="297"/>
      <c r="J180" s="319">
        <v>405000</v>
      </c>
      <c r="K180" s="319"/>
      <c r="L180" s="109">
        <v>0.1</v>
      </c>
    </row>
    <row r="181" spans="1:12" ht="22.8" customHeight="1" x14ac:dyDescent="0.45">
      <c r="A181" s="440"/>
      <c r="B181" s="220" t="s">
        <v>217</v>
      </c>
      <c r="C181" s="220"/>
      <c r="D181" s="220"/>
      <c r="E181" s="296" t="s">
        <v>25</v>
      </c>
      <c r="F181" s="296"/>
      <c r="G181" s="29">
        <v>1</v>
      </c>
      <c r="H181" s="297">
        <v>472500</v>
      </c>
      <c r="I181" s="297"/>
      <c r="J181" s="319">
        <v>472500</v>
      </c>
      <c r="K181" s="319"/>
      <c r="L181" s="109">
        <v>0.1</v>
      </c>
    </row>
    <row r="182" spans="1:12" ht="22.8" customHeight="1" x14ac:dyDescent="0.45">
      <c r="A182" s="440"/>
      <c r="B182" s="220" t="s">
        <v>218</v>
      </c>
      <c r="C182" s="220"/>
      <c r="D182" s="220"/>
      <c r="E182" s="296" t="s">
        <v>25</v>
      </c>
      <c r="F182" s="296"/>
      <c r="G182" s="29">
        <v>1</v>
      </c>
      <c r="H182" s="297">
        <v>337500</v>
      </c>
      <c r="I182" s="297"/>
      <c r="J182" s="319">
        <f>H182</f>
        <v>337500</v>
      </c>
      <c r="K182" s="319"/>
      <c r="L182" s="109">
        <v>0.1</v>
      </c>
    </row>
    <row r="183" spans="1:12" ht="22.8" customHeight="1" x14ac:dyDescent="0.45">
      <c r="A183" s="440"/>
      <c r="B183" s="220" t="s">
        <v>219</v>
      </c>
      <c r="C183" s="220"/>
      <c r="D183" s="220"/>
      <c r="E183" s="296" t="s">
        <v>25</v>
      </c>
      <c r="F183" s="296"/>
      <c r="G183" s="29">
        <v>1</v>
      </c>
      <c r="H183" s="297">
        <v>337500</v>
      </c>
      <c r="I183" s="297"/>
      <c r="J183" s="319">
        <v>337500</v>
      </c>
      <c r="K183" s="319"/>
      <c r="L183" s="109">
        <v>0.1</v>
      </c>
    </row>
    <row r="184" spans="1:12" ht="22.8" customHeight="1" x14ac:dyDescent="0.45">
      <c r="A184" s="448"/>
      <c r="B184" s="317" t="s">
        <v>220</v>
      </c>
      <c r="C184" s="317"/>
      <c r="D184" s="317"/>
      <c r="E184" s="309" t="s">
        <v>25</v>
      </c>
      <c r="F184" s="309"/>
      <c r="G184" s="158">
        <v>1</v>
      </c>
      <c r="H184" s="310">
        <v>45000</v>
      </c>
      <c r="I184" s="310"/>
      <c r="J184" s="320">
        <v>45000</v>
      </c>
      <c r="K184" s="320"/>
      <c r="L184" s="145">
        <v>0.1</v>
      </c>
    </row>
    <row r="185" spans="1:12" ht="22.8" customHeight="1" x14ac:dyDescent="0.45">
      <c r="A185" s="283" t="s">
        <v>221</v>
      </c>
      <c r="B185" s="284"/>
      <c r="C185" s="284"/>
      <c r="D185" s="284"/>
      <c r="E185" s="284"/>
      <c r="F185" s="284"/>
      <c r="G185" s="284"/>
      <c r="H185" s="284"/>
      <c r="I185" s="284"/>
      <c r="J185" s="284"/>
      <c r="K185" s="284"/>
      <c r="L185" s="285"/>
    </row>
    <row r="186" spans="1:12" ht="22.8" customHeight="1" x14ac:dyDescent="0.45">
      <c r="A186" s="447"/>
      <c r="B186" s="315" t="s">
        <v>222</v>
      </c>
      <c r="C186" s="315"/>
      <c r="D186" s="315"/>
      <c r="E186" s="312">
        <v>2</v>
      </c>
      <c r="F186" s="312"/>
      <c r="G186" s="162">
        <v>2</v>
      </c>
      <c r="H186" s="313">
        <v>28000</v>
      </c>
      <c r="I186" s="313"/>
      <c r="J186" s="318">
        <f>G186*H186</f>
        <v>56000</v>
      </c>
      <c r="K186" s="318"/>
      <c r="L186" s="148">
        <v>0.1</v>
      </c>
    </row>
    <row r="187" spans="1:12" ht="22.8" customHeight="1" x14ac:dyDescent="0.45">
      <c r="A187" s="449"/>
      <c r="B187" s="220" t="s">
        <v>163</v>
      </c>
      <c r="C187" s="220"/>
      <c r="D187" s="220"/>
      <c r="E187" s="296"/>
      <c r="F187" s="296"/>
      <c r="G187" s="125"/>
      <c r="H187" s="297"/>
      <c r="I187" s="297"/>
      <c r="J187" s="298">
        <v>60000</v>
      </c>
      <c r="K187" s="298"/>
      <c r="L187" s="109">
        <v>0.1</v>
      </c>
    </row>
    <row r="188" spans="1:12" ht="22.8" customHeight="1" x14ac:dyDescent="0.45">
      <c r="A188" s="440"/>
      <c r="B188" s="220" t="s">
        <v>140</v>
      </c>
      <c r="C188" s="220"/>
      <c r="D188" s="220"/>
      <c r="E188" s="296" t="s">
        <v>59</v>
      </c>
      <c r="F188" s="296"/>
      <c r="G188" s="20">
        <v>1</v>
      </c>
      <c r="H188" s="297">
        <v>43750</v>
      </c>
      <c r="I188" s="297"/>
      <c r="J188" s="297">
        <f t="shared" si="10"/>
        <v>43750</v>
      </c>
      <c r="K188" s="297"/>
      <c r="L188" s="109">
        <v>0.1</v>
      </c>
    </row>
    <row r="189" spans="1:12" ht="22.8" customHeight="1" x14ac:dyDescent="0.45">
      <c r="A189" s="440"/>
      <c r="B189" s="220" t="s">
        <v>141</v>
      </c>
      <c r="C189" s="220"/>
      <c r="D189" s="220"/>
      <c r="E189" s="296" t="s">
        <v>59</v>
      </c>
      <c r="F189" s="296"/>
      <c r="G189" s="92">
        <v>1</v>
      </c>
      <c r="H189" s="297">
        <v>5000</v>
      </c>
      <c r="I189" s="297"/>
      <c r="J189" s="297">
        <f t="shared" si="10"/>
        <v>5000</v>
      </c>
      <c r="K189" s="297"/>
      <c r="L189" s="109">
        <v>0.1</v>
      </c>
    </row>
    <row r="190" spans="1:12" ht="22.8" customHeight="1" x14ac:dyDescent="0.45">
      <c r="A190" s="444"/>
      <c r="B190" s="220" t="s">
        <v>142</v>
      </c>
      <c r="C190" s="220"/>
      <c r="D190" s="220"/>
      <c r="E190" s="296" t="s">
        <v>51</v>
      </c>
      <c r="F190" s="296"/>
      <c r="G190" s="26">
        <v>2</v>
      </c>
      <c r="H190" s="297">
        <v>2500</v>
      </c>
      <c r="I190" s="297"/>
      <c r="J190" s="297">
        <f t="shared" si="10"/>
        <v>5000</v>
      </c>
      <c r="K190" s="297"/>
      <c r="L190" s="109">
        <v>0.1</v>
      </c>
    </row>
    <row r="191" spans="1:12" ht="22.8" customHeight="1" x14ac:dyDescent="0.45">
      <c r="A191" s="444"/>
      <c r="B191" s="220" t="s">
        <v>143</v>
      </c>
      <c r="C191" s="220"/>
      <c r="D191" s="220"/>
      <c r="E191" s="296" t="s">
        <v>59</v>
      </c>
      <c r="F191" s="296"/>
      <c r="G191" s="125">
        <v>2</v>
      </c>
      <c r="H191" s="297">
        <v>7500</v>
      </c>
      <c r="I191" s="297"/>
      <c r="J191" s="297">
        <f t="shared" si="10"/>
        <v>15000</v>
      </c>
      <c r="K191" s="297"/>
      <c r="L191" s="109">
        <v>0.1</v>
      </c>
    </row>
    <row r="192" spans="1:12" ht="22.8" customHeight="1" x14ac:dyDescent="0.45">
      <c r="A192" s="444"/>
      <c r="B192" s="220" t="s">
        <v>223</v>
      </c>
      <c r="C192" s="220"/>
      <c r="D192" s="220"/>
      <c r="E192" s="296" t="s">
        <v>144</v>
      </c>
      <c r="F192" s="296"/>
      <c r="G192" s="125">
        <v>2</v>
      </c>
      <c r="H192" s="297">
        <v>43750</v>
      </c>
      <c r="I192" s="297"/>
      <c r="J192" s="297">
        <f t="shared" si="10"/>
        <v>87500</v>
      </c>
      <c r="K192" s="297"/>
      <c r="L192" s="109">
        <v>0.1</v>
      </c>
    </row>
    <row r="193" spans="1:12" ht="22.8" customHeight="1" x14ac:dyDescent="0.45">
      <c r="A193" s="444"/>
      <c r="B193" s="220" t="s">
        <v>145</v>
      </c>
      <c r="C193" s="220"/>
      <c r="D193" s="220"/>
      <c r="E193" s="296" t="s">
        <v>25</v>
      </c>
      <c r="F193" s="296"/>
      <c r="G193" s="125">
        <v>1</v>
      </c>
      <c r="H193" s="297">
        <v>16000</v>
      </c>
      <c r="I193" s="297"/>
      <c r="J193" s="297">
        <v>16000</v>
      </c>
      <c r="K193" s="297"/>
      <c r="L193" s="109">
        <v>0.1</v>
      </c>
    </row>
    <row r="194" spans="1:12" ht="22.8" customHeight="1" x14ac:dyDescent="0.45">
      <c r="A194" s="444"/>
      <c r="B194" s="220" t="s">
        <v>146</v>
      </c>
      <c r="C194" s="220"/>
      <c r="D194" s="220"/>
      <c r="E194" s="296" t="s">
        <v>25</v>
      </c>
      <c r="F194" s="296"/>
      <c r="G194" s="125">
        <v>1</v>
      </c>
      <c r="H194" s="297">
        <v>32000</v>
      </c>
      <c r="I194" s="297"/>
      <c r="J194" s="297">
        <v>32000</v>
      </c>
      <c r="K194" s="297"/>
      <c r="L194" s="109">
        <v>0.1</v>
      </c>
    </row>
    <row r="195" spans="1:12" ht="22.8" customHeight="1" x14ac:dyDescent="0.45">
      <c r="A195" s="444"/>
      <c r="B195" s="220" t="s">
        <v>147</v>
      </c>
      <c r="C195" s="220"/>
      <c r="D195" s="220"/>
      <c r="E195" s="296" t="s">
        <v>25</v>
      </c>
      <c r="F195" s="296"/>
      <c r="G195" s="125">
        <v>1</v>
      </c>
      <c r="H195" s="297">
        <v>125000</v>
      </c>
      <c r="I195" s="297"/>
      <c r="J195" s="297">
        <v>125000</v>
      </c>
      <c r="K195" s="297"/>
      <c r="L195" s="109">
        <v>0.1</v>
      </c>
    </row>
    <row r="196" spans="1:12" ht="22.8" customHeight="1" x14ac:dyDescent="0.45">
      <c r="A196" s="444"/>
      <c r="B196" s="220" t="s">
        <v>148</v>
      </c>
      <c r="C196" s="220"/>
      <c r="D196" s="220"/>
      <c r="E196" s="296" t="s">
        <v>59</v>
      </c>
      <c r="F196" s="296"/>
      <c r="G196" s="125">
        <v>2</v>
      </c>
      <c r="H196" s="297">
        <v>42000</v>
      </c>
      <c r="I196" s="297"/>
      <c r="J196" s="297">
        <f>G196*H196</f>
        <v>84000</v>
      </c>
      <c r="K196" s="297"/>
      <c r="L196" s="109">
        <v>0.1</v>
      </c>
    </row>
    <row r="197" spans="1:12" ht="22.8" customHeight="1" x14ac:dyDescent="0.45">
      <c r="A197" s="444"/>
      <c r="B197" s="314" t="s">
        <v>224</v>
      </c>
      <c r="C197" s="314"/>
      <c r="D197" s="314"/>
      <c r="E197" s="296" t="s">
        <v>144</v>
      </c>
      <c r="F197" s="296"/>
      <c r="G197" s="125">
        <v>10</v>
      </c>
      <c r="H197" s="297">
        <v>5500</v>
      </c>
      <c r="I197" s="297"/>
      <c r="J197" s="297">
        <f t="shared" ref="J197:J199" si="11">G197*H197</f>
        <v>55000</v>
      </c>
      <c r="K197" s="297"/>
      <c r="L197" s="109">
        <v>0.1</v>
      </c>
    </row>
    <row r="198" spans="1:12" ht="22.8" customHeight="1" x14ac:dyDescent="0.45">
      <c r="A198" s="444"/>
      <c r="B198" s="220" t="s">
        <v>149</v>
      </c>
      <c r="C198" s="220"/>
      <c r="D198" s="220"/>
      <c r="E198" s="296"/>
      <c r="F198" s="296"/>
      <c r="G198" s="125">
        <v>5</v>
      </c>
      <c r="H198" s="297">
        <v>2500</v>
      </c>
      <c r="I198" s="297"/>
      <c r="J198" s="297">
        <f t="shared" si="11"/>
        <v>12500</v>
      </c>
      <c r="K198" s="297"/>
      <c r="L198" s="109">
        <v>0.1</v>
      </c>
    </row>
    <row r="199" spans="1:12" ht="22.8" customHeight="1" x14ac:dyDescent="0.45">
      <c r="A199" s="444"/>
      <c r="B199" s="220" t="s">
        <v>150</v>
      </c>
      <c r="C199" s="220"/>
      <c r="D199" s="220"/>
      <c r="E199" s="296" t="s">
        <v>144</v>
      </c>
      <c r="F199" s="296"/>
      <c r="G199" s="125">
        <v>1</v>
      </c>
      <c r="H199" s="297">
        <v>18000</v>
      </c>
      <c r="I199" s="297"/>
      <c r="J199" s="297">
        <f t="shared" si="11"/>
        <v>18000</v>
      </c>
      <c r="K199" s="297"/>
      <c r="L199" s="109">
        <v>0.1</v>
      </c>
    </row>
    <row r="200" spans="1:12" ht="22.8" customHeight="1" x14ac:dyDescent="0.45">
      <c r="A200" s="450"/>
      <c r="B200" s="317" t="s">
        <v>151</v>
      </c>
      <c r="C200" s="317"/>
      <c r="D200" s="317"/>
      <c r="E200" s="309" t="s">
        <v>25</v>
      </c>
      <c r="F200" s="309"/>
      <c r="G200" s="160">
        <v>1</v>
      </c>
      <c r="H200" s="310"/>
      <c r="I200" s="310"/>
      <c r="J200" s="310">
        <v>45000</v>
      </c>
      <c r="K200" s="310"/>
      <c r="L200" s="145">
        <v>0.1</v>
      </c>
    </row>
    <row r="201" spans="1:12" ht="25.2" customHeight="1" x14ac:dyDescent="0.45">
      <c r="A201" s="286" t="s">
        <v>225</v>
      </c>
      <c r="B201" s="284"/>
      <c r="C201" s="284"/>
      <c r="D201" s="284"/>
      <c r="E201" s="284"/>
      <c r="F201" s="284"/>
      <c r="G201" s="284"/>
      <c r="H201" s="284"/>
      <c r="I201" s="284"/>
      <c r="J201" s="284"/>
      <c r="K201" s="284"/>
      <c r="L201" s="287"/>
    </row>
    <row r="202" spans="1:12" ht="25.2" customHeight="1" x14ac:dyDescent="0.45">
      <c r="A202" s="451"/>
      <c r="B202" s="315" t="s">
        <v>226</v>
      </c>
      <c r="C202" s="315"/>
      <c r="D202" s="315"/>
      <c r="E202" s="312" t="s">
        <v>25</v>
      </c>
      <c r="F202" s="312"/>
      <c r="G202" s="159">
        <v>12</v>
      </c>
      <c r="H202" s="313">
        <v>5800</v>
      </c>
      <c r="I202" s="313"/>
      <c r="J202" s="313">
        <f t="shared" ref="J202:J205" si="12">G202*H202</f>
        <v>69600</v>
      </c>
      <c r="K202" s="313"/>
      <c r="L202" s="148">
        <v>0.1</v>
      </c>
    </row>
    <row r="203" spans="1:12" ht="25.2" customHeight="1" x14ac:dyDescent="0.45">
      <c r="A203" s="449"/>
      <c r="B203" s="220" t="s">
        <v>227</v>
      </c>
      <c r="C203" s="220"/>
      <c r="D203" s="220"/>
      <c r="E203" s="296" t="s">
        <v>25</v>
      </c>
      <c r="F203" s="296"/>
      <c r="G203" s="125">
        <v>6</v>
      </c>
      <c r="H203" s="297">
        <v>2500</v>
      </c>
      <c r="I203" s="297"/>
      <c r="J203" s="297">
        <f t="shared" si="12"/>
        <v>15000</v>
      </c>
      <c r="K203" s="297"/>
      <c r="L203" s="109">
        <v>0.1</v>
      </c>
    </row>
    <row r="204" spans="1:12" ht="25.2" customHeight="1" x14ac:dyDescent="0.45">
      <c r="A204" s="449"/>
      <c r="B204" s="220" t="s">
        <v>228</v>
      </c>
      <c r="C204" s="220"/>
      <c r="D204" s="220"/>
      <c r="E204" s="296" t="s">
        <v>59</v>
      </c>
      <c r="F204" s="296"/>
      <c r="G204" s="125">
        <v>1</v>
      </c>
      <c r="H204" s="297">
        <v>18750</v>
      </c>
      <c r="I204" s="297"/>
      <c r="J204" s="297">
        <f t="shared" si="12"/>
        <v>18750</v>
      </c>
      <c r="K204" s="297"/>
      <c r="L204" s="109">
        <v>0.1</v>
      </c>
    </row>
    <row r="205" spans="1:12" ht="25.2" customHeight="1" x14ac:dyDescent="0.45">
      <c r="A205" s="452"/>
      <c r="B205" s="317" t="s">
        <v>229</v>
      </c>
      <c r="C205" s="317"/>
      <c r="D205" s="317"/>
      <c r="E205" s="309" t="s">
        <v>25</v>
      </c>
      <c r="F205" s="309"/>
      <c r="G205" s="160">
        <v>1</v>
      </c>
      <c r="H205" s="310">
        <v>50000</v>
      </c>
      <c r="I205" s="310"/>
      <c r="J205" s="310">
        <f t="shared" si="12"/>
        <v>50000</v>
      </c>
      <c r="K205" s="310"/>
      <c r="L205" s="145">
        <v>0.1</v>
      </c>
    </row>
    <row r="206" spans="1:12" ht="25.2" customHeight="1" x14ac:dyDescent="0.45">
      <c r="A206" s="283" t="s">
        <v>230</v>
      </c>
      <c r="B206" s="284"/>
      <c r="C206" s="284"/>
      <c r="D206" s="284"/>
      <c r="E206" s="284"/>
      <c r="F206" s="284"/>
      <c r="G206" s="284"/>
      <c r="H206" s="284"/>
      <c r="I206" s="284"/>
      <c r="J206" s="284"/>
      <c r="K206" s="284"/>
      <c r="L206" s="285"/>
    </row>
    <row r="207" spans="1:12" ht="25.2" customHeight="1" x14ac:dyDescent="0.45">
      <c r="A207" s="451"/>
      <c r="B207" s="315" t="s">
        <v>231</v>
      </c>
      <c r="C207" s="315"/>
      <c r="D207" s="315"/>
      <c r="E207" s="312" t="s">
        <v>144</v>
      </c>
      <c r="F207" s="312"/>
      <c r="G207" s="159">
        <v>2</v>
      </c>
      <c r="H207" s="313">
        <v>18750</v>
      </c>
      <c r="I207" s="313"/>
      <c r="J207" s="313">
        <f>G207*H207</f>
        <v>37500</v>
      </c>
      <c r="K207" s="313"/>
      <c r="L207" s="148">
        <v>0.1</v>
      </c>
    </row>
    <row r="208" spans="1:12" ht="25.2" customHeight="1" x14ac:dyDescent="0.45">
      <c r="A208" s="444"/>
      <c r="B208" s="220" t="s">
        <v>152</v>
      </c>
      <c r="C208" s="220"/>
      <c r="D208" s="220"/>
      <c r="E208" s="296" t="s">
        <v>144</v>
      </c>
      <c r="F208" s="296"/>
      <c r="G208" s="125">
        <v>2</v>
      </c>
      <c r="H208" s="297">
        <v>18750</v>
      </c>
      <c r="I208" s="297"/>
      <c r="J208" s="297">
        <f>G208*H208</f>
        <v>37500</v>
      </c>
      <c r="K208" s="297"/>
      <c r="L208" s="109">
        <v>0.1</v>
      </c>
    </row>
    <row r="209" spans="1:12" ht="25.2" customHeight="1" x14ac:dyDescent="0.45">
      <c r="A209" s="444"/>
      <c r="B209" s="220" t="s">
        <v>153</v>
      </c>
      <c r="C209" s="220"/>
      <c r="D209" s="220"/>
      <c r="E209" s="296" t="s">
        <v>59</v>
      </c>
      <c r="F209" s="296"/>
      <c r="G209" s="125">
        <v>1</v>
      </c>
      <c r="H209" s="297">
        <v>10000</v>
      </c>
      <c r="I209" s="297"/>
      <c r="J209" s="297">
        <f t="shared" ref="J209:J215" si="13">G209*H209</f>
        <v>10000</v>
      </c>
      <c r="K209" s="297"/>
      <c r="L209" s="109">
        <v>0.1</v>
      </c>
    </row>
    <row r="210" spans="1:12" ht="25.2" customHeight="1" x14ac:dyDescent="0.45">
      <c r="A210" s="444"/>
      <c r="B210" s="220" t="s">
        <v>140</v>
      </c>
      <c r="C210" s="220"/>
      <c r="D210" s="220"/>
      <c r="E210" s="296" t="s">
        <v>59</v>
      </c>
      <c r="F210" s="296"/>
      <c r="G210" s="125">
        <v>1</v>
      </c>
      <c r="H210" s="297">
        <v>43750</v>
      </c>
      <c r="I210" s="297"/>
      <c r="J210" s="297">
        <f t="shared" si="13"/>
        <v>43750</v>
      </c>
      <c r="K210" s="297"/>
      <c r="L210" s="109">
        <v>0.1</v>
      </c>
    </row>
    <row r="211" spans="1:12" ht="25.2" customHeight="1" x14ac:dyDescent="0.45">
      <c r="A211" s="444"/>
      <c r="B211" s="220" t="s">
        <v>142</v>
      </c>
      <c r="C211" s="220"/>
      <c r="D211" s="220"/>
      <c r="E211" s="296" t="s">
        <v>51</v>
      </c>
      <c r="F211" s="296"/>
      <c r="G211" s="125">
        <v>1</v>
      </c>
      <c r="H211" s="297">
        <v>2500</v>
      </c>
      <c r="I211" s="297"/>
      <c r="J211" s="297">
        <f t="shared" si="13"/>
        <v>2500</v>
      </c>
      <c r="K211" s="297"/>
      <c r="L211" s="109">
        <v>0.1</v>
      </c>
    </row>
    <row r="212" spans="1:12" ht="25.2" customHeight="1" x14ac:dyDescent="0.45">
      <c r="A212" s="444"/>
      <c r="B212" s="220" t="s">
        <v>154</v>
      </c>
      <c r="C212" s="220"/>
      <c r="D212" s="220"/>
      <c r="E212" s="296" t="s">
        <v>59</v>
      </c>
      <c r="F212" s="296"/>
      <c r="G212" s="125">
        <v>8</v>
      </c>
      <c r="H212" s="297">
        <v>18750</v>
      </c>
      <c r="I212" s="297"/>
      <c r="J212" s="297">
        <f t="shared" si="13"/>
        <v>150000</v>
      </c>
      <c r="K212" s="297"/>
      <c r="L212" s="109">
        <v>0.1</v>
      </c>
    </row>
    <row r="213" spans="1:12" ht="25.2" customHeight="1" x14ac:dyDescent="0.45">
      <c r="A213" s="444"/>
      <c r="B213" s="220" t="s">
        <v>155</v>
      </c>
      <c r="C213" s="220"/>
      <c r="D213" s="220"/>
      <c r="E213" s="296" t="s">
        <v>59</v>
      </c>
      <c r="F213" s="296"/>
      <c r="G213" s="125">
        <v>4</v>
      </c>
      <c r="H213" s="297">
        <v>22500</v>
      </c>
      <c r="I213" s="297"/>
      <c r="J213" s="297">
        <f t="shared" si="13"/>
        <v>90000</v>
      </c>
      <c r="K213" s="297"/>
      <c r="L213" s="109">
        <v>0.1</v>
      </c>
    </row>
    <row r="214" spans="1:12" ht="25.2" customHeight="1" x14ac:dyDescent="0.45">
      <c r="A214" s="444"/>
      <c r="B214" s="220" t="s">
        <v>156</v>
      </c>
      <c r="C214" s="220"/>
      <c r="D214" s="220"/>
      <c r="E214" s="296" t="s">
        <v>59</v>
      </c>
      <c r="F214" s="296"/>
      <c r="G214" s="125">
        <v>2</v>
      </c>
      <c r="H214" s="297">
        <v>120000</v>
      </c>
      <c r="I214" s="297"/>
      <c r="J214" s="297">
        <f t="shared" si="13"/>
        <v>240000</v>
      </c>
      <c r="K214" s="297"/>
      <c r="L214" s="109">
        <v>0.1</v>
      </c>
    </row>
    <row r="215" spans="1:12" ht="25.2" customHeight="1" x14ac:dyDescent="0.45">
      <c r="A215" s="444"/>
      <c r="B215" s="220" t="s">
        <v>157</v>
      </c>
      <c r="C215" s="220"/>
      <c r="D215" s="220"/>
      <c r="E215" s="296" t="s">
        <v>59</v>
      </c>
      <c r="F215" s="296"/>
      <c r="G215" s="125">
        <v>2</v>
      </c>
      <c r="H215" s="297">
        <v>40000</v>
      </c>
      <c r="I215" s="297"/>
      <c r="J215" s="297">
        <f t="shared" si="13"/>
        <v>80000</v>
      </c>
      <c r="K215" s="297"/>
      <c r="L215" s="109">
        <v>0.1</v>
      </c>
    </row>
    <row r="216" spans="1:12" ht="25.2" customHeight="1" x14ac:dyDescent="0.45">
      <c r="A216" s="450"/>
      <c r="B216" s="308" t="s">
        <v>158</v>
      </c>
      <c r="C216" s="308"/>
      <c r="D216" s="308"/>
      <c r="E216" s="309" t="s">
        <v>25</v>
      </c>
      <c r="F216" s="309"/>
      <c r="G216" s="160"/>
      <c r="H216" s="310">
        <v>72000</v>
      </c>
      <c r="I216" s="310"/>
      <c r="J216" s="310">
        <v>72000</v>
      </c>
      <c r="K216" s="310"/>
      <c r="L216" s="145">
        <v>0.1</v>
      </c>
    </row>
    <row r="217" spans="1:12" ht="25.2" customHeight="1" x14ac:dyDescent="0.45">
      <c r="A217" s="288" t="s">
        <v>232</v>
      </c>
      <c r="B217" s="270"/>
      <c r="C217" s="270"/>
      <c r="D217" s="270"/>
      <c r="E217" s="270"/>
      <c r="F217" s="270"/>
      <c r="G217" s="270"/>
      <c r="H217" s="270"/>
      <c r="I217" s="270"/>
      <c r="J217" s="270"/>
      <c r="K217" s="270"/>
      <c r="L217" s="289"/>
    </row>
    <row r="218" spans="1:12" ht="25.2" customHeight="1" x14ac:dyDescent="0.45">
      <c r="A218" s="451"/>
      <c r="B218" s="315" t="s">
        <v>233</v>
      </c>
      <c r="C218" s="315"/>
      <c r="D218" s="315"/>
      <c r="E218" s="312" t="s">
        <v>25</v>
      </c>
      <c r="F218" s="312"/>
      <c r="G218" s="159">
        <v>1</v>
      </c>
      <c r="H218" s="313">
        <v>31250</v>
      </c>
      <c r="I218" s="313"/>
      <c r="J218" s="313">
        <f>G218*H218</f>
        <v>31250</v>
      </c>
      <c r="K218" s="313"/>
      <c r="L218" s="148">
        <v>0.1</v>
      </c>
    </row>
    <row r="219" spans="1:12" ht="25.2" customHeight="1" x14ac:dyDescent="0.45">
      <c r="A219" s="449"/>
      <c r="B219" s="220" t="s">
        <v>142</v>
      </c>
      <c r="C219" s="220"/>
      <c r="D219" s="220"/>
      <c r="E219" s="296" t="s">
        <v>25</v>
      </c>
      <c r="F219" s="296"/>
      <c r="G219" s="125">
        <v>1</v>
      </c>
      <c r="H219" s="297">
        <v>2500</v>
      </c>
      <c r="I219" s="297"/>
      <c r="J219" s="297">
        <f t="shared" ref="J219:J221" si="14">G219*H219</f>
        <v>2500</v>
      </c>
      <c r="K219" s="297"/>
      <c r="L219" s="109">
        <v>0.1</v>
      </c>
    </row>
    <row r="220" spans="1:12" ht="25.2" customHeight="1" x14ac:dyDescent="0.45">
      <c r="A220" s="449"/>
      <c r="B220" s="220" t="s">
        <v>156</v>
      </c>
      <c r="C220" s="220"/>
      <c r="D220" s="220"/>
      <c r="E220" s="296" t="s">
        <v>25</v>
      </c>
      <c r="F220" s="296"/>
      <c r="G220" s="125">
        <v>2</v>
      </c>
      <c r="H220" s="297">
        <v>120000</v>
      </c>
      <c r="I220" s="297"/>
      <c r="J220" s="297">
        <f t="shared" si="14"/>
        <v>240000</v>
      </c>
      <c r="K220" s="297"/>
      <c r="L220" s="109">
        <v>0.1</v>
      </c>
    </row>
    <row r="221" spans="1:12" ht="25.2" customHeight="1" x14ac:dyDescent="0.45">
      <c r="A221" s="449"/>
      <c r="B221" s="220" t="s">
        <v>234</v>
      </c>
      <c r="C221" s="220"/>
      <c r="D221" s="220"/>
      <c r="E221" s="296" t="s">
        <v>25</v>
      </c>
      <c r="F221" s="296"/>
      <c r="G221" s="125">
        <v>2</v>
      </c>
      <c r="H221" s="297">
        <v>40000</v>
      </c>
      <c r="I221" s="297"/>
      <c r="J221" s="297">
        <f t="shared" si="14"/>
        <v>80000</v>
      </c>
      <c r="K221" s="297"/>
      <c r="L221" s="109">
        <v>0.1</v>
      </c>
    </row>
    <row r="222" spans="1:12" ht="25.2" customHeight="1" x14ac:dyDescent="0.45">
      <c r="A222" s="452"/>
      <c r="B222" s="308" t="s">
        <v>158</v>
      </c>
      <c r="C222" s="308"/>
      <c r="D222" s="308"/>
      <c r="E222" s="309"/>
      <c r="F222" s="309"/>
      <c r="G222" s="160"/>
      <c r="H222" s="310">
        <v>72000</v>
      </c>
      <c r="I222" s="310"/>
      <c r="J222" s="310">
        <v>72000</v>
      </c>
      <c r="K222" s="310"/>
      <c r="L222" s="145">
        <v>0.1</v>
      </c>
    </row>
    <row r="223" spans="1:12" ht="25.2" customHeight="1" x14ac:dyDescent="0.45">
      <c r="A223" s="283" t="s">
        <v>235</v>
      </c>
      <c r="B223" s="284"/>
      <c r="C223" s="284"/>
      <c r="D223" s="284"/>
      <c r="E223" s="284"/>
      <c r="F223" s="284"/>
      <c r="G223" s="284"/>
      <c r="H223" s="284"/>
      <c r="I223" s="284"/>
      <c r="J223" s="284"/>
      <c r="K223" s="284"/>
      <c r="L223" s="285"/>
    </row>
    <row r="224" spans="1:12" ht="25.2" customHeight="1" x14ac:dyDescent="0.45">
      <c r="A224" s="451"/>
      <c r="B224" s="315" t="s">
        <v>231</v>
      </c>
      <c r="C224" s="315"/>
      <c r="D224" s="315"/>
      <c r="E224" s="312" t="s">
        <v>144</v>
      </c>
      <c r="F224" s="312"/>
      <c r="G224" s="159">
        <v>2</v>
      </c>
      <c r="H224" s="313">
        <v>18750</v>
      </c>
      <c r="I224" s="313"/>
      <c r="J224" s="313">
        <f>G224*H224</f>
        <v>37500</v>
      </c>
      <c r="K224" s="313"/>
      <c r="L224" s="148">
        <v>0.1</v>
      </c>
    </row>
    <row r="225" spans="1:12" ht="25.2" customHeight="1" x14ac:dyDescent="0.45">
      <c r="A225" s="449"/>
      <c r="B225" s="220" t="s">
        <v>152</v>
      </c>
      <c r="C225" s="220"/>
      <c r="D225" s="220"/>
      <c r="E225" s="296" t="s">
        <v>144</v>
      </c>
      <c r="F225" s="296"/>
      <c r="G225" s="125">
        <v>2</v>
      </c>
      <c r="H225" s="297">
        <v>18750</v>
      </c>
      <c r="I225" s="297"/>
      <c r="J225" s="297">
        <f>G225*H225</f>
        <v>37500</v>
      </c>
      <c r="K225" s="297"/>
      <c r="L225" s="109">
        <v>0.1</v>
      </c>
    </row>
    <row r="226" spans="1:12" ht="25.2" customHeight="1" x14ac:dyDescent="0.45">
      <c r="A226" s="449"/>
      <c r="B226" s="220" t="s">
        <v>153</v>
      </c>
      <c r="C226" s="220"/>
      <c r="D226" s="220"/>
      <c r="E226" s="296" t="s">
        <v>59</v>
      </c>
      <c r="F226" s="296"/>
      <c r="G226" s="125">
        <v>1</v>
      </c>
      <c r="H226" s="297">
        <v>10000</v>
      </c>
      <c r="I226" s="297"/>
      <c r="J226" s="297">
        <f t="shared" ref="J226:J231" si="15">G226*H226</f>
        <v>10000</v>
      </c>
      <c r="K226" s="297"/>
      <c r="L226" s="109">
        <v>0.1</v>
      </c>
    </row>
    <row r="227" spans="1:12" ht="25.2" customHeight="1" x14ac:dyDescent="0.45">
      <c r="A227" s="449"/>
      <c r="B227" s="220" t="s">
        <v>233</v>
      </c>
      <c r="C227" s="220"/>
      <c r="D227" s="220"/>
      <c r="E227" s="296" t="s">
        <v>59</v>
      </c>
      <c r="F227" s="296"/>
      <c r="G227" s="125">
        <v>1</v>
      </c>
      <c r="H227" s="297">
        <v>31250</v>
      </c>
      <c r="I227" s="297"/>
      <c r="J227" s="297">
        <f t="shared" si="15"/>
        <v>31250</v>
      </c>
      <c r="K227" s="297"/>
      <c r="L227" s="109">
        <v>0.1</v>
      </c>
    </row>
    <row r="228" spans="1:12" ht="25.2" customHeight="1" x14ac:dyDescent="0.45">
      <c r="A228" s="449"/>
      <c r="B228" s="220" t="s">
        <v>142</v>
      </c>
      <c r="C228" s="220"/>
      <c r="D228" s="220"/>
      <c r="E228" s="296" t="s">
        <v>51</v>
      </c>
      <c r="F228" s="296"/>
      <c r="G228" s="125">
        <v>1</v>
      </c>
      <c r="H228" s="297">
        <v>2500</v>
      </c>
      <c r="I228" s="297"/>
      <c r="J228" s="297">
        <f t="shared" si="15"/>
        <v>2500</v>
      </c>
      <c r="K228" s="297"/>
      <c r="L228" s="109">
        <v>0.1</v>
      </c>
    </row>
    <row r="229" spans="1:12" ht="25.2" customHeight="1" x14ac:dyDescent="0.45">
      <c r="A229" s="449"/>
      <c r="B229" s="314" t="s">
        <v>159</v>
      </c>
      <c r="C229" s="314"/>
      <c r="D229" s="314"/>
      <c r="E229" s="296" t="s">
        <v>59</v>
      </c>
      <c r="F229" s="296"/>
      <c r="G229" s="125">
        <v>6</v>
      </c>
      <c r="H229" s="297">
        <v>5800</v>
      </c>
      <c r="I229" s="297"/>
      <c r="J229" s="298">
        <f t="shared" si="15"/>
        <v>34800</v>
      </c>
      <c r="K229" s="298"/>
      <c r="L229" s="109">
        <v>0.1</v>
      </c>
    </row>
    <row r="230" spans="1:12" ht="25.2" customHeight="1" x14ac:dyDescent="0.45">
      <c r="A230" s="449"/>
      <c r="B230" s="314" t="s">
        <v>160</v>
      </c>
      <c r="C230" s="314"/>
      <c r="D230" s="314"/>
      <c r="E230" s="296" t="s">
        <v>59</v>
      </c>
      <c r="F230" s="296"/>
      <c r="G230" s="125">
        <v>3</v>
      </c>
      <c r="H230" s="297">
        <v>9000</v>
      </c>
      <c r="I230" s="297"/>
      <c r="J230" s="298">
        <f t="shared" si="15"/>
        <v>27000</v>
      </c>
      <c r="K230" s="298"/>
      <c r="L230" s="109">
        <v>0.1</v>
      </c>
    </row>
    <row r="231" spans="1:12" ht="25.2" customHeight="1" x14ac:dyDescent="0.45">
      <c r="A231" s="452"/>
      <c r="B231" s="308" t="s">
        <v>236</v>
      </c>
      <c r="C231" s="308"/>
      <c r="D231" s="308"/>
      <c r="E231" s="309" t="s">
        <v>25</v>
      </c>
      <c r="F231" s="309"/>
      <c r="G231" s="160">
        <v>1</v>
      </c>
      <c r="H231" s="310">
        <v>55000</v>
      </c>
      <c r="I231" s="310"/>
      <c r="J231" s="316">
        <f t="shared" si="15"/>
        <v>55000</v>
      </c>
      <c r="K231" s="316"/>
      <c r="L231" s="145">
        <v>0.1</v>
      </c>
    </row>
    <row r="232" spans="1:12" ht="27" customHeight="1" x14ac:dyDescent="0.45">
      <c r="A232" s="288" t="s">
        <v>237</v>
      </c>
      <c r="B232" s="270"/>
      <c r="C232" s="270"/>
      <c r="D232" s="270"/>
      <c r="E232" s="270"/>
      <c r="F232" s="270"/>
      <c r="G232" s="270"/>
      <c r="H232" s="270"/>
      <c r="I232" s="270"/>
      <c r="J232" s="270"/>
      <c r="K232" s="270"/>
      <c r="L232" s="289"/>
    </row>
    <row r="233" spans="1:12" ht="27" customHeight="1" x14ac:dyDescent="0.45">
      <c r="A233" s="451"/>
      <c r="B233" s="315" t="s">
        <v>231</v>
      </c>
      <c r="C233" s="315"/>
      <c r="D233" s="315"/>
      <c r="E233" s="312" t="s">
        <v>144</v>
      </c>
      <c r="F233" s="312"/>
      <c r="G233" s="159">
        <v>2</v>
      </c>
      <c r="H233" s="313">
        <v>18750</v>
      </c>
      <c r="I233" s="313"/>
      <c r="J233" s="313">
        <f>G233*H233</f>
        <v>37500</v>
      </c>
      <c r="K233" s="313"/>
      <c r="L233" s="148">
        <v>0.1</v>
      </c>
    </row>
    <row r="234" spans="1:12" ht="27" customHeight="1" x14ac:dyDescent="0.45">
      <c r="A234" s="449"/>
      <c r="B234" s="220" t="s">
        <v>152</v>
      </c>
      <c r="C234" s="220"/>
      <c r="D234" s="220"/>
      <c r="E234" s="296" t="s">
        <v>144</v>
      </c>
      <c r="F234" s="296"/>
      <c r="G234" s="125">
        <v>1</v>
      </c>
      <c r="H234" s="297">
        <v>18750</v>
      </c>
      <c r="I234" s="297"/>
      <c r="J234" s="297">
        <f>G234*H234</f>
        <v>18750</v>
      </c>
      <c r="K234" s="297"/>
      <c r="L234" s="109">
        <v>0.1</v>
      </c>
    </row>
    <row r="235" spans="1:12" ht="27" customHeight="1" x14ac:dyDescent="0.45">
      <c r="A235" s="449"/>
      <c r="B235" s="220" t="s">
        <v>145</v>
      </c>
      <c r="C235" s="220"/>
      <c r="D235" s="220"/>
      <c r="E235" s="296" t="s">
        <v>144</v>
      </c>
      <c r="F235" s="296"/>
      <c r="G235" s="125">
        <v>1</v>
      </c>
      <c r="H235" s="297">
        <v>18750</v>
      </c>
      <c r="I235" s="297"/>
      <c r="J235" s="297">
        <f>G235*H235</f>
        <v>18750</v>
      </c>
      <c r="K235" s="297"/>
      <c r="L235" s="109">
        <v>0.1</v>
      </c>
    </row>
    <row r="236" spans="1:12" ht="27" customHeight="1" x14ac:dyDescent="0.45">
      <c r="A236" s="449"/>
      <c r="B236" s="220" t="s">
        <v>153</v>
      </c>
      <c r="C236" s="220"/>
      <c r="D236" s="220"/>
      <c r="E236" s="296" t="s">
        <v>59</v>
      </c>
      <c r="F236" s="296"/>
      <c r="G236" s="125">
        <v>1</v>
      </c>
      <c r="H236" s="297">
        <v>10000</v>
      </c>
      <c r="I236" s="297"/>
      <c r="J236" s="297">
        <f t="shared" ref="J236:J240" si="16">G236*H236</f>
        <v>10000</v>
      </c>
      <c r="K236" s="297"/>
      <c r="L236" s="109">
        <v>0.1</v>
      </c>
    </row>
    <row r="237" spans="1:12" ht="27" customHeight="1" x14ac:dyDescent="0.45">
      <c r="A237" s="449"/>
      <c r="B237" s="220" t="s">
        <v>233</v>
      </c>
      <c r="C237" s="220"/>
      <c r="D237" s="220"/>
      <c r="E237" s="296" t="s">
        <v>59</v>
      </c>
      <c r="F237" s="296"/>
      <c r="G237" s="125">
        <v>1</v>
      </c>
      <c r="H237" s="297">
        <v>31250</v>
      </c>
      <c r="I237" s="297"/>
      <c r="J237" s="297">
        <f t="shared" si="16"/>
        <v>31250</v>
      </c>
      <c r="K237" s="297"/>
      <c r="L237" s="109">
        <v>0.1</v>
      </c>
    </row>
    <row r="238" spans="1:12" ht="27" customHeight="1" x14ac:dyDescent="0.45">
      <c r="A238" s="449"/>
      <c r="B238" s="220" t="s">
        <v>142</v>
      </c>
      <c r="C238" s="220"/>
      <c r="D238" s="220"/>
      <c r="E238" s="296" t="s">
        <v>51</v>
      </c>
      <c r="F238" s="296"/>
      <c r="G238" s="125">
        <v>1</v>
      </c>
      <c r="H238" s="297">
        <v>2500</v>
      </c>
      <c r="I238" s="297"/>
      <c r="J238" s="297">
        <f t="shared" si="16"/>
        <v>2500</v>
      </c>
      <c r="K238" s="297"/>
      <c r="L238" s="109">
        <v>0.1</v>
      </c>
    </row>
    <row r="239" spans="1:12" ht="27" customHeight="1" x14ac:dyDescent="0.45">
      <c r="A239" s="449"/>
      <c r="B239" s="314" t="s">
        <v>159</v>
      </c>
      <c r="C239" s="314"/>
      <c r="D239" s="314"/>
      <c r="E239" s="296" t="s">
        <v>59</v>
      </c>
      <c r="F239" s="296"/>
      <c r="G239" s="125">
        <v>12</v>
      </c>
      <c r="H239" s="297">
        <v>6000</v>
      </c>
      <c r="I239" s="297"/>
      <c r="J239" s="298">
        <f t="shared" si="16"/>
        <v>72000</v>
      </c>
      <c r="K239" s="298"/>
      <c r="L239" s="109">
        <v>0.1</v>
      </c>
    </row>
    <row r="240" spans="1:12" ht="27" customHeight="1" x14ac:dyDescent="0.45">
      <c r="A240" s="444"/>
      <c r="B240" s="314" t="s">
        <v>160</v>
      </c>
      <c r="C240" s="314"/>
      <c r="D240" s="314"/>
      <c r="E240" s="296" t="s">
        <v>59</v>
      </c>
      <c r="F240" s="296"/>
      <c r="G240" s="125">
        <v>3</v>
      </c>
      <c r="H240" s="297">
        <v>9000</v>
      </c>
      <c r="I240" s="297"/>
      <c r="J240" s="298">
        <f t="shared" si="16"/>
        <v>27000</v>
      </c>
      <c r="K240" s="298"/>
      <c r="L240" s="109">
        <v>0.1</v>
      </c>
    </row>
    <row r="241" spans="1:12" ht="27" customHeight="1" x14ac:dyDescent="0.45">
      <c r="A241" s="450"/>
      <c r="B241" s="308" t="s">
        <v>238</v>
      </c>
      <c r="C241" s="308"/>
      <c r="D241" s="308"/>
      <c r="E241" s="309" t="s">
        <v>25</v>
      </c>
      <c r="F241" s="309"/>
      <c r="G241" s="160">
        <v>1</v>
      </c>
      <c r="H241" s="310"/>
      <c r="I241" s="310"/>
      <c r="J241" s="310">
        <v>148000</v>
      </c>
      <c r="K241" s="310"/>
      <c r="L241" s="145">
        <v>0.1</v>
      </c>
    </row>
    <row r="242" spans="1:12" ht="27" customHeight="1" x14ac:dyDescent="0.45">
      <c r="A242" s="288" t="s">
        <v>239</v>
      </c>
      <c r="B242" s="270"/>
      <c r="C242" s="270"/>
      <c r="D242" s="270"/>
      <c r="E242" s="270"/>
      <c r="F242" s="270"/>
      <c r="G242" s="270"/>
      <c r="H242" s="270"/>
      <c r="I242" s="270"/>
      <c r="J242" s="270"/>
      <c r="K242" s="270"/>
      <c r="L242" s="289"/>
    </row>
    <row r="243" spans="1:12" ht="27" customHeight="1" x14ac:dyDescent="0.45">
      <c r="A243" s="451"/>
      <c r="B243" s="315" t="s">
        <v>233</v>
      </c>
      <c r="C243" s="315"/>
      <c r="D243" s="315"/>
      <c r="E243" s="312" t="s">
        <v>59</v>
      </c>
      <c r="F243" s="312"/>
      <c r="G243" s="159">
        <v>1</v>
      </c>
      <c r="H243" s="313">
        <v>31250</v>
      </c>
      <c r="I243" s="313"/>
      <c r="J243" s="313">
        <f t="shared" ref="J243:J245" si="17">G243*H243</f>
        <v>31250</v>
      </c>
      <c r="K243" s="313"/>
      <c r="L243" s="148">
        <v>0.1</v>
      </c>
    </row>
    <row r="244" spans="1:12" ht="27" customHeight="1" x14ac:dyDescent="0.45">
      <c r="A244" s="449"/>
      <c r="B244" s="314" t="s">
        <v>240</v>
      </c>
      <c r="C244" s="314"/>
      <c r="D244" s="314"/>
      <c r="E244" s="296" t="s">
        <v>59</v>
      </c>
      <c r="F244" s="296"/>
      <c r="G244" s="125">
        <v>4</v>
      </c>
      <c r="H244" s="297">
        <v>20000</v>
      </c>
      <c r="I244" s="297"/>
      <c r="J244" s="297">
        <f t="shared" si="17"/>
        <v>80000</v>
      </c>
      <c r="K244" s="297"/>
      <c r="L244" s="109">
        <v>0.1</v>
      </c>
    </row>
    <row r="245" spans="1:12" ht="27" customHeight="1" x14ac:dyDescent="0.45">
      <c r="A245" s="449"/>
      <c r="B245" s="220" t="s">
        <v>241</v>
      </c>
      <c r="C245" s="220"/>
      <c r="D245" s="220"/>
      <c r="E245" s="296" t="s">
        <v>59</v>
      </c>
      <c r="F245" s="296"/>
      <c r="G245" s="125">
        <v>1</v>
      </c>
      <c r="H245" s="297">
        <v>22500</v>
      </c>
      <c r="I245" s="297"/>
      <c r="J245" s="298">
        <f t="shared" si="17"/>
        <v>22500</v>
      </c>
      <c r="K245" s="298"/>
      <c r="L245" s="109">
        <v>0.1</v>
      </c>
    </row>
    <row r="246" spans="1:12" ht="27" customHeight="1" x14ac:dyDescent="0.45">
      <c r="A246" s="452"/>
      <c r="B246" s="308" t="s">
        <v>236</v>
      </c>
      <c r="C246" s="308"/>
      <c r="D246" s="308"/>
      <c r="E246" s="309" t="s">
        <v>25</v>
      </c>
      <c r="F246" s="309"/>
      <c r="G246" s="160"/>
      <c r="H246" s="310"/>
      <c r="I246" s="310"/>
      <c r="J246" s="310">
        <v>30000</v>
      </c>
      <c r="K246" s="310"/>
      <c r="L246" s="145">
        <v>0.1</v>
      </c>
    </row>
    <row r="247" spans="1:12" ht="27" customHeight="1" x14ac:dyDescent="0.45">
      <c r="A247" s="288" t="s">
        <v>242</v>
      </c>
      <c r="B247" s="270"/>
      <c r="C247" s="270"/>
      <c r="D247" s="270"/>
      <c r="E247" s="270"/>
      <c r="F247" s="270"/>
      <c r="G247" s="270"/>
      <c r="H247" s="270"/>
      <c r="I247" s="270"/>
      <c r="J247" s="270"/>
      <c r="K247" s="270"/>
      <c r="L247" s="289"/>
    </row>
    <row r="248" spans="1:12" ht="27" customHeight="1" x14ac:dyDescent="0.45">
      <c r="A248" s="451"/>
      <c r="B248" s="311" t="s">
        <v>243</v>
      </c>
      <c r="C248" s="311"/>
      <c r="D248" s="311"/>
      <c r="E248" s="312" t="s">
        <v>59</v>
      </c>
      <c r="F248" s="312"/>
      <c r="G248" s="159">
        <v>4</v>
      </c>
      <c r="H248" s="313">
        <v>10000</v>
      </c>
      <c r="I248" s="313"/>
      <c r="J248" s="313">
        <f>G248*H248</f>
        <v>40000</v>
      </c>
      <c r="K248" s="313"/>
      <c r="L248" s="148">
        <v>0.1</v>
      </c>
    </row>
    <row r="249" spans="1:12" ht="27" customHeight="1" x14ac:dyDescent="0.45">
      <c r="A249" s="449"/>
      <c r="B249" s="220" t="s">
        <v>241</v>
      </c>
      <c r="C249" s="220"/>
      <c r="D249" s="220"/>
      <c r="E249" s="296" t="s">
        <v>59</v>
      </c>
      <c r="F249" s="296"/>
      <c r="G249" s="125">
        <v>1</v>
      </c>
      <c r="H249" s="297">
        <v>22500</v>
      </c>
      <c r="I249" s="297"/>
      <c r="J249" s="298">
        <f t="shared" ref="J249:J250" si="18">G249*H249</f>
        <v>22500</v>
      </c>
      <c r="K249" s="298"/>
      <c r="L249" s="109">
        <v>0.1</v>
      </c>
    </row>
    <row r="250" spans="1:12" ht="27" customHeight="1" x14ac:dyDescent="0.45">
      <c r="A250" s="449"/>
      <c r="B250" s="314" t="s">
        <v>244</v>
      </c>
      <c r="C250" s="314"/>
      <c r="D250" s="314"/>
      <c r="E250" s="296" t="s">
        <v>25</v>
      </c>
      <c r="F250" s="296"/>
      <c r="G250" s="125">
        <v>1</v>
      </c>
      <c r="H250" s="297">
        <v>15000</v>
      </c>
      <c r="I250" s="297"/>
      <c r="J250" s="298">
        <f t="shared" si="18"/>
        <v>15000</v>
      </c>
      <c r="K250" s="298"/>
      <c r="L250" s="109">
        <v>0.1</v>
      </c>
    </row>
    <row r="251" spans="1:12" ht="27" customHeight="1" x14ac:dyDescent="0.45">
      <c r="A251" s="452"/>
      <c r="B251" s="308" t="s">
        <v>236</v>
      </c>
      <c r="C251" s="308"/>
      <c r="D251" s="308"/>
      <c r="E251" s="309" t="s">
        <v>25</v>
      </c>
      <c r="F251" s="309"/>
      <c r="G251" s="160"/>
      <c r="H251" s="310"/>
      <c r="I251" s="310"/>
      <c r="J251" s="310">
        <v>10000</v>
      </c>
      <c r="K251" s="310"/>
      <c r="L251" s="145">
        <v>0.1</v>
      </c>
    </row>
    <row r="252" spans="1:12" ht="27" customHeight="1" x14ac:dyDescent="0.45">
      <c r="A252" s="288" t="s">
        <v>245</v>
      </c>
      <c r="B252" s="270"/>
      <c r="C252" s="270"/>
      <c r="D252" s="270"/>
      <c r="E252" s="270"/>
      <c r="F252" s="270"/>
      <c r="G252" s="270"/>
      <c r="H252" s="270"/>
      <c r="I252" s="270"/>
      <c r="J252" s="270"/>
      <c r="K252" s="270"/>
      <c r="L252" s="289"/>
    </row>
    <row r="253" spans="1:12" ht="27" customHeight="1" x14ac:dyDescent="0.45">
      <c r="A253" s="451"/>
      <c r="B253" s="311" t="s">
        <v>246</v>
      </c>
      <c r="C253" s="311"/>
      <c r="D253" s="311"/>
      <c r="E253" s="312" t="s">
        <v>59</v>
      </c>
      <c r="F253" s="312"/>
      <c r="G253" s="159">
        <v>4</v>
      </c>
      <c r="H253" s="313">
        <v>7000</v>
      </c>
      <c r="I253" s="313"/>
      <c r="J253" s="313">
        <f>G253*H253</f>
        <v>28000</v>
      </c>
      <c r="K253" s="313"/>
      <c r="L253" s="148">
        <v>0.1</v>
      </c>
    </row>
    <row r="254" spans="1:12" ht="27" customHeight="1" x14ac:dyDescent="0.45">
      <c r="A254" s="449"/>
      <c r="B254" s="314" t="s">
        <v>159</v>
      </c>
      <c r="C254" s="314"/>
      <c r="D254" s="314"/>
      <c r="E254" s="296" t="s">
        <v>59</v>
      </c>
      <c r="F254" s="296"/>
      <c r="G254" s="125">
        <v>8</v>
      </c>
      <c r="H254" s="297">
        <v>6000</v>
      </c>
      <c r="I254" s="297"/>
      <c r="J254" s="298">
        <f t="shared" ref="J254:J255" si="19">G254*H254</f>
        <v>48000</v>
      </c>
      <c r="K254" s="298"/>
      <c r="L254" s="109">
        <v>0.1</v>
      </c>
    </row>
    <row r="255" spans="1:12" ht="27" customHeight="1" x14ac:dyDescent="0.45">
      <c r="A255" s="452"/>
      <c r="B255" s="308" t="s">
        <v>247</v>
      </c>
      <c r="C255" s="308"/>
      <c r="D255" s="308"/>
      <c r="E255" s="309" t="s">
        <v>25</v>
      </c>
      <c r="F255" s="309"/>
      <c r="G255" s="160">
        <v>8</v>
      </c>
      <c r="H255" s="310">
        <v>9000</v>
      </c>
      <c r="I255" s="310"/>
      <c r="J255" s="310">
        <f t="shared" si="19"/>
        <v>72000</v>
      </c>
      <c r="K255" s="310"/>
      <c r="L255" s="145">
        <v>0.1</v>
      </c>
    </row>
    <row r="256" spans="1:12" ht="27" customHeight="1" x14ac:dyDescent="0.45">
      <c r="A256" s="288" t="s">
        <v>248</v>
      </c>
      <c r="B256" s="270"/>
      <c r="C256" s="270"/>
      <c r="D256" s="270"/>
      <c r="E256" s="270"/>
      <c r="F256" s="270"/>
      <c r="G256" s="270"/>
      <c r="H256" s="270"/>
      <c r="I256" s="270"/>
      <c r="J256" s="270"/>
      <c r="K256" s="270"/>
      <c r="L256" s="289"/>
    </row>
    <row r="257" spans="1:12" ht="27" customHeight="1" thickBot="1" x14ac:dyDescent="0.5">
      <c r="A257" s="453" t="s">
        <v>161</v>
      </c>
      <c r="B257" s="305" t="s">
        <v>162</v>
      </c>
      <c r="C257" s="305"/>
      <c r="D257" s="305"/>
      <c r="E257" s="306" t="s">
        <v>25</v>
      </c>
      <c r="F257" s="306"/>
      <c r="G257" s="161">
        <v>1</v>
      </c>
      <c r="H257" s="307"/>
      <c r="I257" s="307"/>
      <c r="J257" s="307">
        <v>1650000</v>
      </c>
      <c r="K257" s="307"/>
      <c r="L257" s="148">
        <v>0.1</v>
      </c>
    </row>
    <row r="258" spans="1:12" ht="27" customHeight="1" thickBot="1" x14ac:dyDescent="0.5">
      <c r="A258" s="112"/>
      <c r="B258" s="151"/>
      <c r="C258" s="151"/>
      <c r="D258" s="151"/>
      <c r="E258" s="152"/>
      <c r="F258" s="278" t="s">
        <v>135</v>
      </c>
      <c r="G258" s="279"/>
      <c r="H258" s="279"/>
      <c r="I258" s="279"/>
      <c r="J258" s="290">
        <f>SUM(J175:K257)</f>
        <v>6937650</v>
      </c>
      <c r="K258" s="290"/>
      <c r="L258" s="291"/>
    </row>
    <row r="259" spans="1:12" ht="27" customHeight="1" x14ac:dyDescent="0.45">
      <c r="A259" s="454"/>
      <c r="B259" s="99"/>
      <c r="C259" s="99"/>
      <c r="D259" s="99"/>
      <c r="E259" s="88"/>
      <c r="F259" s="88"/>
      <c r="G259" s="102"/>
      <c r="H259" s="96"/>
      <c r="I259" s="96"/>
      <c r="J259" s="107"/>
      <c r="K259" s="107"/>
    </row>
    <row r="260" spans="1:12" ht="27" customHeight="1" thickBot="1" x14ac:dyDescent="0.5">
      <c r="A260" s="301" t="s">
        <v>164</v>
      </c>
      <c r="B260" s="301"/>
      <c r="C260" s="301"/>
      <c r="D260" s="301"/>
      <c r="E260" s="100"/>
      <c r="F260" s="100"/>
      <c r="G260" s="103"/>
      <c r="H260" s="302"/>
      <c r="I260" s="302"/>
      <c r="J260" s="303"/>
      <c r="K260" s="303"/>
    </row>
    <row r="261" spans="1:12" ht="27" customHeight="1" x14ac:dyDescent="0.45">
      <c r="A261" s="436"/>
      <c r="B261" s="304" t="s">
        <v>4</v>
      </c>
      <c r="C261" s="304"/>
      <c r="D261" s="304"/>
      <c r="E261" s="304" t="s">
        <v>45</v>
      </c>
      <c r="F261" s="304"/>
      <c r="G261" s="14" t="s">
        <v>6</v>
      </c>
      <c r="H261" s="304" t="s">
        <v>7</v>
      </c>
      <c r="I261" s="304"/>
      <c r="J261" s="304" t="s">
        <v>8</v>
      </c>
      <c r="K261" s="304"/>
      <c r="L261" s="108" t="s">
        <v>175</v>
      </c>
    </row>
    <row r="262" spans="1:12" ht="27" customHeight="1" x14ac:dyDescent="0.45">
      <c r="A262" s="440"/>
      <c r="B262" s="220" t="s">
        <v>249</v>
      </c>
      <c r="C262" s="220"/>
      <c r="D262" s="220"/>
      <c r="E262" s="296" t="s">
        <v>59</v>
      </c>
      <c r="F262" s="296"/>
      <c r="G262" s="26">
        <v>5</v>
      </c>
      <c r="H262" s="297">
        <v>8000</v>
      </c>
      <c r="I262" s="297"/>
      <c r="J262" s="298">
        <f>G262*H262</f>
        <v>40000</v>
      </c>
      <c r="K262" s="298"/>
      <c r="L262" s="109">
        <v>0.1</v>
      </c>
    </row>
    <row r="263" spans="1:12" ht="27" customHeight="1" x14ac:dyDescent="0.45">
      <c r="A263" s="449"/>
      <c r="B263" s="220" t="s">
        <v>165</v>
      </c>
      <c r="C263" s="220"/>
      <c r="D263" s="220"/>
      <c r="E263" s="296" t="s">
        <v>59</v>
      </c>
      <c r="F263" s="296"/>
      <c r="G263" s="125">
        <v>22</v>
      </c>
      <c r="H263" s="297">
        <v>24000</v>
      </c>
      <c r="I263" s="297"/>
      <c r="J263" s="298">
        <f>G263*H263</f>
        <v>528000</v>
      </c>
      <c r="K263" s="298"/>
      <c r="L263" s="109">
        <v>0.1</v>
      </c>
    </row>
    <row r="264" spans="1:12" ht="27" customHeight="1" x14ac:dyDescent="0.45">
      <c r="A264" s="449"/>
      <c r="B264" s="220" t="s">
        <v>166</v>
      </c>
      <c r="C264" s="220"/>
      <c r="D264" s="220"/>
      <c r="E264" s="296" t="s">
        <v>59</v>
      </c>
      <c r="F264" s="296"/>
      <c r="G264" s="125">
        <v>5</v>
      </c>
      <c r="H264" s="297">
        <v>90000</v>
      </c>
      <c r="I264" s="297"/>
      <c r="J264" s="298">
        <f t="shared" ref="J264:J275" si="20">G264*H264</f>
        <v>450000</v>
      </c>
      <c r="K264" s="298"/>
      <c r="L264" s="109">
        <v>0.1</v>
      </c>
    </row>
    <row r="265" spans="1:12" ht="27" customHeight="1" x14ac:dyDescent="0.45">
      <c r="A265" s="449"/>
      <c r="B265" s="220" t="s">
        <v>250</v>
      </c>
      <c r="C265" s="220"/>
      <c r="D265" s="220"/>
      <c r="E265" s="296" t="s">
        <v>59</v>
      </c>
      <c r="F265" s="296"/>
      <c r="G265" s="125">
        <v>8</v>
      </c>
      <c r="H265" s="297">
        <v>12000</v>
      </c>
      <c r="I265" s="297"/>
      <c r="J265" s="298">
        <f t="shared" si="20"/>
        <v>96000</v>
      </c>
      <c r="K265" s="298"/>
      <c r="L265" s="109">
        <v>0.1</v>
      </c>
    </row>
    <row r="266" spans="1:12" ht="27" customHeight="1" x14ac:dyDescent="0.45">
      <c r="A266" s="449"/>
      <c r="B266" s="220" t="s">
        <v>251</v>
      </c>
      <c r="C266" s="220"/>
      <c r="D266" s="220"/>
      <c r="E266" s="296" t="s">
        <v>59</v>
      </c>
      <c r="F266" s="296"/>
      <c r="G266" s="125">
        <v>14</v>
      </c>
      <c r="H266" s="297">
        <v>18000</v>
      </c>
      <c r="I266" s="297"/>
      <c r="J266" s="298">
        <f t="shared" si="20"/>
        <v>252000</v>
      </c>
      <c r="K266" s="298"/>
      <c r="L266" s="109">
        <v>0.1</v>
      </c>
    </row>
    <row r="267" spans="1:12" ht="27" customHeight="1" x14ac:dyDescent="0.45">
      <c r="A267" s="449"/>
      <c r="B267" s="220" t="s">
        <v>252</v>
      </c>
      <c r="C267" s="220"/>
      <c r="D267" s="220"/>
      <c r="E267" s="296" t="s">
        <v>59</v>
      </c>
      <c r="F267" s="296"/>
      <c r="G267" s="125">
        <v>16</v>
      </c>
      <c r="H267" s="297">
        <v>8000</v>
      </c>
      <c r="I267" s="297"/>
      <c r="J267" s="298">
        <f t="shared" si="20"/>
        <v>128000</v>
      </c>
      <c r="K267" s="298"/>
      <c r="L267" s="109">
        <v>0.1</v>
      </c>
    </row>
    <row r="268" spans="1:12" ht="27" customHeight="1" x14ac:dyDescent="0.45">
      <c r="A268" s="449"/>
      <c r="B268" s="220" t="s">
        <v>167</v>
      </c>
      <c r="C268" s="220"/>
      <c r="D268" s="220"/>
      <c r="E268" s="296" t="s">
        <v>59</v>
      </c>
      <c r="F268" s="296"/>
      <c r="G268" s="125">
        <v>10</v>
      </c>
      <c r="H268" s="297">
        <v>9000</v>
      </c>
      <c r="I268" s="297"/>
      <c r="J268" s="298">
        <f t="shared" si="20"/>
        <v>90000</v>
      </c>
      <c r="K268" s="298"/>
      <c r="L268" s="109">
        <v>0.1</v>
      </c>
    </row>
    <row r="269" spans="1:12" ht="27" customHeight="1" x14ac:dyDescent="0.45">
      <c r="A269" s="449"/>
      <c r="B269" s="220" t="s">
        <v>168</v>
      </c>
      <c r="C269" s="220"/>
      <c r="D269" s="220"/>
      <c r="E269" s="296" t="s">
        <v>59</v>
      </c>
      <c r="F269" s="296"/>
      <c r="G269" s="125">
        <v>13</v>
      </c>
      <c r="H269" s="297">
        <v>30000</v>
      </c>
      <c r="I269" s="297"/>
      <c r="J269" s="298">
        <f t="shared" si="20"/>
        <v>390000</v>
      </c>
      <c r="K269" s="298"/>
      <c r="L269" s="109">
        <v>0.1</v>
      </c>
    </row>
    <row r="270" spans="1:12" ht="27" customHeight="1" x14ac:dyDescent="0.45">
      <c r="A270" s="449"/>
      <c r="B270" s="220" t="s">
        <v>169</v>
      </c>
      <c r="C270" s="220"/>
      <c r="D270" s="220"/>
      <c r="E270" s="296" t="s">
        <v>59</v>
      </c>
      <c r="F270" s="296"/>
      <c r="G270" s="125">
        <v>2</v>
      </c>
      <c r="H270" s="297">
        <v>400000</v>
      </c>
      <c r="I270" s="297"/>
      <c r="J270" s="298">
        <f t="shared" si="20"/>
        <v>800000</v>
      </c>
      <c r="K270" s="298"/>
      <c r="L270" s="109">
        <v>0.1</v>
      </c>
    </row>
    <row r="271" spans="1:12" ht="27" customHeight="1" x14ac:dyDescent="0.45">
      <c r="A271" s="449"/>
      <c r="B271" s="220" t="s">
        <v>253</v>
      </c>
      <c r="C271" s="220"/>
      <c r="D271" s="220"/>
      <c r="E271" s="296"/>
      <c r="F271" s="296"/>
      <c r="G271" s="125"/>
      <c r="H271" s="297"/>
      <c r="I271" s="297"/>
      <c r="J271" s="298">
        <v>250000</v>
      </c>
      <c r="K271" s="298"/>
      <c r="L271" s="109">
        <v>0.1</v>
      </c>
    </row>
    <row r="272" spans="1:12" ht="27" customHeight="1" x14ac:dyDescent="0.45">
      <c r="A272" s="449"/>
      <c r="B272" s="220" t="s">
        <v>254</v>
      </c>
      <c r="C272" s="220"/>
      <c r="D272" s="220"/>
      <c r="E272" s="296" t="s">
        <v>51</v>
      </c>
      <c r="F272" s="296"/>
      <c r="G272" s="125">
        <v>20</v>
      </c>
      <c r="H272" s="297">
        <v>2000</v>
      </c>
      <c r="I272" s="297"/>
      <c r="J272" s="298">
        <f t="shared" ref="J272" si="21">G272*H272</f>
        <v>40000</v>
      </c>
      <c r="K272" s="298"/>
      <c r="L272" s="109">
        <v>0.1</v>
      </c>
    </row>
    <row r="273" spans="1:12" ht="27" customHeight="1" x14ac:dyDescent="0.45">
      <c r="A273" s="449"/>
      <c r="B273" s="220" t="s">
        <v>170</v>
      </c>
      <c r="C273" s="220"/>
      <c r="D273" s="220"/>
      <c r="E273" s="296" t="s">
        <v>59</v>
      </c>
      <c r="F273" s="296"/>
      <c r="G273" s="125">
        <v>6</v>
      </c>
      <c r="H273" s="297">
        <v>112500</v>
      </c>
      <c r="I273" s="297"/>
      <c r="J273" s="298">
        <f t="shared" si="20"/>
        <v>675000</v>
      </c>
      <c r="K273" s="298"/>
      <c r="L273" s="109">
        <v>0.1</v>
      </c>
    </row>
    <row r="274" spans="1:12" ht="27" customHeight="1" x14ac:dyDescent="0.45">
      <c r="A274" s="449"/>
      <c r="B274" s="220" t="s">
        <v>171</v>
      </c>
      <c r="C274" s="220"/>
      <c r="D274" s="220"/>
      <c r="E274" s="296" t="s">
        <v>59</v>
      </c>
      <c r="F274" s="296"/>
      <c r="G274" s="125">
        <v>4</v>
      </c>
      <c r="H274" s="297">
        <v>67500</v>
      </c>
      <c r="I274" s="297"/>
      <c r="J274" s="298">
        <f t="shared" si="20"/>
        <v>270000</v>
      </c>
      <c r="K274" s="298"/>
      <c r="L274" s="109">
        <v>0.1</v>
      </c>
    </row>
    <row r="275" spans="1:12" ht="27" customHeight="1" thickBot="1" x14ac:dyDescent="0.5">
      <c r="A275" s="455"/>
      <c r="B275" s="292" t="s">
        <v>255</v>
      </c>
      <c r="C275" s="292"/>
      <c r="D275" s="292"/>
      <c r="E275" s="293" t="s">
        <v>256</v>
      </c>
      <c r="F275" s="293"/>
      <c r="G275" s="132">
        <v>10</v>
      </c>
      <c r="H275" s="294">
        <v>62500</v>
      </c>
      <c r="I275" s="294"/>
      <c r="J275" s="295">
        <f t="shared" si="20"/>
        <v>625000</v>
      </c>
      <c r="K275" s="295"/>
      <c r="L275" s="109">
        <v>0.1</v>
      </c>
    </row>
    <row r="276" spans="1:12" ht="27" customHeight="1" thickBot="1" x14ac:dyDescent="0.5">
      <c r="A276" s="112"/>
      <c r="B276" s="154"/>
      <c r="C276" s="154"/>
      <c r="D276" s="154"/>
      <c r="E276" s="154"/>
      <c r="F276" s="155"/>
      <c r="G276" s="276" t="s">
        <v>164</v>
      </c>
      <c r="H276" s="277"/>
      <c r="I276" s="277"/>
      <c r="J276" s="290">
        <f>SUM(J263:K274)</f>
        <v>3969000</v>
      </c>
      <c r="K276" s="290"/>
      <c r="L276" s="291"/>
    </row>
    <row r="277" spans="1:12" ht="27" customHeight="1" x14ac:dyDescent="0.45"/>
    <row r="278" spans="1:12" ht="27" customHeight="1" x14ac:dyDescent="0.45"/>
    <row r="279" spans="1:12" ht="27" customHeight="1" x14ac:dyDescent="0.45"/>
    <row r="280" spans="1:12" ht="27" customHeight="1" x14ac:dyDescent="0.45"/>
    <row r="281" spans="1:12" ht="27" customHeight="1" x14ac:dyDescent="0.45"/>
    <row r="282" spans="1:12" ht="27" customHeight="1" x14ac:dyDescent="0.45"/>
    <row r="283" spans="1:12" ht="27" customHeight="1" x14ac:dyDescent="0.45"/>
    <row r="284" spans="1:12" ht="27" customHeight="1" x14ac:dyDescent="0.45"/>
    <row r="285" spans="1:12" ht="27" customHeight="1" x14ac:dyDescent="0.45"/>
    <row r="286" spans="1:12" ht="27" customHeight="1" x14ac:dyDescent="0.45"/>
    <row r="287" spans="1:12" ht="27" customHeight="1" x14ac:dyDescent="0.45"/>
    <row r="288" spans="1:12" ht="27" customHeight="1" x14ac:dyDescent="0.45"/>
    <row r="289" ht="27" customHeight="1" x14ac:dyDescent="0.45"/>
    <row r="290" ht="27" customHeight="1" x14ac:dyDescent="0.45"/>
    <row r="291" ht="27" customHeight="1" x14ac:dyDescent="0.45"/>
    <row r="292" ht="27" customHeight="1" x14ac:dyDescent="0.45"/>
    <row r="293" ht="27" customHeight="1" x14ac:dyDescent="0.45"/>
  </sheetData>
  <mergeCells count="946">
    <mergeCell ref="H12:K12"/>
    <mergeCell ref="A3:F5"/>
    <mergeCell ref="B7:F7"/>
    <mergeCell ref="B8:F8"/>
    <mergeCell ref="B22:F22"/>
    <mergeCell ref="H22:I22"/>
    <mergeCell ref="J22:K22"/>
    <mergeCell ref="B23:F23"/>
    <mergeCell ref="H23:I23"/>
    <mergeCell ref="J23:K23"/>
    <mergeCell ref="A19:B19"/>
    <mergeCell ref="C19:J19"/>
    <mergeCell ref="H21:I21"/>
    <mergeCell ref="J21:K21"/>
    <mergeCell ref="B21:F21"/>
    <mergeCell ref="B9:F9"/>
    <mergeCell ref="C13:F15"/>
    <mergeCell ref="A13:B15"/>
    <mergeCell ref="C16:F16"/>
    <mergeCell ref="B26:F26"/>
    <mergeCell ref="H26:I26"/>
    <mergeCell ref="J26:K26"/>
    <mergeCell ref="B27:F27"/>
    <mergeCell ref="H27:I27"/>
    <mergeCell ref="J27:K27"/>
    <mergeCell ref="B24:F24"/>
    <mergeCell ref="H24:I24"/>
    <mergeCell ref="J24:K24"/>
    <mergeCell ref="B25:F25"/>
    <mergeCell ref="H25:I25"/>
    <mergeCell ref="J25:K25"/>
    <mergeCell ref="B31:D31"/>
    <mergeCell ref="E31:F31"/>
    <mergeCell ref="H31:I31"/>
    <mergeCell ref="J31:L31"/>
    <mergeCell ref="B30:F30"/>
    <mergeCell ref="H30:I30"/>
    <mergeCell ref="J30:K30"/>
    <mergeCell ref="B28:F28"/>
    <mergeCell ref="H28:I28"/>
    <mergeCell ref="J28:K28"/>
    <mergeCell ref="B29:F29"/>
    <mergeCell ref="H29:I29"/>
    <mergeCell ref="J29:K29"/>
    <mergeCell ref="B34:D34"/>
    <mergeCell ref="E34:F34"/>
    <mergeCell ref="H34:I34"/>
    <mergeCell ref="B35:D35"/>
    <mergeCell ref="H35:I35"/>
    <mergeCell ref="J34:L34"/>
    <mergeCell ref="J35:L35"/>
    <mergeCell ref="B32:D32"/>
    <mergeCell ref="E32:F32"/>
    <mergeCell ref="H32:I32"/>
    <mergeCell ref="B33:D33"/>
    <mergeCell ref="E33:F33"/>
    <mergeCell ref="H33:I33"/>
    <mergeCell ref="J32:L32"/>
    <mergeCell ref="J33:L33"/>
    <mergeCell ref="B42:D42"/>
    <mergeCell ref="E42:F42"/>
    <mergeCell ref="H42:I42"/>
    <mergeCell ref="J42:K42"/>
    <mergeCell ref="A38:E38"/>
    <mergeCell ref="E39:F39"/>
    <mergeCell ref="H39:I39"/>
    <mergeCell ref="J39:K39"/>
    <mergeCell ref="B40:D40"/>
    <mergeCell ref="E40:F40"/>
    <mergeCell ref="H40:I40"/>
    <mergeCell ref="J40:K40"/>
    <mergeCell ref="A39:D39"/>
    <mergeCell ref="A41:L41"/>
    <mergeCell ref="B47:D47"/>
    <mergeCell ref="E47:F47"/>
    <mergeCell ref="H47:I47"/>
    <mergeCell ref="J47:K47"/>
    <mergeCell ref="B48:D48"/>
    <mergeCell ref="E48:F48"/>
    <mergeCell ref="H48:I48"/>
    <mergeCell ref="J48:K48"/>
    <mergeCell ref="B44:D44"/>
    <mergeCell ref="E44:F44"/>
    <mergeCell ref="H44:I44"/>
    <mergeCell ref="J44:K44"/>
    <mergeCell ref="B46:D46"/>
    <mergeCell ref="E46:F46"/>
    <mergeCell ref="H46:I46"/>
    <mergeCell ref="J46:K46"/>
    <mergeCell ref="A45:L45"/>
    <mergeCell ref="B51:D51"/>
    <mergeCell ref="E51:F51"/>
    <mergeCell ref="H51:I51"/>
    <mergeCell ref="J51:K51"/>
    <mergeCell ref="B52:D52"/>
    <mergeCell ref="E52:F52"/>
    <mergeCell ref="H52:I52"/>
    <mergeCell ref="J52:K52"/>
    <mergeCell ref="B49:D49"/>
    <mergeCell ref="E49:F49"/>
    <mergeCell ref="H49:I49"/>
    <mergeCell ref="J49:K49"/>
    <mergeCell ref="B50:D50"/>
    <mergeCell ref="E50:F50"/>
    <mergeCell ref="H50:I50"/>
    <mergeCell ref="J50:K50"/>
    <mergeCell ref="B55:D55"/>
    <mergeCell ref="E55:F55"/>
    <mergeCell ref="H55:I55"/>
    <mergeCell ref="J55:K55"/>
    <mergeCell ref="B56:D56"/>
    <mergeCell ref="E56:F56"/>
    <mergeCell ref="H56:I56"/>
    <mergeCell ref="J56:K56"/>
    <mergeCell ref="B53:D53"/>
    <mergeCell ref="E53:F53"/>
    <mergeCell ref="H53:I53"/>
    <mergeCell ref="J53:K53"/>
    <mergeCell ref="B54:D54"/>
    <mergeCell ref="E54:F54"/>
    <mergeCell ref="H54:I54"/>
    <mergeCell ref="J54:K54"/>
    <mergeCell ref="B60:D60"/>
    <mergeCell ref="E60:F60"/>
    <mergeCell ref="H60:I60"/>
    <mergeCell ref="J60:K60"/>
    <mergeCell ref="J59:L59"/>
    <mergeCell ref="B57:D57"/>
    <mergeCell ref="E57:F57"/>
    <mergeCell ref="H57:I57"/>
    <mergeCell ref="J57:K57"/>
    <mergeCell ref="B58:D58"/>
    <mergeCell ref="E58:F58"/>
    <mergeCell ref="H58:I58"/>
    <mergeCell ref="J58:K58"/>
    <mergeCell ref="G59:I59"/>
    <mergeCell ref="B63:D63"/>
    <mergeCell ref="E63:F63"/>
    <mergeCell ref="H63:I63"/>
    <mergeCell ref="J63:K63"/>
    <mergeCell ref="B64:D64"/>
    <mergeCell ref="E64:F64"/>
    <mergeCell ref="H64:I64"/>
    <mergeCell ref="J64:K64"/>
    <mergeCell ref="A61:F61"/>
    <mergeCell ref="H61:I61"/>
    <mergeCell ref="J61:K61"/>
    <mergeCell ref="E62:F62"/>
    <mergeCell ref="H62:I62"/>
    <mergeCell ref="J62:K62"/>
    <mergeCell ref="A62:D62"/>
    <mergeCell ref="B67:D67"/>
    <mergeCell ref="E67:F67"/>
    <mergeCell ref="H67:I67"/>
    <mergeCell ref="J67:K67"/>
    <mergeCell ref="B68:D68"/>
    <mergeCell ref="E68:F68"/>
    <mergeCell ref="H68:I68"/>
    <mergeCell ref="J68:K68"/>
    <mergeCell ref="B65:D65"/>
    <mergeCell ref="E65:F65"/>
    <mergeCell ref="H65:I65"/>
    <mergeCell ref="J65:K65"/>
    <mergeCell ref="B66:D66"/>
    <mergeCell ref="E66:F66"/>
    <mergeCell ref="H66:I66"/>
    <mergeCell ref="J66:K66"/>
    <mergeCell ref="J71:L71"/>
    <mergeCell ref="B69:D69"/>
    <mergeCell ref="E69:F69"/>
    <mergeCell ref="H69:I69"/>
    <mergeCell ref="J69:K69"/>
    <mergeCell ref="B70:D70"/>
    <mergeCell ref="E70:F70"/>
    <mergeCell ref="H70:I70"/>
    <mergeCell ref="J70:K70"/>
    <mergeCell ref="G71:I71"/>
    <mergeCell ref="A73:D73"/>
    <mergeCell ref="E73:F73"/>
    <mergeCell ref="H73:I73"/>
    <mergeCell ref="J73:K73"/>
    <mergeCell ref="E74:F74"/>
    <mergeCell ref="H74:I74"/>
    <mergeCell ref="J74:K74"/>
    <mergeCell ref="B72:D72"/>
    <mergeCell ref="E72:F72"/>
    <mergeCell ref="H72:I72"/>
    <mergeCell ref="J72:K72"/>
    <mergeCell ref="A74:D74"/>
    <mergeCell ref="B77:D77"/>
    <mergeCell ref="E77:F77"/>
    <mergeCell ref="H77:I77"/>
    <mergeCell ref="J77:K77"/>
    <mergeCell ref="B78:D78"/>
    <mergeCell ref="E78:F78"/>
    <mergeCell ref="H78:I78"/>
    <mergeCell ref="J78:K78"/>
    <mergeCell ref="B75:D75"/>
    <mergeCell ref="E75:F75"/>
    <mergeCell ref="H75:I75"/>
    <mergeCell ref="J75:K75"/>
    <mergeCell ref="B76:D76"/>
    <mergeCell ref="E76:F76"/>
    <mergeCell ref="H76:I76"/>
    <mergeCell ref="J76:K76"/>
    <mergeCell ref="B81:D81"/>
    <mergeCell ref="E81:F81"/>
    <mergeCell ref="H81:I81"/>
    <mergeCell ref="J81:K81"/>
    <mergeCell ref="B82:D82"/>
    <mergeCell ref="E82:F82"/>
    <mergeCell ref="H82:I82"/>
    <mergeCell ref="J82:K82"/>
    <mergeCell ref="B79:D79"/>
    <mergeCell ref="E79:F79"/>
    <mergeCell ref="H79:I79"/>
    <mergeCell ref="J79:K79"/>
    <mergeCell ref="B80:D80"/>
    <mergeCell ref="E80:F80"/>
    <mergeCell ref="H80:I80"/>
    <mergeCell ref="J80:K80"/>
    <mergeCell ref="B85:D85"/>
    <mergeCell ref="E85:F85"/>
    <mergeCell ref="H85:I85"/>
    <mergeCell ref="J85:K85"/>
    <mergeCell ref="B86:D86"/>
    <mergeCell ref="E86:F86"/>
    <mergeCell ref="H86:I86"/>
    <mergeCell ref="J86:K86"/>
    <mergeCell ref="B83:D83"/>
    <mergeCell ref="E83:F83"/>
    <mergeCell ref="H83:I83"/>
    <mergeCell ref="J83:K83"/>
    <mergeCell ref="B84:D84"/>
    <mergeCell ref="E84:F84"/>
    <mergeCell ref="H84:I84"/>
    <mergeCell ref="J84:K84"/>
    <mergeCell ref="B89:D89"/>
    <mergeCell ref="E89:F89"/>
    <mergeCell ref="H89:I89"/>
    <mergeCell ref="J89:K89"/>
    <mergeCell ref="B90:D90"/>
    <mergeCell ref="E90:F90"/>
    <mergeCell ref="H90:I90"/>
    <mergeCell ref="J90:K90"/>
    <mergeCell ref="B87:D87"/>
    <mergeCell ref="E87:F87"/>
    <mergeCell ref="H87:I87"/>
    <mergeCell ref="J87:K87"/>
    <mergeCell ref="B88:D88"/>
    <mergeCell ref="E88:F88"/>
    <mergeCell ref="H88:I88"/>
    <mergeCell ref="J88:K88"/>
    <mergeCell ref="B93:D93"/>
    <mergeCell ref="E93:F93"/>
    <mergeCell ref="H93:I93"/>
    <mergeCell ref="J93:K93"/>
    <mergeCell ref="B94:D94"/>
    <mergeCell ref="E94:F94"/>
    <mergeCell ref="H94:I94"/>
    <mergeCell ref="J94:K94"/>
    <mergeCell ref="B91:D91"/>
    <mergeCell ref="E91:F91"/>
    <mergeCell ref="H91:I91"/>
    <mergeCell ref="J91:K91"/>
    <mergeCell ref="B92:D92"/>
    <mergeCell ref="E92:F92"/>
    <mergeCell ref="H92:I92"/>
    <mergeCell ref="J92:K92"/>
    <mergeCell ref="J97:L97"/>
    <mergeCell ref="B95:D95"/>
    <mergeCell ref="E95:F95"/>
    <mergeCell ref="H95:I95"/>
    <mergeCell ref="J95:K95"/>
    <mergeCell ref="B96:D96"/>
    <mergeCell ref="E96:F96"/>
    <mergeCell ref="H96:I96"/>
    <mergeCell ref="J96:K96"/>
    <mergeCell ref="G97:I97"/>
    <mergeCell ref="A99:D99"/>
    <mergeCell ref="E99:F99"/>
    <mergeCell ref="H99:I99"/>
    <mergeCell ref="J99:K99"/>
    <mergeCell ref="E100:F100"/>
    <mergeCell ref="H100:I100"/>
    <mergeCell ref="J100:K100"/>
    <mergeCell ref="B98:D98"/>
    <mergeCell ref="E98:F98"/>
    <mergeCell ref="H98:I98"/>
    <mergeCell ref="J98:K98"/>
    <mergeCell ref="A100:D100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01:D101"/>
    <mergeCell ref="E101:F101"/>
    <mergeCell ref="H101:I101"/>
    <mergeCell ref="J101:K101"/>
    <mergeCell ref="B102:D102"/>
    <mergeCell ref="E102:F102"/>
    <mergeCell ref="H102:I102"/>
    <mergeCell ref="J102:K102"/>
    <mergeCell ref="B107:D107"/>
    <mergeCell ref="E107:F107"/>
    <mergeCell ref="H107:I107"/>
    <mergeCell ref="J107:K107"/>
    <mergeCell ref="B108:D108"/>
    <mergeCell ref="E108:F108"/>
    <mergeCell ref="H108:I108"/>
    <mergeCell ref="J108:K108"/>
    <mergeCell ref="B105:D105"/>
    <mergeCell ref="E105:F105"/>
    <mergeCell ref="H105:I105"/>
    <mergeCell ref="J105:K105"/>
    <mergeCell ref="B106:D106"/>
    <mergeCell ref="E106:F106"/>
    <mergeCell ref="H106:I106"/>
    <mergeCell ref="J106:K106"/>
    <mergeCell ref="B111:D111"/>
    <mergeCell ref="E111:F111"/>
    <mergeCell ref="H111:I111"/>
    <mergeCell ref="J111:K111"/>
    <mergeCell ref="B112:D112"/>
    <mergeCell ref="E112:F112"/>
    <mergeCell ref="H112:I112"/>
    <mergeCell ref="J112:K112"/>
    <mergeCell ref="B109:D109"/>
    <mergeCell ref="E109:F109"/>
    <mergeCell ref="H109:I109"/>
    <mergeCell ref="J109:K109"/>
    <mergeCell ref="B110:D110"/>
    <mergeCell ref="E110:F110"/>
    <mergeCell ref="H110:I110"/>
    <mergeCell ref="J110:K110"/>
    <mergeCell ref="B115:D115"/>
    <mergeCell ref="E115:F115"/>
    <mergeCell ref="H115:I115"/>
    <mergeCell ref="J115:K115"/>
    <mergeCell ref="B116:D116"/>
    <mergeCell ref="E116:F116"/>
    <mergeCell ref="H116:I116"/>
    <mergeCell ref="J116:K116"/>
    <mergeCell ref="B113:D113"/>
    <mergeCell ref="E113:F113"/>
    <mergeCell ref="H113:I113"/>
    <mergeCell ref="J113:K113"/>
    <mergeCell ref="B114:D114"/>
    <mergeCell ref="E114:F114"/>
    <mergeCell ref="H114:I114"/>
    <mergeCell ref="J114:K114"/>
    <mergeCell ref="B119:D119"/>
    <mergeCell ref="E119:F119"/>
    <mergeCell ref="H119:I119"/>
    <mergeCell ref="J119:K119"/>
    <mergeCell ref="B120:D120"/>
    <mergeCell ref="E120:F120"/>
    <mergeCell ref="H120:I120"/>
    <mergeCell ref="J120:K120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B123:D123"/>
    <mergeCell ref="E123:F123"/>
    <mergeCell ref="H123:I123"/>
    <mergeCell ref="J123:K123"/>
    <mergeCell ref="B124:D124"/>
    <mergeCell ref="E124:F124"/>
    <mergeCell ref="H124:I124"/>
    <mergeCell ref="J124:K124"/>
    <mergeCell ref="B121:D121"/>
    <mergeCell ref="E121:F121"/>
    <mergeCell ref="H121:I121"/>
    <mergeCell ref="J121:K121"/>
    <mergeCell ref="B122:D122"/>
    <mergeCell ref="E122:F122"/>
    <mergeCell ref="H122:I122"/>
    <mergeCell ref="J122:K122"/>
    <mergeCell ref="B127:D127"/>
    <mergeCell ref="E127:F127"/>
    <mergeCell ref="H127:I127"/>
    <mergeCell ref="J127:K127"/>
    <mergeCell ref="B128:D128"/>
    <mergeCell ref="E128:F128"/>
    <mergeCell ref="H128:I128"/>
    <mergeCell ref="J128:K128"/>
    <mergeCell ref="B125:D125"/>
    <mergeCell ref="E125:F125"/>
    <mergeCell ref="H125:I125"/>
    <mergeCell ref="J125:K125"/>
    <mergeCell ref="B126:D126"/>
    <mergeCell ref="E126:F126"/>
    <mergeCell ref="H126:I126"/>
    <mergeCell ref="J126:K126"/>
    <mergeCell ref="J132:L132"/>
    <mergeCell ref="B131:D131"/>
    <mergeCell ref="E131:F131"/>
    <mergeCell ref="H131:I131"/>
    <mergeCell ref="J131:K131"/>
    <mergeCell ref="B129:D129"/>
    <mergeCell ref="E129:F129"/>
    <mergeCell ref="H129:I129"/>
    <mergeCell ref="J129:K129"/>
    <mergeCell ref="B130:D130"/>
    <mergeCell ref="E130:F130"/>
    <mergeCell ref="H130:I130"/>
    <mergeCell ref="J130:K130"/>
    <mergeCell ref="G132:I132"/>
    <mergeCell ref="A134:D134"/>
    <mergeCell ref="E134:F134"/>
    <mergeCell ref="H134:I134"/>
    <mergeCell ref="J134:K134"/>
    <mergeCell ref="E135:F135"/>
    <mergeCell ref="H135:I135"/>
    <mergeCell ref="J135:K135"/>
    <mergeCell ref="B133:D133"/>
    <mergeCell ref="E133:F133"/>
    <mergeCell ref="H133:I133"/>
    <mergeCell ref="J133:K133"/>
    <mergeCell ref="A135:D135"/>
    <mergeCell ref="B138:D138"/>
    <mergeCell ref="E138:F138"/>
    <mergeCell ref="H138:I138"/>
    <mergeCell ref="J138:K138"/>
    <mergeCell ref="B139:D139"/>
    <mergeCell ref="E139:F139"/>
    <mergeCell ref="H139:I139"/>
    <mergeCell ref="J139:K139"/>
    <mergeCell ref="B136:D136"/>
    <mergeCell ref="E136:F136"/>
    <mergeCell ref="H136:I136"/>
    <mergeCell ref="J136:K136"/>
    <mergeCell ref="B137:D137"/>
    <mergeCell ref="E137:F137"/>
    <mergeCell ref="H137:I137"/>
    <mergeCell ref="J137:K137"/>
    <mergeCell ref="B142:D142"/>
    <mergeCell ref="E142:F142"/>
    <mergeCell ref="H142:I142"/>
    <mergeCell ref="J142:K142"/>
    <mergeCell ref="B143:D143"/>
    <mergeCell ref="E143:F143"/>
    <mergeCell ref="H143:I143"/>
    <mergeCell ref="J143:K143"/>
    <mergeCell ref="B140:D140"/>
    <mergeCell ref="E140:F140"/>
    <mergeCell ref="H140:I140"/>
    <mergeCell ref="J140:K140"/>
    <mergeCell ref="B141:D141"/>
    <mergeCell ref="E141:F141"/>
    <mergeCell ref="H141:I141"/>
    <mergeCell ref="J141:K141"/>
    <mergeCell ref="B146:D146"/>
    <mergeCell ref="E146:F146"/>
    <mergeCell ref="H146:I146"/>
    <mergeCell ref="J146:K146"/>
    <mergeCell ref="B147:D147"/>
    <mergeCell ref="E147:F147"/>
    <mergeCell ref="H147:I147"/>
    <mergeCell ref="J147:K147"/>
    <mergeCell ref="B144:D144"/>
    <mergeCell ref="E144:F144"/>
    <mergeCell ref="H144:I144"/>
    <mergeCell ref="J144:K144"/>
    <mergeCell ref="B145:D145"/>
    <mergeCell ref="E145:F145"/>
    <mergeCell ref="H145:I145"/>
    <mergeCell ref="J145:K145"/>
    <mergeCell ref="E150:F150"/>
    <mergeCell ref="H150:I150"/>
    <mergeCell ref="J150:K150"/>
    <mergeCell ref="A151:D151"/>
    <mergeCell ref="E151:F151"/>
    <mergeCell ref="H151:I151"/>
    <mergeCell ref="J151:K151"/>
    <mergeCell ref="B148:D148"/>
    <mergeCell ref="E148:F148"/>
    <mergeCell ref="H148:I148"/>
    <mergeCell ref="J148:K148"/>
    <mergeCell ref="J149:L149"/>
    <mergeCell ref="G149:I149"/>
    <mergeCell ref="B150:D150"/>
    <mergeCell ref="J154:K154"/>
    <mergeCell ref="B155:D155"/>
    <mergeCell ref="E155:F155"/>
    <mergeCell ref="H155:I155"/>
    <mergeCell ref="J155:K155"/>
    <mergeCell ref="E152:F152"/>
    <mergeCell ref="H152:I152"/>
    <mergeCell ref="J152:K152"/>
    <mergeCell ref="B153:D153"/>
    <mergeCell ref="E153:F153"/>
    <mergeCell ref="H153:I153"/>
    <mergeCell ref="J153:K153"/>
    <mergeCell ref="B154:D154"/>
    <mergeCell ref="E154:F154"/>
    <mergeCell ref="H154:I154"/>
    <mergeCell ref="A152:D152"/>
    <mergeCell ref="J158:K158"/>
    <mergeCell ref="B159:D159"/>
    <mergeCell ref="E159:F159"/>
    <mergeCell ref="H159:I159"/>
    <mergeCell ref="J159:K159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B158:D158"/>
    <mergeCell ref="E158:F158"/>
    <mergeCell ref="H158:I158"/>
    <mergeCell ref="J162:K162"/>
    <mergeCell ref="B163:D163"/>
    <mergeCell ref="E163:F163"/>
    <mergeCell ref="H163:I163"/>
    <mergeCell ref="J163:K163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62:D162"/>
    <mergeCell ref="E162:F162"/>
    <mergeCell ref="H162:I162"/>
    <mergeCell ref="J168:K168"/>
    <mergeCell ref="B166:D166"/>
    <mergeCell ref="E166:F166"/>
    <mergeCell ref="H166:I166"/>
    <mergeCell ref="J166:K166"/>
    <mergeCell ref="J167:L167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A168:D168"/>
    <mergeCell ref="E168:F168"/>
    <mergeCell ref="H168:I168"/>
    <mergeCell ref="J171:L171"/>
    <mergeCell ref="E169:F169"/>
    <mergeCell ref="H169:I169"/>
    <mergeCell ref="J169:K169"/>
    <mergeCell ref="B170:D170"/>
    <mergeCell ref="E170:F170"/>
    <mergeCell ref="H170:I170"/>
    <mergeCell ref="J170:K170"/>
    <mergeCell ref="E171:I171"/>
    <mergeCell ref="A169:D169"/>
    <mergeCell ref="B176:D176"/>
    <mergeCell ref="E176:F176"/>
    <mergeCell ref="H176:I176"/>
    <mergeCell ref="J176:K176"/>
    <mergeCell ref="A173:D173"/>
    <mergeCell ref="B174:D174"/>
    <mergeCell ref="E174:F174"/>
    <mergeCell ref="H174:I174"/>
    <mergeCell ref="J174:K174"/>
    <mergeCell ref="B179:D179"/>
    <mergeCell ref="E179:F179"/>
    <mergeCell ref="H179:I179"/>
    <mergeCell ref="J179:K179"/>
    <mergeCell ref="B180:D180"/>
    <mergeCell ref="E180:F180"/>
    <mergeCell ref="H180:I180"/>
    <mergeCell ref="J180:K180"/>
    <mergeCell ref="B177:D177"/>
    <mergeCell ref="E177:F177"/>
    <mergeCell ref="H177:I177"/>
    <mergeCell ref="J177:K177"/>
    <mergeCell ref="B178:D178"/>
    <mergeCell ref="E178:F178"/>
    <mergeCell ref="H178:I178"/>
    <mergeCell ref="J178:K178"/>
    <mergeCell ref="B183:D183"/>
    <mergeCell ref="E183:F183"/>
    <mergeCell ref="H183:I183"/>
    <mergeCell ref="J183:K183"/>
    <mergeCell ref="B184:D184"/>
    <mergeCell ref="E184:F184"/>
    <mergeCell ref="H184:I184"/>
    <mergeCell ref="J184:K184"/>
    <mergeCell ref="B181:D181"/>
    <mergeCell ref="E181:F181"/>
    <mergeCell ref="H181:I181"/>
    <mergeCell ref="J181:K181"/>
    <mergeCell ref="B182:D182"/>
    <mergeCell ref="E182:F182"/>
    <mergeCell ref="H182:I182"/>
    <mergeCell ref="J182:K182"/>
    <mergeCell ref="B187:D187"/>
    <mergeCell ref="E187:F187"/>
    <mergeCell ref="H187:I187"/>
    <mergeCell ref="J187:K187"/>
    <mergeCell ref="B188:D188"/>
    <mergeCell ref="E188:F188"/>
    <mergeCell ref="H188:I188"/>
    <mergeCell ref="J188:K188"/>
    <mergeCell ref="B186:D186"/>
    <mergeCell ref="E186:F186"/>
    <mergeCell ref="H186:I186"/>
    <mergeCell ref="J186:K186"/>
    <mergeCell ref="B191:D191"/>
    <mergeCell ref="E191:F191"/>
    <mergeCell ref="H191:I191"/>
    <mergeCell ref="J191:K191"/>
    <mergeCell ref="B192:D192"/>
    <mergeCell ref="E192:F192"/>
    <mergeCell ref="H192:I192"/>
    <mergeCell ref="J192:K192"/>
    <mergeCell ref="B189:D189"/>
    <mergeCell ref="E189:F189"/>
    <mergeCell ref="H189:I189"/>
    <mergeCell ref="J189:K189"/>
    <mergeCell ref="B190:D190"/>
    <mergeCell ref="E190:F190"/>
    <mergeCell ref="H190:I190"/>
    <mergeCell ref="J190:K190"/>
    <mergeCell ref="B195:D195"/>
    <mergeCell ref="E195:F195"/>
    <mergeCell ref="H195:I195"/>
    <mergeCell ref="J195:K195"/>
    <mergeCell ref="B196:D196"/>
    <mergeCell ref="E196:F196"/>
    <mergeCell ref="H196:I196"/>
    <mergeCell ref="J196:K196"/>
    <mergeCell ref="B193:D193"/>
    <mergeCell ref="E193:F193"/>
    <mergeCell ref="H193:I193"/>
    <mergeCell ref="J193:K193"/>
    <mergeCell ref="B194:D194"/>
    <mergeCell ref="E194:F194"/>
    <mergeCell ref="H194:I194"/>
    <mergeCell ref="J194:K194"/>
    <mergeCell ref="B199:D199"/>
    <mergeCell ref="E199:F199"/>
    <mergeCell ref="H199:I199"/>
    <mergeCell ref="J199:K199"/>
    <mergeCell ref="B200:D200"/>
    <mergeCell ref="E200:F200"/>
    <mergeCell ref="H200:I200"/>
    <mergeCell ref="J200:K200"/>
    <mergeCell ref="B197:D197"/>
    <mergeCell ref="E197:F197"/>
    <mergeCell ref="H197:I197"/>
    <mergeCell ref="J197:K197"/>
    <mergeCell ref="B198:D198"/>
    <mergeCell ref="E198:F198"/>
    <mergeCell ref="H198:I198"/>
    <mergeCell ref="J198:K198"/>
    <mergeCell ref="B203:D203"/>
    <mergeCell ref="E203:F203"/>
    <mergeCell ref="H203:I203"/>
    <mergeCell ref="J203:K203"/>
    <mergeCell ref="B204:D204"/>
    <mergeCell ref="E204:F204"/>
    <mergeCell ref="H204:I204"/>
    <mergeCell ref="J204:K204"/>
    <mergeCell ref="B202:D202"/>
    <mergeCell ref="E202:F202"/>
    <mergeCell ref="H202:I202"/>
    <mergeCell ref="J202:K202"/>
    <mergeCell ref="B207:D207"/>
    <mergeCell ref="E207:F207"/>
    <mergeCell ref="H207:I207"/>
    <mergeCell ref="J207:K207"/>
    <mergeCell ref="B208:D208"/>
    <mergeCell ref="E208:F208"/>
    <mergeCell ref="H208:I208"/>
    <mergeCell ref="J208:K208"/>
    <mergeCell ref="B205:D205"/>
    <mergeCell ref="E205:F205"/>
    <mergeCell ref="H205:I205"/>
    <mergeCell ref="J205:K205"/>
    <mergeCell ref="B211:D211"/>
    <mergeCell ref="E211:F211"/>
    <mergeCell ref="H211:I211"/>
    <mergeCell ref="J211:K211"/>
    <mergeCell ref="B212:D212"/>
    <mergeCell ref="E212:F212"/>
    <mergeCell ref="H212:I212"/>
    <mergeCell ref="J212:K212"/>
    <mergeCell ref="B209:D209"/>
    <mergeCell ref="E209:F209"/>
    <mergeCell ref="H209:I209"/>
    <mergeCell ref="J209:K209"/>
    <mergeCell ref="B210:D210"/>
    <mergeCell ref="E210:F210"/>
    <mergeCell ref="H210:I210"/>
    <mergeCell ref="J210:K210"/>
    <mergeCell ref="B215:D215"/>
    <mergeCell ref="E215:F215"/>
    <mergeCell ref="H215:I215"/>
    <mergeCell ref="J215:K215"/>
    <mergeCell ref="B216:D216"/>
    <mergeCell ref="E216:F216"/>
    <mergeCell ref="H216:I216"/>
    <mergeCell ref="J216:K216"/>
    <mergeCell ref="B213:D213"/>
    <mergeCell ref="E213:F213"/>
    <mergeCell ref="H213:I213"/>
    <mergeCell ref="J213:K213"/>
    <mergeCell ref="B214:D214"/>
    <mergeCell ref="E214:F214"/>
    <mergeCell ref="H214:I214"/>
    <mergeCell ref="J214:K214"/>
    <mergeCell ref="B219:D219"/>
    <mergeCell ref="E219:F219"/>
    <mergeCell ref="H219:I219"/>
    <mergeCell ref="J219:K219"/>
    <mergeCell ref="B220:D220"/>
    <mergeCell ref="E220:F220"/>
    <mergeCell ref="H220:I220"/>
    <mergeCell ref="J220:K220"/>
    <mergeCell ref="B218:D218"/>
    <mergeCell ref="E218:F218"/>
    <mergeCell ref="H218:I218"/>
    <mergeCell ref="J218:K218"/>
    <mergeCell ref="B224:D224"/>
    <mergeCell ref="E224:F224"/>
    <mergeCell ref="H224:I224"/>
    <mergeCell ref="J224:K224"/>
    <mergeCell ref="A223:L223"/>
    <mergeCell ref="B221:D221"/>
    <mergeCell ref="E221:F221"/>
    <mergeCell ref="H221:I221"/>
    <mergeCell ref="J221:K221"/>
    <mergeCell ref="B222:D222"/>
    <mergeCell ref="E222:F222"/>
    <mergeCell ref="H222:I222"/>
    <mergeCell ref="J222:K222"/>
    <mergeCell ref="B227:D227"/>
    <mergeCell ref="E227:F227"/>
    <mergeCell ref="H227:I227"/>
    <mergeCell ref="J227:K227"/>
    <mergeCell ref="B228:D228"/>
    <mergeCell ref="E228:F228"/>
    <mergeCell ref="H228:I228"/>
    <mergeCell ref="J228:K228"/>
    <mergeCell ref="B225:D225"/>
    <mergeCell ref="E225:F225"/>
    <mergeCell ref="H225:I225"/>
    <mergeCell ref="J225:K225"/>
    <mergeCell ref="B226:D226"/>
    <mergeCell ref="E226:F226"/>
    <mergeCell ref="H226:I226"/>
    <mergeCell ref="J226:K226"/>
    <mergeCell ref="B231:D231"/>
    <mergeCell ref="E231:F231"/>
    <mergeCell ref="H231:I231"/>
    <mergeCell ref="J231:K231"/>
    <mergeCell ref="B229:D229"/>
    <mergeCell ref="E229:F229"/>
    <mergeCell ref="H229:I229"/>
    <mergeCell ref="J229:K229"/>
    <mergeCell ref="B230:D230"/>
    <mergeCell ref="E230:F230"/>
    <mergeCell ref="H230:I230"/>
    <mergeCell ref="J230:K230"/>
    <mergeCell ref="B233:D233"/>
    <mergeCell ref="E233:F233"/>
    <mergeCell ref="H233:I233"/>
    <mergeCell ref="J233:K233"/>
    <mergeCell ref="B234:D234"/>
    <mergeCell ref="E234:F234"/>
    <mergeCell ref="H234:I234"/>
    <mergeCell ref="J234:K234"/>
    <mergeCell ref="A232:L232"/>
    <mergeCell ref="B237:D237"/>
    <mergeCell ref="E237:F237"/>
    <mergeCell ref="H237:I237"/>
    <mergeCell ref="J237:K237"/>
    <mergeCell ref="B238:D238"/>
    <mergeCell ref="E238:F238"/>
    <mergeCell ref="H238:I238"/>
    <mergeCell ref="J238:K238"/>
    <mergeCell ref="B235:D235"/>
    <mergeCell ref="E235:F235"/>
    <mergeCell ref="H235:I235"/>
    <mergeCell ref="J235:K235"/>
    <mergeCell ref="B236:D236"/>
    <mergeCell ref="E236:F236"/>
    <mergeCell ref="H236:I236"/>
    <mergeCell ref="J236:K236"/>
    <mergeCell ref="B241:D241"/>
    <mergeCell ref="E241:F241"/>
    <mergeCell ref="H241:I241"/>
    <mergeCell ref="J241:K241"/>
    <mergeCell ref="B239:D239"/>
    <mergeCell ref="E239:F239"/>
    <mergeCell ref="H239:I239"/>
    <mergeCell ref="J239:K239"/>
    <mergeCell ref="B240:D240"/>
    <mergeCell ref="E240:F240"/>
    <mergeCell ref="H240:I240"/>
    <mergeCell ref="J240:K240"/>
    <mergeCell ref="B243:D243"/>
    <mergeCell ref="E243:F243"/>
    <mergeCell ref="H243:I243"/>
    <mergeCell ref="J243:K243"/>
    <mergeCell ref="B244:D244"/>
    <mergeCell ref="E244:F244"/>
    <mergeCell ref="H244:I244"/>
    <mergeCell ref="J244:K244"/>
    <mergeCell ref="A242:L242"/>
    <mergeCell ref="B248:D248"/>
    <mergeCell ref="E248:F248"/>
    <mergeCell ref="H248:I248"/>
    <mergeCell ref="J248:K248"/>
    <mergeCell ref="A247:L247"/>
    <mergeCell ref="B245:D245"/>
    <mergeCell ref="E245:F245"/>
    <mergeCell ref="H245:I245"/>
    <mergeCell ref="J245:K245"/>
    <mergeCell ref="B246:D246"/>
    <mergeCell ref="E246:F246"/>
    <mergeCell ref="H246:I246"/>
    <mergeCell ref="J246:K246"/>
    <mergeCell ref="B251:D251"/>
    <mergeCell ref="E251:F251"/>
    <mergeCell ref="H251:I251"/>
    <mergeCell ref="J251:K251"/>
    <mergeCell ref="B249:D249"/>
    <mergeCell ref="E249:F249"/>
    <mergeCell ref="H249:I249"/>
    <mergeCell ref="J249:K249"/>
    <mergeCell ref="B250:D250"/>
    <mergeCell ref="E250:F250"/>
    <mergeCell ref="H250:I250"/>
    <mergeCell ref="J250:K250"/>
    <mergeCell ref="B253:D253"/>
    <mergeCell ref="E253:F253"/>
    <mergeCell ref="H253:I253"/>
    <mergeCell ref="J253:K253"/>
    <mergeCell ref="B254:D254"/>
    <mergeCell ref="E254:F254"/>
    <mergeCell ref="H254:I254"/>
    <mergeCell ref="J254:K254"/>
    <mergeCell ref="A252:L252"/>
    <mergeCell ref="B257:D257"/>
    <mergeCell ref="E257:F257"/>
    <mergeCell ref="H257:I257"/>
    <mergeCell ref="J257:K257"/>
    <mergeCell ref="J258:L258"/>
    <mergeCell ref="F258:I258"/>
    <mergeCell ref="A256:L256"/>
    <mergeCell ref="B255:D255"/>
    <mergeCell ref="E255:F255"/>
    <mergeCell ref="H255:I255"/>
    <mergeCell ref="J255:K255"/>
    <mergeCell ref="B262:D262"/>
    <mergeCell ref="E262:F262"/>
    <mergeCell ref="H262:I262"/>
    <mergeCell ref="J262:K262"/>
    <mergeCell ref="B263:D263"/>
    <mergeCell ref="E263:F263"/>
    <mergeCell ref="H263:I263"/>
    <mergeCell ref="J263:K263"/>
    <mergeCell ref="A260:D260"/>
    <mergeCell ref="H260:I260"/>
    <mergeCell ref="J260:K260"/>
    <mergeCell ref="B261:D261"/>
    <mergeCell ref="E261:F261"/>
    <mergeCell ref="H261:I261"/>
    <mergeCell ref="J261:K261"/>
    <mergeCell ref="B266:D266"/>
    <mergeCell ref="E266:F266"/>
    <mergeCell ref="H266:I266"/>
    <mergeCell ref="J266:K266"/>
    <mergeCell ref="B267:D267"/>
    <mergeCell ref="E267:F267"/>
    <mergeCell ref="H267:I267"/>
    <mergeCell ref="J267:K267"/>
    <mergeCell ref="B264:D264"/>
    <mergeCell ref="E264:F264"/>
    <mergeCell ref="H264:I264"/>
    <mergeCell ref="J264:K264"/>
    <mergeCell ref="B265:D265"/>
    <mergeCell ref="E265:F265"/>
    <mergeCell ref="H265:I265"/>
    <mergeCell ref="J265:K265"/>
    <mergeCell ref="A1:L2"/>
    <mergeCell ref="H3:L3"/>
    <mergeCell ref="I15:I17"/>
    <mergeCell ref="J15:J17"/>
    <mergeCell ref="K15:K17"/>
    <mergeCell ref="H9:J9"/>
    <mergeCell ref="H10:K10"/>
    <mergeCell ref="H11:K11"/>
    <mergeCell ref="B274:D274"/>
    <mergeCell ref="E274:F274"/>
    <mergeCell ref="H274:I274"/>
    <mergeCell ref="J274:K274"/>
    <mergeCell ref="B272:D272"/>
    <mergeCell ref="E272:F272"/>
    <mergeCell ref="H272:I272"/>
    <mergeCell ref="J272:K272"/>
    <mergeCell ref="B273:D273"/>
    <mergeCell ref="E273:F273"/>
    <mergeCell ref="H273:I273"/>
    <mergeCell ref="J273:K273"/>
    <mergeCell ref="B270:D270"/>
    <mergeCell ref="E270:F270"/>
    <mergeCell ref="H270:I270"/>
    <mergeCell ref="J270:K270"/>
    <mergeCell ref="G276:I276"/>
    <mergeCell ref="G167:I167"/>
    <mergeCell ref="A175:L175"/>
    <mergeCell ref="A185:L185"/>
    <mergeCell ref="A201:L201"/>
    <mergeCell ref="A206:L206"/>
    <mergeCell ref="A217:L217"/>
    <mergeCell ref="J276:L276"/>
    <mergeCell ref="B275:D275"/>
    <mergeCell ref="E275:F275"/>
    <mergeCell ref="H275:I275"/>
    <mergeCell ref="J275:K275"/>
    <mergeCell ref="B271:D271"/>
    <mergeCell ref="E271:F271"/>
    <mergeCell ref="H271:I271"/>
    <mergeCell ref="J271:K271"/>
    <mergeCell ref="B268:D268"/>
    <mergeCell ref="E268:F268"/>
    <mergeCell ref="H268:I268"/>
    <mergeCell ref="J268:K268"/>
    <mergeCell ref="B269:D269"/>
    <mergeCell ref="E269:F269"/>
    <mergeCell ref="H269:I269"/>
    <mergeCell ref="J269:K269"/>
  </mergeCells>
  <phoneticPr fontId="2"/>
  <pageMargins left="0.7" right="0.7" top="0.6" bottom="0.23" header="0.3" footer="0.3"/>
  <pageSetup paperSize="9" scale="96" fitToHeight="0" orientation="portrait" r:id="rId1"/>
  <rowBreaks count="6" manualBreakCount="6">
    <brk id="36" max="16383" man="1"/>
    <brk id="60" max="16383" man="1"/>
    <brk id="98" max="16383" man="1"/>
    <brk id="133" max="16383" man="1"/>
    <brk id="167" max="16383" man="1"/>
    <brk id="25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21DB-321C-4F03-ABB5-B1E4C3BBC9C9}">
  <dimension ref="A1:L302"/>
  <sheetViews>
    <sheetView view="pageBreakPreview" topLeftCell="A316" zoomScaleNormal="100" zoomScaleSheetLayoutView="100" workbookViewId="0">
      <selection activeCell="A25" sqref="A1:XFD1048576"/>
    </sheetView>
  </sheetViews>
  <sheetFormatPr defaultRowHeight="13.2" x14ac:dyDescent="0.45"/>
  <cols>
    <col min="1" max="1" width="2.69921875" style="1" customWidth="1"/>
    <col min="2" max="2" width="10.8984375" style="1" customWidth="1"/>
    <col min="3" max="3" width="10.69921875" style="1" customWidth="1"/>
    <col min="4" max="4" width="10.19921875" style="1" customWidth="1"/>
    <col min="5" max="6" width="4.8984375" style="1" customWidth="1"/>
    <col min="7" max="7" width="7.19921875" style="1" customWidth="1"/>
    <col min="8" max="9" width="6.19921875" style="1" customWidth="1"/>
    <col min="10" max="11" width="7.59765625" style="1" customWidth="1"/>
    <col min="12" max="12" width="4.3984375" style="1" customWidth="1"/>
    <col min="13" max="13" width="9" style="1"/>
    <col min="14" max="14" width="8.3984375" style="1" bestFit="1" customWidth="1"/>
    <col min="15" max="255" width="9" style="1"/>
    <col min="256" max="256" width="4.69921875" style="1" customWidth="1"/>
    <col min="257" max="257" width="5.69921875" style="1" customWidth="1"/>
    <col min="258" max="258" width="10.8984375" style="1" customWidth="1"/>
    <col min="259" max="259" width="10.69921875" style="1" customWidth="1"/>
    <col min="260" max="260" width="10.19921875" style="1" customWidth="1"/>
    <col min="261" max="262" width="4.8984375" style="1" customWidth="1"/>
    <col min="263" max="263" width="7.19921875" style="1" customWidth="1"/>
    <col min="264" max="267" width="6.19921875" style="1" customWidth="1"/>
    <col min="268" max="268" width="10.8984375" style="1" customWidth="1"/>
    <col min="269" max="269" width="9" style="1"/>
    <col min="270" max="270" width="8.3984375" style="1" bestFit="1" customWidth="1"/>
    <col min="271" max="511" width="9" style="1"/>
    <col min="512" max="512" width="4.69921875" style="1" customWidth="1"/>
    <col min="513" max="513" width="5.69921875" style="1" customWidth="1"/>
    <col min="514" max="514" width="10.8984375" style="1" customWidth="1"/>
    <col min="515" max="515" width="10.69921875" style="1" customWidth="1"/>
    <col min="516" max="516" width="10.19921875" style="1" customWidth="1"/>
    <col min="517" max="518" width="4.8984375" style="1" customWidth="1"/>
    <col min="519" max="519" width="7.19921875" style="1" customWidth="1"/>
    <col min="520" max="523" width="6.19921875" style="1" customWidth="1"/>
    <col min="524" max="524" width="10.8984375" style="1" customWidth="1"/>
    <col min="525" max="525" width="9" style="1"/>
    <col min="526" max="526" width="8.3984375" style="1" bestFit="1" customWidth="1"/>
    <col min="527" max="767" width="9" style="1"/>
    <col min="768" max="768" width="4.69921875" style="1" customWidth="1"/>
    <col min="769" max="769" width="5.69921875" style="1" customWidth="1"/>
    <col min="770" max="770" width="10.8984375" style="1" customWidth="1"/>
    <col min="771" max="771" width="10.69921875" style="1" customWidth="1"/>
    <col min="772" max="772" width="10.19921875" style="1" customWidth="1"/>
    <col min="773" max="774" width="4.8984375" style="1" customWidth="1"/>
    <col min="775" max="775" width="7.19921875" style="1" customWidth="1"/>
    <col min="776" max="779" width="6.19921875" style="1" customWidth="1"/>
    <col min="780" max="780" width="10.8984375" style="1" customWidth="1"/>
    <col min="781" max="781" width="9" style="1"/>
    <col min="782" max="782" width="8.3984375" style="1" bestFit="1" customWidth="1"/>
    <col min="783" max="1023" width="9" style="1"/>
    <col min="1024" max="1024" width="4.69921875" style="1" customWidth="1"/>
    <col min="1025" max="1025" width="5.69921875" style="1" customWidth="1"/>
    <col min="1026" max="1026" width="10.8984375" style="1" customWidth="1"/>
    <col min="1027" max="1027" width="10.69921875" style="1" customWidth="1"/>
    <col min="1028" max="1028" width="10.19921875" style="1" customWidth="1"/>
    <col min="1029" max="1030" width="4.8984375" style="1" customWidth="1"/>
    <col min="1031" max="1031" width="7.19921875" style="1" customWidth="1"/>
    <col min="1032" max="1035" width="6.19921875" style="1" customWidth="1"/>
    <col min="1036" max="1036" width="10.8984375" style="1" customWidth="1"/>
    <col min="1037" max="1037" width="9" style="1"/>
    <col min="1038" max="1038" width="8.3984375" style="1" bestFit="1" customWidth="1"/>
    <col min="1039" max="1279" width="9" style="1"/>
    <col min="1280" max="1280" width="4.69921875" style="1" customWidth="1"/>
    <col min="1281" max="1281" width="5.69921875" style="1" customWidth="1"/>
    <col min="1282" max="1282" width="10.8984375" style="1" customWidth="1"/>
    <col min="1283" max="1283" width="10.69921875" style="1" customWidth="1"/>
    <col min="1284" max="1284" width="10.19921875" style="1" customWidth="1"/>
    <col min="1285" max="1286" width="4.8984375" style="1" customWidth="1"/>
    <col min="1287" max="1287" width="7.19921875" style="1" customWidth="1"/>
    <col min="1288" max="1291" width="6.19921875" style="1" customWidth="1"/>
    <col min="1292" max="1292" width="10.8984375" style="1" customWidth="1"/>
    <col min="1293" max="1293" width="9" style="1"/>
    <col min="1294" max="1294" width="8.3984375" style="1" bestFit="1" customWidth="1"/>
    <col min="1295" max="1535" width="9" style="1"/>
    <col min="1536" max="1536" width="4.69921875" style="1" customWidth="1"/>
    <col min="1537" max="1537" width="5.69921875" style="1" customWidth="1"/>
    <col min="1538" max="1538" width="10.8984375" style="1" customWidth="1"/>
    <col min="1539" max="1539" width="10.69921875" style="1" customWidth="1"/>
    <col min="1540" max="1540" width="10.19921875" style="1" customWidth="1"/>
    <col min="1541" max="1542" width="4.8984375" style="1" customWidth="1"/>
    <col min="1543" max="1543" width="7.19921875" style="1" customWidth="1"/>
    <col min="1544" max="1547" width="6.19921875" style="1" customWidth="1"/>
    <col min="1548" max="1548" width="10.8984375" style="1" customWidth="1"/>
    <col min="1549" max="1549" width="9" style="1"/>
    <col min="1550" max="1550" width="8.3984375" style="1" bestFit="1" customWidth="1"/>
    <col min="1551" max="1791" width="9" style="1"/>
    <col min="1792" max="1792" width="4.69921875" style="1" customWidth="1"/>
    <col min="1793" max="1793" width="5.69921875" style="1" customWidth="1"/>
    <col min="1794" max="1794" width="10.8984375" style="1" customWidth="1"/>
    <col min="1795" max="1795" width="10.69921875" style="1" customWidth="1"/>
    <col min="1796" max="1796" width="10.19921875" style="1" customWidth="1"/>
    <col min="1797" max="1798" width="4.8984375" style="1" customWidth="1"/>
    <col min="1799" max="1799" width="7.19921875" style="1" customWidth="1"/>
    <col min="1800" max="1803" width="6.19921875" style="1" customWidth="1"/>
    <col min="1804" max="1804" width="10.8984375" style="1" customWidth="1"/>
    <col min="1805" max="1805" width="9" style="1"/>
    <col min="1806" max="1806" width="8.3984375" style="1" bestFit="1" customWidth="1"/>
    <col min="1807" max="2047" width="9" style="1"/>
    <col min="2048" max="2048" width="4.69921875" style="1" customWidth="1"/>
    <col min="2049" max="2049" width="5.69921875" style="1" customWidth="1"/>
    <col min="2050" max="2050" width="10.8984375" style="1" customWidth="1"/>
    <col min="2051" max="2051" width="10.69921875" style="1" customWidth="1"/>
    <col min="2052" max="2052" width="10.19921875" style="1" customWidth="1"/>
    <col min="2053" max="2054" width="4.8984375" style="1" customWidth="1"/>
    <col min="2055" max="2055" width="7.19921875" style="1" customWidth="1"/>
    <col min="2056" max="2059" width="6.19921875" style="1" customWidth="1"/>
    <col min="2060" max="2060" width="10.8984375" style="1" customWidth="1"/>
    <col min="2061" max="2061" width="9" style="1"/>
    <col min="2062" max="2062" width="8.3984375" style="1" bestFit="1" customWidth="1"/>
    <col min="2063" max="2303" width="9" style="1"/>
    <col min="2304" max="2304" width="4.69921875" style="1" customWidth="1"/>
    <col min="2305" max="2305" width="5.69921875" style="1" customWidth="1"/>
    <col min="2306" max="2306" width="10.8984375" style="1" customWidth="1"/>
    <col min="2307" max="2307" width="10.69921875" style="1" customWidth="1"/>
    <col min="2308" max="2308" width="10.19921875" style="1" customWidth="1"/>
    <col min="2309" max="2310" width="4.8984375" style="1" customWidth="1"/>
    <col min="2311" max="2311" width="7.19921875" style="1" customWidth="1"/>
    <col min="2312" max="2315" width="6.19921875" style="1" customWidth="1"/>
    <col min="2316" max="2316" width="10.8984375" style="1" customWidth="1"/>
    <col min="2317" max="2317" width="9" style="1"/>
    <col min="2318" max="2318" width="8.3984375" style="1" bestFit="1" customWidth="1"/>
    <col min="2319" max="2559" width="9" style="1"/>
    <col min="2560" max="2560" width="4.69921875" style="1" customWidth="1"/>
    <col min="2561" max="2561" width="5.69921875" style="1" customWidth="1"/>
    <col min="2562" max="2562" width="10.8984375" style="1" customWidth="1"/>
    <col min="2563" max="2563" width="10.69921875" style="1" customWidth="1"/>
    <col min="2564" max="2564" width="10.19921875" style="1" customWidth="1"/>
    <col min="2565" max="2566" width="4.8984375" style="1" customWidth="1"/>
    <col min="2567" max="2567" width="7.19921875" style="1" customWidth="1"/>
    <col min="2568" max="2571" width="6.19921875" style="1" customWidth="1"/>
    <col min="2572" max="2572" width="10.8984375" style="1" customWidth="1"/>
    <col min="2573" max="2573" width="9" style="1"/>
    <col min="2574" max="2574" width="8.3984375" style="1" bestFit="1" customWidth="1"/>
    <col min="2575" max="2815" width="9" style="1"/>
    <col min="2816" max="2816" width="4.69921875" style="1" customWidth="1"/>
    <col min="2817" max="2817" width="5.69921875" style="1" customWidth="1"/>
    <col min="2818" max="2818" width="10.8984375" style="1" customWidth="1"/>
    <col min="2819" max="2819" width="10.69921875" style="1" customWidth="1"/>
    <col min="2820" max="2820" width="10.19921875" style="1" customWidth="1"/>
    <col min="2821" max="2822" width="4.8984375" style="1" customWidth="1"/>
    <col min="2823" max="2823" width="7.19921875" style="1" customWidth="1"/>
    <col min="2824" max="2827" width="6.19921875" style="1" customWidth="1"/>
    <col min="2828" max="2828" width="10.8984375" style="1" customWidth="1"/>
    <col min="2829" max="2829" width="9" style="1"/>
    <col min="2830" max="2830" width="8.3984375" style="1" bestFit="1" customWidth="1"/>
    <col min="2831" max="3071" width="9" style="1"/>
    <col min="3072" max="3072" width="4.69921875" style="1" customWidth="1"/>
    <col min="3073" max="3073" width="5.69921875" style="1" customWidth="1"/>
    <col min="3074" max="3074" width="10.8984375" style="1" customWidth="1"/>
    <col min="3075" max="3075" width="10.69921875" style="1" customWidth="1"/>
    <col min="3076" max="3076" width="10.19921875" style="1" customWidth="1"/>
    <col min="3077" max="3078" width="4.8984375" style="1" customWidth="1"/>
    <col min="3079" max="3079" width="7.19921875" style="1" customWidth="1"/>
    <col min="3080" max="3083" width="6.19921875" style="1" customWidth="1"/>
    <col min="3084" max="3084" width="10.8984375" style="1" customWidth="1"/>
    <col min="3085" max="3085" width="9" style="1"/>
    <col min="3086" max="3086" width="8.3984375" style="1" bestFit="1" customWidth="1"/>
    <col min="3087" max="3327" width="9" style="1"/>
    <col min="3328" max="3328" width="4.69921875" style="1" customWidth="1"/>
    <col min="3329" max="3329" width="5.69921875" style="1" customWidth="1"/>
    <col min="3330" max="3330" width="10.8984375" style="1" customWidth="1"/>
    <col min="3331" max="3331" width="10.69921875" style="1" customWidth="1"/>
    <col min="3332" max="3332" width="10.19921875" style="1" customWidth="1"/>
    <col min="3333" max="3334" width="4.8984375" style="1" customWidth="1"/>
    <col min="3335" max="3335" width="7.19921875" style="1" customWidth="1"/>
    <col min="3336" max="3339" width="6.19921875" style="1" customWidth="1"/>
    <col min="3340" max="3340" width="10.8984375" style="1" customWidth="1"/>
    <col min="3341" max="3341" width="9" style="1"/>
    <col min="3342" max="3342" width="8.3984375" style="1" bestFit="1" customWidth="1"/>
    <col min="3343" max="3583" width="9" style="1"/>
    <col min="3584" max="3584" width="4.69921875" style="1" customWidth="1"/>
    <col min="3585" max="3585" width="5.69921875" style="1" customWidth="1"/>
    <col min="3586" max="3586" width="10.8984375" style="1" customWidth="1"/>
    <col min="3587" max="3587" width="10.69921875" style="1" customWidth="1"/>
    <col min="3588" max="3588" width="10.19921875" style="1" customWidth="1"/>
    <col min="3589" max="3590" width="4.8984375" style="1" customWidth="1"/>
    <col min="3591" max="3591" width="7.19921875" style="1" customWidth="1"/>
    <col min="3592" max="3595" width="6.19921875" style="1" customWidth="1"/>
    <col min="3596" max="3596" width="10.8984375" style="1" customWidth="1"/>
    <col min="3597" max="3597" width="9" style="1"/>
    <col min="3598" max="3598" width="8.3984375" style="1" bestFit="1" customWidth="1"/>
    <col min="3599" max="3839" width="9" style="1"/>
    <col min="3840" max="3840" width="4.69921875" style="1" customWidth="1"/>
    <col min="3841" max="3841" width="5.69921875" style="1" customWidth="1"/>
    <col min="3842" max="3842" width="10.8984375" style="1" customWidth="1"/>
    <col min="3843" max="3843" width="10.69921875" style="1" customWidth="1"/>
    <col min="3844" max="3844" width="10.19921875" style="1" customWidth="1"/>
    <col min="3845" max="3846" width="4.8984375" style="1" customWidth="1"/>
    <col min="3847" max="3847" width="7.19921875" style="1" customWidth="1"/>
    <col min="3848" max="3851" width="6.19921875" style="1" customWidth="1"/>
    <col min="3852" max="3852" width="10.8984375" style="1" customWidth="1"/>
    <col min="3853" max="3853" width="9" style="1"/>
    <col min="3854" max="3854" width="8.3984375" style="1" bestFit="1" customWidth="1"/>
    <col min="3855" max="4095" width="9" style="1"/>
    <col min="4096" max="4096" width="4.69921875" style="1" customWidth="1"/>
    <col min="4097" max="4097" width="5.69921875" style="1" customWidth="1"/>
    <col min="4098" max="4098" width="10.8984375" style="1" customWidth="1"/>
    <col min="4099" max="4099" width="10.69921875" style="1" customWidth="1"/>
    <col min="4100" max="4100" width="10.19921875" style="1" customWidth="1"/>
    <col min="4101" max="4102" width="4.8984375" style="1" customWidth="1"/>
    <col min="4103" max="4103" width="7.19921875" style="1" customWidth="1"/>
    <col min="4104" max="4107" width="6.19921875" style="1" customWidth="1"/>
    <col min="4108" max="4108" width="10.8984375" style="1" customWidth="1"/>
    <col min="4109" max="4109" width="9" style="1"/>
    <col min="4110" max="4110" width="8.3984375" style="1" bestFit="1" customWidth="1"/>
    <col min="4111" max="4351" width="9" style="1"/>
    <col min="4352" max="4352" width="4.69921875" style="1" customWidth="1"/>
    <col min="4353" max="4353" width="5.69921875" style="1" customWidth="1"/>
    <col min="4354" max="4354" width="10.8984375" style="1" customWidth="1"/>
    <col min="4355" max="4355" width="10.69921875" style="1" customWidth="1"/>
    <col min="4356" max="4356" width="10.19921875" style="1" customWidth="1"/>
    <col min="4357" max="4358" width="4.8984375" style="1" customWidth="1"/>
    <col min="4359" max="4359" width="7.19921875" style="1" customWidth="1"/>
    <col min="4360" max="4363" width="6.19921875" style="1" customWidth="1"/>
    <col min="4364" max="4364" width="10.8984375" style="1" customWidth="1"/>
    <col min="4365" max="4365" width="9" style="1"/>
    <col min="4366" max="4366" width="8.3984375" style="1" bestFit="1" customWidth="1"/>
    <col min="4367" max="4607" width="9" style="1"/>
    <col min="4608" max="4608" width="4.69921875" style="1" customWidth="1"/>
    <col min="4609" max="4609" width="5.69921875" style="1" customWidth="1"/>
    <col min="4610" max="4610" width="10.8984375" style="1" customWidth="1"/>
    <col min="4611" max="4611" width="10.69921875" style="1" customWidth="1"/>
    <col min="4612" max="4612" width="10.19921875" style="1" customWidth="1"/>
    <col min="4613" max="4614" width="4.8984375" style="1" customWidth="1"/>
    <col min="4615" max="4615" width="7.19921875" style="1" customWidth="1"/>
    <col min="4616" max="4619" width="6.19921875" style="1" customWidth="1"/>
    <col min="4620" max="4620" width="10.8984375" style="1" customWidth="1"/>
    <col min="4621" max="4621" width="9" style="1"/>
    <col min="4622" max="4622" width="8.3984375" style="1" bestFit="1" customWidth="1"/>
    <col min="4623" max="4863" width="9" style="1"/>
    <col min="4864" max="4864" width="4.69921875" style="1" customWidth="1"/>
    <col min="4865" max="4865" width="5.69921875" style="1" customWidth="1"/>
    <col min="4866" max="4866" width="10.8984375" style="1" customWidth="1"/>
    <col min="4867" max="4867" width="10.69921875" style="1" customWidth="1"/>
    <col min="4868" max="4868" width="10.19921875" style="1" customWidth="1"/>
    <col min="4869" max="4870" width="4.8984375" style="1" customWidth="1"/>
    <col min="4871" max="4871" width="7.19921875" style="1" customWidth="1"/>
    <col min="4872" max="4875" width="6.19921875" style="1" customWidth="1"/>
    <col min="4876" max="4876" width="10.8984375" style="1" customWidth="1"/>
    <col min="4877" max="4877" width="9" style="1"/>
    <col min="4878" max="4878" width="8.3984375" style="1" bestFit="1" customWidth="1"/>
    <col min="4879" max="5119" width="9" style="1"/>
    <col min="5120" max="5120" width="4.69921875" style="1" customWidth="1"/>
    <col min="5121" max="5121" width="5.69921875" style="1" customWidth="1"/>
    <col min="5122" max="5122" width="10.8984375" style="1" customWidth="1"/>
    <col min="5123" max="5123" width="10.69921875" style="1" customWidth="1"/>
    <col min="5124" max="5124" width="10.19921875" style="1" customWidth="1"/>
    <col min="5125" max="5126" width="4.8984375" style="1" customWidth="1"/>
    <col min="5127" max="5127" width="7.19921875" style="1" customWidth="1"/>
    <col min="5128" max="5131" width="6.19921875" style="1" customWidth="1"/>
    <col min="5132" max="5132" width="10.8984375" style="1" customWidth="1"/>
    <col min="5133" max="5133" width="9" style="1"/>
    <col min="5134" max="5134" width="8.3984375" style="1" bestFit="1" customWidth="1"/>
    <col min="5135" max="5375" width="9" style="1"/>
    <col min="5376" max="5376" width="4.69921875" style="1" customWidth="1"/>
    <col min="5377" max="5377" width="5.69921875" style="1" customWidth="1"/>
    <col min="5378" max="5378" width="10.8984375" style="1" customWidth="1"/>
    <col min="5379" max="5379" width="10.69921875" style="1" customWidth="1"/>
    <col min="5380" max="5380" width="10.19921875" style="1" customWidth="1"/>
    <col min="5381" max="5382" width="4.8984375" style="1" customWidth="1"/>
    <col min="5383" max="5383" width="7.19921875" style="1" customWidth="1"/>
    <col min="5384" max="5387" width="6.19921875" style="1" customWidth="1"/>
    <col min="5388" max="5388" width="10.8984375" style="1" customWidth="1"/>
    <col min="5389" max="5389" width="9" style="1"/>
    <col min="5390" max="5390" width="8.3984375" style="1" bestFit="1" customWidth="1"/>
    <col min="5391" max="5631" width="9" style="1"/>
    <col min="5632" max="5632" width="4.69921875" style="1" customWidth="1"/>
    <col min="5633" max="5633" width="5.69921875" style="1" customWidth="1"/>
    <col min="5634" max="5634" width="10.8984375" style="1" customWidth="1"/>
    <col min="5635" max="5635" width="10.69921875" style="1" customWidth="1"/>
    <col min="5636" max="5636" width="10.19921875" style="1" customWidth="1"/>
    <col min="5637" max="5638" width="4.8984375" style="1" customWidth="1"/>
    <col min="5639" max="5639" width="7.19921875" style="1" customWidth="1"/>
    <col min="5640" max="5643" width="6.19921875" style="1" customWidth="1"/>
    <col min="5644" max="5644" width="10.8984375" style="1" customWidth="1"/>
    <col min="5645" max="5645" width="9" style="1"/>
    <col min="5646" max="5646" width="8.3984375" style="1" bestFit="1" customWidth="1"/>
    <col min="5647" max="5887" width="9" style="1"/>
    <col min="5888" max="5888" width="4.69921875" style="1" customWidth="1"/>
    <col min="5889" max="5889" width="5.69921875" style="1" customWidth="1"/>
    <col min="5890" max="5890" width="10.8984375" style="1" customWidth="1"/>
    <col min="5891" max="5891" width="10.69921875" style="1" customWidth="1"/>
    <col min="5892" max="5892" width="10.19921875" style="1" customWidth="1"/>
    <col min="5893" max="5894" width="4.8984375" style="1" customWidth="1"/>
    <col min="5895" max="5895" width="7.19921875" style="1" customWidth="1"/>
    <col min="5896" max="5899" width="6.19921875" style="1" customWidth="1"/>
    <col min="5900" max="5900" width="10.8984375" style="1" customWidth="1"/>
    <col min="5901" max="5901" width="9" style="1"/>
    <col min="5902" max="5902" width="8.3984375" style="1" bestFit="1" customWidth="1"/>
    <col min="5903" max="6143" width="9" style="1"/>
    <col min="6144" max="6144" width="4.69921875" style="1" customWidth="1"/>
    <col min="6145" max="6145" width="5.69921875" style="1" customWidth="1"/>
    <col min="6146" max="6146" width="10.8984375" style="1" customWidth="1"/>
    <col min="6147" max="6147" width="10.69921875" style="1" customWidth="1"/>
    <col min="6148" max="6148" width="10.19921875" style="1" customWidth="1"/>
    <col min="6149" max="6150" width="4.8984375" style="1" customWidth="1"/>
    <col min="6151" max="6151" width="7.19921875" style="1" customWidth="1"/>
    <col min="6152" max="6155" width="6.19921875" style="1" customWidth="1"/>
    <col min="6156" max="6156" width="10.8984375" style="1" customWidth="1"/>
    <col min="6157" max="6157" width="9" style="1"/>
    <col min="6158" max="6158" width="8.3984375" style="1" bestFit="1" customWidth="1"/>
    <col min="6159" max="6399" width="9" style="1"/>
    <col min="6400" max="6400" width="4.69921875" style="1" customWidth="1"/>
    <col min="6401" max="6401" width="5.69921875" style="1" customWidth="1"/>
    <col min="6402" max="6402" width="10.8984375" style="1" customWidth="1"/>
    <col min="6403" max="6403" width="10.69921875" style="1" customWidth="1"/>
    <col min="6404" max="6404" width="10.19921875" style="1" customWidth="1"/>
    <col min="6405" max="6406" width="4.8984375" style="1" customWidth="1"/>
    <col min="6407" max="6407" width="7.19921875" style="1" customWidth="1"/>
    <col min="6408" max="6411" width="6.19921875" style="1" customWidth="1"/>
    <col min="6412" max="6412" width="10.8984375" style="1" customWidth="1"/>
    <col min="6413" max="6413" width="9" style="1"/>
    <col min="6414" max="6414" width="8.3984375" style="1" bestFit="1" customWidth="1"/>
    <col min="6415" max="6655" width="9" style="1"/>
    <col min="6656" max="6656" width="4.69921875" style="1" customWidth="1"/>
    <col min="6657" max="6657" width="5.69921875" style="1" customWidth="1"/>
    <col min="6658" max="6658" width="10.8984375" style="1" customWidth="1"/>
    <col min="6659" max="6659" width="10.69921875" style="1" customWidth="1"/>
    <col min="6660" max="6660" width="10.19921875" style="1" customWidth="1"/>
    <col min="6661" max="6662" width="4.8984375" style="1" customWidth="1"/>
    <col min="6663" max="6663" width="7.19921875" style="1" customWidth="1"/>
    <col min="6664" max="6667" width="6.19921875" style="1" customWidth="1"/>
    <col min="6668" max="6668" width="10.8984375" style="1" customWidth="1"/>
    <col min="6669" max="6669" width="9" style="1"/>
    <col min="6670" max="6670" width="8.3984375" style="1" bestFit="1" customWidth="1"/>
    <col min="6671" max="6911" width="9" style="1"/>
    <col min="6912" max="6912" width="4.69921875" style="1" customWidth="1"/>
    <col min="6913" max="6913" width="5.69921875" style="1" customWidth="1"/>
    <col min="6914" max="6914" width="10.8984375" style="1" customWidth="1"/>
    <col min="6915" max="6915" width="10.69921875" style="1" customWidth="1"/>
    <col min="6916" max="6916" width="10.19921875" style="1" customWidth="1"/>
    <col min="6917" max="6918" width="4.8984375" style="1" customWidth="1"/>
    <col min="6919" max="6919" width="7.19921875" style="1" customWidth="1"/>
    <col min="6920" max="6923" width="6.19921875" style="1" customWidth="1"/>
    <col min="6924" max="6924" width="10.8984375" style="1" customWidth="1"/>
    <col min="6925" max="6925" width="9" style="1"/>
    <col min="6926" max="6926" width="8.3984375" style="1" bestFit="1" customWidth="1"/>
    <col min="6927" max="7167" width="9" style="1"/>
    <col min="7168" max="7168" width="4.69921875" style="1" customWidth="1"/>
    <col min="7169" max="7169" width="5.69921875" style="1" customWidth="1"/>
    <col min="7170" max="7170" width="10.8984375" style="1" customWidth="1"/>
    <col min="7171" max="7171" width="10.69921875" style="1" customWidth="1"/>
    <col min="7172" max="7172" width="10.19921875" style="1" customWidth="1"/>
    <col min="7173" max="7174" width="4.8984375" style="1" customWidth="1"/>
    <col min="7175" max="7175" width="7.19921875" style="1" customWidth="1"/>
    <col min="7176" max="7179" width="6.19921875" style="1" customWidth="1"/>
    <col min="7180" max="7180" width="10.8984375" style="1" customWidth="1"/>
    <col min="7181" max="7181" width="9" style="1"/>
    <col min="7182" max="7182" width="8.3984375" style="1" bestFit="1" customWidth="1"/>
    <col min="7183" max="7423" width="9" style="1"/>
    <col min="7424" max="7424" width="4.69921875" style="1" customWidth="1"/>
    <col min="7425" max="7425" width="5.69921875" style="1" customWidth="1"/>
    <col min="7426" max="7426" width="10.8984375" style="1" customWidth="1"/>
    <col min="7427" max="7427" width="10.69921875" style="1" customWidth="1"/>
    <col min="7428" max="7428" width="10.19921875" style="1" customWidth="1"/>
    <col min="7429" max="7430" width="4.8984375" style="1" customWidth="1"/>
    <col min="7431" max="7431" width="7.19921875" style="1" customWidth="1"/>
    <col min="7432" max="7435" width="6.19921875" style="1" customWidth="1"/>
    <col min="7436" max="7436" width="10.8984375" style="1" customWidth="1"/>
    <col min="7437" max="7437" width="9" style="1"/>
    <col min="7438" max="7438" width="8.3984375" style="1" bestFit="1" customWidth="1"/>
    <col min="7439" max="7679" width="9" style="1"/>
    <col min="7680" max="7680" width="4.69921875" style="1" customWidth="1"/>
    <col min="7681" max="7681" width="5.69921875" style="1" customWidth="1"/>
    <col min="7682" max="7682" width="10.8984375" style="1" customWidth="1"/>
    <col min="7683" max="7683" width="10.69921875" style="1" customWidth="1"/>
    <col min="7684" max="7684" width="10.19921875" style="1" customWidth="1"/>
    <col min="7685" max="7686" width="4.8984375" style="1" customWidth="1"/>
    <col min="7687" max="7687" width="7.19921875" style="1" customWidth="1"/>
    <col min="7688" max="7691" width="6.19921875" style="1" customWidth="1"/>
    <col min="7692" max="7692" width="10.8984375" style="1" customWidth="1"/>
    <col min="7693" max="7693" width="9" style="1"/>
    <col min="7694" max="7694" width="8.3984375" style="1" bestFit="1" customWidth="1"/>
    <col min="7695" max="7935" width="9" style="1"/>
    <col min="7936" max="7936" width="4.69921875" style="1" customWidth="1"/>
    <col min="7937" max="7937" width="5.69921875" style="1" customWidth="1"/>
    <col min="7938" max="7938" width="10.8984375" style="1" customWidth="1"/>
    <col min="7939" max="7939" width="10.69921875" style="1" customWidth="1"/>
    <col min="7940" max="7940" width="10.19921875" style="1" customWidth="1"/>
    <col min="7941" max="7942" width="4.8984375" style="1" customWidth="1"/>
    <col min="7943" max="7943" width="7.19921875" style="1" customWidth="1"/>
    <col min="7944" max="7947" width="6.19921875" style="1" customWidth="1"/>
    <col min="7948" max="7948" width="10.8984375" style="1" customWidth="1"/>
    <col min="7949" max="7949" width="9" style="1"/>
    <col min="7950" max="7950" width="8.3984375" style="1" bestFit="1" customWidth="1"/>
    <col min="7951" max="8191" width="9" style="1"/>
    <col min="8192" max="8192" width="4.69921875" style="1" customWidth="1"/>
    <col min="8193" max="8193" width="5.69921875" style="1" customWidth="1"/>
    <col min="8194" max="8194" width="10.8984375" style="1" customWidth="1"/>
    <col min="8195" max="8195" width="10.69921875" style="1" customWidth="1"/>
    <col min="8196" max="8196" width="10.19921875" style="1" customWidth="1"/>
    <col min="8197" max="8198" width="4.8984375" style="1" customWidth="1"/>
    <col min="8199" max="8199" width="7.19921875" style="1" customWidth="1"/>
    <col min="8200" max="8203" width="6.19921875" style="1" customWidth="1"/>
    <col min="8204" max="8204" width="10.8984375" style="1" customWidth="1"/>
    <col min="8205" max="8205" width="9" style="1"/>
    <col min="8206" max="8206" width="8.3984375" style="1" bestFit="1" customWidth="1"/>
    <col min="8207" max="8447" width="9" style="1"/>
    <col min="8448" max="8448" width="4.69921875" style="1" customWidth="1"/>
    <col min="8449" max="8449" width="5.69921875" style="1" customWidth="1"/>
    <col min="8450" max="8450" width="10.8984375" style="1" customWidth="1"/>
    <col min="8451" max="8451" width="10.69921875" style="1" customWidth="1"/>
    <col min="8452" max="8452" width="10.19921875" style="1" customWidth="1"/>
    <col min="8453" max="8454" width="4.8984375" style="1" customWidth="1"/>
    <col min="8455" max="8455" width="7.19921875" style="1" customWidth="1"/>
    <col min="8456" max="8459" width="6.19921875" style="1" customWidth="1"/>
    <col min="8460" max="8460" width="10.8984375" style="1" customWidth="1"/>
    <col min="8461" max="8461" width="9" style="1"/>
    <col min="8462" max="8462" width="8.3984375" style="1" bestFit="1" customWidth="1"/>
    <col min="8463" max="8703" width="9" style="1"/>
    <col min="8704" max="8704" width="4.69921875" style="1" customWidth="1"/>
    <col min="8705" max="8705" width="5.69921875" style="1" customWidth="1"/>
    <col min="8706" max="8706" width="10.8984375" style="1" customWidth="1"/>
    <col min="8707" max="8707" width="10.69921875" style="1" customWidth="1"/>
    <col min="8708" max="8708" width="10.19921875" style="1" customWidth="1"/>
    <col min="8709" max="8710" width="4.8984375" style="1" customWidth="1"/>
    <col min="8711" max="8711" width="7.19921875" style="1" customWidth="1"/>
    <col min="8712" max="8715" width="6.19921875" style="1" customWidth="1"/>
    <col min="8716" max="8716" width="10.8984375" style="1" customWidth="1"/>
    <col min="8717" max="8717" width="9" style="1"/>
    <col min="8718" max="8718" width="8.3984375" style="1" bestFit="1" customWidth="1"/>
    <col min="8719" max="8959" width="9" style="1"/>
    <col min="8960" max="8960" width="4.69921875" style="1" customWidth="1"/>
    <col min="8961" max="8961" width="5.69921875" style="1" customWidth="1"/>
    <col min="8962" max="8962" width="10.8984375" style="1" customWidth="1"/>
    <col min="8963" max="8963" width="10.69921875" style="1" customWidth="1"/>
    <col min="8964" max="8964" width="10.19921875" style="1" customWidth="1"/>
    <col min="8965" max="8966" width="4.8984375" style="1" customWidth="1"/>
    <col min="8967" max="8967" width="7.19921875" style="1" customWidth="1"/>
    <col min="8968" max="8971" width="6.19921875" style="1" customWidth="1"/>
    <col min="8972" max="8972" width="10.8984375" style="1" customWidth="1"/>
    <col min="8973" max="8973" width="9" style="1"/>
    <col min="8974" max="8974" width="8.3984375" style="1" bestFit="1" customWidth="1"/>
    <col min="8975" max="9215" width="9" style="1"/>
    <col min="9216" max="9216" width="4.69921875" style="1" customWidth="1"/>
    <col min="9217" max="9217" width="5.69921875" style="1" customWidth="1"/>
    <col min="9218" max="9218" width="10.8984375" style="1" customWidth="1"/>
    <col min="9219" max="9219" width="10.69921875" style="1" customWidth="1"/>
    <col min="9220" max="9220" width="10.19921875" style="1" customWidth="1"/>
    <col min="9221" max="9222" width="4.8984375" style="1" customWidth="1"/>
    <col min="9223" max="9223" width="7.19921875" style="1" customWidth="1"/>
    <col min="9224" max="9227" width="6.19921875" style="1" customWidth="1"/>
    <col min="9228" max="9228" width="10.8984375" style="1" customWidth="1"/>
    <col min="9229" max="9229" width="9" style="1"/>
    <col min="9230" max="9230" width="8.3984375" style="1" bestFit="1" customWidth="1"/>
    <col min="9231" max="9471" width="9" style="1"/>
    <col min="9472" max="9472" width="4.69921875" style="1" customWidth="1"/>
    <col min="9473" max="9473" width="5.69921875" style="1" customWidth="1"/>
    <col min="9474" max="9474" width="10.8984375" style="1" customWidth="1"/>
    <col min="9475" max="9475" width="10.69921875" style="1" customWidth="1"/>
    <col min="9476" max="9476" width="10.19921875" style="1" customWidth="1"/>
    <col min="9477" max="9478" width="4.8984375" style="1" customWidth="1"/>
    <col min="9479" max="9479" width="7.19921875" style="1" customWidth="1"/>
    <col min="9480" max="9483" width="6.19921875" style="1" customWidth="1"/>
    <col min="9484" max="9484" width="10.8984375" style="1" customWidth="1"/>
    <col min="9485" max="9485" width="9" style="1"/>
    <col min="9486" max="9486" width="8.3984375" style="1" bestFit="1" customWidth="1"/>
    <col min="9487" max="9727" width="9" style="1"/>
    <col min="9728" max="9728" width="4.69921875" style="1" customWidth="1"/>
    <col min="9729" max="9729" width="5.69921875" style="1" customWidth="1"/>
    <col min="9730" max="9730" width="10.8984375" style="1" customWidth="1"/>
    <col min="9731" max="9731" width="10.69921875" style="1" customWidth="1"/>
    <col min="9732" max="9732" width="10.19921875" style="1" customWidth="1"/>
    <col min="9733" max="9734" width="4.8984375" style="1" customWidth="1"/>
    <col min="9735" max="9735" width="7.19921875" style="1" customWidth="1"/>
    <col min="9736" max="9739" width="6.19921875" style="1" customWidth="1"/>
    <col min="9740" max="9740" width="10.8984375" style="1" customWidth="1"/>
    <col min="9741" max="9741" width="9" style="1"/>
    <col min="9742" max="9742" width="8.3984375" style="1" bestFit="1" customWidth="1"/>
    <col min="9743" max="9983" width="9" style="1"/>
    <col min="9984" max="9984" width="4.69921875" style="1" customWidth="1"/>
    <col min="9985" max="9985" width="5.69921875" style="1" customWidth="1"/>
    <col min="9986" max="9986" width="10.8984375" style="1" customWidth="1"/>
    <col min="9987" max="9987" width="10.69921875" style="1" customWidth="1"/>
    <col min="9988" max="9988" width="10.19921875" style="1" customWidth="1"/>
    <col min="9989" max="9990" width="4.8984375" style="1" customWidth="1"/>
    <col min="9991" max="9991" width="7.19921875" style="1" customWidth="1"/>
    <col min="9992" max="9995" width="6.19921875" style="1" customWidth="1"/>
    <col min="9996" max="9996" width="10.8984375" style="1" customWidth="1"/>
    <col min="9997" max="9997" width="9" style="1"/>
    <col min="9998" max="9998" width="8.3984375" style="1" bestFit="1" customWidth="1"/>
    <col min="9999" max="10239" width="9" style="1"/>
    <col min="10240" max="10240" width="4.69921875" style="1" customWidth="1"/>
    <col min="10241" max="10241" width="5.69921875" style="1" customWidth="1"/>
    <col min="10242" max="10242" width="10.8984375" style="1" customWidth="1"/>
    <col min="10243" max="10243" width="10.69921875" style="1" customWidth="1"/>
    <col min="10244" max="10244" width="10.19921875" style="1" customWidth="1"/>
    <col min="10245" max="10246" width="4.8984375" style="1" customWidth="1"/>
    <col min="10247" max="10247" width="7.19921875" style="1" customWidth="1"/>
    <col min="10248" max="10251" width="6.19921875" style="1" customWidth="1"/>
    <col min="10252" max="10252" width="10.8984375" style="1" customWidth="1"/>
    <col min="10253" max="10253" width="9" style="1"/>
    <col min="10254" max="10254" width="8.3984375" style="1" bestFit="1" customWidth="1"/>
    <col min="10255" max="10495" width="9" style="1"/>
    <col min="10496" max="10496" width="4.69921875" style="1" customWidth="1"/>
    <col min="10497" max="10497" width="5.69921875" style="1" customWidth="1"/>
    <col min="10498" max="10498" width="10.8984375" style="1" customWidth="1"/>
    <col min="10499" max="10499" width="10.69921875" style="1" customWidth="1"/>
    <col min="10500" max="10500" width="10.19921875" style="1" customWidth="1"/>
    <col min="10501" max="10502" width="4.8984375" style="1" customWidth="1"/>
    <col min="10503" max="10503" width="7.19921875" style="1" customWidth="1"/>
    <col min="10504" max="10507" width="6.19921875" style="1" customWidth="1"/>
    <col min="10508" max="10508" width="10.8984375" style="1" customWidth="1"/>
    <col min="10509" max="10509" width="9" style="1"/>
    <col min="10510" max="10510" width="8.3984375" style="1" bestFit="1" customWidth="1"/>
    <col min="10511" max="10751" width="9" style="1"/>
    <col min="10752" max="10752" width="4.69921875" style="1" customWidth="1"/>
    <col min="10753" max="10753" width="5.69921875" style="1" customWidth="1"/>
    <col min="10754" max="10754" width="10.8984375" style="1" customWidth="1"/>
    <col min="10755" max="10755" width="10.69921875" style="1" customWidth="1"/>
    <col min="10756" max="10756" width="10.19921875" style="1" customWidth="1"/>
    <col min="10757" max="10758" width="4.8984375" style="1" customWidth="1"/>
    <col min="10759" max="10759" width="7.19921875" style="1" customWidth="1"/>
    <col min="10760" max="10763" width="6.19921875" style="1" customWidth="1"/>
    <col min="10764" max="10764" width="10.8984375" style="1" customWidth="1"/>
    <col min="10765" max="10765" width="9" style="1"/>
    <col min="10766" max="10766" width="8.3984375" style="1" bestFit="1" customWidth="1"/>
    <col min="10767" max="11007" width="9" style="1"/>
    <col min="11008" max="11008" width="4.69921875" style="1" customWidth="1"/>
    <col min="11009" max="11009" width="5.69921875" style="1" customWidth="1"/>
    <col min="11010" max="11010" width="10.8984375" style="1" customWidth="1"/>
    <col min="11011" max="11011" width="10.69921875" style="1" customWidth="1"/>
    <col min="11012" max="11012" width="10.19921875" style="1" customWidth="1"/>
    <col min="11013" max="11014" width="4.8984375" style="1" customWidth="1"/>
    <col min="11015" max="11015" width="7.19921875" style="1" customWidth="1"/>
    <col min="11016" max="11019" width="6.19921875" style="1" customWidth="1"/>
    <col min="11020" max="11020" width="10.8984375" style="1" customWidth="1"/>
    <col min="11021" max="11021" width="9" style="1"/>
    <col min="11022" max="11022" width="8.3984375" style="1" bestFit="1" customWidth="1"/>
    <col min="11023" max="11263" width="9" style="1"/>
    <col min="11264" max="11264" width="4.69921875" style="1" customWidth="1"/>
    <col min="11265" max="11265" width="5.69921875" style="1" customWidth="1"/>
    <col min="11266" max="11266" width="10.8984375" style="1" customWidth="1"/>
    <col min="11267" max="11267" width="10.69921875" style="1" customWidth="1"/>
    <col min="11268" max="11268" width="10.19921875" style="1" customWidth="1"/>
    <col min="11269" max="11270" width="4.8984375" style="1" customWidth="1"/>
    <col min="11271" max="11271" width="7.19921875" style="1" customWidth="1"/>
    <col min="11272" max="11275" width="6.19921875" style="1" customWidth="1"/>
    <col min="11276" max="11276" width="10.8984375" style="1" customWidth="1"/>
    <col min="11277" max="11277" width="9" style="1"/>
    <col min="11278" max="11278" width="8.3984375" style="1" bestFit="1" customWidth="1"/>
    <col min="11279" max="11519" width="9" style="1"/>
    <col min="11520" max="11520" width="4.69921875" style="1" customWidth="1"/>
    <col min="11521" max="11521" width="5.69921875" style="1" customWidth="1"/>
    <col min="11522" max="11522" width="10.8984375" style="1" customWidth="1"/>
    <col min="11523" max="11523" width="10.69921875" style="1" customWidth="1"/>
    <col min="11524" max="11524" width="10.19921875" style="1" customWidth="1"/>
    <col min="11525" max="11526" width="4.8984375" style="1" customWidth="1"/>
    <col min="11527" max="11527" width="7.19921875" style="1" customWidth="1"/>
    <col min="11528" max="11531" width="6.19921875" style="1" customWidth="1"/>
    <col min="11532" max="11532" width="10.8984375" style="1" customWidth="1"/>
    <col min="11533" max="11533" width="9" style="1"/>
    <col min="11534" max="11534" width="8.3984375" style="1" bestFit="1" customWidth="1"/>
    <col min="11535" max="11775" width="9" style="1"/>
    <col min="11776" max="11776" width="4.69921875" style="1" customWidth="1"/>
    <col min="11777" max="11777" width="5.69921875" style="1" customWidth="1"/>
    <col min="11778" max="11778" width="10.8984375" style="1" customWidth="1"/>
    <col min="11779" max="11779" width="10.69921875" style="1" customWidth="1"/>
    <col min="11780" max="11780" width="10.19921875" style="1" customWidth="1"/>
    <col min="11781" max="11782" width="4.8984375" style="1" customWidth="1"/>
    <col min="11783" max="11783" width="7.19921875" style="1" customWidth="1"/>
    <col min="11784" max="11787" width="6.19921875" style="1" customWidth="1"/>
    <col min="11788" max="11788" width="10.8984375" style="1" customWidth="1"/>
    <col min="11789" max="11789" width="9" style="1"/>
    <col min="11790" max="11790" width="8.3984375" style="1" bestFit="1" customWidth="1"/>
    <col min="11791" max="12031" width="9" style="1"/>
    <col min="12032" max="12032" width="4.69921875" style="1" customWidth="1"/>
    <col min="12033" max="12033" width="5.69921875" style="1" customWidth="1"/>
    <col min="12034" max="12034" width="10.8984375" style="1" customWidth="1"/>
    <col min="12035" max="12035" width="10.69921875" style="1" customWidth="1"/>
    <col min="12036" max="12036" width="10.19921875" style="1" customWidth="1"/>
    <col min="12037" max="12038" width="4.8984375" style="1" customWidth="1"/>
    <col min="12039" max="12039" width="7.19921875" style="1" customWidth="1"/>
    <col min="12040" max="12043" width="6.19921875" style="1" customWidth="1"/>
    <col min="12044" max="12044" width="10.8984375" style="1" customWidth="1"/>
    <col min="12045" max="12045" width="9" style="1"/>
    <col min="12046" max="12046" width="8.3984375" style="1" bestFit="1" customWidth="1"/>
    <col min="12047" max="12287" width="9" style="1"/>
    <col min="12288" max="12288" width="4.69921875" style="1" customWidth="1"/>
    <col min="12289" max="12289" width="5.69921875" style="1" customWidth="1"/>
    <col min="12290" max="12290" width="10.8984375" style="1" customWidth="1"/>
    <col min="12291" max="12291" width="10.69921875" style="1" customWidth="1"/>
    <col min="12292" max="12292" width="10.19921875" style="1" customWidth="1"/>
    <col min="12293" max="12294" width="4.8984375" style="1" customWidth="1"/>
    <col min="12295" max="12295" width="7.19921875" style="1" customWidth="1"/>
    <col min="12296" max="12299" width="6.19921875" style="1" customWidth="1"/>
    <col min="12300" max="12300" width="10.8984375" style="1" customWidth="1"/>
    <col min="12301" max="12301" width="9" style="1"/>
    <col min="12302" max="12302" width="8.3984375" style="1" bestFit="1" customWidth="1"/>
    <col min="12303" max="12543" width="9" style="1"/>
    <col min="12544" max="12544" width="4.69921875" style="1" customWidth="1"/>
    <col min="12545" max="12545" width="5.69921875" style="1" customWidth="1"/>
    <col min="12546" max="12546" width="10.8984375" style="1" customWidth="1"/>
    <col min="12547" max="12547" width="10.69921875" style="1" customWidth="1"/>
    <col min="12548" max="12548" width="10.19921875" style="1" customWidth="1"/>
    <col min="12549" max="12550" width="4.8984375" style="1" customWidth="1"/>
    <col min="12551" max="12551" width="7.19921875" style="1" customWidth="1"/>
    <col min="12552" max="12555" width="6.19921875" style="1" customWidth="1"/>
    <col min="12556" max="12556" width="10.8984375" style="1" customWidth="1"/>
    <col min="12557" max="12557" width="9" style="1"/>
    <col min="12558" max="12558" width="8.3984375" style="1" bestFit="1" customWidth="1"/>
    <col min="12559" max="12799" width="9" style="1"/>
    <col min="12800" max="12800" width="4.69921875" style="1" customWidth="1"/>
    <col min="12801" max="12801" width="5.69921875" style="1" customWidth="1"/>
    <col min="12802" max="12802" width="10.8984375" style="1" customWidth="1"/>
    <col min="12803" max="12803" width="10.69921875" style="1" customWidth="1"/>
    <col min="12804" max="12804" width="10.19921875" style="1" customWidth="1"/>
    <col min="12805" max="12806" width="4.8984375" style="1" customWidth="1"/>
    <col min="12807" max="12807" width="7.19921875" style="1" customWidth="1"/>
    <col min="12808" max="12811" width="6.19921875" style="1" customWidth="1"/>
    <col min="12812" max="12812" width="10.8984375" style="1" customWidth="1"/>
    <col min="12813" max="12813" width="9" style="1"/>
    <col min="12814" max="12814" width="8.3984375" style="1" bestFit="1" customWidth="1"/>
    <col min="12815" max="13055" width="9" style="1"/>
    <col min="13056" max="13056" width="4.69921875" style="1" customWidth="1"/>
    <col min="13057" max="13057" width="5.69921875" style="1" customWidth="1"/>
    <col min="13058" max="13058" width="10.8984375" style="1" customWidth="1"/>
    <col min="13059" max="13059" width="10.69921875" style="1" customWidth="1"/>
    <col min="13060" max="13060" width="10.19921875" style="1" customWidth="1"/>
    <col min="13061" max="13062" width="4.8984375" style="1" customWidth="1"/>
    <col min="13063" max="13063" width="7.19921875" style="1" customWidth="1"/>
    <col min="13064" max="13067" width="6.19921875" style="1" customWidth="1"/>
    <col min="13068" max="13068" width="10.8984375" style="1" customWidth="1"/>
    <col min="13069" max="13069" width="9" style="1"/>
    <col min="13070" max="13070" width="8.3984375" style="1" bestFit="1" customWidth="1"/>
    <col min="13071" max="13311" width="9" style="1"/>
    <col min="13312" max="13312" width="4.69921875" style="1" customWidth="1"/>
    <col min="13313" max="13313" width="5.69921875" style="1" customWidth="1"/>
    <col min="13314" max="13314" width="10.8984375" style="1" customWidth="1"/>
    <col min="13315" max="13315" width="10.69921875" style="1" customWidth="1"/>
    <col min="13316" max="13316" width="10.19921875" style="1" customWidth="1"/>
    <col min="13317" max="13318" width="4.8984375" style="1" customWidth="1"/>
    <col min="13319" max="13319" width="7.19921875" style="1" customWidth="1"/>
    <col min="13320" max="13323" width="6.19921875" style="1" customWidth="1"/>
    <col min="13324" max="13324" width="10.8984375" style="1" customWidth="1"/>
    <col min="13325" max="13325" width="9" style="1"/>
    <col min="13326" max="13326" width="8.3984375" style="1" bestFit="1" customWidth="1"/>
    <col min="13327" max="13567" width="9" style="1"/>
    <col min="13568" max="13568" width="4.69921875" style="1" customWidth="1"/>
    <col min="13569" max="13569" width="5.69921875" style="1" customWidth="1"/>
    <col min="13570" max="13570" width="10.8984375" style="1" customWidth="1"/>
    <col min="13571" max="13571" width="10.69921875" style="1" customWidth="1"/>
    <col min="13572" max="13572" width="10.19921875" style="1" customWidth="1"/>
    <col min="13573" max="13574" width="4.8984375" style="1" customWidth="1"/>
    <col min="13575" max="13575" width="7.19921875" style="1" customWidth="1"/>
    <col min="13576" max="13579" width="6.19921875" style="1" customWidth="1"/>
    <col min="13580" max="13580" width="10.8984375" style="1" customWidth="1"/>
    <col min="13581" max="13581" width="9" style="1"/>
    <col min="13582" max="13582" width="8.3984375" style="1" bestFit="1" customWidth="1"/>
    <col min="13583" max="13823" width="9" style="1"/>
    <col min="13824" max="13824" width="4.69921875" style="1" customWidth="1"/>
    <col min="13825" max="13825" width="5.69921875" style="1" customWidth="1"/>
    <col min="13826" max="13826" width="10.8984375" style="1" customWidth="1"/>
    <col min="13827" max="13827" width="10.69921875" style="1" customWidth="1"/>
    <col min="13828" max="13828" width="10.19921875" style="1" customWidth="1"/>
    <col min="13829" max="13830" width="4.8984375" style="1" customWidth="1"/>
    <col min="13831" max="13831" width="7.19921875" style="1" customWidth="1"/>
    <col min="13832" max="13835" width="6.19921875" style="1" customWidth="1"/>
    <col min="13836" max="13836" width="10.8984375" style="1" customWidth="1"/>
    <col min="13837" max="13837" width="9" style="1"/>
    <col min="13838" max="13838" width="8.3984375" style="1" bestFit="1" customWidth="1"/>
    <col min="13839" max="14079" width="9" style="1"/>
    <col min="14080" max="14080" width="4.69921875" style="1" customWidth="1"/>
    <col min="14081" max="14081" width="5.69921875" style="1" customWidth="1"/>
    <col min="14082" max="14082" width="10.8984375" style="1" customWidth="1"/>
    <col min="14083" max="14083" width="10.69921875" style="1" customWidth="1"/>
    <col min="14084" max="14084" width="10.19921875" style="1" customWidth="1"/>
    <col min="14085" max="14086" width="4.8984375" style="1" customWidth="1"/>
    <col min="14087" max="14087" width="7.19921875" style="1" customWidth="1"/>
    <col min="14088" max="14091" width="6.19921875" style="1" customWidth="1"/>
    <col min="14092" max="14092" width="10.8984375" style="1" customWidth="1"/>
    <col min="14093" max="14093" width="9" style="1"/>
    <col min="14094" max="14094" width="8.3984375" style="1" bestFit="1" customWidth="1"/>
    <col min="14095" max="14335" width="9" style="1"/>
    <col min="14336" max="14336" width="4.69921875" style="1" customWidth="1"/>
    <col min="14337" max="14337" width="5.69921875" style="1" customWidth="1"/>
    <col min="14338" max="14338" width="10.8984375" style="1" customWidth="1"/>
    <col min="14339" max="14339" width="10.69921875" style="1" customWidth="1"/>
    <col min="14340" max="14340" width="10.19921875" style="1" customWidth="1"/>
    <col min="14341" max="14342" width="4.8984375" style="1" customWidth="1"/>
    <col min="14343" max="14343" width="7.19921875" style="1" customWidth="1"/>
    <col min="14344" max="14347" width="6.19921875" style="1" customWidth="1"/>
    <col min="14348" max="14348" width="10.8984375" style="1" customWidth="1"/>
    <col min="14349" max="14349" width="9" style="1"/>
    <col min="14350" max="14350" width="8.3984375" style="1" bestFit="1" customWidth="1"/>
    <col min="14351" max="14591" width="9" style="1"/>
    <col min="14592" max="14592" width="4.69921875" style="1" customWidth="1"/>
    <col min="14593" max="14593" width="5.69921875" style="1" customWidth="1"/>
    <col min="14594" max="14594" width="10.8984375" style="1" customWidth="1"/>
    <col min="14595" max="14595" width="10.69921875" style="1" customWidth="1"/>
    <col min="14596" max="14596" width="10.19921875" style="1" customWidth="1"/>
    <col min="14597" max="14598" width="4.8984375" style="1" customWidth="1"/>
    <col min="14599" max="14599" width="7.19921875" style="1" customWidth="1"/>
    <col min="14600" max="14603" width="6.19921875" style="1" customWidth="1"/>
    <col min="14604" max="14604" width="10.8984375" style="1" customWidth="1"/>
    <col min="14605" max="14605" width="9" style="1"/>
    <col min="14606" max="14606" width="8.3984375" style="1" bestFit="1" customWidth="1"/>
    <col min="14607" max="14847" width="9" style="1"/>
    <col min="14848" max="14848" width="4.69921875" style="1" customWidth="1"/>
    <col min="14849" max="14849" width="5.69921875" style="1" customWidth="1"/>
    <col min="14850" max="14850" width="10.8984375" style="1" customWidth="1"/>
    <col min="14851" max="14851" width="10.69921875" style="1" customWidth="1"/>
    <col min="14852" max="14852" width="10.19921875" style="1" customWidth="1"/>
    <col min="14853" max="14854" width="4.8984375" style="1" customWidth="1"/>
    <col min="14855" max="14855" width="7.19921875" style="1" customWidth="1"/>
    <col min="14856" max="14859" width="6.19921875" style="1" customWidth="1"/>
    <col min="14860" max="14860" width="10.8984375" style="1" customWidth="1"/>
    <col min="14861" max="14861" width="9" style="1"/>
    <col min="14862" max="14862" width="8.3984375" style="1" bestFit="1" customWidth="1"/>
    <col min="14863" max="15103" width="9" style="1"/>
    <col min="15104" max="15104" width="4.69921875" style="1" customWidth="1"/>
    <col min="15105" max="15105" width="5.69921875" style="1" customWidth="1"/>
    <col min="15106" max="15106" width="10.8984375" style="1" customWidth="1"/>
    <col min="15107" max="15107" width="10.69921875" style="1" customWidth="1"/>
    <col min="15108" max="15108" width="10.19921875" style="1" customWidth="1"/>
    <col min="15109" max="15110" width="4.8984375" style="1" customWidth="1"/>
    <col min="15111" max="15111" width="7.19921875" style="1" customWidth="1"/>
    <col min="15112" max="15115" width="6.19921875" style="1" customWidth="1"/>
    <col min="15116" max="15116" width="10.8984375" style="1" customWidth="1"/>
    <col min="15117" max="15117" width="9" style="1"/>
    <col min="15118" max="15118" width="8.3984375" style="1" bestFit="1" customWidth="1"/>
    <col min="15119" max="15359" width="9" style="1"/>
    <col min="15360" max="15360" width="4.69921875" style="1" customWidth="1"/>
    <col min="15361" max="15361" width="5.69921875" style="1" customWidth="1"/>
    <col min="15362" max="15362" width="10.8984375" style="1" customWidth="1"/>
    <col min="15363" max="15363" width="10.69921875" style="1" customWidth="1"/>
    <col min="15364" max="15364" width="10.19921875" style="1" customWidth="1"/>
    <col min="15365" max="15366" width="4.8984375" style="1" customWidth="1"/>
    <col min="15367" max="15367" width="7.19921875" style="1" customWidth="1"/>
    <col min="15368" max="15371" width="6.19921875" style="1" customWidth="1"/>
    <col min="15372" max="15372" width="10.8984375" style="1" customWidth="1"/>
    <col min="15373" max="15373" width="9" style="1"/>
    <col min="15374" max="15374" width="8.3984375" style="1" bestFit="1" customWidth="1"/>
    <col min="15375" max="15615" width="9" style="1"/>
    <col min="15616" max="15616" width="4.69921875" style="1" customWidth="1"/>
    <col min="15617" max="15617" width="5.69921875" style="1" customWidth="1"/>
    <col min="15618" max="15618" width="10.8984375" style="1" customWidth="1"/>
    <col min="15619" max="15619" width="10.69921875" style="1" customWidth="1"/>
    <col min="15620" max="15620" width="10.19921875" style="1" customWidth="1"/>
    <col min="15621" max="15622" width="4.8984375" style="1" customWidth="1"/>
    <col min="15623" max="15623" width="7.19921875" style="1" customWidth="1"/>
    <col min="15624" max="15627" width="6.19921875" style="1" customWidth="1"/>
    <col min="15628" max="15628" width="10.8984375" style="1" customWidth="1"/>
    <col min="15629" max="15629" width="9" style="1"/>
    <col min="15630" max="15630" width="8.3984375" style="1" bestFit="1" customWidth="1"/>
    <col min="15631" max="15871" width="9" style="1"/>
    <col min="15872" max="15872" width="4.69921875" style="1" customWidth="1"/>
    <col min="15873" max="15873" width="5.69921875" style="1" customWidth="1"/>
    <col min="15874" max="15874" width="10.8984375" style="1" customWidth="1"/>
    <col min="15875" max="15875" width="10.69921875" style="1" customWidth="1"/>
    <col min="15876" max="15876" width="10.19921875" style="1" customWidth="1"/>
    <col min="15877" max="15878" width="4.8984375" style="1" customWidth="1"/>
    <col min="15879" max="15879" width="7.19921875" style="1" customWidth="1"/>
    <col min="15880" max="15883" width="6.19921875" style="1" customWidth="1"/>
    <col min="15884" max="15884" width="10.8984375" style="1" customWidth="1"/>
    <col min="15885" max="15885" width="9" style="1"/>
    <col min="15886" max="15886" width="8.3984375" style="1" bestFit="1" customWidth="1"/>
    <col min="15887" max="16127" width="9" style="1"/>
    <col min="16128" max="16128" width="4.69921875" style="1" customWidth="1"/>
    <col min="16129" max="16129" width="5.69921875" style="1" customWidth="1"/>
    <col min="16130" max="16130" width="10.8984375" style="1" customWidth="1"/>
    <col min="16131" max="16131" width="10.69921875" style="1" customWidth="1"/>
    <col min="16132" max="16132" width="10.19921875" style="1" customWidth="1"/>
    <col min="16133" max="16134" width="4.8984375" style="1" customWidth="1"/>
    <col min="16135" max="16135" width="7.19921875" style="1" customWidth="1"/>
    <col min="16136" max="16139" width="6.19921875" style="1" customWidth="1"/>
    <col min="16140" max="16140" width="10.8984375" style="1" customWidth="1"/>
    <col min="16141" max="16141" width="9" style="1"/>
    <col min="16142" max="16142" width="8.3984375" style="1" bestFit="1" customWidth="1"/>
    <col min="16143" max="16384" width="9" style="1"/>
  </cols>
  <sheetData>
    <row r="1" spans="1:12" ht="21" customHeight="1" x14ac:dyDescent="0.45"/>
    <row r="2" spans="1:12" ht="19.2" x14ac:dyDescent="0.45">
      <c r="A2" s="381" t="s">
        <v>172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73"/>
    </row>
    <row r="3" spans="1:12" ht="16.2" x14ac:dyDescent="0.45">
      <c r="A3" s="3"/>
      <c r="B3" s="4"/>
      <c r="C3" s="4"/>
      <c r="D3" s="4"/>
      <c r="E3" s="4"/>
      <c r="F3" s="4"/>
      <c r="G3" s="4"/>
      <c r="H3" s="263" t="s">
        <v>257</v>
      </c>
      <c r="I3" s="263"/>
      <c r="J3" s="263"/>
      <c r="K3" s="263"/>
      <c r="L3" s="74"/>
    </row>
    <row r="5" spans="1:12" ht="16.2" x14ac:dyDescent="0.45">
      <c r="A5" s="372" t="s">
        <v>173</v>
      </c>
      <c r="B5" s="372"/>
      <c r="C5" s="372"/>
      <c r="D5" s="372"/>
      <c r="E5" s="372"/>
      <c r="F5" s="372"/>
      <c r="G5" s="372"/>
      <c r="H5" s="372"/>
    </row>
    <row r="10" spans="1:12" ht="18.75" customHeight="1" x14ac:dyDescent="0.45">
      <c r="A10" s="75"/>
      <c r="B10" s="76"/>
    </row>
    <row r="11" spans="1:12" ht="18.75" customHeight="1" x14ac:dyDescent="0.45">
      <c r="C11" s="77"/>
      <c r="D11" s="77"/>
      <c r="E11" s="78"/>
      <c r="F11" s="78"/>
      <c r="G11" s="78"/>
      <c r="H11" s="78"/>
    </row>
    <row r="12" spans="1:12" ht="18.75" customHeight="1" x14ac:dyDescent="0.45">
      <c r="A12" s="6"/>
      <c r="B12" s="6"/>
    </row>
    <row r="13" spans="1:12" ht="18.75" customHeight="1" x14ac:dyDescent="0.45">
      <c r="A13" s="6"/>
      <c r="B13" s="6"/>
    </row>
    <row r="14" spans="1:12" ht="18.75" customHeight="1" x14ac:dyDescent="0.45">
      <c r="C14" s="5"/>
      <c r="D14" s="5"/>
      <c r="E14" s="5"/>
      <c r="F14" s="5"/>
      <c r="G14" s="5"/>
      <c r="H14" s="5"/>
    </row>
    <row r="15" spans="1:12" ht="18.75" customHeight="1" x14ac:dyDescent="0.45">
      <c r="A15" s="382" t="s">
        <v>1</v>
      </c>
      <c r="B15" s="382"/>
      <c r="C15" s="383">
        <f>J37</f>
        <v>57628113.399999999</v>
      </c>
      <c r="D15" s="384"/>
      <c r="E15" s="5"/>
      <c r="F15" s="5"/>
      <c r="G15" s="5"/>
      <c r="H15" s="5"/>
    </row>
    <row r="16" spans="1:12" x14ac:dyDescent="0.45">
      <c r="C16" s="264" t="s">
        <v>2</v>
      </c>
      <c r="D16" s="264"/>
    </row>
    <row r="19" spans="1:12" s="7" customFormat="1" ht="19.5" customHeight="1" x14ac:dyDescent="0.45">
      <c r="A19" s="371" t="s">
        <v>40</v>
      </c>
      <c r="B19" s="371"/>
      <c r="C19" s="224" t="s">
        <v>174</v>
      </c>
      <c r="D19" s="372"/>
      <c r="E19" s="372"/>
      <c r="F19" s="372"/>
      <c r="G19" s="372"/>
      <c r="H19" s="372"/>
      <c r="I19" s="372"/>
      <c r="J19" s="372"/>
    </row>
    <row r="20" spans="1:12" ht="13.8" thickBot="1" x14ac:dyDescent="0.5"/>
    <row r="21" spans="1:12" ht="18.600000000000001" customHeight="1" x14ac:dyDescent="0.45">
      <c r="A21" s="79"/>
      <c r="B21" s="304" t="s">
        <v>4</v>
      </c>
      <c r="C21" s="304"/>
      <c r="D21" s="304"/>
      <c r="E21" s="304" t="s">
        <v>45</v>
      </c>
      <c r="F21" s="304"/>
      <c r="G21" s="14" t="s">
        <v>6</v>
      </c>
      <c r="H21" s="304" t="s">
        <v>7</v>
      </c>
      <c r="I21" s="304"/>
      <c r="J21" s="304" t="s">
        <v>8</v>
      </c>
      <c r="K21" s="304"/>
      <c r="L21" s="108" t="s">
        <v>175</v>
      </c>
    </row>
    <row r="22" spans="1:12" ht="18.600000000000001" customHeight="1" x14ac:dyDescent="0.45">
      <c r="A22" s="80"/>
      <c r="B22" s="331" t="str">
        <f>B61</f>
        <v>テント関係及び備品</v>
      </c>
      <c r="C22" s="331"/>
      <c r="D22" s="331"/>
      <c r="E22" s="331"/>
      <c r="F22" s="331"/>
      <c r="G22" s="81"/>
      <c r="H22" s="366"/>
      <c r="I22" s="366"/>
      <c r="J22" s="368">
        <f>J61</f>
        <v>1476100</v>
      </c>
      <c r="K22" s="369"/>
      <c r="L22" s="109">
        <v>0.1</v>
      </c>
    </row>
    <row r="23" spans="1:12" ht="18.600000000000001" customHeight="1" x14ac:dyDescent="0.45">
      <c r="A23" s="80"/>
      <c r="B23" s="331" t="str">
        <f>B73</f>
        <v>救護・トイレ関係</v>
      </c>
      <c r="C23" s="331"/>
      <c r="D23" s="331"/>
      <c r="E23" s="331"/>
      <c r="F23" s="331"/>
      <c r="G23" s="81"/>
      <c r="H23" s="366"/>
      <c r="I23" s="366"/>
      <c r="J23" s="368">
        <f>J73</f>
        <v>3354400</v>
      </c>
      <c r="K23" s="369"/>
      <c r="L23" s="109">
        <v>0.1</v>
      </c>
    </row>
    <row r="24" spans="1:12" ht="18.600000000000001" customHeight="1" x14ac:dyDescent="0.45">
      <c r="A24" s="80"/>
      <c r="B24" s="331" t="str">
        <f>B99</f>
        <v>導線仮設物関係</v>
      </c>
      <c r="C24" s="331"/>
      <c r="D24" s="331"/>
      <c r="E24" s="331"/>
      <c r="F24" s="331"/>
      <c r="G24" s="81"/>
      <c r="H24" s="366"/>
      <c r="I24" s="366"/>
      <c r="J24" s="368">
        <f>J99</f>
        <v>6255000</v>
      </c>
      <c r="K24" s="369"/>
      <c r="L24" s="109">
        <v>0.1</v>
      </c>
    </row>
    <row r="25" spans="1:12" ht="18.600000000000001" customHeight="1" x14ac:dyDescent="0.45">
      <c r="A25" s="80"/>
      <c r="B25" s="331" t="str">
        <f>B137</f>
        <v>構造仮設物材料費</v>
      </c>
      <c r="C25" s="331"/>
      <c r="D25" s="331"/>
      <c r="E25" s="331"/>
      <c r="F25" s="331"/>
      <c r="G25" s="81"/>
      <c r="H25" s="366"/>
      <c r="I25" s="366"/>
      <c r="J25" s="368">
        <f>J137</f>
        <v>4594670</v>
      </c>
      <c r="K25" s="369"/>
      <c r="L25" s="109">
        <v>0.1</v>
      </c>
    </row>
    <row r="26" spans="1:12" ht="18.600000000000001" customHeight="1" x14ac:dyDescent="0.45">
      <c r="A26" s="80"/>
      <c r="B26" s="331" t="str">
        <f>B154</f>
        <v>構造仮設物組立解体費</v>
      </c>
      <c r="C26" s="331"/>
      <c r="D26" s="331"/>
      <c r="E26" s="331"/>
      <c r="F26" s="331"/>
      <c r="G26" s="81"/>
      <c r="H26" s="366"/>
      <c r="I26" s="366"/>
      <c r="J26" s="368">
        <f>J154</f>
        <v>7149800</v>
      </c>
      <c r="K26" s="369"/>
      <c r="L26" s="109">
        <v>0.1</v>
      </c>
    </row>
    <row r="27" spans="1:12" ht="18.600000000000001" customHeight="1" x14ac:dyDescent="0.45">
      <c r="A27" s="80"/>
      <c r="B27" s="331" t="str">
        <f>B172</f>
        <v>指定席関係</v>
      </c>
      <c r="C27" s="331"/>
      <c r="D27" s="331"/>
      <c r="E27" s="331"/>
      <c r="F27" s="331"/>
      <c r="G27" s="81"/>
      <c r="H27" s="366"/>
      <c r="I27" s="366"/>
      <c r="J27" s="368">
        <f>J172</f>
        <v>12909920</v>
      </c>
      <c r="K27" s="369"/>
      <c r="L27" s="109">
        <v>0.1</v>
      </c>
    </row>
    <row r="28" spans="1:12" ht="18.600000000000001" customHeight="1" x14ac:dyDescent="0.45">
      <c r="A28" s="80"/>
      <c r="B28" s="365" t="str">
        <f>B177</f>
        <v>物販・救護・案内・本部関係電気工事</v>
      </c>
      <c r="C28" s="365"/>
      <c r="D28" s="365"/>
      <c r="E28" s="365"/>
      <c r="F28" s="365"/>
      <c r="G28" s="81"/>
      <c r="H28" s="366"/>
      <c r="I28" s="366"/>
      <c r="J28" s="367">
        <f>J177</f>
        <v>980000</v>
      </c>
      <c r="K28" s="367"/>
      <c r="L28" s="109">
        <v>0.1</v>
      </c>
    </row>
    <row r="29" spans="1:12" ht="18.600000000000001" customHeight="1" x14ac:dyDescent="0.45">
      <c r="A29" s="80"/>
      <c r="B29" s="331" t="str">
        <f>B284</f>
        <v>音響及び映像・電話関係</v>
      </c>
      <c r="C29" s="331"/>
      <c r="D29" s="331"/>
      <c r="E29" s="331"/>
      <c r="F29" s="331"/>
      <c r="G29" s="81"/>
      <c r="H29" s="366"/>
      <c r="I29" s="366"/>
      <c r="J29" s="367">
        <f>J284</f>
        <v>6937650</v>
      </c>
      <c r="K29" s="367"/>
      <c r="L29" s="109">
        <v>0.1</v>
      </c>
    </row>
    <row r="30" spans="1:12" ht="18.600000000000001" customHeight="1" x14ac:dyDescent="0.45">
      <c r="A30" s="80"/>
      <c r="B30" s="331" t="str">
        <f>B302</f>
        <v>発電機・照明関係</v>
      </c>
      <c r="C30" s="331"/>
      <c r="D30" s="331"/>
      <c r="E30" s="331"/>
      <c r="F30" s="331"/>
      <c r="G30" s="81"/>
      <c r="H30" s="366"/>
      <c r="I30" s="366"/>
      <c r="J30" s="367">
        <f>J302</f>
        <v>3969000</v>
      </c>
      <c r="K30" s="367"/>
      <c r="L30" s="109">
        <v>0.1</v>
      </c>
    </row>
    <row r="31" spans="1:12" ht="18.600000000000001" customHeight="1" x14ac:dyDescent="0.45">
      <c r="A31" s="80"/>
      <c r="B31" s="331" t="s">
        <v>41</v>
      </c>
      <c r="C31" s="331"/>
      <c r="D31" s="331"/>
      <c r="E31" s="331"/>
      <c r="F31" s="331"/>
      <c r="G31" s="81"/>
      <c r="H31" s="366"/>
      <c r="I31" s="366"/>
      <c r="J31" s="367">
        <f>SUM(J22:K30)</f>
        <v>47626540</v>
      </c>
      <c r="K31" s="367"/>
      <c r="L31" s="110"/>
    </row>
    <row r="32" spans="1:12" ht="18.600000000000001" customHeight="1" x14ac:dyDescent="0.45">
      <c r="A32" s="80"/>
      <c r="B32" s="386"/>
      <c r="C32" s="386"/>
      <c r="D32" s="386"/>
      <c r="E32" s="366"/>
      <c r="F32" s="366"/>
      <c r="G32" s="81"/>
      <c r="H32" s="366"/>
      <c r="I32" s="366"/>
      <c r="J32" s="367"/>
      <c r="K32" s="367"/>
      <c r="L32" s="110"/>
    </row>
    <row r="33" spans="1:12" ht="18.600000000000001" customHeight="1" x14ac:dyDescent="0.45">
      <c r="A33" s="80"/>
      <c r="B33" s="331" t="s">
        <v>32</v>
      </c>
      <c r="C33" s="331"/>
      <c r="D33" s="331"/>
      <c r="E33" s="366"/>
      <c r="F33" s="366"/>
      <c r="G33" s="81"/>
      <c r="H33" s="366"/>
      <c r="I33" s="366"/>
      <c r="J33" s="367">
        <f>SUM(J31:K32)</f>
        <v>47626540</v>
      </c>
      <c r="K33" s="367"/>
      <c r="L33" s="110"/>
    </row>
    <row r="34" spans="1:12" ht="18.600000000000001" customHeight="1" x14ac:dyDescent="0.45">
      <c r="A34" s="80"/>
      <c r="B34" s="331" t="s">
        <v>31</v>
      </c>
      <c r="C34" s="331"/>
      <c r="D34" s="331"/>
      <c r="E34" s="366"/>
      <c r="F34" s="366"/>
      <c r="G34" s="82">
        <v>0.1</v>
      </c>
      <c r="H34" s="366"/>
      <c r="I34" s="366"/>
      <c r="J34" s="367">
        <f>ROUNDDOWN(J33*G34,0)</f>
        <v>4762654</v>
      </c>
      <c r="K34" s="367"/>
      <c r="L34" s="110"/>
    </row>
    <row r="35" spans="1:12" ht="18.600000000000001" customHeight="1" x14ac:dyDescent="0.45">
      <c r="A35" s="80"/>
      <c r="B35" s="331" t="s">
        <v>42</v>
      </c>
      <c r="C35" s="331"/>
      <c r="D35" s="331"/>
      <c r="E35" s="366"/>
      <c r="F35" s="366"/>
      <c r="G35" s="81"/>
      <c r="H35" s="366"/>
      <c r="I35" s="366"/>
      <c r="J35" s="368">
        <f>SUM(J33:K34)</f>
        <v>52389194</v>
      </c>
      <c r="K35" s="369"/>
      <c r="L35" s="110"/>
    </row>
    <row r="36" spans="1:12" ht="18.600000000000001" customHeight="1" thickBot="1" x14ac:dyDescent="0.5">
      <c r="A36" s="83"/>
      <c r="B36" s="387" t="s">
        <v>43</v>
      </c>
      <c r="C36" s="387"/>
      <c r="D36" s="387"/>
      <c r="E36" s="388"/>
      <c r="F36" s="388"/>
      <c r="G36" s="84">
        <v>0.1</v>
      </c>
      <c r="H36" s="388"/>
      <c r="I36" s="388"/>
      <c r="J36" s="389">
        <f>J35*G36</f>
        <v>5238919.4000000004</v>
      </c>
      <c r="K36" s="389"/>
      <c r="L36" s="111"/>
    </row>
    <row r="37" spans="1:12" ht="18.600000000000001" customHeight="1" thickBot="1" x14ac:dyDescent="0.5">
      <c r="A37" s="112"/>
      <c r="B37" s="390"/>
      <c r="C37" s="390"/>
      <c r="D37" s="390"/>
      <c r="E37" s="113"/>
      <c r="F37" s="113"/>
      <c r="G37" s="113"/>
      <c r="H37" s="113"/>
      <c r="I37" s="114" t="s">
        <v>44</v>
      </c>
      <c r="J37" s="391">
        <f>SUM(J35:K36)</f>
        <v>57628113.399999999</v>
      </c>
      <c r="K37" s="392"/>
      <c r="L37" s="115"/>
    </row>
    <row r="38" spans="1:12" ht="18.600000000000001" customHeight="1" x14ac:dyDescent="0.45">
      <c r="B38" s="86"/>
      <c r="C38" s="86"/>
      <c r="D38" s="86"/>
      <c r="E38" s="85"/>
      <c r="F38" s="85"/>
      <c r="H38" s="85"/>
      <c r="I38" s="85"/>
      <c r="J38" s="55"/>
      <c r="K38" s="87"/>
    </row>
    <row r="39" spans="1:12" ht="18.600000000000001" customHeight="1" x14ac:dyDescent="0.45"/>
    <row r="40" spans="1:12" s="7" customFormat="1" ht="18.75" customHeight="1" thickBot="1" x14ac:dyDescent="0.5">
      <c r="A40" s="321" t="s">
        <v>176</v>
      </c>
      <c r="B40" s="321"/>
      <c r="C40" s="321"/>
      <c r="D40" s="321"/>
      <c r="E40" s="321"/>
      <c r="F40" s="88"/>
      <c r="G40" s="88"/>
      <c r="H40" s="88"/>
      <c r="I40" s="88"/>
      <c r="J40" s="88"/>
      <c r="K40" s="88"/>
    </row>
    <row r="41" spans="1:12" s="7" customFormat="1" ht="18.75" customHeight="1" x14ac:dyDescent="0.45">
      <c r="A41" s="79"/>
      <c r="B41" s="304" t="s">
        <v>4</v>
      </c>
      <c r="C41" s="304"/>
      <c r="D41" s="304"/>
      <c r="E41" s="304" t="s">
        <v>45</v>
      </c>
      <c r="F41" s="304"/>
      <c r="G41" s="14" t="s">
        <v>6</v>
      </c>
      <c r="H41" s="304" t="s">
        <v>7</v>
      </c>
      <c r="I41" s="304"/>
      <c r="J41" s="304" t="s">
        <v>8</v>
      </c>
      <c r="K41" s="304"/>
      <c r="L41" s="108" t="s">
        <v>175</v>
      </c>
    </row>
    <row r="42" spans="1:12" ht="18.75" customHeight="1" x14ac:dyDescent="0.45">
      <c r="A42" s="89"/>
      <c r="B42" s="331" t="s">
        <v>46</v>
      </c>
      <c r="C42" s="331"/>
      <c r="D42" s="331"/>
      <c r="E42" s="296" t="s">
        <v>47</v>
      </c>
      <c r="F42" s="296"/>
      <c r="G42" s="20">
        <v>2</v>
      </c>
      <c r="H42" s="297">
        <v>16250</v>
      </c>
      <c r="I42" s="297"/>
      <c r="J42" s="329">
        <f>G42*H42</f>
        <v>32500</v>
      </c>
      <c r="K42" s="329"/>
      <c r="L42" s="109">
        <v>0.1</v>
      </c>
    </row>
    <row r="43" spans="1:12" ht="18.75" customHeight="1" x14ac:dyDescent="0.45">
      <c r="A43" s="89"/>
      <c r="B43" s="351" t="s">
        <v>177</v>
      </c>
      <c r="C43" s="352"/>
      <c r="D43" s="352"/>
      <c r="E43" s="352"/>
      <c r="F43" s="352"/>
      <c r="G43" s="352"/>
      <c r="H43" s="352"/>
      <c r="I43" s="353"/>
      <c r="J43" s="90"/>
      <c r="K43" s="90"/>
      <c r="L43" s="109"/>
    </row>
    <row r="44" spans="1:12" ht="18.75" customHeight="1" x14ac:dyDescent="0.45">
      <c r="A44" s="89"/>
      <c r="B44" s="331" t="s">
        <v>48</v>
      </c>
      <c r="C44" s="331"/>
      <c r="D44" s="331"/>
      <c r="E44" s="296" t="s">
        <v>47</v>
      </c>
      <c r="F44" s="296"/>
      <c r="G44" s="20">
        <v>12</v>
      </c>
      <c r="H44" s="297">
        <v>22500</v>
      </c>
      <c r="I44" s="297"/>
      <c r="J44" s="329">
        <f>G44*H44</f>
        <v>270000</v>
      </c>
      <c r="K44" s="329"/>
      <c r="L44" s="109">
        <v>0.1</v>
      </c>
    </row>
    <row r="45" spans="1:12" ht="18.75" customHeight="1" x14ac:dyDescent="0.45">
      <c r="A45" s="89"/>
      <c r="B45" s="351" t="s">
        <v>178</v>
      </c>
      <c r="C45" s="352"/>
      <c r="D45" s="352"/>
      <c r="E45" s="352"/>
      <c r="F45" s="352"/>
      <c r="G45" s="352"/>
      <c r="H45" s="352"/>
      <c r="I45" s="353"/>
      <c r="J45" s="90"/>
      <c r="K45" s="90"/>
      <c r="L45" s="109"/>
    </row>
    <row r="46" spans="1:12" ht="18.75" customHeight="1" x14ac:dyDescent="0.45">
      <c r="A46" s="89"/>
      <c r="B46" s="331" t="s">
        <v>49</v>
      </c>
      <c r="C46" s="331"/>
      <c r="D46" s="331"/>
      <c r="E46" s="296" t="s">
        <v>47</v>
      </c>
      <c r="F46" s="296"/>
      <c r="G46" s="20">
        <v>3</v>
      </c>
      <c r="H46" s="297">
        <v>11000</v>
      </c>
      <c r="I46" s="297"/>
      <c r="J46" s="329">
        <f t="shared" ref="J46:J53" si="0">G46*H46</f>
        <v>33000</v>
      </c>
      <c r="K46" s="329"/>
      <c r="L46" s="109">
        <v>0.1</v>
      </c>
    </row>
    <row r="47" spans="1:12" ht="18.75" customHeight="1" x14ac:dyDescent="0.45">
      <c r="A47" s="89"/>
      <c r="B47" s="351" t="s">
        <v>179</v>
      </c>
      <c r="C47" s="352"/>
      <c r="D47" s="352"/>
      <c r="E47" s="352"/>
      <c r="F47" s="352"/>
      <c r="G47" s="352"/>
      <c r="H47" s="352"/>
      <c r="I47" s="353"/>
      <c r="J47" s="90"/>
      <c r="K47" s="90"/>
      <c r="L47" s="109"/>
    </row>
    <row r="48" spans="1:12" ht="18.75" customHeight="1" x14ac:dyDescent="0.45">
      <c r="A48" s="89"/>
      <c r="B48" s="331" t="s">
        <v>50</v>
      </c>
      <c r="C48" s="331"/>
      <c r="D48" s="331"/>
      <c r="E48" s="296" t="s">
        <v>51</v>
      </c>
      <c r="F48" s="296"/>
      <c r="G48" s="20">
        <v>40</v>
      </c>
      <c r="H48" s="297">
        <v>800</v>
      </c>
      <c r="I48" s="297"/>
      <c r="J48" s="329">
        <f t="shared" si="0"/>
        <v>32000</v>
      </c>
      <c r="K48" s="329"/>
      <c r="L48" s="109">
        <v>0.1</v>
      </c>
    </row>
    <row r="49" spans="1:12" ht="18.75" customHeight="1" x14ac:dyDescent="0.45">
      <c r="A49" s="89"/>
      <c r="B49" s="331" t="s">
        <v>52</v>
      </c>
      <c r="C49" s="331"/>
      <c r="D49" s="331"/>
      <c r="E49" s="296" t="s">
        <v>53</v>
      </c>
      <c r="F49" s="296"/>
      <c r="G49" s="20">
        <v>40</v>
      </c>
      <c r="H49" s="297">
        <v>310</v>
      </c>
      <c r="I49" s="297"/>
      <c r="J49" s="329">
        <f t="shared" si="0"/>
        <v>12400</v>
      </c>
      <c r="K49" s="329"/>
      <c r="L49" s="109">
        <v>0.1</v>
      </c>
    </row>
    <row r="50" spans="1:12" ht="18.75" customHeight="1" x14ac:dyDescent="0.45">
      <c r="A50" s="89"/>
      <c r="B50" s="331" t="s">
        <v>54</v>
      </c>
      <c r="C50" s="331"/>
      <c r="D50" s="331"/>
      <c r="E50" s="296" t="s">
        <v>51</v>
      </c>
      <c r="F50" s="296"/>
      <c r="G50" s="20">
        <v>17</v>
      </c>
      <c r="H50" s="297">
        <v>1600</v>
      </c>
      <c r="I50" s="297"/>
      <c r="J50" s="329">
        <f t="shared" si="0"/>
        <v>27200</v>
      </c>
      <c r="K50" s="329"/>
      <c r="L50" s="109">
        <v>0.1</v>
      </c>
    </row>
    <row r="51" spans="1:12" ht="18.75" customHeight="1" x14ac:dyDescent="0.45">
      <c r="A51" s="91"/>
      <c r="B51" s="331" t="s">
        <v>55</v>
      </c>
      <c r="C51" s="331"/>
      <c r="D51" s="331"/>
      <c r="E51" s="296" t="s">
        <v>25</v>
      </c>
      <c r="F51" s="296"/>
      <c r="G51" s="92">
        <v>1</v>
      </c>
      <c r="H51" s="297">
        <v>24000</v>
      </c>
      <c r="I51" s="297"/>
      <c r="J51" s="329">
        <f t="shared" si="0"/>
        <v>24000</v>
      </c>
      <c r="K51" s="329"/>
      <c r="L51" s="109">
        <v>0.1</v>
      </c>
    </row>
    <row r="52" spans="1:12" ht="18.75" customHeight="1" x14ac:dyDescent="0.45">
      <c r="A52" s="91"/>
      <c r="B52" s="331" t="s">
        <v>56</v>
      </c>
      <c r="C52" s="331"/>
      <c r="D52" s="331"/>
      <c r="E52" s="296" t="s">
        <v>57</v>
      </c>
      <c r="F52" s="296"/>
      <c r="G52" s="29">
        <v>10</v>
      </c>
      <c r="H52" s="297">
        <v>2500</v>
      </c>
      <c r="I52" s="297"/>
      <c r="J52" s="329">
        <f t="shared" si="0"/>
        <v>25000</v>
      </c>
      <c r="K52" s="329"/>
      <c r="L52" s="109">
        <v>0.1</v>
      </c>
    </row>
    <row r="53" spans="1:12" ht="18.75" customHeight="1" x14ac:dyDescent="0.45">
      <c r="A53" s="91"/>
      <c r="B53" s="220" t="s">
        <v>58</v>
      </c>
      <c r="C53" s="220"/>
      <c r="D53" s="220"/>
      <c r="E53" s="296" t="s">
        <v>59</v>
      </c>
      <c r="F53" s="296"/>
      <c r="G53" s="29">
        <v>2</v>
      </c>
      <c r="H53" s="297">
        <v>56000</v>
      </c>
      <c r="I53" s="297"/>
      <c r="J53" s="329">
        <f t="shared" si="0"/>
        <v>112000</v>
      </c>
      <c r="K53" s="329"/>
      <c r="L53" s="109">
        <v>0.1</v>
      </c>
    </row>
    <row r="54" spans="1:12" ht="18.75" customHeight="1" x14ac:dyDescent="0.45">
      <c r="A54" s="91"/>
      <c r="B54" s="220" t="s">
        <v>61</v>
      </c>
      <c r="C54" s="220"/>
      <c r="D54" s="220"/>
      <c r="E54" s="296" t="s">
        <v>25</v>
      </c>
      <c r="F54" s="296"/>
      <c r="G54" s="29">
        <v>1</v>
      </c>
      <c r="H54" s="297"/>
      <c r="I54" s="297"/>
      <c r="J54" s="329">
        <v>111000</v>
      </c>
      <c r="K54" s="329"/>
      <c r="L54" s="109">
        <v>0.1</v>
      </c>
    </row>
    <row r="55" spans="1:12" ht="18.75" customHeight="1" x14ac:dyDescent="0.45">
      <c r="A55" s="91"/>
      <c r="B55" s="220" t="s">
        <v>62</v>
      </c>
      <c r="C55" s="220"/>
      <c r="D55" s="220"/>
      <c r="E55" s="296" t="s">
        <v>25</v>
      </c>
      <c r="F55" s="296"/>
      <c r="G55" s="29">
        <v>1</v>
      </c>
      <c r="H55" s="297"/>
      <c r="I55" s="297"/>
      <c r="J55" s="329">
        <v>111000</v>
      </c>
      <c r="K55" s="329"/>
      <c r="L55" s="109">
        <v>0.1</v>
      </c>
    </row>
    <row r="56" spans="1:12" ht="18.75" customHeight="1" x14ac:dyDescent="0.45">
      <c r="A56" s="91"/>
      <c r="B56" s="220" t="s">
        <v>62</v>
      </c>
      <c r="C56" s="220"/>
      <c r="D56" s="220"/>
      <c r="E56" s="296" t="s">
        <v>25</v>
      </c>
      <c r="F56" s="296"/>
      <c r="G56" s="20">
        <v>1</v>
      </c>
      <c r="H56" s="297"/>
      <c r="I56" s="297"/>
      <c r="J56" s="329">
        <v>111000</v>
      </c>
      <c r="K56" s="329"/>
      <c r="L56" s="109">
        <v>0.1</v>
      </c>
    </row>
    <row r="57" spans="1:12" ht="18.75" customHeight="1" x14ac:dyDescent="0.45">
      <c r="A57" s="91"/>
      <c r="B57" s="220" t="s">
        <v>63</v>
      </c>
      <c r="C57" s="220"/>
      <c r="D57" s="220"/>
      <c r="E57" s="296" t="s">
        <v>25</v>
      </c>
      <c r="F57" s="296"/>
      <c r="G57" s="20">
        <v>1</v>
      </c>
      <c r="H57" s="297"/>
      <c r="I57" s="297"/>
      <c r="J57" s="297">
        <v>111000</v>
      </c>
      <c r="K57" s="297"/>
      <c r="L57" s="109">
        <v>0.1</v>
      </c>
    </row>
    <row r="58" spans="1:12" ht="18.75" customHeight="1" x14ac:dyDescent="0.45">
      <c r="A58" s="91"/>
      <c r="B58" s="350" t="s">
        <v>64</v>
      </c>
      <c r="C58" s="350"/>
      <c r="D58" s="350"/>
      <c r="E58" s="296" t="s">
        <v>59</v>
      </c>
      <c r="F58" s="296"/>
      <c r="G58" s="20">
        <v>2</v>
      </c>
      <c r="H58" s="297">
        <v>56000</v>
      </c>
      <c r="I58" s="297"/>
      <c r="J58" s="329">
        <f>G58*H58</f>
        <v>112000</v>
      </c>
      <c r="K58" s="329"/>
      <c r="L58" s="109">
        <v>0.1</v>
      </c>
    </row>
    <row r="59" spans="1:12" ht="18.75" customHeight="1" x14ac:dyDescent="0.45">
      <c r="A59" s="91"/>
      <c r="B59" s="314" t="s">
        <v>65</v>
      </c>
      <c r="C59" s="314"/>
      <c r="D59" s="314"/>
      <c r="E59" s="296" t="s">
        <v>59</v>
      </c>
      <c r="F59" s="296"/>
      <c r="G59" s="20">
        <v>2</v>
      </c>
      <c r="H59" s="297">
        <v>96000</v>
      </c>
      <c r="I59" s="297"/>
      <c r="J59" s="329">
        <f>G59*H59</f>
        <v>192000</v>
      </c>
      <c r="K59" s="329"/>
      <c r="L59" s="109">
        <v>0.1</v>
      </c>
    </row>
    <row r="60" spans="1:12" ht="18.75" customHeight="1" thickBot="1" x14ac:dyDescent="0.5">
      <c r="A60" s="93"/>
      <c r="B60" s="339" t="s">
        <v>66</v>
      </c>
      <c r="C60" s="339"/>
      <c r="D60" s="339"/>
      <c r="E60" s="293"/>
      <c r="F60" s="293"/>
      <c r="G60" s="94"/>
      <c r="H60" s="294"/>
      <c r="I60" s="294"/>
      <c r="J60" s="294">
        <v>160000</v>
      </c>
      <c r="K60" s="294"/>
      <c r="L60" s="109">
        <v>0.1</v>
      </c>
    </row>
    <row r="61" spans="1:12" ht="18.75" customHeight="1" thickBot="1" x14ac:dyDescent="0.5">
      <c r="A61" s="116"/>
      <c r="B61" s="396" t="s">
        <v>67</v>
      </c>
      <c r="C61" s="396"/>
      <c r="D61" s="396"/>
      <c r="E61" s="374"/>
      <c r="F61" s="374"/>
      <c r="G61" s="117"/>
      <c r="H61" s="393"/>
      <c r="I61" s="393"/>
      <c r="J61" s="394">
        <f>SUM(J42:K60)</f>
        <v>1476100</v>
      </c>
      <c r="K61" s="395"/>
      <c r="L61" s="115"/>
    </row>
    <row r="62" spans="1:12" ht="18.75" customHeight="1" x14ac:dyDescent="0.45">
      <c r="A62" s="7"/>
      <c r="B62" s="197"/>
      <c r="C62" s="197"/>
      <c r="D62" s="197"/>
      <c r="E62" s="336"/>
      <c r="F62" s="336"/>
      <c r="G62" s="95"/>
      <c r="H62" s="337"/>
      <c r="I62" s="337"/>
      <c r="J62" s="345"/>
      <c r="K62" s="345"/>
    </row>
    <row r="63" spans="1:12" ht="18.75" customHeight="1" thickBot="1" x14ac:dyDescent="0.5">
      <c r="A63" s="321" t="s">
        <v>68</v>
      </c>
      <c r="B63" s="321"/>
      <c r="C63" s="321"/>
      <c r="D63" s="321"/>
      <c r="E63" s="321"/>
      <c r="F63" s="321"/>
      <c r="G63" s="97"/>
      <c r="H63" s="327"/>
      <c r="I63" s="327"/>
      <c r="J63" s="327"/>
      <c r="K63" s="327"/>
    </row>
    <row r="64" spans="1:12" ht="18.75" customHeight="1" x14ac:dyDescent="0.45">
      <c r="A64" s="79"/>
      <c r="B64" s="304" t="s">
        <v>4</v>
      </c>
      <c r="C64" s="304"/>
      <c r="D64" s="304"/>
      <c r="E64" s="304" t="s">
        <v>45</v>
      </c>
      <c r="F64" s="304"/>
      <c r="G64" s="14" t="s">
        <v>6</v>
      </c>
      <c r="H64" s="304" t="s">
        <v>7</v>
      </c>
      <c r="I64" s="304"/>
      <c r="J64" s="304" t="s">
        <v>8</v>
      </c>
      <c r="K64" s="304"/>
      <c r="L64" s="108" t="s">
        <v>175</v>
      </c>
    </row>
    <row r="65" spans="1:12" ht="18.75" customHeight="1" x14ac:dyDescent="0.45">
      <c r="A65" s="91"/>
      <c r="B65" s="220" t="s">
        <v>69</v>
      </c>
      <c r="C65" s="220"/>
      <c r="D65" s="220"/>
      <c r="E65" s="296" t="s">
        <v>59</v>
      </c>
      <c r="F65" s="296"/>
      <c r="G65" s="29">
        <v>70</v>
      </c>
      <c r="H65" s="297">
        <v>18000</v>
      </c>
      <c r="I65" s="297"/>
      <c r="J65" s="297">
        <f>G65*H65</f>
        <v>1260000</v>
      </c>
      <c r="K65" s="297"/>
      <c r="L65" s="109">
        <v>0.1</v>
      </c>
    </row>
    <row r="66" spans="1:12" ht="18.75" customHeight="1" x14ac:dyDescent="0.45">
      <c r="A66" s="91"/>
      <c r="B66" s="220" t="s">
        <v>70</v>
      </c>
      <c r="C66" s="220"/>
      <c r="D66" s="220"/>
      <c r="E66" s="296" t="s">
        <v>59</v>
      </c>
      <c r="F66" s="296"/>
      <c r="G66" s="20">
        <v>30</v>
      </c>
      <c r="H66" s="297">
        <v>26000</v>
      </c>
      <c r="I66" s="297"/>
      <c r="J66" s="297">
        <f t="shared" ref="J66:J71" si="1">G66*H66</f>
        <v>780000</v>
      </c>
      <c r="K66" s="297"/>
      <c r="L66" s="109">
        <v>0.1</v>
      </c>
    </row>
    <row r="67" spans="1:12" ht="18.75" customHeight="1" x14ac:dyDescent="0.45">
      <c r="A67" s="91"/>
      <c r="B67" s="220" t="s">
        <v>180</v>
      </c>
      <c r="C67" s="220"/>
      <c r="D67" s="220"/>
      <c r="E67" s="296" t="s">
        <v>59</v>
      </c>
      <c r="F67" s="296"/>
      <c r="G67" s="20">
        <v>2</v>
      </c>
      <c r="H67" s="297">
        <v>66000</v>
      </c>
      <c r="I67" s="297"/>
      <c r="J67" s="297">
        <f t="shared" si="1"/>
        <v>132000</v>
      </c>
      <c r="K67" s="297"/>
      <c r="L67" s="109">
        <v>0.1</v>
      </c>
    </row>
    <row r="68" spans="1:12" ht="18.75" customHeight="1" x14ac:dyDescent="0.45">
      <c r="A68" s="91"/>
      <c r="B68" s="221" t="s">
        <v>181</v>
      </c>
      <c r="C68" s="222"/>
      <c r="D68" s="223"/>
      <c r="E68" s="332" t="s">
        <v>59</v>
      </c>
      <c r="F68" s="333"/>
      <c r="G68" s="20">
        <v>1</v>
      </c>
      <c r="H68" s="334">
        <v>55000</v>
      </c>
      <c r="I68" s="335"/>
      <c r="J68" s="297">
        <f t="shared" si="1"/>
        <v>55000</v>
      </c>
      <c r="K68" s="297"/>
      <c r="L68" s="109">
        <v>0.1</v>
      </c>
    </row>
    <row r="69" spans="1:12" ht="18.75" customHeight="1" x14ac:dyDescent="0.45">
      <c r="A69" s="91"/>
      <c r="B69" s="220" t="s">
        <v>71</v>
      </c>
      <c r="C69" s="220"/>
      <c r="D69" s="220"/>
      <c r="E69" s="296" t="s">
        <v>72</v>
      </c>
      <c r="F69" s="296"/>
      <c r="G69" s="92">
        <v>103</v>
      </c>
      <c r="H69" s="297">
        <v>800</v>
      </c>
      <c r="I69" s="297"/>
      <c r="J69" s="297">
        <f t="shared" si="1"/>
        <v>82400</v>
      </c>
      <c r="K69" s="297"/>
      <c r="L69" s="109">
        <v>0.1</v>
      </c>
    </row>
    <row r="70" spans="1:12" ht="18.75" customHeight="1" x14ac:dyDescent="0.45">
      <c r="A70" s="91"/>
      <c r="B70" s="220" t="s">
        <v>73</v>
      </c>
      <c r="C70" s="220"/>
      <c r="D70" s="220"/>
      <c r="E70" s="296" t="s">
        <v>59</v>
      </c>
      <c r="F70" s="296"/>
      <c r="G70" s="92">
        <v>2</v>
      </c>
      <c r="H70" s="297">
        <v>75000</v>
      </c>
      <c r="I70" s="297"/>
      <c r="J70" s="297">
        <f t="shared" si="1"/>
        <v>150000</v>
      </c>
      <c r="K70" s="297"/>
      <c r="L70" s="109">
        <v>0.1</v>
      </c>
    </row>
    <row r="71" spans="1:12" ht="18.75" customHeight="1" x14ac:dyDescent="0.45">
      <c r="A71" s="91"/>
      <c r="B71" s="220" t="s">
        <v>74</v>
      </c>
      <c r="C71" s="220"/>
      <c r="D71" s="220"/>
      <c r="E71" s="296" t="s">
        <v>59</v>
      </c>
      <c r="F71" s="296"/>
      <c r="G71" s="29">
        <v>10</v>
      </c>
      <c r="H71" s="297">
        <v>62500</v>
      </c>
      <c r="I71" s="297"/>
      <c r="J71" s="297">
        <f t="shared" si="1"/>
        <v>625000</v>
      </c>
      <c r="K71" s="297"/>
      <c r="L71" s="109">
        <v>0.1</v>
      </c>
    </row>
    <row r="72" spans="1:12" ht="18.75" customHeight="1" thickBot="1" x14ac:dyDescent="0.5">
      <c r="A72" s="93"/>
      <c r="B72" s="292" t="s">
        <v>75</v>
      </c>
      <c r="C72" s="292"/>
      <c r="D72" s="292"/>
      <c r="E72" s="293" t="s">
        <v>59</v>
      </c>
      <c r="F72" s="293"/>
      <c r="G72" s="118">
        <v>4</v>
      </c>
      <c r="H72" s="294">
        <v>67500</v>
      </c>
      <c r="I72" s="294"/>
      <c r="J72" s="294">
        <f>G72*H72</f>
        <v>270000</v>
      </c>
      <c r="K72" s="294"/>
      <c r="L72" s="119">
        <v>0.1</v>
      </c>
    </row>
    <row r="73" spans="1:12" ht="18.75" customHeight="1" thickBot="1" x14ac:dyDescent="0.5">
      <c r="A73" s="116"/>
      <c r="B73" s="396" t="s">
        <v>76</v>
      </c>
      <c r="C73" s="396"/>
      <c r="D73" s="396"/>
      <c r="E73" s="374"/>
      <c r="F73" s="374"/>
      <c r="G73" s="120"/>
      <c r="H73" s="393"/>
      <c r="I73" s="393"/>
      <c r="J73" s="397">
        <f>SUM(J65:K72)</f>
        <v>3354400</v>
      </c>
      <c r="K73" s="398"/>
    </row>
    <row r="74" spans="1:12" ht="18.75" customHeight="1" x14ac:dyDescent="0.45">
      <c r="A74" s="7"/>
      <c r="B74" s="338"/>
      <c r="C74" s="338"/>
      <c r="D74" s="338"/>
      <c r="E74" s="336"/>
      <c r="F74" s="336"/>
      <c r="G74" s="95"/>
      <c r="H74" s="337"/>
      <c r="I74" s="337"/>
      <c r="J74" s="345"/>
      <c r="K74" s="345"/>
    </row>
    <row r="75" spans="1:12" ht="18.75" customHeight="1" thickBot="1" x14ac:dyDescent="0.5">
      <c r="A75" s="343" t="s">
        <v>77</v>
      </c>
      <c r="B75" s="343"/>
      <c r="C75" s="343"/>
      <c r="D75" s="343"/>
      <c r="E75" s="330"/>
      <c r="F75" s="330"/>
      <c r="G75" s="101"/>
      <c r="H75" s="327"/>
      <c r="I75" s="327"/>
      <c r="J75" s="344"/>
      <c r="K75" s="344"/>
    </row>
    <row r="76" spans="1:12" ht="18.75" customHeight="1" x14ac:dyDescent="0.45">
      <c r="A76" s="79"/>
      <c r="B76" s="304" t="s">
        <v>4</v>
      </c>
      <c r="C76" s="304"/>
      <c r="D76" s="304"/>
      <c r="E76" s="304" t="s">
        <v>45</v>
      </c>
      <c r="F76" s="304"/>
      <c r="G76" s="14" t="s">
        <v>6</v>
      </c>
      <c r="H76" s="304" t="s">
        <v>7</v>
      </c>
      <c r="I76" s="304"/>
      <c r="J76" s="304" t="s">
        <v>8</v>
      </c>
      <c r="K76" s="304"/>
      <c r="L76" s="108" t="s">
        <v>175</v>
      </c>
    </row>
    <row r="77" spans="1:12" ht="18.75" customHeight="1" x14ac:dyDescent="0.45">
      <c r="A77" s="121"/>
      <c r="B77" s="331" t="s">
        <v>182</v>
      </c>
      <c r="C77" s="331"/>
      <c r="D77" s="331"/>
      <c r="E77" s="296" t="s">
        <v>25</v>
      </c>
      <c r="F77" s="296"/>
      <c r="G77" s="20">
        <v>1</v>
      </c>
      <c r="H77" s="297">
        <v>43000</v>
      </c>
      <c r="I77" s="297"/>
      <c r="J77" s="329">
        <f t="shared" ref="J77:J98" si="2">G77*H77</f>
        <v>43000</v>
      </c>
      <c r="K77" s="329"/>
      <c r="L77" s="109">
        <v>0.1</v>
      </c>
    </row>
    <row r="78" spans="1:12" ht="18.75" customHeight="1" x14ac:dyDescent="0.45">
      <c r="A78" s="91"/>
      <c r="B78" s="220" t="s">
        <v>183</v>
      </c>
      <c r="C78" s="220"/>
      <c r="D78" s="220"/>
      <c r="E78" s="296" t="s">
        <v>59</v>
      </c>
      <c r="F78" s="296"/>
      <c r="G78" s="92">
        <v>2</v>
      </c>
      <c r="H78" s="297">
        <v>50000</v>
      </c>
      <c r="I78" s="297"/>
      <c r="J78" s="329">
        <f t="shared" si="2"/>
        <v>100000</v>
      </c>
      <c r="K78" s="329"/>
      <c r="L78" s="109">
        <v>0.1</v>
      </c>
    </row>
    <row r="79" spans="1:12" ht="18.75" customHeight="1" x14ac:dyDescent="0.45">
      <c r="A79" s="91"/>
      <c r="B79" s="220" t="s">
        <v>78</v>
      </c>
      <c r="C79" s="220"/>
      <c r="D79" s="220"/>
      <c r="E79" s="296" t="s">
        <v>51</v>
      </c>
      <c r="F79" s="296"/>
      <c r="G79" s="29">
        <v>1100</v>
      </c>
      <c r="H79" s="297">
        <v>1200</v>
      </c>
      <c r="I79" s="297"/>
      <c r="J79" s="329">
        <f t="shared" si="2"/>
        <v>1320000</v>
      </c>
      <c r="K79" s="329"/>
      <c r="L79" s="109">
        <v>0.1</v>
      </c>
    </row>
    <row r="80" spans="1:12" ht="18.75" customHeight="1" x14ac:dyDescent="0.45">
      <c r="A80" s="91"/>
      <c r="B80" s="220" t="s">
        <v>79</v>
      </c>
      <c r="C80" s="220"/>
      <c r="D80" s="220"/>
      <c r="E80" s="296" t="s">
        <v>51</v>
      </c>
      <c r="F80" s="296"/>
      <c r="G80" s="29">
        <v>300</v>
      </c>
      <c r="H80" s="297">
        <v>1600</v>
      </c>
      <c r="I80" s="297"/>
      <c r="J80" s="329">
        <f t="shared" si="2"/>
        <v>480000</v>
      </c>
      <c r="K80" s="329"/>
      <c r="L80" s="109">
        <v>0.1</v>
      </c>
    </row>
    <row r="81" spans="1:12" ht="18.75" customHeight="1" x14ac:dyDescent="0.45">
      <c r="A81" s="91"/>
      <c r="B81" s="220" t="s">
        <v>184</v>
      </c>
      <c r="C81" s="220"/>
      <c r="D81" s="220"/>
      <c r="E81" s="296" t="s">
        <v>25</v>
      </c>
      <c r="F81" s="296"/>
      <c r="G81" s="29">
        <v>1</v>
      </c>
      <c r="H81" s="297">
        <v>60000</v>
      </c>
      <c r="I81" s="297"/>
      <c r="J81" s="329">
        <f t="shared" si="2"/>
        <v>60000</v>
      </c>
      <c r="K81" s="329"/>
      <c r="L81" s="109">
        <v>0.1</v>
      </c>
    </row>
    <row r="82" spans="1:12" ht="18.75" customHeight="1" x14ac:dyDescent="0.45">
      <c r="A82" s="91"/>
      <c r="B82" s="220" t="s">
        <v>80</v>
      </c>
      <c r="C82" s="220"/>
      <c r="D82" s="220"/>
      <c r="E82" s="296" t="s">
        <v>51</v>
      </c>
      <c r="F82" s="296"/>
      <c r="G82" s="29">
        <v>1400</v>
      </c>
      <c r="H82" s="297">
        <v>450</v>
      </c>
      <c r="I82" s="297"/>
      <c r="J82" s="329">
        <f t="shared" si="2"/>
        <v>630000</v>
      </c>
      <c r="K82" s="329"/>
      <c r="L82" s="109">
        <v>0.1</v>
      </c>
    </row>
    <row r="83" spans="1:12" ht="18.75" customHeight="1" x14ac:dyDescent="0.45">
      <c r="A83" s="91"/>
      <c r="B83" s="220" t="s">
        <v>81</v>
      </c>
      <c r="C83" s="220"/>
      <c r="D83" s="220"/>
      <c r="E83" s="296" t="s">
        <v>51</v>
      </c>
      <c r="F83" s="296"/>
      <c r="G83" s="29">
        <v>500</v>
      </c>
      <c r="H83" s="297">
        <v>400</v>
      </c>
      <c r="I83" s="297"/>
      <c r="J83" s="329">
        <f t="shared" si="2"/>
        <v>200000</v>
      </c>
      <c r="K83" s="329"/>
      <c r="L83" s="109">
        <v>0.1</v>
      </c>
    </row>
    <row r="84" spans="1:12" ht="18.75" customHeight="1" x14ac:dyDescent="0.45">
      <c r="A84" s="91"/>
      <c r="B84" s="220" t="s">
        <v>82</v>
      </c>
      <c r="C84" s="220"/>
      <c r="D84" s="220"/>
      <c r="E84" s="342" t="s">
        <v>83</v>
      </c>
      <c r="F84" s="342"/>
      <c r="G84" s="29">
        <v>4</v>
      </c>
      <c r="H84" s="297">
        <v>96000</v>
      </c>
      <c r="I84" s="297"/>
      <c r="J84" s="329">
        <f>G84*H84</f>
        <v>384000</v>
      </c>
      <c r="K84" s="329"/>
      <c r="L84" s="109">
        <v>0.1</v>
      </c>
    </row>
    <row r="85" spans="1:12" ht="18.75" customHeight="1" x14ac:dyDescent="0.45">
      <c r="A85" s="91"/>
      <c r="B85" s="220" t="s">
        <v>84</v>
      </c>
      <c r="C85" s="220"/>
      <c r="D85" s="220"/>
      <c r="E85" s="342" t="s">
        <v>83</v>
      </c>
      <c r="F85" s="342"/>
      <c r="G85" s="29">
        <v>2</v>
      </c>
      <c r="H85" s="297">
        <v>96000</v>
      </c>
      <c r="I85" s="297"/>
      <c r="J85" s="329">
        <f t="shared" ref="J85" si="3">G85*H85</f>
        <v>192000</v>
      </c>
      <c r="K85" s="329"/>
      <c r="L85" s="109">
        <v>0.1</v>
      </c>
    </row>
    <row r="86" spans="1:12" ht="18.75" customHeight="1" x14ac:dyDescent="0.45">
      <c r="A86" s="91"/>
      <c r="B86" s="220" t="s">
        <v>185</v>
      </c>
      <c r="C86" s="220"/>
      <c r="D86" s="220"/>
      <c r="E86" s="296"/>
      <c r="F86" s="296"/>
      <c r="G86" s="122" t="s">
        <v>85</v>
      </c>
      <c r="H86" s="297"/>
      <c r="I86" s="297"/>
      <c r="J86" s="329">
        <v>80000</v>
      </c>
      <c r="K86" s="329"/>
      <c r="L86" s="109">
        <v>0.1</v>
      </c>
    </row>
    <row r="87" spans="1:12" ht="18.75" customHeight="1" x14ac:dyDescent="0.45">
      <c r="A87" s="91"/>
      <c r="B87" s="220" t="s">
        <v>186</v>
      </c>
      <c r="C87" s="220"/>
      <c r="D87" s="220"/>
      <c r="E87" s="296" t="s">
        <v>59</v>
      </c>
      <c r="F87" s="296"/>
      <c r="G87" s="29">
        <v>4</v>
      </c>
      <c r="H87" s="297">
        <v>78000</v>
      </c>
      <c r="I87" s="297"/>
      <c r="J87" s="329">
        <f>G87*H87</f>
        <v>312000</v>
      </c>
      <c r="K87" s="329"/>
      <c r="L87" s="109">
        <v>0.1</v>
      </c>
    </row>
    <row r="88" spans="1:12" ht="18.75" customHeight="1" x14ac:dyDescent="0.45">
      <c r="A88" s="91"/>
      <c r="B88" s="220" t="s">
        <v>187</v>
      </c>
      <c r="C88" s="220"/>
      <c r="D88" s="220"/>
      <c r="E88" s="296"/>
      <c r="F88" s="296"/>
      <c r="G88" s="122" t="s">
        <v>85</v>
      </c>
      <c r="H88" s="297"/>
      <c r="I88" s="297"/>
      <c r="J88" s="329">
        <v>120000</v>
      </c>
      <c r="K88" s="329"/>
      <c r="L88" s="109">
        <v>0.1</v>
      </c>
    </row>
    <row r="89" spans="1:12" ht="18.75" customHeight="1" x14ac:dyDescent="0.45">
      <c r="A89" s="80"/>
      <c r="B89" s="220" t="s">
        <v>60</v>
      </c>
      <c r="C89" s="220"/>
      <c r="D89" s="220"/>
      <c r="E89" s="296" t="s">
        <v>25</v>
      </c>
      <c r="F89" s="296"/>
      <c r="G89" s="29">
        <v>1</v>
      </c>
      <c r="H89" s="297"/>
      <c r="I89" s="297"/>
      <c r="J89" s="329">
        <v>80000</v>
      </c>
      <c r="K89" s="329"/>
      <c r="L89" s="109">
        <v>0.1</v>
      </c>
    </row>
    <row r="90" spans="1:12" ht="18.75" customHeight="1" x14ac:dyDescent="0.45">
      <c r="A90" s="91"/>
      <c r="B90" s="220" t="s">
        <v>61</v>
      </c>
      <c r="C90" s="220"/>
      <c r="D90" s="220"/>
      <c r="E90" s="296" t="s">
        <v>25</v>
      </c>
      <c r="F90" s="296"/>
      <c r="G90" s="29">
        <v>1</v>
      </c>
      <c r="H90" s="297"/>
      <c r="I90" s="297"/>
      <c r="J90" s="329">
        <v>318000</v>
      </c>
      <c r="K90" s="329"/>
      <c r="L90" s="109">
        <v>0.1</v>
      </c>
    </row>
    <row r="91" spans="1:12" ht="18.75" customHeight="1" x14ac:dyDescent="0.45">
      <c r="A91" s="91"/>
      <c r="B91" s="220" t="s">
        <v>62</v>
      </c>
      <c r="C91" s="220"/>
      <c r="D91" s="220"/>
      <c r="E91" s="296" t="s">
        <v>25</v>
      </c>
      <c r="F91" s="296"/>
      <c r="G91" s="29">
        <v>1</v>
      </c>
      <c r="H91" s="297"/>
      <c r="I91" s="297"/>
      <c r="J91" s="329">
        <v>378000</v>
      </c>
      <c r="K91" s="329"/>
      <c r="L91" s="109">
        <v>0.1</v>
      </c>
    </row>
    <row r="92" spans="1:12" ht="18.75" customHeight="1" x14ac:dyDescent="0.45">
      <c r="A92" s="91"/>
      <c r="B92" s="220" t="s">
        <v>62</v>
      </c>
      <c r="C92" s="220"/>
      <c r="D92" s="220"/>
      <c r="E92" s="296" t="s">
        <v>25</v>
      </c>
      <c r="F92" s="296"/>
      <c r="G92" s="20">
        <v>1</v>
      </c>
      <c r="H92" s="297"/>
      <c r="I92" s="297"/>
      <c r="J92" s="329">
        <v>278000</v>
      </c>
      <c r="K92" s="329"/>
      <c r="L92" s="109">
        <v>0.1</v>
      </c>
    </row>
    <row r="93" spans="1:12" ht="18.75" customHeight="1" x14ac:dyDescent="0.45">
      <c r="A93" s="91"/>
      <c r="B93" s="220" t="s">
        <v>63</v>
      </c>
      <c r="C93" s="220"/>
      <c r="D93" s="220"/>
      <c r="E93" s="296" t="s">
        <v>25</v>
      </c>
      <c r="F93" s="296"/>
      <c r="G93" s="20">
        <v>1</v>
      </c>
      <c r="H93" s="297"/>
      <c r="I93" s="297"/>
      <c r="J93" s="297">
        <v>450000</v>
      </c>
      <c r="K93" s="297"/>
      <c r="L93" s="109">
        <v>0.1</v>
      </c>
    </row>
    <row r="94" spans="1:12" ht="18.75" customHeight="1" x14ac:dyDescent="0.45">
      <c r="A94" s="91"/>
      <c r="B94" s="314" t="s">
        <v>188</v>
      </c>
      <c r="C94" s="314"/>
      <c r="D94" s="314"/>
      <c r="E94" s="296" t="s">
        <v>59</v>
      </c>
      <c r="F94" s="296"/>
      <c r="G94" s="20">
        <v>2</v>
      </c>
      <c r="H94" s="297">
        <v>67500</v>
      </c>
      <c r="I94" s="297"/>
      <c r="J94" s="297">
        <f t="shared" si="2"/>
        <v>135000</v>
      </c>
      <c r="K94" s="297"/>
      <c r="L94" s="109">
        <v>0.1</v>
      </c>
    </row>
    <row r="95" spans="1:12" ht="18.75" customHeight="1" x14ac:dyDescent="0.45">
      <c r="A95" s="91"/>
      <c r="B95" s="314" t="s">
        <v>86</v>
      </c>
      <c r="C95" s="314"/>
      <c r="D95" s="314"/>
      <c r="E95" s="296" t="s">
        <v>59</v>
      </c>
      <c r="F95" s="296"/>
      <c r="G95" s="20">
        <v>2</v>
      </c>
      <c r="H95" s="297">
        <v>67500</v>
      </c>
      <c r="I95" s="297"/>
      <c r="J95" s="297">
        <f t="shared" si="2"/>
        <v>135000</v>
      </c>
      <c r="K95" s="297"/>
      <c r="L95" s="109">
        <v>0.1</v>
      </c>
    </row>
    <row r="96" spans="1:12" ht="18.75" customHeight="1" x14ac:dyDescent="0.45">
      <c r="A96" s="91"/>
      <c r="B96" s="314" t="s">
        <v>87</v>
      </c>
      <c r="C96" s="314"/>
      <c r="D96" s="314"/>
      <c r="E96" s="296" t="s">
        <v>59</v>
      </c>
      <c r="F96" s="296"/>
      <c r="G96" s="20">
        <v>2</v>
      </c>
      <c r="H96" s="297">
        <v>62500</v>
      </c>
      <c r="I96" s="297"/>
      <c r="J96" s="297">
        <f t="shared" si="2"/>
        <v>125000</v>
      </c>
      <c r="K96" s="297"/>
      <c r="L96" s="109">
        <v>0.1</v>
      </c>
    </row>
    <row r="97" spans="1:12" ht="18.75" customHeight="1" x14ac:dyDescent="0.45">
      <c r="A97" s="91"/>
      <c r="B97" s="314" t="s">
        <v>189</v>
      </c>
      <c r="C97" s="314"/>
      <c r="D97" s="314"/>
      <c r="E97" s="296" t="s">
        <v>59</v>
      </c>
      <c r="F97" s="296"/>
      <c r="G97" s="20">
        <v>8</v>
      </c>
      <c r="H97" s="297">
        <v>37500</v>
      </c>
      <c r="I97" s="297"/>
      <c r="J97" s="297">
        <f t="shared" si="2"/>
        <v>300000</v>
      </c>
      <c r="K97" s="297"/>
      <c r="L97" s="109">
        <v>0.1</v>
      </c>
    </row>
    <row r="98" spans="1:12" ht="18.75" customHeight="1" thickBot="1" x14ac:dyDescent="0.5">
      <c r="A98" s="93"/>
      <c r="B98" s="339" t="s">
        <v>190</v>
      </c>
      <c r="C98" s="339"/>
      <c r="D98" s="339"/>
      <c r="E98" s="293" t="s">
        <v>59</v>
      </c>
      <c r="F98" s="293"/>
      <c r="G98" s="123">
        <v>2</v>
      </c>
      <c r="H98" s="294">
        <v>67500</v>
      </c>
      <c r="I98" s="294"/>
      <c r="J98" s="294">
        <f t="shared" si="2"/>
        <v>135000</v>
      </c>
      <c r="K98" s="294"/>
      <c r="L98" s="119">
        <v>0.1</v>
      </c>
    </row>
    <row r="99" spans="1:12" ht="18.75" customHeight="1" thickBot="1" x14ac:dyDescent="0.5">
      <c r="A99" s="7"/>
      <c r="B99" s="399" t="s">
        <v>88</v>
      </c>
      <c r="C99" s="399"/>
      <c r="D99" s="399"/>
      <c r="E99" s="336"/>
      <c r="F99" s="336"/>
      <c r="G99" s="104"/>
      <c r="H99" s="337"/>
      <c r="I99" s="337"/>
      <c r="J99" s="400">
        <f>SUM(J77:K98)</f>
        <v>6255000</v>
      </c>
      <c r="K99" s="401"/>
    </row>
    <row r="100" spans="1:12" ht="18.75" customHeight="1" x14ac:dyDescent="0.45">
      <c r="A100" s="7"/>
      <c r="B100" s="338"/>
      <c r="C100" s="338"/>
      <c r="D100" s="338"/>
      <c r="E100" s="336"/>
      <c r="F100" s="336"/>
      <c r="G100" s="95"/>
      <c r="H100" s="337"/>
      <c r="I100" s="337"/>
      <c r="J100" s="337"/>
      <c r="K100" s="337"/>
    </row>
    <row r="101" spans="1:12" ht="18.75" customHeight="1" thickBot="1" x14ac:dyDescent="0.5">
      <c r="A101" s="321" t="s">
        <v>89</v>
      </c>
      <c r="B101" s="321"/>
      <c r="C101" s="321"/>
      <c r="D101" s="321"/>
      <c r="E101" s="330"/>
      <c r="F101" s="330"/>
      <c r="G101" s="97"/>
      <c r="H101" s="327"/>
      <c r="I101" s="327"/>
      <c r="J101" s="327"/>
      <c r="K101" s="327"/>
    </row>
    <row r="102" spans="1:12" ht="18.75" customHeight="1" x14ac:dyDescent="0.45">
      <c r="A102" s="79"/>
      <c r="B102" s="304" t="s">
        <v>4</v>
      </c>
      <c r="C102" s="304"/>
      <c r="D102" s="304"/>
      <c r="E102" s="304" t="s">
        <v>45</v>
      </c>
      <c r="F102" s="304"/>
      <c r="G102" s="14" t="s">
        <v>6</v>
      </c>
      <c r="H102" s="304" t="s">
        <v>7</v>
      </c>
      <c r="I102" s="304"/>
      <c r="J102" s="304" t="s">
        <v>8</v>
      </c>
      <c r="K102" s="304"/>
      <c r="L102" s="108" t="s">
        <v>175</v>
      </c>
    </row>
    <row r="103" spans="1:12" ht="18.75" customHeight="1" x14ac:dyDescent="0.45">
      <c r="A103" s="91"/>
      <c r="B103" s="220" t="s">
        <v>90</v>
      </c>
      <c r="C103" s="220"/>
      <c r="D103" s="220"/>
      <c r="E103" s="296" t="s">
        <v>91</v>
      </c>
      <c r="F103" s="296"/>
      <c r="G103" s="29">
        <v>6740</v>
      </c>
      <c r="H103" s="297">
        <v>80</v>
      </c>
      <c r="I103" s="297"/>
      <c r="J103" s="297">
        <f>G103*H103</f>
        <v>539200</v>
      </c>
      <c r="K103" s="297"/>
      <c r="L103" s="109">
        <v>0.1</v>
      </c>
    </row>
    <row r="104" spans="1:12" ht="18.75" customHeight="1" x14ac:dyDescent="0.45">
      <c r="A104" s="91"/>
      <c r="B104" s="220" t="s">
        <v>92</v>
      </c>
      <c r="C104" s="220"/>
      <c r="D104" s="220"/>
      <c r="E104" s="296" t="s">
        <v>72</v>
      </c>
      <c r="F104" s="296"/>
      <c r="G104" s="20">
        <v>1600</v>
      </c>
      <c r="H104" s="297">
        <v>80</v>
      </c>
      <c r="I104" s="297"/>
      <c r="J104" s="297">
        <f t="shared" ref="J104:J133" si="4">G104*H104</f>
        <v>128000</v>
      </c>
      <c r="K104" s="297"/>
      <c r="L104" s="109">
        <v>0.1</v>
      </c>
    </row>
    <row r="105" spans="1:12" ht="18.75" customHeight="1" x14ac:dyDescent="0.45">
      <c r="A105" s="91"/>
      <c r="B105" s="220" t="s">
        <v>93</v>
      </c>
      <c r="C105" s="220"/>
      <c r="D105" s="220"/>
      <c r="E105" s="296" t="s">
        <v>72</v>
      </c>
      <c r="F105" s="296"/>
      <c r="G105" s="92">
        <v>360</v>
      </c>
      <c r="H105" s="297">
        <v>80</v>
      </c>
      <c r="I105" s="297"/>
      <c r="J105" s="297">
        <f t="shared" si="4"/>
        <v>28800</v>
      </c>
      <c r="K105" s="297"/>
      <c r="L105" s="109">
        <v>0.1</v>
      </c>
    </row>
    <row r="106" spans="1:12" ht="18.75" customHeight="1" x14ac:dyDescent="0.45">
      <c r="A106" s="124"/>
      <c r="B106" s="220" t="s">
        <v>94</v>
      </c>
      <c r="C106" s="220"/>
      <c r="D106" s="220"/>
      <c r="E106" s="296" t="s">
        <v>72</v>
      </c>
      <c r="F106" s="296"/>
      <c r="G106" s="26">
        <v>800</v>
      </c>
      <c r="H106" s="297">
        <v>45</v>
      </c>
      <c r="I106" s="297"/>
      <c r="J106" s="297">
        <f t="shared" si="4"/>
        <v>36000</v>
      </c>
      <c r="K106" s="297"/>
      <c r="L106" s="109">
        <v>0.1</v>
      </c>
    </row>
    <row r="107" spans="1:12" ht="18.75" customHeight="1" x14ac:dyDescent="0.45">
      <c r="A107" s="124"/>
      <c r="B107" s="220" t="s">
        <v>95</v>
      </c>
      <c r="C107" s="220"/>
      <c r="D107" s="220"/>
      <c r="E107" s="296" t="s">
        <v>72</v>
      </c>
      <c r="F107" s="296"/>
      <c r="G107" s="125">
        <v>750</v>
      </c>
      <c r="H107" s="297">
        <v>190</v>
      </c>
      <c r="I107" s="297"/>
      <c r="J107" s="297">
        <f t="shared" si="4"/>
        <v>142500</v>
      </c>
      <c r="K107" s="297"/>
      <c r="L107" s="109">
        <v>0.1</v>
      </c>
    </row>
    <row r="108" spans="1:12" ht="18.75" customHeight="1" x14ac:dyDescent="0.45">
      <c r="A108" s="124"/>
      <c r="B108" s="220" t="s">
        <v>96</v>
      </c>
      <c r="C108" s="220"/>
      <c r="D108" s="220"/>
      <c r="E108" s="296" t="s">
        <v>57</v>
      </c>
      <c r="F108" s="296"/>
      <c r="G108" s="125">
        <v>250</v>
      </c>
      <c r="H108" s="297">
        <v>330</v>
      </c>
      <c r="I108" s="297"/>
      <c r="J108" s="297">
        <f t="shared" si="4"/>
        <v>82500</v>
      </c>
      <c r="K108" s="297"/>
      <c r="L108" s="109">
        <v>0.1</v>
      </c>
    </row>
    <row r="109" spans="1:12" ht="18.75" customHeight="1" x14ac:dyDescent="0.45">
      <c r="A109" s="124"/>
      <c r="B109" s="220" t="s">
        <v>97</v>
      </c>
      <c r="C109" s="220"/>
      <c r="D109" s="220"/>
      <c r="E109" s="296" t="s">
        <v>57</v>
      </c>
      <c r="F109" s="296"/>
      <c r="G109" s="125">
        <v>80</v>
      </c>
      <c r="H109" s="297">
        <v>320</v>
      </c>
      <c r="I109" s="297"/>
      <c r="J109" s="297">
        <f t="shared" si="4"/>
        <v>25600</v>
      </c>
      <c r="K109" s="297"/>
      <c r="L109" s="109">
        <v>0.1</v>
      </c>
    </row>
    <row r="110" spans="1:12" ht="18.75" customHeight="1" x14ac:dyDescent="0.45">
      <c r="A110" s="124"/>
      <c r="B110" s="220" t="s">
        <v>191</v>
      </c>
      <c r="C110" s="220"/>
      <c r="D110" s="220"/>
      <c r="E110" s="296" t="s">
        <v>57</v>
      </c>
      <c r="F110" s="296"/>
      <c r="G110" s="125">
        <v>210</v>
      </c>
      <c r="H110" s="297">
        <v>320</v>
      </c>
      <c r="I110" s="297"/>
      <c r="J110" s="297">
        <f t="shared" si="4"/>
        <v>67200</v>
      </c>
      <c r="K110" s="297"/>
      <c r="L110" s="109">
        <v>0.1</v>
      </c>
    </row>
    <row r="111" spans="1:12" ht="18.75" customHeight="1" x14ac:dyDescent="0.45">
      <c r="A111" s="124"/>
      <c r="B111" s="220" t="s">
        <v>98</v>
      </c>
      <c r="C111" s="220"/>
      <c r="D111" s="220"/>
      <c r="E111" s="296" t="s">
        <v>51</v>
      </c>
      <c r="F111" s="296"/>
      <c r="G111" s="125">
        <v>550</v>
      </c>
      <c r="H111" s="297">
        <v>120</v>
      </c>
      <c r="I111" s="297"/>
      <c r="J111" s="297">
        <f t="shared" si="4"/>
        <v>66000</v>
      </c>
      <c r="K111" s="297"/>
      <c r="L111" s="109">
        <v>0.1</v>
      </c>
    </row>
    <row r="112" spans="1:12" ht="18.75" customHeight="1" x14ac:dyDescent="0.45">
      <c r="A112" s="124"/>
      <c r="B112" s="220" t="s">
        <v>99</v>
      </c>
      <c r="C112" s="220"/>
      <c r="D112" s="220"/>
      <c r="E112" s="296" t="s">
        <v>57</v>
      </c>
      <c r="F112" s="296"/>
      <c r="G112" s="125">
        <v>260</v>
      </c>
      <c r="H112" s="297">
        <v>375</v>
      </c>
      <c r="I112" s="297"/>
      <c r="J112" s="297">
        <f t="shared" si="4"/>
        <v>97500</v>
      </c>
      <c r="K112" s="297"/>
      <c r="L112" s="109">
        <v>0.1</v>
      </c>
    </row>
    <row r="113" spans="1:12" ht="18.75" customHeight="1" x14ac:dyDescent="0.45">
      <c r="A113" s="124"/>
      <c r="B113" s="220" t="s">
        <v>100</v>
      </c>
      <c r="C113" s="220"/>
      <c r="D113" s="220"/>
      <c r="E113" s="296" t="s">
        <v>57</v>
      </c>
      <c r="F113" s="296"/>
      <c r="G113" s="125">
        <v>50</v>
      </c>
      <c r="H113" s="297">
        <v>375</v>
      </c>
      <c r="I113" s="297"/>
      <c r="J113" s="297">
        <f t="shared" si="4"/>
        <v>18750</v>
      </c>
      <c r="K113" s="297"/>
      <c r="L113" s="109">
        <v>0.1</v>
      </c>
    </row>
    <row r="114" spans="1:12" ht="18.75" customHeight="1" x14ac:dyDescent="0.45">
      <c r="A114" s="124"/>
      <c r="B114" s="220" t="s">
        <v>101</v>
      </c>
      <c r="C114" s="220"/>
      <c r="D114" s="220"/>
      <c r="E114" s="296" t="s">
        <v>59</v>
      </c>
      <c r="F114" s="296"/>
      <c r="G114" s="125">
        <v>30</v>
      </c>
      <c r="H114" s="297">
        <v>900</v>
      </c>
      <c r="I114" s="297"/>
      <c r="J114" s="297">
        <f t="shared" si="4"/>
        <v>27000</v>
      </c>
      <c r="K114" s="297"/>
      <c r="L114" s="109">
        <v>0.1</v>
      </c>
    </row>
    <row r="115" spans="1:12" ht="18.75" customHeight="1" x14ac:dyDescent="0.45">
      <c r="A115" s="124"/>
      <c r="B115" s="220" t="s">
        <v>102</v>
      </c>
      <c r="C115" s="220"/>
      <c r="D115" s="220"/>
      <c r="E115" s="296" t="s">
        <v>51</v>
      </c>
      <c r="F115" s="296"/>
      <c r="G115" s="125">
        <v>30</v>
      </c>
      <c r="H115" s="297">
        <v>190</v>
      </c>
      <c r="I115" s="297"/>
      <c r="J115" s="297">
        <f t="shared" si="4"/>
        <v>5700</v>
      </c>
      <c r="K115" s="297"/>
      <c r="L115" s="109">
        <v>0.1</v>
      </c>
    </row>
    <row r="116" spans="1:12" ht="18.75" customHeight="1" x14ac:dyDescent="0.45">
      <c r="A116" s="124"/>
      <c r="B116" s="220" t="s">
        <v>103</v>
      </c>
      <c r="C116" s="220"/>
      <c r="D116" s="220"/>
      <c r="E116" s="296" t="s">
        <v>59</v>
      </c>
      <c r="F116" s="296"/>
      <c r="G116" s="125">
        <v>30</v>
      </c>
      <c r="H116" s="297">
        <v>1200</v>
      </c>
      <c r="I116" s="297"/>
      <c r="J116" s="297">
        <f t="shared" si="4"/>
        <v>36000</v>
      </c>
      <c r="K116" s="297"/>
      <c r="L116" s="109">
        <v>0.1</v>
      </c>
    </row>
    <row r="117" spans="1:12" ht="18.75" customHeight="1" x14ac:dyDescent="0.45">
      <c r="A117" s="124"/>
      <c r="B117" s="220" t="s">
        <v>104</v>
      </c>
      <c r="C117" s="220"/>
      <c r="D117" s="220"/>
      <c r="E117" s="296" t="s">
        <v>51</v>
      </c>
      <c r="F117" s="296"/>
      <c r="G117" s="125">
        <v>80</v>
      </c>
      <c r="H117" s="297">
        <v>220</v>
      </c>
      <c r="I117" s="297"/>
      <c r="J117" s="297">
        <f t="shared" si="4"/>
        <v>17600</v>
      </c>
      <c r="K117" s="297"/>
      <c r="L117" s="109">
        <v>0.1</v>
      </c>
    </row>
    <row r="118" spans="1:12" ht="18.75" customHeight="1" x14ac:dyDescent="0.45">
      <c r="A118" s="124"/>
      <c r="B118" s="220" t="s">
        <v>105</v>
      </c>
      <c r="C118" s="220"/>
      <c r="D118" s="220"/>
      <c r="E118" s="296" t="s">
        <v>59</v>
      </c>
      <c r="F118" s="296"/>
      <c r="G118" s="125">
        <v>40</v>
      </c>
      <c r="H118" s="297">
        <v>275</v>
      </c>
      <c r="I118" s="297"/>
      <c r="J118" s="297">
        <f t="shared" si="4"/>
        <v>11000</v>
      </c>
      <c r="K118" s="297"/>
      <c r="L118" s="109">
        <v>0.1</v>
      </c>
    </row>
    <row r="119" spans="1:12" ht="18.75" customHeight="1" x14ac:dyDescent="0.45">
      <c r="A119" s="124"/>
      <c r="B119" s="220" t="s">
        <v>106</v>
      </c>
      <c r="C119" s="220"/>
      <c r="D119" s="220"/>
      <c r="E119" s="296" t="s">
        <v>51</v>
      </c>
      <c r="F119" s="296"/>
      <c r="G119" s="125">
        <v>50</v>
      </c>
      <c r="H119" s="297">
        <v>186</v>
      </c>
      <c r="I119" s="297"/>
      <c r="J119" s="297">
        <f t="shared" si="4"/>
        <v>9300</v>
      </c>
      <c r="K119" s="297"/>
      <c r="L119" s="109">
        <v>0.1</v>
      </c>
    </row>
    <row r="120" spans="1:12" ht="18.75" customHeight="1" x14ac:dyDescent="0.45">
      <c r="A120" s="124"/>
      <c r="B120" s="220" t="s">
        <v>107</v>
      </c>
      <c r="C120" s="220"/>
      <c r="D120" s="220"/>
      <c r="E120" s="296" t="s">
        <v>51</v>
      </c>
      <c r="F120" s="296"/>
      <c r="G120" s="125">
        <v>130</v>
      </c>
      <c r="H120" s="297">
        <v>192</v>
      </c>
      <c r="I120" s="297"/>
      <c r="J120" s="298">
        <f t="shared" si="4"/>
        <v>24960</v>
      </c>
      <c r="K120" s="298"/>
      <c r="L120" s="109">
        <v>0.1</v>
      </c>
    </row>
    <row r="121" spans="1:12" ht="18.75" customHeight="1" x14ac:dyDescent="0.45">
      <c r="A121" s="124"/>
      <c r="B121" s="314" t="s">
        <v>108</v>
      </c>
      <c r="C121" s="314"/>
      <c r="D121" s="314"/>
      <c r="E121" s="296" t="s">
        <v>57</v>
      </c>
      <c r="F121" s="296"/>
      <c r="G121" s="125">
        <v>180</v>
      </c>
      <c r="H121" s="297">
        <v>1312</v>
      </c>
      <c r="I121" s="297"/>
      <c r="J121" s="297">
        <f t="shared" si="4"/>
        <v>236160</v>
      </c>
      <c r="K121" s="297"/>
      <c r="L121" s="109">
        <v>0.1</v>
      </c>
    </row>
    <row r="122" spans="1:12" ht="18.75" customHeight="1" x14ac:dyDescent="0.45">
      <c r="A122" s="124"/>
      <c r="B122" s="314" t="s">
        <v>109</v>
      </c>
      <c r="C122" s="314"/>
      <c r="D122" s="314"/>
      <c r="E122" s="296" t="s">
        <v>57</v>
      </c>
      <c r="F122" s="296"/>
      <c r="G122" s="125">
        <v>70</v>
      </c>
      <c r="H122" s="297">
        <v>1087</v>
      </c>
      <c r="I122" s="297"/>
      <c r="J122" s="297">
        <f t="shared" si="4"/>
        <v>76090</v>
      </c>
      <c r="K122" s="297"/>
      <c r="L122" s="109">
        <v>0.1</v>
      </c>
    </row>
    <row r="123" spans="1:12" s="99" customFormat="1" ht="18.75" customHeight="1" x14ac:dyDescent="0.45">
      <c r="A123" s="124"/>
      <c r="B123" s="220" t="s">
        <v>110</v>
      </c>
      <c r="C123" s="220"/>
      <c r="D123" s="220"/>
      <c r="E123" s="296" t="s">
        <v>57</v>
      </c>
      <c r="F123" s="296"/>
      <c r="G123" s="125">
        <v>50</v>
      </c>
      <c r="H123" s="297" t="s">
        <v>192</v>
      </c>
      <c r="I123" s="297"/>
      <c r="J123" s="297"/>
      <c r="K123" s="297"/>
      <c r="L123" s="109">
        <v>0.1</v>
      </c>
    </row>
    <row r="124" spans="1:12" s="99" customFormat="1" ht="18.75" customHeight="1" x14ac:dyDescent="0.45">
      <c r="A124" s="124"/>
      <c r="B124" s="220" t="s">
        <v>193</v>
      </c>
      <c r="C124" s="220"/>
      <c r="D124" s="220"/>
      <c r="E124" s="296" t="s">
        <v>72</v>
      </c>
      <c r="F124" s="296"/>
      <c r="G124" s="29">
        <v>50</v>
      </c>
      <c r="H124" s="297">
        <v>250</v>
      </c>
      <c r="I124" s="297"/>
      <c r="J124" s="297">
        <f t="shared" ref="J124:J126" si="5">G124*H124</f>
        <v>12500</v>
      </c>
      <c r="K124" s="297"/>
      <c r="L124" s="109">
        <v>0.1</v>
      </c>
    </row>
    <row r="125" spans="1:12" s="99" customFormat="1" ht="18.75" customHeight="1" x14ac:dyDescent="0.45">
      <c r="A125" s="124"/>
      <c r="B125" s="220" t="s">
        <v>194</v>
      </c>
      <c r="C125" s="220"/>
      <c r="D125" s="220"/>
      <c r="E125" s="296" t="s">
        <v>57</v>
      </c>
      <c r="F125" s="296"/>
      <c r="G125" s="29">
        <v>30</v>
      </c>
      <c r="H125" s="297">
        <v>812</v>
      </c>
      <c r="I125" s="297"/>
      <c r="J125" s="297">
        <f t="shared" si="5"/>
        <v>24360</v>
      </c>
      <c r="K125" s="297"/>
      <c r="L125" s="109">
        <v>0.1</v>
      </c>
    </row>
    <row r="126" spans="1:12" s="99" customFormat="1" ht="18.75" customHeight="1" x14ac:dyDescent="0.45">
      <c r="A126" s="124"/>
      <c r="B126" s="220" t="s">
        <v>195</v>
      </c>
      <c r="C126" s="220"/>
      <c r="D126" s="220"/>
      <c r="E126" s="296" t="s">
        <v>57</v>
      </c>
      <c r="F126" s="296"/>
      <c r="G126" s="29">
        <v>350</v>
      </c>
      <c r="H126" s="297">
        <v>437</v>
      </c>
      <c r="I126" s="297"/>
      <c r="J126" s="297">
        <f t="shared" si="5"/>
        <v>152950</v>
      </c>
      <c r="K126" s="297"/>
      <c r="L126" s="109">
        <v>0.1</v>
      </c>
    </row>
    <row r="127" spans="1:12" s="99" customFormat="1" ht="18.75" customHeight="1" x14ac:dyDescent="0.45">
      <c r="A127" s="124"/>
      <c r="B127" s="220" t="s">
        <v>196</v>
      </c>
      <c r="C127" s="220"/>
      <c r="D127" s="220"/>
      <c r="E127" s="296" t="s">
        <v>25</v>
      </c>
      <c r="F127" s="296"/>
      <c r="G127" s="125">
        <v>1</v>
      </c>
      <c r="H127" s="297"/>
      <c r="I127" s="297"/>
      <c r="J127" s="297">
        <v>270000</v>
      </c>
      <c r="K127" s="297"/>
      <c r="L127" s="109">
        <v>0.1</v>
      </c>
    </row>
    <row r="128" spans="1:12" s="99" customFormat="1" ht="18.75" customHeight="1" x14ac:dyDescent="0.45">
      <c r="A128" s="124"/>
      <c r="B128" s="220" t="s">
        <v>197</v>
      </c>
      <c r="C128" s="220"/>
      <c r="D128" s="220"/>
      <c r="E128" s="296" t="s">
        <v>57</v>
      </c>
      <c r="F128" s="296"/>
      <c r="G128" s="125">
        <v>2</v>
      </c>
      <c r="H128" s="297">
        <v>4500</v>
      </c>
      <c r="I128" s="297"/>
      <c r="J128" s="297">
        <f t="shared" ref="J128:J131" si="6">G128*H128</f>
        <v>9000</v>
      </c>
      <c r="K128" s="297"/>
      <c r="L128" s="109">
        <v>0.1</v>
      </c>
    </row>
    <row r="129" spans="1:12" s="99" customFormat="1" ht="18.75" customHeight="1" x14ac:dyDescent="0.45">
      <c r="A129" s="124"/>
      <c r="B129" s="220" t="s">
        <v>198</v>
      </c>
      <c r="C129" s="220"/>
      <c r="D129" s="220"/>
      <c r="E129" s="296" t="s">
        <v>57</v>
      </c>
      <c r="F129" s="296"/>
      <c r="G129" s="125">
        <v>1</v>
      </c>
      <c r="H129" s="297">
        <v>25000</v>
      </c>
      <c r="I129" s="297"/>
      <c r="J129" s="297">
        <f t="shared" si="6"/>
        <v>25000</v>
      </c>
      <c r="K129" s="297"/>
      <c r="L129" s="109">
        <v>0.1</v>
      </c>
    </row>
    <row r="130" spans="1:12" s="99" customFormat="1" ht="18.75" customHeight="1" x14ac:dyDescent="0.45">
      <c r="A130" s="124"/>
      <c r="B130" s="314" t="s">
        <v>199</v>
      </c>
      <c r="C130" s="314"/>
      <c r="D130" s="314"/>
      <c r="E130" s="296" t="s">
        <v>59</v>
      </c>
      <c r="F130" s="296"/>
      <c r="G130" s="125">
        <v>10</v>
      </c>
      <c r="H130" s="297">
        <v>112500</v>
      </c>
      <c r="I130" s="297"/>
      <c r="J130" s="297">
        <f t="shared" si="6"/>
        <v>1125000</v>
      </c>
      <c r="K130" s="297"/>
      <c r="L130" s="109">
        <v>0.1</v>
      </c>
    </row>
    <row r="131" spans="1:12" s="99" customFormat="1" ht="18.75" customHeight="1" x14ac:dyDescent="0.45">
      <c r="A131" s="124"/>
      <c r="B131" s="220" t="s">
        <v>200</v>
      </c>
      <c r="C131" s="220"/>
      <c r="D131" s="220"/>
      <c r="E131" s="296" t="s">
        <v>59</v>
      </c>
      <c r="F131" s="296"/>
      <c r="G131" s="125">
        <v>6</v>
      </c>
      <c r="H131" s="297">
        <v>67500</v>
      </c>
      <c r="I131" s="297"/>
      <c r="J131" s="297">
        <f t="shared" si="6"/>
        <v>405000</v>
      </c>
      <c r="K131" s="297"/>
      <c r="L131" s="109">
        <v>0.1</v>
      </c>
    </row>
    <row r="132" spans="1:12" s="99" customFormat="1" ht="18.75" customHeight="1" x14ac:dyDescent="0.45">
      <c r="A132" s="124"/>
      <c r="B132" s="314" t="s">
        <v>201</v>
      </c>
      <c r="C132" s="314"/>
      <c r="D132" s="314"/>
      <c r="E132" s="296" t="s">
        <v>59</v>
      </c>
      <c r="F132" s="296"/>
      <c r="G132" s="125">
        <v>2</v>
      </c>
      <c r="H132" s="297">
        <v>42500</v>
      </c>
      <c r="I132" s="297"/>
      <c r="J132" s="297">
        <f t="shared" si="4"/>
        <v>85000</v>
      </c>
      <c r="K132" s="297"/>
      <c r="L132" s="109">
        <v>0.1</v>
      </c>
    </row>
    <row r="133" spans="1:12" s="99" customFormat="1" ht="18.75" customHeight="1" x14ac:dyDescent="0.45">
      <c r="A133" s="124"/>
      <c r="B133" s="220" t="s">
        <v>202</v>
      </c>
      <c r="C133" s="220"/>
      <c r="D133" s="220"/>
      <c r="E133" s="296" t="s">
        <v>59</v>
      </c>
      <c r="F133" s="296"/>
      <c r="G133" s="125">
        <v>12</v>
      </c>
      <c r="H133" s="297">
        <v>67500</v>
      </c>
      <c r="I133" s="297"/>
      <c r="J133" s="297">
        <f t="shared" si="4"/>
        <v>810000</v>
      </c>
      <c r="K133" s="297"/>
      <c r="L133" s="109">
        <v>0.1</v>
      </c>
    </row>
    <row r="134" spans="1:12" s="99" customFormat="1" ht="18.75" customHeight="1" x14ac:dyDescent="0.45">
      <c r="A134" s="124"/>
      <c r="B134" s="220"/>
      <c r="C134" s="220"/>
      <c r="D134" s="220"/>
      <c r="E134" s="404"/>
      <c r="F134" s="404"/>
      <c r="G134" s="126"/>
      <c r="H134" s="403"/>
      <c r="I134" s="403"/>
      <c r="J134" s="403"/>
      <c r="K134" s="403"/>
      <c r="L134" s="127"/>
    </row>
    <row r="135" spans="1:12" s="99" customFormat="1" ht="18.75" customHeight="1" x14ac:dyDescent="0.45">
      <c r="A135" s="124"/>
      <c r="B135" s="220"/>
      <c r="C135" s="220"/>
      <c r="D135" s="220"/>
      <c r="E135" s="404"/>
      <c r="F135" s="404"/>
      <c r="G135" s="126"/>
      <c r="H135" s="403"/>
      <c r="I135" s="403"/>
      <c r="J135" s="403"/>
      <c r="K135" s="403"/>
      <c r="L135" s="127"/>
    </row>
    <row r="136" spans="1:12" s="99" customFormat="1" ht="18.75" customHeight="1" thickBot="1" x14ac:dyDescent="0.5">
      <c r="A136" s="128"/>
      <c r="B136" s="292"/>
      <c r="C136" s="292"/>
      <c r="D136" s="292"/>
      <c r="E136" s="405"/>
      <c r="F136" s="405"/>
      <c r="G136" s="129"/>
      <c r="H136" s="402"/>
      <c r="I136" s="402"/>
      <c r="J136" s="402"/>
      <c r="K136" s="402"/>
      <c r="L136" s="130"/>
    </row>
    <row r="137" spans="1:12" s="99" customFormat="1" ht="18.75" customHeight="1" thickBot="1" x14ac:dyDescent="0.5">
      <c r="A137" s="131"/>
      <c r="B137" s="321" t="s">
        <v>111</v>
      </c>
      <c r="C137" s="321"/>
      <c r="D137" s="321"/>
      <c r="E137" s="330"/>
      <c r="F137" s="330"/>
      <c r="G137" s="103"/>
      <c r="H137" s="327"/>
      <c r="I137" s="327"/>
      <c r="J137" s="400">
        <f>SUM(J103:K133)</f>
        <v>4594670</v>
      </c>
      <c r="K137" s="401"/>
    </row>
    <row r="138" spans="1:12" s="99" customFormat="1" ht="18.75" customHeight="1" x14ac:dyDescent="0.45">
      <c r="B138" s="338"/>
      <c r="C138" s="338"/>
      <c r="D138" s="338"/>
      <c r="E138" s="336"/>
      <c r="F138" s="336"/>
      <c r="G138" s="102"/>
      <c r="H138" s="337"/>
      <c r="I138" s="337"/>
      <c r="J138" s="337"/>
      <c r="K138" s="337"/>
    </row>
    <row r="139" spans="1:12" ht="18.75" customHeight="1" thickBot="1" x14ac:dyDescent="0.5">
      <c r="A139" s="321" t="s">
        <v>112</v>
      </c>
      <c r="B139" s="321"/>
      <c r="C139" s="321"/>
      <c r="D139" s="321"/>
      <c r="E139" s="330"/>
      <c r="F139" s="330"/>
      <c r="G139" s="103"/>
      <c r="H139" s="327"/>
      <c r="I139" s="327"/>
      <c r="J139" s="327"/>
      <c r="K139" s="327"/>
    </row>
    <row r="140" spans="1:12" ht="18.75" customHeight="1" x14ac:dyDescent="0.45">
      <c r="A140" s="79"/>
      <c r="B140" s="304" t="s">
        <v>4</v>
      </c>
      <c r="C140" s="304"/>
      <c r="D140" s="304"/>
      <c r="E140" s="304" t="s">
        <v>45</v>
      </c>
      <c r="F140" s="304"/>
      <c r="G140" s="14" t="s">
        <v>6</v>
      </c>
      <c r="H140" s="304" t="s">
        <v>7</v>
      </c>
      <c r="I140" s="304"/>
      <c r="J140" s="304" t="s">
        <v>8</v>
      </c>
      <c r="K140" s="304"/>
      <c r="L140" s="108" t="s">
        <v>175</v>
      </c>
    </row>
    <row r="141" spans="1:12" ht="18.75" customHeight="1" x14ac:dyDescent="0.45">
      <c r="A141" s="124"/>
      <c r="B141" s="314" t="s">
        <v>113</v>
      </c>
      <c r="C141" s="314"/>
      <c r="D141" s="314"/>
      <c r="E141" s="296" t="s">
        <v>91</v>
      </c>
      <c r="F141" s="296"/>
      <c r="G141" s="125">
        <v>120</v>
      </c>
      <c r="H141" s="297">
        <v>2500</v>
      </c>
      <c r="I141" s="297"/>
      <c r="J141" s="297">
        <f t="shared" ref="J141:J148" si="7">G141*H141</f>
        <v>300000</v>
      </c>
      <c r="K141" s="297"/>
      <c r="L141" s="109">
        <v>0.1</v>
      </c>
    </row>
    <row r="142" spans="1:12" ht="18.75" customHeight="1" x14ac:dyDescent="0.45">
      <c r="A142" s="124"/>
      <c r="B142" s="314" t="s">
        <v>114</v>
      </c>
      <c r="C142" s="314"/>
      <c r="D142" s="314"/>
      <c r="E142" s="296" t="s">
        <v>91</v>
      </c>
      <c r="F142" s="296"/>
      <c r="G142" s="125">
        <v>380</v>
      </c>
      <c r="H142" s="297">
        <v>5400</v>
      </c>
      <c r="I142" s="297"/>
      <c r="J142" s="297">
        <f t="shared" si="7"/>
        <v>2052000</v>
      </c>
      <c r="K142" s="297"/>
      <c r="L142" s="109">
        <v>0.1</v>
      </c>
    </row>
    <row r="143" spans="1:12" ht="18.75" customHeight="1" x14ac:dyDescent="0.45">
      <c r="A143" s="124"/>
      <c r="B143" s="220" t="s">
        <v>115</v>
      </c>
      <c r="C143" s="220"/>
      <c r="D143" s="220"/>
      <c r="E143" s="296" t="s">
        <v>91</v>
      </c>
      <c r="F143" s="296"/>
      <c r="G143" s="125">
        <v>250</v>
      </c>
      <c r="H143" s="297">
        <v>2600</v>
      </c>
      <c r="I143" s="297"/>
      <c r="J143" s="297">
        <f t="shared" si="7"/>
        <v>650000</v>
      </c>
      <c r="K143" s="297"/>
      <c r="L143" s="109">
        <v>0.1</v>
      </c>
    </row>
    <row r="144" spans="1:12" ht="18.75" customHeight="1" x14ac:dyDescent="0.45">
      <c r="A144" s="124"/>
      <c r="B144" s="220" t="s">
        <v>116</v>
      </c>
      <c r="C144" s="220"/>
      <c r="D144" s="220"/>
      <c r="E144" s="296" t="s">
        <v>91</v>
      </c>
      <c r="F144" s="296"/>
      <c r="G144" s="125">
        <v>161</v>
      </c>
      <c r="H144" s="297">
        <v>5400</v>
      </c>
      <c r="I144" s="297"/>
      <c r="J144" s="297">
        <f t="shared" si="7"/>
        <v>869400</v>
      </c>
      <c r="K144" s="297"/>
      <c r="L144" s="109">
        <v>0.1</v>
      </c>
    </row>
    <row r="145" spans="1:12" ht="18.75" customHeight="1" x14ac:dyDescent="0.45">
      <c r="A145" s="124"/>
      <c r="B145" s="220" t="s">
        <v>117</v>
      </c>
      <c r="C145" s="220"/>
      <c r="D145" s="220"/>
      <c r="E145" s="296" t="s">
        <v>91</v>
      </c>
      <c r="F145" s="296"/>
      <c r="G145" s="125">
        <v>420</v>
      </c>
      <c r="H145" s="297">
        <v>3000</v>
      </c>
      <c r="I145" s="297"/>
      <c r="J145" s="297">
        <f t="shared" si="7"/>
        <v>1260000</v>
      </c>
      <c r="K145" s="297"/>
      <c r="L145" s="109">
        <v>0.1</v>
      </c>
    </row>
    <row r="146" spans="1:12" ht="18.75" customHeight="1" x14ac:dyDescent="0.45">
      <c r="A146" s="124"/>
      <c r="B146" s="314" t="s">
        <v>203</v>
      </c>
      <c r="C146" s="314"/>
      <c r="D146" s="314"/>
      <c r="E146" s="296" t="s">
        <v>118</v>
      </c>
      <c r="F146" s="296"/>
      <c r="G146" s="125">
        <v>4</v>
      </c>
      <c r="H146" s="297">
        <v>70000</v>
      </c>
      <c r="I146" s="297"/>
      <c r="J146" s="297">
        <f t="shared" si="7"/>
        <v>280000</v>
      </c>
      <c r="K146" s="297"/>
      <c r="L146" s="109">
        <v>0.1</v>
      </c>
    </row>
    <row r="147" spans="1:12" ht="18.75" customHeight="1" x14ac:dyDescent="0.45">
      <c r="A147" s="124"/>
      <c r="B147" s="314" t="s">
        <v>119</v>
      </c>
      <c r="C147" s="314"/>
      <c r="D147" s="314"/>
      <c r="E147" s="296" t="s">
        <v>118</v>
      </c>
      <c r="F147" s="296"/>
      <c r="G147" s="125">
        <v>13</v>
      </c>
      <c r="H147" s="297">
        <v>42000</v>
      </c>
      <c r="I147" s="297"/>
      <c r="J147" s="297">
        <f t="shared" si="7"/>
        <v>546000</v>
      </c>
      <c r="K147" s="297"/>
      <c r="L147" s="109">
        <v>0.1</v>
      </c>
    </row>
    <row r="148" spans="1:12" ht="18.75" customHeight="1" x14ac:dyDescent="0.45">
      <c r="A148" s="124"/>
      <c r="B148" s="314" t="s">
        <v>120</v>
      </c>
      <c r="C148" s="314"/>
      <c r="D148" s="314"/>
      <c r="E148" s="296" t="s">
        <v>91</v>
      </c>
      <c r="F148" s="296"/>
      <c r="G148" s="125">
        <v>100</v>
      </c>
      <c r="H148" s="297">
        <v>1800</v>
      </c>
      <c r="I148" s="297"/>
      <c r="J148" s="297">
        <f t="shared" si="7"/>
        <v>180000</v>
      </c>
      <c r="K148" s="297"/>
      <c r="L148" s="109">
        <v>0.1</v>
      </c>
    </row>
    <row r="149" spans="1:12" ht="18.75" customHeight="1" x14ac:dyDescent="0.45">
      <c r="A149" s="124"/>
      <c r="B149" s="220" t="s">
        <v>204</v>
      </c>
      <c r="C149" s="220"/>
      <c r="D149" s="220"/>
      <c r="E149" s="296" t="s">
        <v>121</v>
      </c>
      <c r="F149" s="296"/>
      <c r="G149" s="125">
        <v>18</v>
      </c>
      <c r="H149" s="297">
        <v>1800</v>
      </c>
      <c r="I149" s="297"/>
      <c r="J149" s="297">
        <f>G149*H149</f>
        <v>32400</v>
      </c>
      <c r="K149" s="297"/>
      <c r="L149" s="109">
        <v>0.1</v>
      </c>
    </row>
    <row r="150" spans="1:12" ht="18.75" customHeight="1" x14ac:dyDescent="0.45">
      <c r="A150" s="124"/>
      <c r="B150" s="220" t="s">
        <v>122</v>
      </c>
      <c r="C150" s="220"/>
      <c r="D150" s="220"/>
      <c r="E150" s="296" t="s">
        <v>59</v>
      </c>
      <c r="F150" s="296"/>
      <c r="G150" s="125">
        <v>2</v>
      </c>
      <c r="H150" s="297">
        <v>150000</v>
      </c>
      <c r="I150" s="297"/>
      <c r="J150" s="297">
        <f>G150*H150</f>
        <v>300000</v>
      </c>
      <c r="K150" s="297"/>
      <c r="L150" s="109">
        <v>0.1</v>
      </c>
    </row>
    <row r="151" spans="1:12" ht="18.75" customHeight="1" x14ac:dyDescent="0.45">
      <c r="A151" s="124"/>
      <c r="B151" s="220" t="s">
        <v>123</v>
      </c>
      <c r="C151" s="220"/>
      <c r="D151" s="220"/>
      <c r="E151" s="296"/>
      <c r="F151" s="296"/>
      <c r="G151" s="125">
        <v>1</v>
      </c>
      <c r="H151" s="297">
        <v>600000</v>
      </c>
      <c r="I151" s="297"/>
      <c r="J151" s="297">
        <f>G151*H151</f>
        <v>600000</v>
      </c>
      <c r="K151" s="297"/>
      <c r="L151" s="109">
        <v>0.1</v>
      </c>
    </row>
    <row r="152" spans="1:12" ht="18.75" customHeight="1" x14ac:dyDescent="0.45">
      <c r="A152" s="124"/>
      <c r="B152" s="220" t="s">
        <v>124</v>
      </c>
      <c r="C152" s="220"/>
      <c r="D152" s="220"/>
      <c r="E152" s="296" t="s">
        <v>59</v>
      </c>
      <c r="F152" s="296"/>
      <c r="G152" s="125">
        <v>1</v>
      </c>
      <c r="H152" s="297">
        <v>30000</v>
      </c>
      <c r="I152" s="297"/>
      <c r="J152" s="298">
        <f t="shared" ref="J152:J153" si="8">G152*H152</f>
        <v>30000</v>
      </c>
      <c r="K152" s="298"/>
      <c r="L152" s="109">
        <v>0.1</v>
      </c>
    </row>
    <row r="153" spans="1:12" ht="18.75" customHeight="1" thickBot="1" x14ac:dyDescent="0.5">
      <c r="A153" s="128"/>
      <c r="B153" s="292" t="s">
        <v>125</v>
      </c>
      <c r="C153" s="292"/>
      <c r="D153" s="292"/>
      <c r="E153" s="293" t="s">
        <v>59</v>
      </c>
      <c r="F153" s="293"/>
      <c r="G153" s="132">
        <v>1</v>
      </c>
      <c r="H153" s="294">
        <v>50000</v>
      </c>
      <c r="I153" s="294"/>
      <c r="J153" s="295">
        <f t="shared" si="8"/>
        <v>50000</v>
      </c>
      <c r="K153" s="295"/>
      <c r="L153" s="119">
        <v>0.1</v>
      </c>
    </row>
    <row r="154" spans="1:12" ht="18.75" customHeight="1" thickBot="1" x14ac:dyDescent="0.5">
      <c r="A154" s="116"/>
      <c r="B154" s="396" t="s">
        <v>126</v>
      </c>
      <c r="C154" s="396"/>
      <c r="D154" s="396"/>
      <c r="E154" s="374"/>
      <c r="F154" s="374"/>
      <c r="G154" s="120"/>
      <c r="H154" s="393"/>
      <c r="I154" s="393"/>
      <c r="J154" s="397">
        <f>SUM(J141:K153)</f>
        <v>7149800</v>
      </c>
      <c r="K154" s="398"/>
    </row>
    <row r="155" spans="1:12" ht="18.75" customHeight="1" x14ac:dyDescent="0.45">
      <c r="A155" s="7"/>
      <c r="B155" s="338"/>
      <c r="C155" s="338"/>
      <c r="D155" s="338"/>
      <c r="E155" s="336"/>
      <c r="F155" s="336"/>
      <c r="G155" s="95"/>
      <c r="H155" s="337"/>
      <c r="I155" s="337"/>
      <c r="J155" s="337"/>
      <c r="K155" s="337"/>
    </row>
    <row r="156" spans="1:12" ht="18.75" customHeight="1" thickBot="1" x14ac:dyDescent="0.5">
      <c r="A156" s="321" t="s">
        <v>127</v>
      </c>
      <c r="B156" s="321"/>
      <c r="C156" s="321"/>
      <c r="D156" s="321"/>
      <c r="E156" s="330"/>
      <c r="F156" s="330"/>
      <c r="G156" s="97"/>
      <c r="H156" s="327"/>
      <c r="I156" s="327"/>
      <c r="J156" s="327"/>
      <c r="K156" s="327"/>
    </row>
    <row r="157" spans="1:12" ht="18.75" customHeight="1" x14ac:dyDescent="0.45">
      <c r="A157" s="79"/>
      <c r="B157" s="304" t="s">
        <v>4</v>
      </c>
      <c r="C157" s="304"/>
      <c r="D157" s="304"/>
      <c r="E157" s="304" t="s">
        <v>45</v>
      </c>
      <c r="F157" s="304"/>
      <c r="G157" s="14" t="s">
        <v>6</v>
      </c>
      <c r="H157" s="304" t="s">
        <v>7</v>
      </c>
      <c r="I157" s="304"/>
      <c r="J157" s="304" t="s">
        <v>8</v>
      </c>
      <c r="K157" s="304"/>
      <c r="L157" s="108" t="s">
        <v>175</v>
      </c>
    </row>
    <row r="158" spans="1:12" ht="18.75" customHeight="1" x14ac:dyDescent="0.45">
      <c r="A158" s="91"/>
      <c r="B158" s="314" t="s">
        <v>205</v>
      </c>
      <c r="C158" s="314"/>
      <c r="D158" s="314"/>
      <c r="E158" s="296" t="s">
        <v>53</v>
      </c>
      <c r="F158" s="296"/>
      <c r="G158" s="29">
        <v>470</v>
      </c>
      <c r="H158" s="297">
        <v>1800</v>
      </c>
      <c r="I158" s="297"/>
      <c r="J158" s="297">
        <f>G158*H158</f>
        <v>846000</v>
      </c>
      <c r="K158" s="297"/>
      <c r="L158" s="109">
        <v>0.1</v>
      </c>
    </row>
    <row r="159" spans="1:12" ht="18.75" customHeight="1" x14ac:dyDescent="0.45">
      <c r="A159" s="91"/>
      <c r="B159" s="214" t="s">
        <v>206</v>
      </c>
      <c r="C159" s="215"/>
      <c r="D159" s="216"/>
      <c r="E159" s="332" t="s">
        <v>53</v>
      </c>
      <c r="F159" s="333"/>
      <c r="G159" s="29">
        <v>1400</v>
      </c>
      <c r="H159" s="334">
        <v>310</v>
      </c>
      <c r="I159" s="335"/>
      <c r="J159" s="297">
        <f>G159*H159</f>
        <v>434000</v>
      </c>
      <c r="K159" s="297"/>
      <c r="L159" s="109">
        <v>0.1</v>
      </c>
    </row>
    <row r="160" spans="1:12" ht="18.75" customHeight="1" x14ac:dyDescent="0.45">
      <c r="A160" s="91"/>
      <c r="B160" s="220" t="s">
        <v>207</v>
      </c>
      <c r="C160" s="220"/>
      <c r="D160" s="220"/>
      <c r="E160" s="296" t="s">
        <v>53</v>
      </c>
      <c r="F160" s="296"/>
      <c r="G160" s="29">
        <v>8350</v>
      </c>
      <c r="H160" s="297">
        <v>310</v>
      </c>
      <c r="I160" s="297"/>
      <c r="J160" s="297">
        <f t="shared" ref="J160:J164" si="9">G160*H160</f>
        <v>2588500</v>
      </c>
      <c r="K160" s="297"/>
      <c r="L160" s="109">
        <v>0.1</v>
      </c>
    </row>
    <row r="161" spans="1:12" ht="18.75" customHeight="1" x14ac:dyDescent="0.45">
      <c r="A161" s="121"/>
      <c r="B161" s="220" t="s">
        <v>128</v>
      </c>
      <c r="C161" s="220"/>
      <c r="D161" s="220"/>
      <c r="E161" s="296" t="s">
        <v>53</v>
      </c>
      <c r="F161" s="296"/>
      <c r="G161" s="20">
        <v>7000</v>
      </c>
      <c r="H161" s="297">
        <v>310</v>
      </c>
      <c r="I161" s="297"/>
      <c r="J161" s="297">
        <f t="shared" si="9"/>
        <v>2170000</v>
      </c>
      <c r="K161" s="297"/>
      <c r="L161" s="109">
        <v>0.1</v>
      </c>
    </row>
    <row r="162" spans="1:12" ht="18.75" customHeight="1" x14ac:dyDescent="0.45">
      <c r="A162" s="121"/>
      <c r="B162" s="331" t="s">
        <v>129</v>
      </c>
      <c r="C162" s="331"/>
      <c r="D162" s="331"/>
      <c r="E162" s="296" t="s">
        <v>53</v>
      </c>
      <c r="F162" s="296"/>
      <c r="G162" s="20">
        <v>3400</v>
      </c>
      <c r="H162" s="297">
        <v>310</v>
      </c>
      <c r="I162" s="297"/>
      <c r="J162" s="297">
        <f t="shared" si="9"/>
        <v>1054000</v>
      </c>
      <c r="K162" s="297"/>
      <c r="L162" s="109">
        <v>0.1</v>
      </c>
    </row>
    <row r="163" spans="1:12" ht="18.75" customHeight="1" x14ac:dyDescent="0.45">
      <c r="A163" s="91"/>
      <c r="B163" s="220" t="s">
        <v>130</v>
      </c>
      <c r="C163" s="220"/>
      <c r="D163" s="220"/>
      <c r="E163" s="296" t="s">
        <v>53</v>
      </c>
      <c r="F163" s="296"/>
      <c r="G163" s="92">
        <v>1282</v>
      </c>
      <c r="H163" s="297">
        <v>310</v>
      </c>
      <c r="I163" s="297"/>
      <c r="J163" s="297">
        <f t="shared" si="9"/>
        <v>397420</v>
      </c>
      <c r="K163" s="297"/>
      <c r="L163" s="109">
        <v>0.1</v>
      </c>
    </row>
    <row r="164" spans="1:12" ht="18.75" customHeight="1" x14ac:dyDescent="0.45">
      <c r="A164" s="91"/>
      <c r="B164" s="220" t="s">
        <v>208</v>
      </c>
      <c r="C164" s="220"/>
      <c r="D164" s="220"/>
      <c r="E164" s="296" t="s">
        <v>53</v>
      </c>
      <c r="F164" s="296"/>
      <c r="G164" s="92">
        <v>336</v>
      </c>
      <c r="H164" s="297">
        <v>1250</v>
      </c>
      <c r="I164" s="297"/>
      <c r="J164" s="329">
        <f t="shared" si="9"/>
        <v>420000</v>
      </c>
      <c r="K164" s="329"/>
      <c r="L164" s="109">
        <v>0.1</v>
      </c>
    </row>
    <row r="165" spans="1:12" ht="18.75" customHeight="1" x14ac:dyDescent="0.45">
      <c r="A165" s="91"/>
      <c r="B165" s="220" t="s">
        <v>209</v>
      </c>
      <c r="C165" s="220"/>
      <c r="D165" s="220"/>
      <c r="E165" s="296" t="s">
        <v>25</v>
      </c>
      <c r="F165" s="296"/>
      <c r="G165" s="29">
        <v>1</v>
      </c>
      <c r="H165" s="297">
        <v>65000</v>
      </c>
      <c r="I165" s="297"/>
      <c r="J165" s="329">
        <f>G165*H165</f>
        <v>65000</v>
      </c>
      <c r="K165" s="329"/>
      <c r="L165" s="109">
        <v>0.1</v>
      </c>
    </row>
    <row r="166" spans="1:12" ht="18.75" customHeight="1" x14ac:dyDescent="0.45">
      <c r="A166" s="91"/>
      <c r="B166" s="220" t="s">
        <v>210</v>
      </c>
      <c r="C166" s="220"/>
      <c r="D166" s="220"/>
      <c r="E166" s="296"/>
      <c r="F166" s="296"/>
      <c r="G166" s="29">
        <v>4</v>
      </c>
      <c r="H166" s="297">
        <v>62500</v>
      </c>
      <c r="I166" s="297"/>
      <c r="J166" s="329">
        <f>G166*H166</f>
        <v>250000</v>
      </c>
      <c r="K166" s="329"/>
      <c r="L166" s="109">
        <v>0.1</v>
      </c>
    </row>
    <row r="167" spans="1:12" ht="18.75" customHeight="1" x14ac:dyDescent="0.45">
      <c r="A167" s="91"/>
      <c r="B167" s="220" t="s">
        <v>211</v>
      </c>
      <c r="C167" s="220"/>
      <c r="D167" s="220"/>
      <c r="E167" s="296"/>
      <c r="F167" s="296"/>
      <c r="G167" s="29">
        <v>16</v>
      </c>
      <c r="H167" s="297">
        <v>80000</v>
      </c>
      <c r="I167" s="297"/>
      <c r="J167" s="329">
        <f>G167*H167</f>
        <v>1280000</v>
      </c>
      <c r="K167" s="329"/>
      <c r="L167" s="109">
        <v>0.1</v>
      </c>
    </row>
    <row r="168" spans="1:12" ht="18.75" customHeight="1" x14ac:dyDescent="0.45">
      <c r="A168" s="91"/>
      <c r="B168" s="220" t="s">
        <v>131</v>
      </c>
      <c r="C168" s="220"/>
      <c r="D168" s="220"/>
      <c r="E168" s="296" t="s">
        <v>25</v>
      </c>
      <c r="F168" s="296"/>
      <c r="G168" s="29">
        <v>1</v>
      </c>
      <c r="H168" s="297"/>
      <c r="I168" s="297"/>
      <c r="J168" s="329">
        <v>1625000</v>
      </c>
      <c r="K168" s="329"/>
      <c r="L168" s="109">
        <v>0.1</v>
      </c>
    </row>
    <row r="169" spans="1:12" ht="18.75" customHeight="1" x14ac:dyDescent="0.45">
      <c r="A169" s="91"/>
      <c r="B169" s="220" t="s">
        <v>132</v>
      </c>
      <c r="C169" s="220"/>
      <c r="D169" s="220"/>
      <c r="E169" s="296" t="s">
        <v>25</v>
      </c>
      <c r="F169" s="296"/>
      <c r="G169" s="29">
        <v>1</v>
      </c>
      <c r="H169" s="297"/>
      <c r="I169" s="297"/>
      <c r="J169" s="329">
        <v>820000</v>
      </c>
      <c r="K169" s="329"/>
      <c r="L169" s="109">
        <v>0.1</v>
      </c>
    </row>
    <row r="170" spans="1:12" ht="18.75" customHeight="1" x14ac:dyDescent="0.45">
      <c r="A170" s="91"/>
      <c r="B170" s="220" t="s">
        <v>212</v>
      </c>
      <c r="C170" s="220"/>
      <c r="D170" s="220"/>
      <c r="E170" s="296" t="s">
        <v>25</v>
      </c>
      <c r="F170" s="296"/>
      <c r="G170" s="29">
        <v>1</v>
      </c>
      <c r="H170" s="297"/>
      <c r="I170" s="297"/>
      <c r="J170" s="329">
        <v>640000</v>
      </c>
      <c r="K170" s="329"/>
      <c r="L170" s="109">
        <v>0.1</v>
      </c>
    </row>
    <row r="171" spans="1:12" ht="18.75" customHeight="1" thickBot="1" x14ac:dyDescent="0.5">
      <c r="A171" s="93"/>
      <c r="B171" s="292" t="s">
        <v>213</v>
      </c>
      <c r="C171" s="292"/>
      <c r="D171" s="292"/>
      <c r="E171" s="293" t="s">
        <v>25</v>
      </c>
      <c r="F171" s="293"/>
      <c r="G171" s="118">
        <v>1</v>
      </c>
      <c r="H171" s="294"/>
      <c r="I171" s="294"/>
      <c r="J171" s="328">
        <v>320000</v>
      </c>
      <c r="K171" s="328"/>
      <c r="L171" s="109">
        <v>0.1</v>
      </c>
    </row>
    <row r="172" spans="1:12" ht="18.75" customHeight="1" thickBot="1" x14ac:dyDescent="0.5">
      <c r="A172" s="116"/>
      <c r="B172" s="396" t="s">
        <v>127</v>
      </c>
      <c r="C172" s="396"/>
      <c r="D172" s="396"/>
      <c r="E172" s="374"/>
      <c r="F172" s="374"/>
      <c r="G172" s="133"/>
      <c r="H172" s="393"/>
      <c r="I172" s="393"/>
      <c r="J172" s="397">
        <f>SUM(J158:K171)</f>
        <v>12909920</v>
      </c>
      <c r="K172" s="398"/>
      <c r="L172" s="115"/>
    </row>
    <row r="173" spans="1:12" ht="18.75" customHeight="1" x14ac:dyDescent="0.45">
      <c r="A173" s="7"/>
      <c r="B173" s="338"/>
      <c r="C173" s="338"/>
      <c r="D173" s="338"/>
      <c r="E173" s="336"/>
      <c r="F173" s="336"/>
      <c r="G173" s="7"/>
      <c r="H173" s="337"/>
      <c r="I173" s="337"/>
      <c r="J173" s="337"/>
      <c r="K173" s="337"/>
    </row>
    <row r="174" spans="1:12" ht="18.75" customHeight="1" thickBot="1" x14ac:dyDescent="0.5">
      <c r="A174" s="321" t="s">
        <v>133</v>
      </c>
      <c r="B174" s="321"/>
      <c r="C174" s="321"/>
      <c r="D174" s="321"/>
      <c r="E174" s="330"/>
      <c r="F174" s="330"/>
      <c r="G174" s="101"/>
      <c r="H174" s="327"/>
      <c r="I174" s="327"/>
      <c r="J174" s="327"/>
      <c r="K174" s="327"/>
    </row>
    <row r="175" spans="1:12" ht="18.75" customHeight="1" x14ac:dyDescent="0.45">
      <c r="A175" s="79"/>
      <c r="B175" s="304" t="s">
        <v>4</v>
      </c>
      <c r="C175" s="304"/>
      <c r="D175" s="304"/>
      <c r="E175" s="304" t="s">
        <v>45</v>
      </c>
      <c r="F175" s="304"/>
      <c r="G175" s="14" t="s">
        <v>6</v>
      </c>
      <c r="H175" s="304" t="s">
        <v>7</v>
      </c>
      <c r="I175" s="304"/>
      <c r="J175" s="304" t="s">
        <v>8</v>
      </c>
      <c r="K175" s="304"/>
      <c r="L175" s="108" t="s">
        <v>175</v>
      </c>
    </row>
    <row r="176" spans="1:12" ht="18.75" customHeight="1" thickBot="1" x14ac:dyDescent="0.5">
      <c r="A176" s="93"/>
      <c r="B176" s="292" t="s">
        <v>134</v>
      </c>
      <c r="C176" s="292"/>
      <c r="D176" s="292"/>
      <c r="E176" s="293" t="s">
        <v>25</v>
      </c>
      <c r="F176" s="293"/>
      <c r="G176" s="123">
        <v>1</v>
      </c>
      <c r="H176" s="294"/>
      <c r="I176" s="294"/>
      <c r="J176" s="294">
        <v>980000</v>
      </c>
      <c r="K176" s="294"/>
      <c r="L176" s="109">
        <v>0.1</v>
      </c>
    </row>
    <row r="177" spans="1:12" ht="18.75" customHeight="1" thickBot="1" x14ac:dyDescent="0.5">
      <c r="A177" s="116"/>
      <c r="B177" s="396" t="s">
        <v>133</v>
      </c>
      <c r="C177" s="396"/>
      <c r="D177" s="396"/>
      <c r="E177" s="396"/>
      <c r="F177" s="396"/>
      <c r="G177" s="117"/>
      <c r="H177" s="393"/>
      <c r="I177" s="393"/>
      <c r="J177" s="397">
        <f>SUM(J176)</f>
        <v>980000</v>
      </c>
      <c r="K177" s="398"/>
      <c r="L177" s="115"/>
    </row>
    <row r="178" spans="1:12" ht="18.75" customHeight="1" x14ac:dyDescent="0.45">
      <c r="A178" s="7"/>
      <c r="B178" s="99"/>
      <c r="C178" s="99"/>
      <c r="D178" s="99"/>
      <c r="E178" s="88"/>
      <c r="F178" s="88"/>
      <c r="G178" s="104"/>
      <c r="H178" s="96"/>
      <c r="I178" s="96"/>
      <c r="J178" s="96"/>
      <c r="K178" s="96"/>
    </row>
    <row r="179" spans="1:12" ht="18.75" customHeight="1" thickBot="1" x14ac:dyDescent="0.5">
      <c r="A179" s="321" t="s">
        <v>135</v>
      </c>
      <c r="B179" s="321"/>
      <c r="C179" s="321"/>
      <c r="D179" s="321"/>
      <c r="E179" s="100"/>
      <c r="F179" s="100"/>
      <c r="G179" s="105"/>
      <c r="H179" s="98"/>
      <c r="I179" s="98"/>
      <c r="J179" s="98"/>
      <c r="K179" s="98"/>
    </row>
    <row r="180" spans="1:12" ht="18.75" customHeight="1" x14ac:dyDescent="0.45">
      <c r="A180" s="79"/>
      <c r="B180" s="304" t="s">
        <v>4</v>
      </c>
      <c r="C180" s="304"/>
      <c r="D180" s="304"/>
      <c r="E180" s="304" t="s">
        <v>45</v>
      </c>
      <c r="F180" s="304"/>
      <c r="G180" s="14" t="s">
        <v>6</v>
      </c>
      <c r="H180" s="304" t="s">
        <v>7</v>
      </c>
      <c r="I180" s="304"/>
      <c r="J180" s="304" t="s">
        <v>8</v>
      </c>
      <c r="K180" s="304"/>
      <c r="L180" s="108" t="s">
        <v>175</v>
      </c>
    </row>
    <row r="181" spans="1:12" ht="18.75" customHeight="1" x14ac:dyDescent="0.45">
      <c r="A181" s="80"/>
      <c r="B181" s="220" t="s">
        <v>214</v>
      </c>
      <c r="C181" s="220"/>
      <c r="D181" s="220"/>
      <c r="E181" s="296"/>
      <c r="F181" s="296"/>
      <c r="G181" s="19"/>
      <c r="H181" s="296"/>
      <c r="I181" s="296"/>
      <c r="J181" s="296"/>
      <c r="K181" s="296"/>
      <c r="L181" s="134"/>
    </row>
    <row r="182" spans="1:12" ht="18.75" customHeight="1" x14ac:dyDescent="0.45">
      <c r="A182" s="91"/>
      <c r="B182" s="220" t="s">
        <v>136</v>
      </c>
      <c r="C182" s="220"/>
      <c r="D182" s="220"/>
      <c r="E182" s="296" t="s">
        <v>25</v>
      </c>
      <c r="F182" s="296"/>
      <c r="G182" s="29">
        <v>1</v>
      </c>
      <c r="H182" s="297">
        <v>100000</v>
      </c>
      <c r="I182" s="297"/>
      <c r="J182" s="297">
        <v>100000</v>
      </c>
      <c r="K182" s="297"/>
      <c r="L182" s="109">
        <v>0.1</v>
      </c>
    </row>
    <row r="183" spans="1:12" ht="18.75" customHeight="1" x14ac:dyDescent="0.45">
      <c r="A183" s="91"/>
      <c r="B183" s="220" t="s">
        <v>137</v>
      </c>
      <c r="C183" s="220"/>
      <c r="D183" s="220"/>
      <c r="E183" s="296" t="s">
        <v>138</v>
      </c>
      <c r="F183" s="296"/>
      <c r="G183" s="29">
        <v>1</v>
      </c>
      <c r="H183" s="297">
        <v>50000</v>
      </c>
      <c r="I183" s="297"/>
      <c r="J183" s="297">
        <f>G183*H183</f>
        <v>50000</v>
      </c>
      <c r="K183" s="297"/>
      <c r="L183" s="109">
        <v>0.1</v>
      </c>
    </row>
    <row r="184" spans="1:12" ht="18.75" customHeight="1" x14ac:dyDescent="0.45">
      <c r="A184" s="91"/>
      <c r="B184" s="220" t="s">
        <v>139</v>
      </c>
      <c r="C184" s="220"/>
      <c r="D184" s="220"/>
      <c r="E184" s="296" t="s">
        <v>138</v>
      </c>
      <c r="F184" s="296"/>
      <c r="G184" s="29">
        <v>9</v>
      </c>
      <c r="H184" s="297">
        <v>37500</v>
      </c>
      <c r="I184" s="297"/>
      <c r="J184" s="297">
        <f t="shared" ref="J184:J200" si="10">G184*H184</f>
        <v>337500</v>
      </c>
      <c r="K184" s="297"/>
      <c r="L184" s="109">
        <v>0.1</v>
      </c>
    </row>
    <row r="185" spans="1:12" ht="18.75" customHeight="1" x14ac:dyDescent="0.45">
      <c r="A185" s="91"/>
      <c r="B185" s="220" t="s">
        <v>215</v>
      </c>
      <c r="C185" s="220"/>
      <c r="D185" s="220"/>
      <c r="E185" s="296" t="s">
        <v>25</v>
      </c>
      <c r="F185" s="296"/>
      <c r="G185" s="29">
        <v>1</v>
      </c>
      <c r="H185" s="297">
        <v>100000</v>
      </c>
      <c r="I185" s="297"/>
      <c r="J185" s="319">
        <v>200000</v>
      </c>
      <c r="K185" s="319"/>
      <c r="L185" s="109">
        <v>0.1</v>
      </c>
    </row>
    <row r="186" spans="1:12" ht="18.75" customHeight="1" x14ac:dyDescent="0.45">
      <c r="A186" s="91"/>
      <c r="B186" s="220" t="s">
        <v>216</v>
      </c>
      <c r="C186" s="220"/>
      <c r="D186" s="220"/>
      <c r="E186" s="296" t="s">
        <v>25</v>
      </c>
      <c r="F186" s="296"/>
      <c r="G186" s="29">
        <v>1</v>
      </c>
      <c r="H186" s="297">
        <v>405000</v>
      </c>
      <c r="I186" s="297"/>
      <c r="J186" s="319">
        <v>405000</v>
      </c>
      <c r="K186" s="319"/>
      <c r="L186" s="109">
        <v>0.1</v>
      </c>
    </row>
    <row r="187" spans="1:12" ht="18.75" customHeight="1" x14ac:dyDescent="0.45">
      <c r="A187" s="91"/>
      <c r="B187" s="220" t="s">
        <v>217</v>
      </c>
      <c r="C187" s="220"/>
      <c r="D187" s="220"/>
      <c r="E187" s="296" t="s">
        <v>25</v>
      </c>
      <c r="F187" s="296"/>
      <c r="G187" s="29">
        <v>1</v>
      </c>
      <c r="H187" s="297">
        <v>472500</v>
      </c>
      <c r="I187" s="297"/>
      <c r="J187" s="319">
        <v>472500</v>
      </c>
      <c r="K187" s="319"/>
      <c r="L187" s="109">
        <v>0.1</v>
      </c>
    </row>
    <row r="188" spans="1:12" ht="18.75" customHeight="1" x14ac:dyDescent="0.45">
      <c r="A188" s="91"/>
      <c r="B188" s="220" t="s">
        <v>218</v>
      </c>
      <c r="C188" s="220"/>
      <c r="D188" s="220"/>
      <c r="E188" s="296" t="s">
        <v>25</v>
      </c>
      <c r="F188" s="296"/>
      <c r="G188" s="29">
        <v>1</v>
      </c>
      <c r="H188" s="297">
        <v>337500</v>
      </c>
      <c r="I188" s="297"/>
      <c r="J188" s="319">
        <f>H188</f>
        <v>337500</v>
      </c>
      <c r="K188" s="319"/>
      <c r="L188" s="109">
        <v>0.1</v>
      </c>
    </row>
    <row r="189" spans="1:12" ht="18.75" customHeight="1" x14ac:dyDescent="0.45">
      <c r="A189" s="91"/>
      <c r="B189" s="220" t="s">
        <v>219</v>
      </c>
      <c r="C189" s="220"/>
      <c r="D189" s="220"/>
      <c r="E189" s="296" t="s">
        <v>25</v>
      </c>
      <c r="F189" s="296"/>
      <c r="G189" s="29">
        <v>1</v>
      </c>
      <c r="H189" s="297">
        <v>337500</v>
      </c>
      <c r="I189" s="297"/>
      <c r="J189" s="319">
        <v>337500</v>
      </c>
      <c r="K189" s="319"/>
      <c r="L189" s="109">
        <v>0.1</v>
      </c>
    </row>
    <row r="190" spans="1:12" ht="18.75" customHeight="1" x14ac:dyDescent="0.45">
      <c r="A190" s="91"/>
      <c r="B190" s="220" t="s">
        <v>220</v>
      </c>
      <c r="C190" s="220"/>
      <c r="D190" s="220"/>
      <c r="E190" s="296" t="s">
        <v>25</v>
      </c>
      <c r="F190" s="296"/>
      <c r="G190" s="29">
        <v>1</v>
      </c>
      <c r="H190" s="297">
        <v>45000</v>
      </c>
      <c r="I190" s="297"/>
      <c r="J190" s="319">
        <v>45000</v>
      </c>
      <c r="K190" s="319"/>
      <c r="L190" s="109">
        <v>0.1</v>
      </c>
    </row>
    <row r="191" spans="1:12" ht="18.75" customHeight="1" x14ac:dyDescent="0.45">
      <c r="A191" s="91"/>
      <c r="B191" s="296"/>
      <c r="C191" s="296"/>
      <c r="D191" s="296"/>
      <c r="E191" s="296"/>
      <c r="F191" s="296"/>
      <c r="G191" s="29"/>
      <c r="H191" s="385"/>
      <c r="I191" s="385"/>
      <c r="J191" s="385"/>
      <c r="K191" s="385"/>
      <c r="L191" s="110"/>
    </row>
    <row r="192" spans="1:12" ht="18.75" customHeight="1" x14ac:dyDescent="0.45">
      <c r="A192" s="91"/>
      <c r="B192" s="220"/>
      <c r="C192" s="220"/>
      <c r="D192" s="220"/>
      <c r="E192" s="296"/>
      <c r="F192" s="296"/>
      <c r="G192" s="29"/>
      <c r="H192" s="297"/>
      <c r="I192" s="297"/>
      <c r="J192" s="319"/>
      <c r="K192" s="319"/>
      <c r="L192" s="110"/>
    </row>
    <row r="193" spans="1:12" ht="18.75" customHeight="1" x14ac:dyDescent="0.45">
      <c r="A193" s="91"/>
      <c r="B193" s="220" t="s">
        <v>221</v>
      </c>
      <c r="C193" s="220"/>
      <c r="D193" s="220"/>
      <c r="E193" s="296"/>
      <c r="F193" s="296"/>
      <c r="G193" s="29"/>
      <c r="H193" s="297"/>
      <c r="I193" s="297"/>
      <c r="J193" s="319"/>
      <c r="K193" s="319"/>
      <c r="L193" s="110"/>
    </row>
    <row r="194" spans="1:12" ht="18.75" customHeight="1" x14ac:dyDescent="0.45">
      <c r="A194" s="91"/>
      <c r="B194" s="220" t="s">
        <v>222</v>
      </c>
      <c r="C194" s="220"/>
      <c r="D194" s="220"/>
      <c r="E194" s="296">
        <v>2</v>
      </c>
      <c r="F194" s="296"/>
      <c r="G194" s="92">
        <v>2</v>
      </c>
      <c r="H194" s="297">
        <v>28000</v>
      </c>
      <c r="I194" s="297"/>
      <c r="J194" s="329">
        <f>G194*H194</f>
        <v>56000</v>
      </c>
      <c r="K194" s="329"/>
      <c r="L194" s="109">
        <v>0.1</v>
      </c>
    </row>
    <row r="195" spans="1:12" ht="18" customHeight="1" x14ac:dyDescent="0.45">
      <c r="A195" s="135"/>
      <c r="B195" s="220" t="s">
        <v>163</v>
      </c>
      <c r="C195" s="220"/>
      <c r="D195" s="220"/>
      <c r="E195" s="296"/>
      <c r="F195" s="296"/>
      <c r="G195" s="125"/>
      <c r="H195" s="297"/>
      <c r="I195" s="297"/>
      <c r="J195" s="298">
        <v>60000</v>
      </c>
      <c r="K195" s="298"/>
      <c r="L195" s="109">
        <v>0.1</v>
      </c>
    </row>
    <row r="196" spans="1:12" ht="18.75" customHeight="1" x14ac:dyDescent="0.45">
      <c r="A196" s="91"/>
      <c r="B196" s="220" t="s">
        <v>140</v>
      </c>
      <c r="C196" s="220"/>
      <c r="D196" s="220"/>
      <c r="E196" s="296" t="s">
        <v>59</v>
      </c>
      <c r="F196" s="296"/>
      <c r="G196" s="20">
        <v>1</v>
      </c>
      <c r="H196" s="297">
        <v>43750</v>
      </c>
      <c r="I196" s="297"/>
      <c r="J196" s="297">
        <f t="shared" si="10"/>
        <v>43750</v>
      </c>
      <c r="K196" s="297"/>
      <c r="L196" s="109">
        <v>0.1</v>
      </c>
    </row>
    <row r="197" spans="1:12" ht="18.75" customHeight="1" x14ac:dyDescent="0.45">
      <c r="A197" s="91"/>
      <c r="B197" s="220" t="s">
        <v>141</v>
      </c>
      <c r="C197" s="220"/>
      <c r="D197" s="220"/>
      <c r="E197" s="296" t="s">
        <v>59</v>
      </c>
      <c r="F197" s="296"/>
      <c r="G197" s="92">
        <v>1</v>
      </c>
      <c r="H197" s="297">
        <v>5000</v>
      </c>
      <c r="I197" s="297"/>
      <c r="J197" s="297">
        <f t="shared" si="10"/>
        <v>5000</v>
      </c>
      <c r="K197" s="297"/>
      <c r="L197" s="109">
        <v>0.1</v>
      </c>
    </row>
    <row r="198" spans="1:12" ht="18.75" customHeight="1" x14ac:dyDescent="0.45">
      <c r="A198" s="124"/>
      <c r="B198" s="220" t="s">
        <v>142</v>
      </c>
      <c r="C198" s="220"/>
      <c r="D198" s="220"/>
      <c r="E198" s="296" t="s">
        <v>51</v>
      </c>
      <c r="F198" s="296"/>
      <c r="G198" s="26">
        <v>2</v>
      </c>
      <c r="H198" s="297">
        <v>2500</v>
      </c>
      <c r="I198" s="297"/>
      <c r="J198" s="297">
        <f t="shared" si="10"/>
        <v>5000</v>
      </c>
      <c r="K198" s="297"/>
      <c r="L198" s="109">
        <v>0.1</v>
      </c>
    </row>
    <row r="199" spans="1:12" ht="18.600000000000001" customHeight="1" x14ac:dyDescent="0.45">
      <c r="A199" s="124"/>
      <c r="B199" s="220" t="s">
        <v>143</v>
      </c>
      <c r="C199" s="220"/>
      <c r="D199" s="220"/>
      <c r="E199" s="296" t="s">
        <v>59</v>
      </c>
      <c r="F199" s="296"/>
      <c r="G199" s="125">
        <v>2</v>
      </c>
      <c r="H199" s="297">
        <v>7500</v>
      </c>
      <c r="I199" s="297"/>
      <c r="J199" s="297">
        <f t="shared" si="10"/>
        <v>15000</v>
      </c>
      <c r="K199" s="297"/>
      <c r="L199" s="109">
        <v>0.1</v>
      </c>
    </row>
    <row r="200" spans="1:12" ht="18.600000000000001" customHeight="1" x14ac:dyDescent="0.45">
      <c r="A200" s="124"/>
      <c r="B200" s="220" t="s">
        <v>223</v>
      </c>
      <c r="C200" s="220"/>
      <c r="D200" s="220"/>
      <c r="E200" s="296" t="s">
        <v>144</v>
      </c>
      <c r="F200" s="296"/>
      <c r="G200" s="125">
        <v>2</v>
      </c>
      <c r="H200" s="297">
        <v>43750</v>
      </c>
      <c r="I200" s="297"/>
      <c r="J200" s="297">
        <f t="shared" si="10"/>
        <v>87500</v>
      </c>
      <c r="K200" s="297"/>
      <c r="L200" s="109">
        <v>0.1</v>
      </c>
    </row>
    <row r="201" spans="1:12" ht="18.600000000000001" customHeight="1" x14ac:dyDescent="0.45">
      <c r="A201" s="124"/>
      <c r="B201" s="220" t="s">
        <v>145</v>
      </c>
      <c r="C201" s="220"/>
      <c r="D201" s="220"/>
      <c r="E201" s="296" t="s">
        <v>25</v>
      </c>
      <c r="F201" s="296"/>
      <c r="G201" s="125">
        <v>1</v>
      </c>
      <c r="H201" s="297">
        <v>16000</v>
      </c>
      <c r="I201" s="297"/>
      <c r="J201" s="297">
        <v>16000</v>
      </c>
      <c r="K201" s="297"/>
      <c r="L201" s="109">
        <v>0.1</v>
      </c>
    </row>
    <row r="202" spans="1:12" ht="18.600000000000001" customHeight="1" x14ac:dyDescent="0.45">
      <c r="A202" s="124"/>
      <c r="B202" s="220" t="s">
        <v>146</v>
      </c>
      <c r="C202" s="220"/>
      <c r="D202" s="220"/>
      <c r="E202" s="296" t="s">
        <v>25</v>
      </c>
      <c r="F202" s="296"/>
      <c r="G202" s="125">
        <v>1</v>
      </c>
      <c r="H202" s="297">
        <v>32000</v>
      </c>
      <c r="I202" s="297"/>
      <c r="J202" s="297">
        <v>32000</v>
      </c>
      <c r="K202" s="297"/>
      <c r="L202" s="109">
        <v>0.1</v>
      </c>
    </row>
    <row r="203" spans="1:12" ht="18.600000000000001" customHeight="1" x14ac:dyDescent="0.45">
      <c r="A203" s="124"/>
      <c r="B203" s="220" t="s">
        <v>147</v>
      </c>
      <c r="C203" s="220"/>
      <c r="D203" s="220"/>
      <c r="E203" s="296" t="s">
        <v>25</v>
      </c>
      <c r="F203" s="296"/>
      <c r="G203" s="125">
        <v>1</v>
      </c>
      <c r="H203" s="297">
        <v>125000</v>
      </c>
      <c r="I203" s="297"/>
      <c r="J203" s="297">
        <v>125000</v>
      </c>
      <c r="K203" s="297"/>
      <c r="L203" s="109">
        <v>0.1</v>
      </c>
    </row>
    <row r="204" spans="1:12" ht="18.600000000000001" customHeight="1" x14ac:dyDescent="0.45">
      <c r="A204" s="124"/>
      <c r="B204" s="220" t="s">
        <v>148</v>
      </c>
      <c r="C204" s="220"/>
      <c r="D204" s="220"/>
      <c r="E204" s="296" t="s">
        <v>59</v>
      </c>
      <c r="F204" s="296"/>
      <c r="G204" s="125">
        <v>2</v>
      </c>
      <c r="H204" s="297">
        <v>42000</v>
      </c>
      <c r="I204" s="297"/>
      <c r="J204" s="297">
        <f>G204*H204</f>
        <v>84000</v>
      </c>
      <c r="K204" s="297"/>
      <c r="L204" s="109">
        <v>0.1</v>
      </c>
    </row>
    <row r="205" spans="1:12" ht="18.600000000000001" customHeight="1" x14ac:dyDescent="0.45">
      <c r="A205" s="124"/>
      <c r="B205" s="314" t="s">
        <v>224</v>
      </c>
      <c r="C205" s="314"/>
      <c r="D205" s="314"/>
      <c r="E205" s="296" t="s">
        <v>144</v>
      </c>
      <c r="F205" s="296"/>
      <c r="G205" s="125">
        <v>10</v>
      </c>
      <c r="H205" s="297">
        <v>5500</v>
      </c>
      <c r="I205" s="297"/>
      <c r="J205" s="297">
        <f t="shared" ref="J205:J207" si="11">G205*H205</f>
        <v>55000</v>
      </c>
      <c r="K205" s="297"/>
      <c r="L205" s="109">
        <v>0.1</v>
      </c>
    </row>
    <row r="206" spans="1:12" ht="18.600000000000001" customHeight="1" x14ac:dyDescent="0.45">
      <c r="A206" s="124"/>
      <c r="B206" s="220" t="s">
        <v>149</v>
      </c>
      <c r="C206" s="220"/>
      <c r="D206" s="220"/>
      <c r="E206" s="296"/>
      <c r="F206" s="296"/>
      <c r="G206" s="125">
        <v>5</v>
      </c>
      <c r="H206" s="297">
        <v>2500</v>
      </c>
      <c r="I206" s="297"/>
      <c r="J206" s="297">
        <f t="shared" si="11"/>
        <v>12500</v>
      </c>
      <c r="K206" s="297"/>
      <c r="L206" s="109">
        <v>0.1</v>
      </c>
    </row>
    <row r="207" spans="1:12" ht="18.600000000000001" customHeight="1" x14ac:dyDescent="0.45">
      <c r="A207" s="124"/>
      <c r="B207" s="220" t="s">
        <v>150</v>
      </c>
      <c r="C207" s="220"/>
      <c r="D207" s="220"/>
      <c r="E207" s="296" t="s">
        <v>144</v>
      </c>
      <c r="F207" s="296"/>
      <c r="G207" s="125">
        <v>1</v>
      </c>
      <c r="H207" s="297">
        <v>18000</v>
      </c>
      <c r="I207" s="297"/>
      <c r="J207" s="297">
        <f t="shared" si="11"/>
        <v>18000</v>
      </c>
      <c r="K207" s="297"/>
      <c r="L207" s="109">
        <v>0.1</v>
      </c>
    </row>
    <row r="208" spans="1:12" ht="18.600000000000001" customHeight="1" x14ac:dyDescent="0.45">
      <c r="A208" s="124"/>
      <c r="B208" s="220" t="s">
        <v>151</v>
      </c>
      <c r="C208" s="220"/>
      <c r="D208" s="220"/>
      <c r="E208" s="296" t="s">
        <v>25</v>
      </c>
      <c r="F208" s="296"/>
      <c r="G208" s="125">
        <v>1</v>
      </c>
      <c r="H208" s="297"/>
      <c r="I208" s="297"/>
      <c r="J208" s="297">
        <v>45000</v>
      </c>
      <c r="K208" s="297"/>
      <c r="L208" s="109">
        <v>0.1</v>
      </c>
    </row>
    <row r="209" spans="1:12" ht="18.600000000000001" customHeight="1" x14ac:dyDescent="0.45">
      <c r="A209" s="124"/>
      <c r="B209" s="296"/>
      <c r="C209" s="296"/>
      <c r="D209" s="296"/>
      <c r="E209" s="296"/>
      <c r="F209" s="296"/>
      <c r="G209" s="125"/>
      <c r="H209" s="385"/>
      <c r="I209" s="385"/>
      <c r="J209" s="385"/>
      <c r="K209" s="385"/>
      <c r="L209" s="110"/>
    </row>
    <row r="210" spans="1:12" ht="18.600000000000001" customHeight="1" x14ac:dyDescent="0.45">
      <c r="A210" s="135"/>
      <c r="B210" s="220"/>
      <c r="C210" s="220"/>
      <c r="D210" s="220"/>
      <c r="E210" s="296"/>
      <c r="F210" s="296"/>
      <c r="G210" s="125"/>
      <c r="H210" s="297"/>
      <c r="I210" s="297"/>
      <c r="J210" s="297"/>
      <c r="K210" s="297"/>
      <c r="L210" s="110"/>
    </row>
    <row r="211" spans="1:12" ht="18.600000000000001" customHeight="1" x14ac:dyDescent="0.45">
      <c r="A211" s="135"/>
      <c r="B211" s="220" t="s">
        <v>225</v>
      </c>
      <c r="C211" s="220"/>
      <c r="D211" s="220"/>
      <c r="E211" s="220"/>
      <c r="F211" s="220"/>
      <c r="G211" s="125"/>
      <c r="H211" s="297"/>
      <c r="I211" s="297"/>
      <c r="J211" s="297"/>
      <c r="K211" s="297"/>
      <c r="L211" s="110"/>
    </row>
    <row r="212" spans="1:12" ht="18.600000000000001" customHeight="1" x14ac:dyDescent="0.45">
      <c r="A212" s="135"/>
      <c r="B212" s="220" t="s">
        <v>226</v>
      </c>
      <c r="C212" s="220"/>
      <c r="D212" s="220"/>
      <c r="E212" s="296" t="s">
        <v>25</v>
      </c>
      <c r="F212" s="296"/>
      <c r="G212" s="125">
        <v>12</v>
      </c>
      <c r="H212" s="297">
        <v>5800</v>
      </c>
      <c r="I212" s="297"/>
      <c r="J212" s="297">
        <f t="shared" ref="J212:J215" si="12">G212*H212</f>
        <v>69600</v>
      </c>
      <c r="K212" s="297"/>
      <c r="L212" s="109">
        <v>0.1</v>
      </c>
    </row>
    <row r="213" spans="1:12" ht="18.600000000000001" customHeight="1" x14ac:dyDescent="0.45">
      <c r="A213" s="135"/>
      <c r="B213" s="220" t="s">
        <v>227</v>
      </c>
      <c r="C213" s="220"/>
      <c r="D213" s="220"/>
      <c r="E213" s="296" t="s">
        <v>25</v>
      </c>
      <c r="F213" s="296"/>
      <c r="G213" s="125">
        <v>6</v>
      </c>
      <c r="H213" s="297">
        <v>2500</v>
      </c>
      <c r="I213" s="297"/>
      <c r="J213" s="297">
        <f t="shared" si="12"/>
        <v>15000</v>
      </c>
      <c r="K213" s="297"/>
      <c r="L213" s="109">
        <v>0.1</v>
      </c>
    </row>
    <row r="214" spans="1:12" ht="18.600000000000001" customHeight="1" x14ac:dyDescent="0.45">
      <c r="A214" s="135"/>
      <c r="B214" s="220" t="s">
        <v>228</v>
      </c>
      <c r="C214" s="220"/>
      <c r="D214" s="220"/>
      <c r="E214" s="296" t="s">
        <v>59</v>
      </c>
      <c r="F214" s="296"/>
      <c r="G214" s="125">
        <v>1</v>
      </c>
      <c r="H214" s="297">
        <v>18750</v>
      </c>
      <c r="I214" s="297"/>
      <c r="J214" s="297">
        <f t="shared" si="12"/>
        <v>18750</v>
      </c>
      <c r="K214" s="297"/>
      <c r="L214" s="109">
        <v>0.1</v>
      </c>
    </row>
    <row r="215" spans="1:12" ht="18.600000000000001" customHeight="1" x14ac:dyDescent="0.45">
      <c r="A215" s="135"/>
      <c r="B215" s="220" t="s">
        <v>229</v>
      </c>
      <c r="C215" s="220"/>
      <c r="D215" s="220"/>
      <c r="E215" s="296" t="s">
        <v>25</v>
      </c>
      <c r="F215" s="296"/>
      <c r="G215" s="125">
        <v>1</v>
      </c>
      <c r="H215" s="297">
        <v>50000</v>
      </c>
      <c r="I215" s="297"/>
      <c r="J215" s="297">
        <f t="shared" si="12"/>
        <v>50000</v>
      </c>
      <c r="K215" s="297"/>
      <c r="L215" s="109">
        <v>0.1</v>
      </c>
    </row>
    <row r="216" spans="1:12" ht="18.600000000000001" customHeight="1" x14ac:dyDescent="0.45">
      <c r="A216" s="135"/>
      <c r="B216" s="220"/>
      <c r="C216" s="220"/>
      <c r="D216" s="220"/>
      <c r="E216" s="296"/>
      <c r="F216" s="296"/>
      <c r="G216" s="125"/>
      <c r="H216" s="297"/>
      <c r="I216" s="297"/>
      <c r="J216" s="297"/>
      <c r="K216" s="297"/>
      <c r="L216" s="110"/>
    </row>
    <row r="217" spans="1:12" ht="18.600000000000001" customHeight="1" x14ac:dyDescent="0.45">
      <c r="A217" s="124"/>
      <c r="B217" s="220"/>
      <c r="C217" s="220"/>
      <c r="D217" s="220"/>
      <c r="E217" s="296"/>
      <c r="F217" s="296"/>
      <c r="G217" s="125"/>
      <c r="H217" s="297"/>
      <c r="I217" s="297"/>
      <c r="J217" s="297"/>
      <c r="K217" s="297"/>
      <c r="L217" s="110"/>
    </row>
    <row r="218" spans="1:12" ht="18.600000000000001" customHeight="1" x14ac:dyDescent="0.45">
      <c r="A218" s="124"/>
      <c r="B218" s="220" t="s">
        <v>230</v>
      </c>
      <c r="C218" s="220"/>
      <c r="D218" s="220"/>
      <c r="E218" s="296"/>
      <c r="F218" s="296"/>
      <c r="G218" s="125"/>
      <c r="H218" s="297"/>
      <c r="I218" s="297"/>
      <c r="J218" s="297"/>
      <c r="K218" s="297"/>
      <c r="L218" s="110"/>
    </row>
    <row r="219" spans="1:12" ht="18.600000000000001" customHeight="1" x14ac:dyDescent="0.45">
      <c r="A219" s="135"/>
      <c r="B219" s="220" t="s">
        <v>231</v>
      </c>
      <c r="C219" s="220"/>
      <c r="D219" s="220"/>
      <c r="E219" s="296" t="s">
        <v>144</v>
      </c>
      <c r="F219" s="296"/>
      <c r="G219" s="125">
        <v>2</v>
      </c>
      <c r="H219" s="297">
        <v>18750</v>
      </c>
      <c r="I219" s="297"/>
      <c r="J219" s="297">
        <f>G219*H219</f>
        <v>37500</v>
      </c>
      <c r="K219" s="297"/>
      <c r="L219" s="109">
        <v>0.1</v>
      </c>
    </row>
    <row r="220" spans="1:12" ht="18.600000000000001" customHeight="1" x14ac:dyDescent="0.45">
      <c r="A220" s="124"/>
      <c r="B220" s="220" t="s">
        <v>152</v>
      </c>
      <c r="C220" s="220"/>
      <c r="D220" s="220"/>
      <c r="E220" s="296" t="s">
        <v>144</v>
      </c>
      <c r="F220" s="296"/>
      <c r="G220" s="125">
        <v>2</v>
      </c>
      <c r="H220" s="297">
        <v>18750</v>
      </c>
      <c r="I220" s="297"/>
      <c r="J220" s="297">
        <f>G220*H220</f>
        <v>37500</v>
      </c>
      <c r="K220" s="297"/>
      <c r="L220" s="109">
        <v>0.1</v>
      </c>
    </row>
    <row r="221" spans="1:12" ht="18.600000000000001" customHeight="1" x14ac:dyDescent="0.45">
      <c r="A221" s="124"/>
      <c r="B221" s="220" t="s">
        <v>153</v>
      </c>
      <c r="C221" s="220"/>
      <c r="D221" s="220"/>
      <c r="E221" s="296" t="s">
        <v>59</v>
      </c>
      <c r="F221" s="296"/>
      <c r="G221" s="125">
        <v>1</v>
      </c>
      <c r="H221" s="297">
        <v>10000</v>
      </c>
      <c r="I221" s="297"/>
      <c r="J221" s="297">
        <f t="shared" ref="J221:J227" si="13">G221*H221</f>
        <v>10000</v>
      </c>
      <c r="K221" s="297"/>
      <c r="L221" s="109">
        <v>0.1</v>
      </c>
    </row>
    <row r="222" spans="1:12" ht="18.600000000000001" customHeight="1" x14ac:dyDescent="0.45">
      <c r="A222" s="124"/>
      <c r="B222" s="220" t="s">
        <v>140</v>
      </c>
      <c r="C222" s="220"/>
      <c r="D222" s="220"/>
      <c r="E222" s="296" t="s">
        <v>59</v>
      </c>
      <c r="F222" s="296"/>
      <c r="G222" s="125">
        <v>1</v>
      </c>
      <c r="H222" s="297">
        <v>43750</v>
      </c>
      <c r="I222" s="297"/>
      <c r="J222" s="297">
        <f t="shared" si="13"/>
        <v>43750</v>
      </c>
      <c r="K222" s="297"/>
      <c r="L222" s="109">
        <v>0.1</v>
      </c>
    </row>
    <row r="223" spans="1:12" ht="18.600000000000001" customHeight="1" x14ac:dyDescent="0.45">
      <c r="A223" s="124"/>
      <c r="B223" s="220" t="s">
        <v>142</v>
      </c>
      <c r="C223" s="220"/>
      <c r="D223" s="220"/>
      <c r="E223" s="296" t="s">
        <v>51</v>
      </c>
      <c r="F223" s="296"/>
      <c r="G223" s="125">
        <v>1</v>
      </c>
      <c r="H223" s="297">
        <v>2500</v>
      </c>
      <c r="I223" s="297"/>
      <c r="J223" s="297">
        <f t="shared" si="13"/>
        <v>2500</v>
      </c>
      <c r="K223" s="297"/>
      <c r="L223" s="109">
        <v>0.1</v>
      </c>
    </row>
    <row r="224" spans="1:12" ht="18.600000000000001" customHeight="1" x14ac:dyDescent="0.45">
      <c r="A224" s="124"/>
      <c r="B224" s="220" t="s">
        <v>154</v>
      </c>
      <c r="C224" s="220"/>
      <c r="D224" s="220"/>
      <c r="E224" s="296" t="s">
        <v>59</v>
      </c>
      <c r="F224" s="296"/>
      <c r="G224" s="125">
        <v>8</v>
      </c>
      <c r="H224" s="297">
        <v>18750</v>
      </c>
      <c r="I224" s="297"/>
      <c r="J224" s="297">
        <f t="shared" si="13"/>
        <v>150000</v>
      </c>
      <c r="K224" s="297"/>
      <c r="L224" s="109">
        <v>0.1</v>
      </c>
    </row>
    <row r="225" spans="1:12" ht="18.600000000000001" customHeight="1" x14ac:dyDescent="0.45">
      <c r="A225" s="124"/>
      <c r="B225" s="220" t="s">
        <v>155</v>
      </c>
      <c r="C225" s="220"/>
      <c r="D225" s="220"/>
      <c r="E225" s="296" t="s">
        <v>59</v>
      </c>
      <c r="F225" s="296"/>
      <c r="G225" s="125">
        <v>4</v>
      </c>
      <c r="H225" s="297">
        <v>22500</v>
      </c>
      <c r="I225" s="297"/>
      <c r="J225" s="297">
        <f t="shared" si="13"/>
        <v>90000</v>
      </c>
      <c r="K225" s="297"/>
      <c r="L225" s="109">
        <v>0.1</v>
      </c>
    </row>
    <row r="226" spans="1:12" ht="18.600000000000001" customHeight="1" x14ac:dyDescent="0.45">
      <c r="A226" s="124"/>
      <c r="B226" s="220" t="s">
        <v>156</v>
      </c>
      <c r="C226" s="220"/>
      <c r="D226" s="220"/>
      <c r="E226" s="296" t="s">
        <v>59</v>
      </c>
      <c r="F226" s="296"/>
      <c r="G226" s="125">
        <v>2</v>
      </c>
      <c r="H226" s="297">
        <v>120000</v>
      </c>
      <c r="I226" s="297"/>
      <c r="J226" s="297">
        <f t="shared" si="13"/>
        <v>240000</v>
      </c>
      <c r="K226" s="297"/>
      <c r="L226" s="109">
        <v>0.1</v>
      </c>
    </row>
    <row r="227" spans="1:12" ht="18.600000000000001" customHeight="1" x14ac:dyDescent="0.45">
      <c r="A227" s="124"/>
      <c r="B227" s="220" t="s">
        <v>157</v>
      </c>
      <c r="C227" s="220"/>
      <c r="D227" s="220"/>
      <c r="E227" s="296" t="s">
        <v>59</v>
      </c>
      <c r="F227" s="296"/>
      <c r="G227" s="125">
        <v>2</v>
      </c>
      <c r="H227" s="297">
        <v>40000</v>
      </c>
      <c r="I227" s="297"/>
      <c r="J227" s="297">
        <f t="shared" si="13"/>
        <v>80000</v>
      </c>
      <c r="K227" s="297"/>
      <c r="L227" s="109">
        <v>0.1</v>
      </c>
    </row>
    <row r="228" spans="1:12" ht="18.600000000000001" customHeight="1" x14ac:dyDescent="0.45">
      <c r="A228" s="124"/>
      <c r="B228" s="314" t="s">
        <v>158</v>
      </c>
      <c r="C228" s="314"/>
      <c r="D228" s="314"/>
      <c r="E228" s="296" t="s">
        <v>25</v>
      </c>
      <c r="F228" s="296"/>
      <c r="G228" s="125"/>
      <c r="H228" s="297">
        <v>72000</v>
      </c>
      <c r="I228" s="297"/>
      <c r="J228" s="297">
        <v>72000</v>
      </c>
      <c r="K228" s="297"/>
      <c r="L228" s="109">
        <v>0.1</v>
      </c>
    </row>
    <row r="229" spans="1:12" ht="18.600000000000001" customHeight="1" x14ac:dyDescent="0.45">
      <c r="A229" s="124"/>
      <c r="B229" s="342"/>
      <c r="C229" s="342"/>
      <c r="D229" s="342"/>
      <c r="E229" s="296"/>
      <c r="F229" s="296"/>
      <c r="G229" s="125"/>
      <c r="H229" s="385"/>
      <c r="I229" s="385"/>
      <c r="J229" s="385"/>
      <c r="K229" s="385"/>
      <c r="L229" s="110"/>
    </row>
    <row r="230" spans="1:12" ht="18.600000000000001" customHeight="1" x14ac:dyDescent="0.45">
      <c r="A230" s="124"/>
      <c r="B230" s="342"/>
      <c r="C230" s="342"/>
      <c r="D230" s="342"/>
      <c r="E230" s="296"/>
      <c r="F230" s="296"/>
      <c r="G230" s="125"/>
      <c r="H230" s="385"/>
      <c r="I230" s="385"/>
      <c r="J230" s="385"/>
      <c r="K230" s="385"/>
      <c r="L230" s="110"/>
    </row>
    <row r="231" spans="1:12" ht="18.600000000000001" customHeight="1" x14ac:dyDescent="0.45">
      <c r="A231" s="124"/>
      <c r="B231" s="314" t="s">
        <v>232</v>
      </c>
      <c r="C231" s="314"/>
      <c r="D231" s="314"/>
      <c r="E231" s="296"/>
      <c r="F231" s="296"/>
      <c r="G231" s="125"/>
      <c r="H231" s="385"/>
      <c r="I231" s="385"/>
      <c r="J231" s="385"/>
      <c r="K231" s="385"/>
      <c r="L231" s="110"/>
    </row>
    <row r="232" spans="1:12" ht="18.600000000000001" customHeight="1" x14ac:dyDescent="0.45">
      <c r="A232" s="135"/>
      <c r="B232" s="220" t="s">
        <v>233</v>
      </c>
      <c r="C232" s="220"/>
      <c r="D232" s="220"/>
      <c r="E232" s="296" t="s">
        <v>25</v>
      </c>
      <c r="F232" s="296"/>
      <c r="G232" s="125">
        <v>1</v>
      </c>
      <c r="H232" s="297">
        <v>31250</v>
      </c>
      <c r="I232" s="297"/>
      <c r="J232" s="297">
        <f>G232*H232</f>
        <v>31250</v>
      </c>
      <c r="K232" s="297"/>
      <c r="L232" s="109">
        <v>0.1</v>
      </c>
    </row>
    <row r="233" spans="1:12" ht="18.600000000000001" customHeight="1" x14ac:dyDescent="0.45">
      <c r="A233" s="135"/>
      <c r="B233" s="220" t="s">
        <v>142</v>
      </c>
      <c r="C233" s="220"/>
      <c r="D233" s="220"/>
      <c r="E233" s="296" t="s">
        <v>25</v>
      </c>
      <c r="F233" s="296"/>
      <c r="G233" s="125">
        <v>1</v>
      </c>
      <c r="H233" s="297">
        <v>2500</v>
      </c>
      <c r="I233" s="297"/>
      <c r="J233" s="297">
        <f t="shared" ref="J233:J235" si="14">G233*H233</f>
        <v>2500</v>
      </c>
      <c r="K233" s="297"/>
      <c r="L233" s="109">
        <v>0.1</v>
      </c>
    </row>
    <row r="234" spans="1:12" ht="18.600000000000001" customHeight="1" x14ac:dyDescent="0.45">
      <c r="A234" s="135"/>
      <c r="B234" s="220" t="s">
        <v>156</v>
      </c>
      <c r="C234" s="220"/>
      <c r="D234" s="220"/>
      <c r="E234" s="296" t="s">
        <v>25</v>
      </c>
      <c r="F234" s="296"/>
      <c r="G234" s="125">
        <v>2</v>
      </c>
      <c r="H234" s="297">
        <v>120000</v>
      </c>
      <c r="I234" s="297"/>
      <c r="J234" s="297">
        <f t="shared" si="14"/>
        <v>240000</v>
      </c>
      <c r="K234" s="297"/>
      <c r="L234" s="109">
        <v>0.1</v>
      </c>
    </row>
    <row r="235" spans="1:12" ht="18.600000000000001" customHeight="1" x14ac:dyDescent="0.45">
      <c r="A235" s="135"/>
      <c r="B235" s="220" t="s">
        <v>234</v>
      </c>
      <c r="C235" s="220"/>
      <c r="D235" s="220"/>
      <c r="E235" s="296" t="s">
        <v>25</v>
      </c>
      <c r="F235" s="296"/>
      <c r="G235" s="125">
        <v>2</v>
      </c>
      <c r="H235" s="297">
        <v>40000</v>
      </c>
      <c r="I235" s="297"/>
      <c r="J235" s="297">
        <f t="shared" si="14"/>
        <v>80000</v>
      </c>
      <c r="K235" s="297"/>
      <c r="L235" s="109">
        <v>0.1</v>
      </c>
    </row>
    <row r="236" spans="1:12" ht="18.600000000000001" customHeight="1" x14ac:dyDescent="0.45">
      <c r="A236" s="135"/>
      <c r="B236" s="314" t="s">
        <v>158</v>
      </c>
      <c r="C236" s="314"/>
      <c r="D236" s="314"/>
      <c r="E236" s="296"/>
      <c r="F236" s="296"/>
      <c r="G236" s="125"/>
      <c r="H236" s="297">
        <v>72000</v>
      </c>
      <c r="I236" s="297"/>
      <c r="J236" s="297">
        <v>72000</v>
      </c>
      <c r="K236" s="297"/>
      <c r="L236" s="109">
        <v>0.1</v>
      </c>
    </row>
    <row r="237" spans="1:12" ht="18.600000000000001" customHeight="1" x14ac:dyDescent="0.45">
      <c r="A237" s="135"/>
      <c r="B237" s="220"/>
      <c r="C237" s="220"/>
      <c r="D237" s="220"/>
      <c r="E237" s="296"/>
      <c r="F237" s="296"/>
      <c r="G237" s="125"/>
      <c r="H237" s="297"/>
      <c r="I237" s="297"/>
      <c r="J237" s="297"/>
      <c r="K237" s="297"/>
      <c r="L237" s="110"/>
    </row>
    <row r="238" spans="1:12" ht="18.600000000000001" customHeight="1" x14ac:dyDescent="0.45">
      <c r="A238" s="135"/>
      <c r="B238" s="220"/>
      <c r="C238" s="220"/>
      <c r="D238" s="220"/>
      <c r="E238" s="296"/>
      <c r="F238" s="296"/>
      <c r="G238" s="125"/>
      <c r="H238" s="297"/>
      <c r="I238" s="297"/>
      <c r="J238" s="297"/>
      <c r="K238" s="297"/>
      <c r="L238" s="110"/>
    </row>
    <row r="239" spans="1:12" ht="18.600000000000001" customHeight="1" x14ac:dyDescent="0.45">
      <c r="A239" s="135"/>
      <c r="B239" s="220" t="s">
        <v>235</v>
      </c>
      <c r="C239" s="220"/>
      <c r="D239" s="220"/>
      <c r="E239" s="296"/>
      <c r="F239" s="296"/>
      <c r="G239" s="125"/>
      <c r="H239" s="297"/>
      <c r="I239" s="297"/>
      <c r="J239" s="297"/>
      <c r="K239" s="297"/>
      <c r="L239" s="110"/>
    </row>
    <row r="240" spans="1:12" ht="18.600000000000001" customHeight="1" x14ac:dyDescent="0.45">
      <c r="A240" s="135"/>
      <c r="B240" s="220" t="s">
        <v>231</v>
      </c>
      <c r="C240" s="220"/>
      <c r="D240" s="220"/>
      <c r="E240" s="296" t="s">
        <v>144</v>
      </c>
      <c r="F240" s="296"/>
      <c r="G240" s="125">
        <v>2</v>
      </c>
      <c r="H240" s="297">
        <v>18750</v>
      </c>
      <c r="I240" s="297"/>
      <c r="J240" s="297">
        <f>G240*H240</f>
        <v>37500</v>
      </c>
      <c r="K240" s="297"/>
      <c r="L240" s="109">
        <v>0.1</v>
      </c>
    </row>
    <row r="241" spans="1:12" ht="18.600000000000001" customHeight="1" x14ac:dyDescent="0.45">
      <c r="A241" s="135"/>
      <c r="B241" s="220" t="s">
        <v>152</v>
      </c>
      <c r="C241" s="220"/>
      <c r="D241" s="220"/>
      <c r="E241" s="296" t="s">
        <v>144</v>
      </c>
      <c r="F241" s="296"/>
      <c r="G241" s="125">
        <v>2</v>
      </c>
      <c r="H241" s="297">
        <v>18750</v>
      </c>
      <c r="I241" s="297"/>
      <c r="J241" s="297">
        <f>G241*H241</f>
        <v>37500</v>
      </c>
      <c r="K241" s="297"/>
      <c r="L241" s="109">
        <v>0.1</v>
      </c>
    </row>
    <row r="242" spans="1:12" ht="18.600000000000001" customHeight="1" x14ac:dyDescent="0.45">
      <c r="A242" s="135"/>
      <c r="B242" s="220" t="s">
        <v>153</v>
      </c>
      <c r="C242" s="220"/>
      <c r="D242" s="220"/>
      <c r="E242" s="296" t="s">
        <v>59</v>
      </c>
      <c r="F242" s="296"/>
      <c r="G242" s="125">
        <v>1</v>
      </c>
      <c r="H242" s="297">
        <v>10000</v>
      </c>
      <c r="I242" s="297"/>
      <c r="J242" s="297">
        <f t="shared" ref="J242:J247" si="15">G242*H242</f>
        <v>10000</v>
      </c>
      <c r="K242" s="297"/>
      <c r="L242" s="109">
        <v>0.1</v>
      </c>
    </row>
    <row r="243" spans="1:12" ht="18.600000000000001" customHeight="1" x14ac:dyDescent="0.45">
      <c r="A243" s="135"/>
      <c r="B243" s="220" t="s">
        <v>233</v>
      </c>
      <c r="C243" s="220"/>
      <c r="D243" s="220"/>
      <c r="E243" s="296" t="s">
        <v>59</v>
      </c>
      <c r="F243" s="296"/>
      <c r="G243" s="125">
        <v>1</v>
      </c>
      <c r="H243" s="297">
        <v>31250</v>
      </c>
      <c r="I243" s="297"/>
      <c r="J243" s="297">
        <f t="shared" si="15"/>
        <v>31250</v>
      </c>
      <c r="K243" s="297"/>
      <c r="L243" s="109">
        <v>0.1</v>
      </c>
    </row>
    <row r="244" spans="1:12" ht="18.600000000000001" customHeight="1" x14ac:dyDescent="0.45">
      <c r="A244" s="135"/>
      <c r="B244" s="220" t="s">
        <v>142</v>
      </c>
      <c r="C244" s="220"/>
      <c r="D244" s="220"/>
      <c r="E244" s="296" t="s">
        <v>51</v>
      </c>
      <c r="F244" s="296"/>
      <c r="G244" s="125">
        <v>1</v>
      </c>
      <c r="H244" s="297">
        <v>2500</v>
      </c>
      <c r="I244" s="297"/>
      <c r="J244" s="297">
        <f t="shared" si="15"/>
        <v>2500</v>
      </c>
      <c r="K244" s="297"/>
      <c r="L244" s="109">
        <v>0.1</v>
      </c>
    </row>
    <row r="245" spans="1:12" ht="18.600000000000001" customHeight="1" x14ac:dyDescent="0.45">
      <c r="A245" s="135"/>
      <c r="B245" s="314" t="s">
        <v>159</v>
      </c>
      <c r="C245" s="314"/>
      <c r="D245" s="314"/>
      <c r="E245" s="296" t="s">
        <v>59</v>
      </c>
      <c r="F245" s="296"/>
      <c r="G245" s="125">
        <v>6</v>
      </c>
      <c r="H245" s="297">
        <v>5800</v>
      </c>
      <c r="I245" s="297"/>
      <c r="J245" s="298">
        <f t="shared" si="15"/>
        <v>34800</v>
      </c>
      <c r="K245" s="298"/>
      <c r="L245" s="109">
        <v>0.1</v>
      </c>
    </row>
    <row r="246" spans="1:12" ht="18.600000000000001" customHeight="1" x14ac:dyDescent="0.45">
      <c r="A246" s="135"/>
      <c r="B246" s="314" t="s">
        <v>160</v>
      </c>
      <c r="C246" s="314"/>
      <c r="D246" s="314"/>
      <c r="E246" s="296" t="s">
        <v>59</v>
      </c>
      <c r="F246" s="296"/>
      <c r="G246" s="125">
        <v>3</v>
      </c>
      <c r="H246" s="297">
        <v>9000</v>
      </c>
      <c r="I246" s="297"/>
      <c r="J246" s="298">
        <f t="shared" si="15"/>
        <v>27000</v>
      </c>
      <c r="K246" s="298"/>
      <c r="L246" s="109">
        <v>0.1</v>
      </c>
    </row>
    <row r="247" spans="1:12" ht="18.600000000000001" customHeight="1" x14ac:dyDescent="0.45">
      <c r="A247" s="135"/>
      <c r="B247" s="314" t="s">
        <v>236</v>
      </c>
      <c r="C247" s="314"/>
      <c r="D247" s="314"/>
      <c r="E247" s="296" t="s">
        <v>25</v>
      </c>
      <c r="F247" s="296"/>
      <c r="G247" s="125">
        <v>1</v>
      </c>
      <c r="H247" s="297">
        <v>55000</v>
      </c>
      <c r="I247" s="297"/>
      <c r="J247" s="298">
        <f t="shared" si="15"/>
        <v>55000</v>
      </c>
      <c r="K247" s="298"/>
      <c r="L247" s="109">
        <v>0.1</v>
      </c>
    </row>
    <row r="248" spans="1:12" ht="18.600000000000001" customHeight="1" x14ac:dyDescent="0.45">
      <c r="A248" s="135"/>
      <c r="B248" s="314"/>
      <c r="C248" s="314"/>
      <c r="D248" s="314"/>
      <c r="E248" s="296"/>
      <c r="F248" s="296"/>
      <c r="G248" s="125"/>
      <c r="H248" s="297"/>
      <c r="I248" s="297"/>
      <c r="J248" s="297"/>
      <c r="K248" s="297"/>
      <c r="L248" s="110"/>
    </row>
    <row r="249" spans="1:12" ht="18.600000000000001" customHeight="1" x14ac:dyDescent="0.45">
      <c r="A249" s="135"/>
      <c r="B249" s="314"/>
      <c r="C249" s="314"/>
      <c r="D249" s="314"/>
      <c r="E249" s="296"/>
      <c r="F249" s="296"/>
      <c r="G249" s="125"/>
      <c r="H249" s="297"/>
      <c r="I249" s="297"/>
      <c r="J249" s="297"/>
      <c r="K249" s="297"/>
      <c r="L249" s="110"/>
    </row>
    <row r="250" spans="1:12" ht="18.600000000000001" customHeight="1" x14ac:dyDescent="0.45">
      <c r="A250" s="135"/>
      <c r="B250" s="314" t="s">
        <v>237</v>
      </c>
      <c r="C250" s="314"/>
      <c r="D250" s="314"/>
      <c r="E250" s="296"/>
      <c r="F250" s="296"/>
      <c r="G250" s="125"/>
      <c r="H250" s="297"/>
      <c r="I250" s="297"/>
      <c r="J250" s="297"/>
      <c r="K250" s="297"/>
      <c r="L250" s="110"/>
    </row>
    <row r="251" spans="1:12" ht="18.600000000000001" customHeight="1" x14ac:dyDescent="0.45">
      <c r="A251" s="135"/>
      <c r="B251" s="220" t="s">
        <v>231</v>
      </c>
      <c r="C251" s="220"/>
      <c r="D251" s="220"/>
      <c r="E251" s="296" t="s">
        <v>144</v>
      </c>
      <c r="F251" s="296"/>
      <c r="G251" s="125">
        <v>2</v>
      </c>
      <c r="H251" s="297">
        <v>18750</v>
      </c>
      <c r="I251" s="297"/>
      <c r="J251" s="297">
        <f>G251*H251</f>
        <v>37500</v>
      </c>
      <c r="K251" s="297"/>
      <c r="L251" s="109">
        <v>0.1</v>
      </c>
    </row>
    <row r="252" spans="1:12" ht="18.600000000000001" customHeight="1" x14ac:dyDescent="0.45">
      <c r="A252" s="135"/>
      <c r="B252" s="220" t="s">
        <v>152</v>
      </c>
      <c r="C252" s="220"/>
      <c r="D252" s="220"/>
      <c r="E252" s="296" t="s">
        <v>144</v>
      </c>
      <c r="F252" s="296"/>
      <c r="G252" s="125">
        <v>1</v>
      </c>
      <c r="H252" s="297">
        <v>18750</v>
      </c>
      <c r="I252" s="297"/>
      <c r="J252" s="297">
        <f>G252*H252</f>
        <v>18750</v>
      </c>
      <c r="K252" s="297"/>
      <c r="L252" s="109">
        <v>0.1</v>
      </c>
    </row>
    <row r="253" spans="1:12" ht="18.600000000000001" customHeight="1" x14ac:dyDescent="0.45">
      <c r="A253" s="135"/>
      <c r="B253" s="220" t="s">
        <v>145</v>
      </c>
      <c r="C253" s="220"/>
      <c r="D253" s="220"/>
      <c r="E253" s="296" t="s">
        <v>144</v>
      </c>
      <c r="F253" s="296"/>
      <c r="G253" s="125">
        <v>1</v>
      </c>
      <c r="H253" s="297">
        <v>18750</v>
      </c>
      <c r="I253" s="297"/>
      <c r="J253" s="297">
        <f>G253*H253</f>
        <v>18750</v>
      </c>
      <c r="K253" s="297"/>
      <c r="L253" s="109">
        <v>0.1</v>
      </c>
    </row>
    <row r="254" spans="1:12" ht="18.600000000000001" customHeight="1" x14ac:dyDescent="0.45">
      <c r="A254" s="135"/>
      <c r="B254" s="220" t="s">
        <v>153</v>
      </c>
      <c r="C254" s="220"/>
      <c r="D254" s="220"/>
      <c r="E254" s="296" t="s">
        <v>59</v>
      </c>
      <c r="F254" s="296"/>
      <c r="G254" s="125">
        <v>1</v>
      </c>
      <c r="H254" s="297">
        <v>10000</v>
      </c>
      <c r="I254" s="297"/>
      <c r="J254" s="297">
        <f t="shared" ref="J254:J258" si="16">G254*H254</f>
        <v>10000</v>
      </c>
      <c r="K254" s="297"/>
      <c r="L254" s="109">
        <v>0.1</v>
      </c>
    </row>
    <row r="255" spans="1:12" ht="18.600000000000001" customHeight="1" x14ac:dyDescent="0.45">
      <c r="A255" s="135"/>
      <c r="B255" s="220" t="s">
        <v>233</v>
      </c>
      <c r="C255" s="220"/>
      <c r="D255" s="220"/>
      <c r="E255" s="296" t="s">
        <v>59</v>
      </c>
      <c r="F255" s="296"/>
      <c r="G255" s="125">
        <v>1</v>
      </c>
      <c r="H255" s="297">
        <v>31250</v>
      </c>
      <c r="I255" s="297"/>
      <c r="J255" s="297">
        <f t="shared" si="16"/>
        <v>31250</v>
      </c>
      <c r="K255" s="297"/>
      <c r="L255" s="109">
        <v>0.1</v>
      </c>
    </row>
    <row r="256" spans="1:12" ht="18.600000000000001" customHeight="1" x14ac:dyDescent="0.45">
      <c r="A256" s="135"/>
      <c r="B256" s="220" t="s">
        <v>142</v>
      </c>
      <c r="C256" s="220"/>
      <c r="D256" s="220"/>
      <c r="E256" s="296" t="s">
        <v>51</v>
      </c>
      <c r="F256" s="296"/>
      <c r="G256" s="125">
        <v>1</v>
      </c>
      <c r="H256" s="297">
        <v>2500</v>
      </c>
      <c r="I256" s="297"/>
      <c r="J256" s="297">
        <f t="shared" si="16"/>
        <v>2500</v>
      </c>
      <c r="K256" s="297"/>
      <c r="L256" s="109">
        <v>0.1</v>
      </c>
    </row>
    <row r="257" spans="1:12" ht="18.600000000000001" customHeight="1" x14ac:dyDescent="0.45">
      <c r="A257" s="135"/>
      <c r="B257" s="314" t="s">
        <v>159</v>
      </c>
      <c r="C257" s="314"/>
      <c r="D257" s="314"/>
      <c r="E257" s="296" t="s">
        <v>59</v>
      </c>
      <c r="F257" s="296"/>
      <c r="G257" s="125">
        <v>12</v>
      </c>
      <c r="H257" s="297">
        <v>6000</v>
      </c>
      <c r="I257" s="297"/>
      <c r="J257" s="298">
        <f t="shared" si="16"/>
        <v>72000</v>
      </c>
      <c r="K257" s="298"/>
      <c r="L257" s="109">
        <v>0.1</v>
      </c>
    </row>
    <row r="258" spans="1:12" ht="18" customHeight="1" x14ac:dyDescent="0.45">
      <c r="A258" s="124"/>
      <c r="B258" s="314" t="s">
        <v>160</v>
      </c>
      <c r="C258" s="314"/>
      <c r="D258" s="314"/>
      <c r="E258" s="296" t="s">
        <v>59</v>
      </c>
      <c r="F258" s="296"/>
      <c r="G258" s="125">
        <v>3</v>
      </c>
      <c r="H258" s="297">
        <v>9000</v>
      </c>
      <c r="I258" s="297"/>
      <c r="J258" s="298">
        <f t="shared" si="16"/>
        <v>27000</v>
      </c>
      <c r="K258" s="298"/>
      <c r="L258" s="109">
        <v>0.1</v>
      </c>
    </row>
    <row r="259" spans="1:12" ht="18" customHeight="1" x14ac:dyDescent="0.45">
      <c r="A259" s="124"/>
      <c r="B259" s="314" t="s">
        <v>238</v>
      </c>
      <c r="C259" s="314"/>
      <c r="D259" s="314"/>
      <c r="E259" s="296" t="s">
        <v>25</v>
      </c>
      <c r="F259" s="296"/>
      <c r="G259" s="125">
        <v>1</v>
      </c>
      <c r="H259" s="297"/>
      <c r="I259" s="297"/>
      <c r="J259" s="297">
        <v>148000</v>
      </c>
      <c r="K259" s="297"/>
      <c r="L259" s="109">
        <v>0.1</v>
      </c>
    </row>
    <row r="260" spans="1:12" ht="18" customHeight="1" x14ac:dyDescent="0.45">
      <c r="A260" s="124"/>
      <c r="B260" s="314"/>
      <c r="C260" s="314"/>
      <c r="D260" s="314"/>
      <c r="E260" s="296"/>
      <c r="F260" s="296"/>
      <c r="G260" s="125"/>
      <c r="H260" s="297"/>
      <c r="I260" s="297"/>
      <c r="J260" s="297"/>
      <c r="K260" s="297"/>
      <c r="L260" s="110"/>
    </row>
    <row r="261" spans="1:12" ht="18" customHeight="1" x14ac:dyDescent="0.45">
      <c r="A261" s="124"/>
      <c r="B261" s="314"/>
      <c r="C261" s="314"/>
      <c r="D261" s="314"/>
      <c r="E261" s="296"/>
      <c r="F261" s="296"/>
      <c r="G261" s="125"/>
      <c r="H261" s="297"/>
      <c r="I261" s="297"/>
      <c r="J261" s="297"/>
      <c r="K261" s="297"/>
      <c r="L261" s="110"/>
    </row>
    <row r="262" spans="1:12" ht="18" customHeight="1" x14ac:dyDescent="0.45">
      <c r="A262" s="124"/>
      <c r="B262" s="314" t="s">
        <v>239</v>
      </c>
      <c r="C262" s="314"/>
      <c r="D262" s="314"/>
      <c r="E262" s="296"/>
      <c r="F262" s="296"/>
      <c r="G262" s="125"/>
      <c r="H262" s="297"/>
      <c r="I262" s="297"/>
      <c r="J262" s="297"/>
      <c r="K262" s="297"/>
      <c r="L262" s="110"/>
    </row>
    <row r="263" spans="1:12" ht="18" customHeight="1" x14ac:dyDescent="0.45">
      <c r="A263" s="135"/>
      <c r="B263" s="220" t="s">
        <v>233</v>
      </c>
      <c r="C263" s="220"/>
      <c r="D263" s="220"/>
      <c r="E263" s="296" t="s">
        <v>59</v>
      </c>
      <c r="F263" s="296"/>
      <c r="G263" s="125">
        <v>1</v>
      </c>
      <c r="H263" s="297">
        <v>31250</v>
      </c>
      <c r="I263" s="297"/>
      <c r="J263" s="297">
        <f t="shared" ref="J263:J265" si="17">G263*H263</f>
        <v>31250</v>
      </c>
      <c r="K263" s="297"/>
      <c r="L263" s="109">
        <v>0.1</v>
      </c>
    </row>
    <row r="264" spans="1:12" ht="18" customHeight="1" x14ac:dyDescent="0.45">
      <c r="A264" s="135"/>
      <c r="B264" s="314" t="s">
        <v>240</v>
      </c>
      <c r="C264" s="314"/>
      <c r="D264" s="314"/>
      <c r="E264" s="296" t="s">
        <v>59</v>
      </c>
      <c r="F264" s="296"/>
      <c r="G264" s="125">
        <v>4</v>
      </c>
      <c r="H264" s="297">
        <v>20000</v>
      </c>
      <c r="I264" s="297"/>
      <c r="J264" s="297">
        <f t="shared" si="17"/>
        <v>80000</v>
      </c>
      <c r="K264" s="297"/>
      <c r="L264" s="109">
        <v>0.1</v>
      </c>
    </row>
    <row r="265" spans="1:12" ht="18" customHeight="1" x14ac:dyDescent="0.45">
      <c r="A265" s="135"/>
      <c r="B265" s="220" t="s">
        <v>241</v>
      </c>
      <c r="C265" s="220"/>
      <c r="D265" s="220"/>
      <c r="E265" s="296" t="s">
        <v>59</v>
      </c>
      <c r="F265" s="296"/>
      <c r="G265" s="125">
        <v>1</v>
      </c>
      <c r="H265" s="297">
        <v>22500</v>
      </c>
      <c r="I265" s="297"/>
      <c r="J265" s="298">
        <f t="shared" si="17"/>
        <v>22500</v>
      </c>
      <c r="K265" s="298"/>
      <c r="L265" s="109">
        <v>0.1</v>
      </c>
    </row>
    <row r="266" spans="1:12" ht="18" customHeight="1" x14ac:dyDescent="0.45">
      <c r="A266" s="135"/>
      <c r="B266" s="314" t="s">
        <v>236</v>
      </c>
      <c r="C266" s="314"/>
      <c r="D266" s="314"/>
      <c r="E266" s="296" t="s">
        <v>25</v>
      </c>
      <c r="F266" s="296"/>
      <c r="G266" s="125"/>
      <c r="H266" s="297"/>
      <c r="I266" s="297"/>
      <c r="J266" s="297">
        <v>30000</v>
      </c>
      <c r="K266" s="297"/>
      <c r="L266" s="109">
        <v>0.1</v>
      </c>
    </row>
    <row r="267" spans="1:12" ht="18" customHeight="1" x14ac:dyDescent="0.45">
      <c r="A267" s="135"/>
      <c r="B267" s="314"/>
      <c r="C267" s="314"/>
      <c r="D267" s="314"/>
      <c r="E267" s="296"/>
      <c r="F267" s="296"/>
      <c r="G267" s="125"/>
      <c r="H267" s="297"/>
      <c r="I267" s="297"/>
      <c r="J267" s="297"/>
      <c r="K267" s="297"/>
      <c r="L267" s="110"/>
    </row>
    <row r="268" spans="1:12" ht="18" customHeight="1" x14ac:dyDescent="0.45">
      <c r="A268" s="135"/>
      <c r="B268" s="314"/>
      <c r="C268" s="314"/>
      <c r="D268" s="314"/>
      <c r="E268" s="296"/>
      <c r="F268" s="296"/>
      <c r="G268" s="125"/>
      <c r="H268" s="297"/>
      <c r="I268" s="297"/>
      <c r="J268" s="297"/>
      <c r="K268" s="297"/>
      <c r="L268" s="110"/>
    </row>
    <row r="269" spans="1:12" ht="18" customHeight="1" x14ac:dyDescent="0.45">
      <c r="A269" s="135"/>
      <c r="B269" s="314" t="s">
        <v>242</v>
      </c>
      <c r="C269" s="314"/>
      <c r="D269" s="314"/>
      <c r="E269" s="296"/>
      <c r="F269" s="296"/>
      <c r="G269" s="125"/>
      <c r="H269" s="297"/>
      <c r="I269" s="297"/>
      <c r="J269" s="297"/>
      <c r="K269" s="297"/>
      <c r="L269" s="110"/>
    </row>
    <row r="270" spans="1:12" ht="18" customHeight="1" x14ac:dyDescent="0.45">
      <c r="A270" s="135"/>
      <c r="B270" s="314" t="s">
        <v>243</v>
      </c>
      <c r="C270" s="314"/>
      <c r="D270" s="314"/>
      <c r="E270" s="296" t="s">
        <v>59</v>
      </c>
      <c r="F270" s="296"/>
      <c r="G270" s="125">
        <v>4</v>
      </c>
      <c r="H270" s="297">
        <v>10000</v>
      </c>
      <c r="I270" s="297"/>
      <c r="J270" s="297">
        <f>G270*H270</f>
        <v>40000</v>
      </c>
      <c r="K270" s="297"/>
      <c r="L270" s="109">
        <v>0.1</v>
      </c>
    </row>
    <row r="271" spans="1:12" ht="18" customHeight="1" x14ac:dyDescent="0.45">
      <c r="A271" s="135"/>
      <c r="B271" s="220" t="s">
        <v>241</v>
      </c>
      <c r="C271" s="220"/>
      <c r="D271" s="220"/>
      <c r="E271" s="296" t="s">
        <v>59</v>
      </c>
      <c r="F271" s="296"/>
      <c r="G271" s="125">
        <v>1</v>
      </c>
      <c r="H271" s="297">
        <v>22500</v>
      </c>
      <c r="I271" s="297"/>
      <c r="J271" s="298">
        <f t="shared" ref="J271:J272" si="18">G271*H271</f>
        <v>22500</v>
      </c>
      <c r="K271" s="298"/>
      <c r="L271" s="109">
        <v>0.1</v>
      </c>
    </row>
    <row r="272" spans="1:12" ht="18" customHeight="1" x14ac:dyDescent="0.45">
      <c r="A272" s="135"/>
      <c r="B272" s="314" t="s">
        <v>244</v>
      </c>
      <c r="C272" s="314"/>
      <c r="D272" s="314"/>
      <c r="E272" s="296" t="s">
        <v>25</v>
      </c>
      <c r="F272" s="296"/>
      <c r="G272" s="125">
        <v>1</v>
      </c>
      <c r="H272" s="297">
        <v>15000</v>
      </c>
      <c r="I272" s="297"/>
      <c r="J272" s="298">
        <f t="shared" si="18"/>
        <v>15000</v>
      </c>
      <c r="K272" s="298"/>
      <c r="L272" s="109">
        <v>0.1</v>
      </c>
    </row>
    <row r="273" spans="1:12" ht="18" customHeight="1" x14ac:dyDescent="0.45">
      <c r="A273" s="135"/>
      <c r="B273" s="314" t="s">
        <v>236</v>
      </c>
      <c r="C273" s="314"/>
      <c r="D273" s="314"/>
      <c r="E273" s="296" t="s">
        <v>25</v>
      </c>
      <c r="F273" s="296"/>
      <c r="G273" s="125"/>
      <c r="H273" s="297"/>
      <c r="I273" s="297"/>
      <c r="J273" s="297">
        <v>10000</v>
      </c>
      <c r="K273" s="297"/>
      <c r="L273" s="109">
        <v>0.1</v>
      </c>
    </row>
    <row r="274" spans="1:12" ht="18" customHeight="1" x14ac:dyDescent="0.45">
      <c r="A274" s="135"/>
      <c r="B274" s="314"/>
      <c r="C274" s="314"/>
      <c r="D274" s="314"/>
      <c r="E274" s="296"/>
      <c r="F274" s="296"/>
      <c r="G274" s="125"/>
      <c r="H274" s="297"/>
      <c r="I274" s="297"/>
      <c r="J274" s="297"/>
      <c r="K274" s="297"/>
      <c r="L274" s="110"/>
    </row>
    <row r="275" spans="1:12" ht="18" customHeight="1" x14ac:dyDescent="0.45">
      <c r="A275" s="135"/>
      <c r="B275" s="314"/>
      <c r="C275" s="314"/>
      <c r="D275" s="314"/>
      <c r="E275" s="296"/>
      <c r="F275" s="296"/>
      <c r="G275" s="125"/>
      <c r="H275" s="297"/>
      <c r="I275" s="297"/>
      <c r="J275" s="297"/>
      <c r="K275" s="297"/>
      <c r="L275" s="110"/>
    </row>
    <row r="276" spans="1:12" ht="18" customHeight="1" x14ac:dyDescent="0.45">
      <c r="A276" s="135"/>
      <c r="B276" s="314" t="s">
        <v>245</v>
      </c>
      <c r="C276" s="314"/>
      <c r="D276" s="314"/>
      <c r="E276" s="296"/>
      <c r="F276" s="296"/>
      <c r="G276" s="125"/>
      <c r="H276" s="297"/>
      <c r="I276" s="297"/>
      <c r="J276" s="297"/>
      <c r="K276" s="297"/>
      <c r="L276" s="110"/>
    </row>
    <row r="277" spans="1:12" ht="18" customHeight="1" x14ac:dyDescent="0.45">
      <c r="A277" s="135"/>
      <c r="B277" s="314" t="s">
        <v>246</v>
      </c>
      <c r="C277" s="314"/>
      <c r="D277" s="314"/>
      <c r="E277" s="296" t="s">
        <v>59</v>
      </c>
      <c r="F277" s="296"/>
      <c r="G277" s="125">
        <v>4</v>
      </c>
      <c r="H277" s="297">
        <v>7000</v>
      </c>
      <c r="I277" s="297"/>
      <c r="J277" s="297">
        <f>G277*H277</f>
        <v>28000</v>
      </c>
      <c r="K277" s="297"/>
      <c r="L277" s="109">
        <v>0.1</v>
      </c>
    </row>
    <row r="278" spans="1:12" ht="18" customHeight="1" x14ac:dyDescent="0.45">
      <c r="A278" s="135"/>
      <c r="B278" s="314" t="s">
        <v>159</v>
      </c>
      <c r="C278" s="314"/>
      <c r="D278" s="314"/>
      <c r="E278" s="296" t="s">
        <v>59</v>
      </c>
      <c r="F278" s="296"/>
      <c r="G278" s="125">
        <v>8</v>
      </c>
      <c r="H278" s="297">
        <v>6000</v>
      </c>
      <c r="I278" s="297"/>
      <c r="J278" s="298">
        <f t="shared" ref="J278:J279" si="19">G278*H278</f>
        <v>48000</v>
      </c>
      <c r="K278" s="298"/>
      <c r="L278" s="109">
        <v>0.1</v>
      </c>
    </row>
    <row r="279" spans="1:12" ht="18" customHeight="1" x14ac:dyDescent="0.45">
      <c r="A279" s="135"/>
      <c r="B279" s="314" t="s">
        <v>247</v>
      </c>
      <c r="C279" s="314"/>
      <c r="D279" s="314"/>
      <c r="E279" s="296" t="s">
        <v>25</v>
      </c>
      <c r="F279" s="296"/>
      <c r="G279" s="125">
        <v>8</v>
      </c>
      <c r="H279" s="297">
        <v>9000</v>
      </c>
      <c r="I279" s="297"/>
      <c r="J279" s="297">
        <f t="shared" si="19"/>
        <v>72000</v>
      </c>
      <c r="K279" s="297"/>
      <c r="L279" s="109">
        <v>0.1</v>
      </c>
    </row>
    <row r="280" spans="1:12" ht="18" customHeight="1" x14ac:dyDescent="0.45">
      <c r="A280" s="135"/>
      <c r="B280" s="314"/>
      <c r="C280" s="314"/>
      <c r="D280" s="314"/>
      <c r="E280" s="296"/>
      <c r="F280" s="296"/>
      <c r="G280" s="125"/>
      <c r="H280" s="297"/>
      <c r="I280" s="297"/>
      <c r="J280" s="297"/>
      <c r="K280" s="297"/>
      <c r="L280" s="110"/>
    </row>
    <row r="281" spans="1:12" ht="18" customHeight="1" x14ac:dyDescent="0.45">
      <c r="A281" s="135"/>
      <c r="B281" s="314"/>
      <c r="C281" s="314"/>
      <c r="D281" s="314"/>
      <c r="E281" s="296"/>
      <c r="F281" s="296"/>
      <c r="G281" s="125"/>
      <c r="H281" s="297"/>
      <c r="I281" s="297"/>
      <c r="J281" s="297"/>
      <c r="K281" s="297"/>
      <c r="L281" s="110"/>
    </row>
    <row r="282" spans="1:12" ht="18" customHeight="1" x14ac:dyDescent="0.45">
      <c r="A282" s="135"/>
      <c r="B282" s="314" t="s">
        <v>248</v>
      </c>
      <c r="C282" s="314"/>
      <c r="D282" s="314"/>
      <c r="E282" s="296"/>
      <c r="F282" s="296"/>
      <c r="G282" s="125"/>
      <c r="H282" s="297"/>
      <c r="I282" s="297"/>
      <c r="J282" s="297"/>
      <c r="K282" s="297"/>
      <c r="L282" s="110"/>
    </row>
    <row r="283" spans="1:12" ht="18" customHeight="1" thickBot="1" x14ac:dyDescent="0.5">
      <c r="A283" s="136" t="s">
        <v>161</v>
      </c>
      <c r="B283" s="292" t="s">
        <v>162</v>
      </c>
      <c r="C283" s="292"/>
      <c r="D283" s="292"/>
      <c r="E283" s="293" t="s">
        <v>25</v>
      </c>
      <c r="F283" s="293"/>
      <c r="G283" s="132">
        <v>1</v>
      </c>
      <c r="H283" s="294"/>
      <c r="I283" s="294"/>
      <c r="J283" s="294">
        <v>1650000</v>
      </c>
      <c r="K283" s="294"/>
      <c r="L283" s="109">
        <v>0.1</v>
      </c>
    </row>
    <row r="284" spans="1:12" ht="18" customHeight="1" thickBot="1" x14ac:dyDescent="0.5">
      <c r="A284" s="137"/>
      <c r="B284" s="396" t="s">
        <v>135</v>
      </c>
      <c r="C284" s="396"/>
      <c r="D284" s="396"/>
      <c r="E284" s="374"/>
      <c r="F284" s="374"/>
      <c r="G284" s="138"/>
      <c r="H284" s="393"/>
      <c r="I284" s="393"/>
      <c r="J284" s="406">
        <f>SUM(J181:K283)</f>
        <v>6937650</v>
      </c>
      <c r="K284" s="407"/>
      <c r="L284" s="115"/>
    </row>
    <row r="285" spans="1:12" ht="18" customHeight="1" x14ac:dyDescent="0.45">
      <c r="A285" s="106"/>
      <c r="B285" s="99"/>
      <c r="C285" s="99"/>
      <c r="D285" s="99"/>
      <c r="E285" s="88"/>
      <c r="F285" s="88"/>
      <c r="G285" s="102"/>
      <c r="H285" s="96"/>
      <c r="I285" s="96"/>
      <c r="J285" s="107"/>
      <c r="K285" s="107"/>
    </row>
    <row r="286" spans="1:12" ht="18" customHeight="1" thickBot="1" x14ac:dyDescent="0.5">
      <c r="A286" s="301" t="s">
        <v>164</v>
      </c>
      <c r="B286" s="301"/>
      <c r="C286" s="301"/>
      <c r="D286" s="301"/>
      <c r="E286" s="100"/>
      <c r="F286" s="100"/>
      <c r="G286" s="103"/>
      <c r="H286" s="302"/>
      <c r="I286" s="302"/>
      <c r="J286" s="303"/>
      <c r="K286" s="303"/>
    </row>
    <row r="287" spans="1:12" ht="18" customHeight="1" x14ac:dyDescent="0.45">
      <c r="A287" s="79"/>
      <c r="B287" s="304" t="s">
        <v>4</v>
      </c>
      <c r="C287" s="304"/>
      <c r="D287" s="304"/>
      <c r="E287" s="304" t="s">
        <v>45</v>
      </c>
      <c r="F287" s="304"/>
      <c r="G287" s="14" t="s">
        <v>6</v>
      </c>
      <c r="H287" s="304" t="s">
        <v>7</v>
      </c>
      <c r="I287" s="304"/>
      <c r="J287" s="304" t="s">
        <v>8</v>
      </c>
      <c r="K287" s="304"/>
      <c r="L287" s="108" t="s">
        <v>175</v>
      </c>
    </row>
    <row r="288" spans="1:12" ht="18" customHeight="1" x14ac:dyDescent="0.45">
      <c r="A288" s="91"/>
      <c r="B288" s="220" t="s">
        <v>249</v>
      </c>
      <c r="C288" s="220"/>
      <c r="D288" s="220"/>
      <c r="E288" s="296" t="s">
        <v>59</v>
      </c>
      <c r="F288" s="296"/>
      <c r="G288" s="26">
        <v>5</v>
      </c>
      <c r="H288" s="297">
        <v>8000</v>
      </c>
      <c r="I288" s="297"/>
      <c r="J288" s="298">
        <f>G288*H288</f>
        <v>40000</v>
      </c>
      <c r="K288" s="298"/>
      <c r="L288" s="109">
        <v>0.1</v>
      </c>
    </row>
    <row r="289" spans="1:12" ht="18" customHeight="1" x14ac:dyDescent="0.45">
      <c r="A289" s="135"/>
      <c r="B289" s="220" t="s">
        <v>165</v>
      </c>
      <c r="C289" s="220"/>
      <c r="D289" s="220"/>
      <c r="E289" s="296" t="s">
        <v>59</v>
      </c>
      <c r="F289" s="296"/>
      <c r="G289" s="125">
        <v>22</v>
      </c>
      <c r="H289" s="297">
        <v>24000</v>
      </c>
      <c r="I289" s="297"/>
      <c r="J289" s="298">
        <f>G289*H289</f>
        <v>528000</v>
      </c>
      <c r="K289" s="298"/>
      <c r="L289" s="109">
        <v>0.1</v>
      </c>
    </row>
    <row r="290" spans="1:12" ht="18" customHeight="1" x14ac:dyDescent="0.45">
      <c r="A290" s="135"/>
      <c r="B290" s="220" t="s">
        <v>166</v>
      </c>
      <c r="C290" s="220"/>
      <c r="D290" s="220"/>
      <c r="E290" s="296" t="s">
        <v>59</v>
      </c>
      <c r="F290" s="296"/>
      <c r="G290" s="125">
        <v>5</v>
      </c>
      <c r="H290" s="297">
        <v>90000</v>
      </c>
      <c r="I290" s="297"/>
      <c r="J290" s="298">
        <f t="shared" ref="J290:J301" si="20">G290*H290</f>
        <v>450000</v>
      </c>
      <c r="K290" s="298"/>
      <c r="L290" s="109">
        <v>0.1</v>
      </c>
    </row>
    <row r="291" spans="1:12" ht="18" customHeight="1" x14ac:dyDescent="0.45">
      <c r="A291" s="135"/>
      <c r="B291" s="220" t="s">
        <v>250</v>
      </c>
      <c r="C291" s="220"/>
      <c r="D291" s="220"/>
      <c r="E291" s="296" t="s">
        <v>59</v>
      </c>
      <c r="F291" s="296"/>
      <c r="G291" s="125">
        <v>8</v>
      </c>
      <c r="H291" s="297">
        <v>12000</v>
      </c>
      <c r="I291" s="297"/>
      <c r="J291" s="298">
        <f t="shared" si="20"/>
        <v>96000</v>
      </c>
      <c r="K291" s="298"/>
      <c r="L291" s="109">
        <v>0.1</v>
      </c>
    </row>
    <row r="292" spans="1:12" ht="18" customHeight="1" x14ac:dyDescent="0.45">
      <c r="A292" s="135"/>
      <c r="B292" s="220" t="s">
        <v>251</v>
      </c>
      <c r="C292" s="220"/>
      <c r="D292" s="220"/>
      <c r="E292" s="296" t="s">
        <v>59</v>
      </c>
      <c r="F292" s="296"/>
      <c r="G292" s="125">
        <v>14</v>
      </c>
      <c r="H292" s="297">
        <v>18000</v>
      </c>
      <c r="I292" s="297"/>
      <c r="J292" s="298">
        <f t="shared" si="20"/>
        <v>252000</v>
      </c>
      <c r="K292" s="298"/>
      <c r="L292" s="109">
        <v>0.1</v>
      </c>
    </row>
    <row r="293" spans="1:12" ht="18" customHeight="1" x14ac:dyDescent="0.45">
      <c r="A293" s="135"/>
      <c r="B293" s="220" t="s">
        <v>252</v>
      </c>
      <c r="C293" s="220"/>
      <c r="D293" s="220"/>
      <c r="E293" s="296" t="s">
        <v>59</v>
      </c>
      <c r="F293" s="296"/>
      <c r="G293" s="125">
        <v>16</v>
      </c>
      <c r="H293" s="297">
        <v>8000</v>
      </c>
      <c r="I293" s="297"/>
      <c r="J293" s="298">
        <f t="shared" si="20"/>
        <v>128000</v>
      </c>
      <c r="K293" s="298"/>
      <c r="L293" s="109">
        <v>0.1</v>
      </c>
    </row>
    <row r="294" spans="1:12" ht="18" customHeight="1" x14ac:dyDescent="0.45">
      <c r="A294" s="135"/>
      <c r="B294" s="220" t="s">
        <v>167</v>
      </c>
      <c r="C294" s="220"/>
      <c r="D294" s="220"/>
      <c r="E294" s="296" t="s">
        <v>59</v>
      </c>
      <c r="F294" s="296"/>
      <c r="G294" s="125">
        <v>10</v>
      </c>
      <c r="H294" s="297">
        <v>9000</v>
      </c>
      <c r="I294" s="297"/>
      <c r="J294" s="298">
        <f t="shared" si="20"/>
        <v>90000</v>
      </c>
      <c r="K294" s="298"/>
      <c r="L294" s="109">
        <v>0.1</v>
      </c>
    </row>
    <row r="295" spans="1:12" ht="18" customHeight="1" x14ac:dyDescent="0.45">
      <c r="A295" s="135"/>
      <c r="B295" s="220" t="s">
        <v>168</v>
      </c>
      <c r="C295" s="220"/>
      <c r="D295" s="220"/>
      <c r="E295" s="296" t="s">
        <v>59</v>
      </c>
      <c r="F295" s="296"/>
      <c r="G295" s="125">
        <v>13</v>
      </c>
      <c r="H295" s="297">
        <v>30000</v>
      </c>
      <c r="I295" s="297"/>
      <c r="J295" s="298">
        <f t="shared" si="20"/>
        <v>390000</v>
      </c>
      <c r="K295" s="298"/>
      <c r="L295" s="109">
        <v>0.1</v>
      </c>
    </row>
    <row r="296" spans="1:12" ht="18" customHeight="1" x14ac:dyDescent="0.45">
      <c r="A296" s="135"/>
      <c r="B296" s="220" t="s">
        <v>169</v>
      </c>
      <c r="C296" s="220"/>
      <c r="D296" s="220"/>
      <c r="E296" s="296" t="s">
        <v>59</v>
      </c>
      <c r="F296" s="296"/>
      <c r="G296" s="125">
        <v>2</v>
      </c>
      <c r="H296" s="297">
        <v>400000</v>
      </c>
      <c r="I296" s="297"/>
      <c r="J296" s="298">
        <f t="shared" si="20"/>
        <v>800000</v>
      </c>
      <c r="K296" s="298"/>
      <c r="L296" s="109">
        <v>0.1</v>
      </c>
    </row>
    <row r="297" spans="1:12" ht="18" customHeight="1" x14ac:dyDescent="0.45">
      <c r="A297" s="135"/>
      <c r="B297" s="220" t="s">
        <v>253</v>
      </c>
      <c r="C297" s="220"/>
      <c r="D297" s="220"/>
      <c r="E297" s="296"/>
      <c r="F297" s="296"/>
      <c r="G297" s="125"/>
      <c r="H297" s="297"/>
      <c r="I297" s="297"/>
      <c r="J297" s="298">
        <v>250000</v>
      </c>
      <c r="K297" s="298"/>
      <c r="L297" s="109">
        <v>0.1</v>
      </c>
    </row>
    <row r="298" spans="1:12" ht="18" customHeight="1" x14ac:dyDescent="0.45">
      <c r="A298" s="135"/>
      <c r="B298" s="220" t="s">
        <v>254</v>
      </c>
      <c r="C298" s="220"/>
      <c r="D298" s="220"/>
      <c r="E298" s="296" t="s">
        <v>51</v>
      </c>
      <c r="F298" s="296"/>
      <c r="G298" s="125">
        <v>20</v>
      </c>
      <c r="H298" s="297">
        <v>2000</v>
      </c>
      <c r="I298" s="297"/>
      <c r="J298" s="298">
        <f t="shared" ref="J298" si="21">G298*H298</f>
        <v>40000</v>
      </c>
      <c r="K298" s="298"/>
      <c r="L298" s="109">
        <v>0.1</v>
      </c>
    </row>
    <row r="299" spans="1:12" ht="18" customHeight="1" x14ac:dyDescent="0.45">
      <c r="A299" s="135"/>
      <c r="B299" s="220" t="s">
        <v>170</v>
      </c>
      <c r="C299" s="220"/>
      <c r="D299" s="220"/>
      <c r="E299" s="296" t="s">
        <v>59</v>
      </c>
      <c r="F299" s="296"/>
      <c r="G299" s="125">
        <v>6</v>
      </c>
      <c r="H299" s="297">
        <v>112500</v>
      </c>
      <c r="I299" s="297"/>
      <c r="J299" s="298">
        <f t="shared" si="20"/>
        <v>675000</v>
      </c>
      <c r="K299" s="298"/>
      <c r="L299" s="109">
        <v>0.1</v>
      </c>
    </row>
    <row r="300" spans="1:12" ht="18" customHeight="1" x14ac:dyDescent="0.45">
      <c r="A300" s="135"/>
      <c r="B300" s="220" t="s">
        <v>171</v>
      </c>
      <c r="C300" s="220"/>
      <c r="D300" s="220"/>
      <c r="E300" s="296" t="s">
        <v>59</v>
      </c>
      <c r="F300" s="296"/>
      <c r="G300" s="125">
        <v>4</v>
      </c>
      <c r="H300" s="297">
        <v>67500</v>
      </c>
      <c r="I300" s="297"/>
      <c r="J300" s="298">
        <f t="shared" si="20"/>
        <v>270000</v>
      </c>
      <c r="K300" s="298"/>
      <c r="L300" s="109">
        <v>0.1</v>
      </c>
    </row>
    <row r="301" spans="1:12" ht="18" customHeight="1" thickBot="1" x14ac:dyDescent="0.5">
      <c r="A301" s="136"/>
      <c r="B301" s="292" t="s">
        <v>255</v>
      </c>
      <c r="C301" s="292"/>
      <c r="D301" s="292"/>
      <c r="E301" s="293" t="s">
        <v>256</v>
      </c>
      <c r="F301" s="293"/>
      <c r="G301" s="132">
        <v>10</v>
      </c>
      <c r="H301" s="294">
        <v>62500</v>
      </c>
      <c r="I301" s="294"/>
      <c r="J301" s="295">
        <f t="shared" si="20"/>
        <v>625000</v>
      </c>
      <c r="K301" s="295"/>
      <c r="L301" s="109">
        <v>0.1</v>
      </c>
    </row>
    <row r="302" spans="1:12" ht="19.2" customHeight="1" thickBot="1" x14ac:dyDescent="0.5">
      <c r="A302" s="139"/>
      <c r="B302" s="408" t="s">
        <v>164</v>
      </c>
      <c r="C302" s="408"/>
      <c r="D302" s="408"/>
      <c r="E302" s="409"/>
      <c r="F302" s="140"/>
      <c r="G302" s="140"/>
      <c r="H302" s="140"/>
      <c r="I302" s="140"/>
      <c r="J302" s="359">
        <f>SUM(J289:K300)</f>
        <v>3969000</v>
      </c>
      <c r="K302" s="356"/>
      <c r="L302" s="115"/>
    </row>
  </sheetData>
  <mergeCells count="1087">
    <mergeCell ref="B301:D301"/>
    <mergeCell ref="E301:F301"/>
    <mergeCell ref="H301:I301"/>
    <mergeCell ref="J301:K301"/>
    <mergeCell ref="B302:E302"/>
    <mergeCell ref="J302:K302"/>
    <mergeCell ref="B299:D299"/>
    <mergeCell ref="E299:F299"/>
    <mergeCell ref="H299:I299"/>
    <mergeCell ref="J299:K299"/>
    <mergeCell ref="B300:D300"/>
    <mergeCell ref="E300:F300"/>
    <mergeCell ref="H300:I300"/>
    <mergeCell ref="J300:K300"/>
    <mergeCell ref="B297:D297"/>
    <mergeCell ref="E297:F297"/>
    <mergeCell ref="H297:I297"/>
    <mergeCell ref="J297:K297"/>
    <mergeCell ref="B298:D298"/>
    <mergeCell ref="E298:F298"/>
    <mergeCell ref="H298:I298"/>
    <mergeCell ref="J298:K298"/>
    <mergeCell ref="B295:D295"/>
    <mergeCell ref="E295:F295"/>
    <mergeCell ref="H295:I295"/>
    <mergeCell ref="J295:K295"/>
    <mergeCell ref="B296:D296"/>
    <mergeCell ref="E296:F296"/>
    <mergeCell ref="H296:I296"/>
    <mergeCell ref="J296:K296"/>
    <mergeCell ref="B293:D293"/>
    <mergeCell ref="E293:F293"/>
    <mergeCell ref="H293:I293"/>
    <mergeCell ref="J293:K293"/>
    <mergeCell ref="B294:D294"/>
    <mergeCell ref="E294:F294"/>
    <mergeCell ref="H294:I294"/>
    <mergeCell ref="J294:K294"/>
    <mergeCell ref="B291:D291"/>
    <mergeCell ref="E291:F291"/>
    <mergeCell ref="H291:I291"/>
    <mergeCell ref="J291:K291"/>
    <mergeCell ref="B292:D292"/>
    <mergeCell ref="E292:F292"/>
    <mergeCell ref="H292:I292"/>
    <mergeCell ref="J292:K292"/>
    <mergeCell ref="B289:D289"/>
    <mergeCell ref="E289:F289"/>
    <mergeCell ref="H289:I289"/>
    <mergeCell ref="J289:K289"/>
    <mergeCell ref="B290:D290"/>
    <mergeCell ref="E290:F290"/>
    <mergeCell ref="H290:I290"/>
    <mergeCell ref="J290:K290"/>
    <mergeCell ref="B287:D287"/>
    <mergeCell ref="E287:F287"/>
    <mergeCell ref="H287:I287"/>
    <mergeCell ref="J287:K287"/>
    <mergeCell ref="B288:D288"/>
    <mergeCell ref="E288:F288"/>
    <mergeCell ref="H288:I288"/>
    <mergeCell ref="J288:K288"/>
    <mergeCell ref="B284:D284"/>
    <mergeCell ref="E284:F284"/>
    <mergeCell ref="H284:I284"/>
    <mergeCell ref="J284:K284"/>
    <mergeCell ref="A286:D286"/>
    <mergeCell ref="H286:I286"/>
    <mergeCell ref="J286:K286"/>
    <mergeCell ref="B282:D282"/>
    <mergeCell ref="E282:F282"/>
    <mergeCell ref="H282:I282"/>
    <mergeCell ref="J282:K282"/>
    <mergeCell ref="B283:D283"/>
    <mergeCell ref="E283:F283"/>
    <mergeCell ref="H283:I283"/>
    <mergeCell ref="J283:K283"/>
    <mergeCell ref="B280:D280"/>
    <mergeCell ref="E280:F280"/>
    <mergeCell ref="H280:I280"/>
    <mergeCell ref="J280:K280"/>
    <mergeCell ref="B281:D281"/>
    <mergeCell ref="E281:F281"/>
    <mergeCell ref="H281:I281"/>
    <mergeCell ref="J281:K281"/>
    <mergeCell ref="B278:D278"/>
    <mergeCell ref="E278:F278"/>
    <mergeCell ref="H278:I278"/>
    <mergeCell ref="J278:K278"/>
    <mergeCell ref="B279:D279"/>
    <mergeCell ref="E279:F279"/>
    <mergeCell ref="H279:I279"/>
    <mergeCell ref="J279:K279"/>
    <mergeCell ref="B276:D276"/>
    <mergeCell ref="E276:F276"/>
    <mergeCell ref="H276:I276"/>
    <mergeCell ref="J276:K276"/>
    <mergeCell ref="B277:D277"/>
    <mergeCell ref="E277:F277"/>
    <mergeCell ref="H277:I277"/>
    <mergeCell ref="J277:K277"/>
    <mergeCell ref="B274:D274"/>
    <mergeCell ref="E274:F274"/>
    <mergeCell ref="H274:I274"/>
    <mergeCell ref="J274:K274"/>
    <mergeCell ref="B275:D275"/>
    <mergeCell ref="E275:F275"/>
    <mergeCell ref="H275:I275"/>
    <mergeCell ref="J275:K275"/>
    <mergeCell ref="B272:D272"/>
    <mergeCell ref="E272:F272"/>
    <mergeCell ref="H272:I272"/>
    <mergeCell ref="J272:K272"/>
    <mergeCell ref="B273:D273"/>
    <mergeCell ref="E273:F273"/>
    <mergeCell ref="H273:I273"/>
    <mergeCell ref="J273:K273"/>
    <mergeCell ref="B270:D270"/>
    <mergeCell ref="E270:F270"/>
    <mergeCell ref="H270:I270"/>
    <mergeCell ref="J270:K270"/>
    <mergeCell ref="B271:D271"/>
    <mergeCell ref="E271:F271"/>
    <mergeCell ref="H271:I271"/>
    <mergeCell ref="J271:K271"/>
    <mergeCell ref="B268:D268"/>
    <mergeCell ref="E268:F268"/>
    <mergeCell ref="H268:I268"/>
    <mergeCell ref="J268:K268"/>
    <mergeCell ref="B269:D269"/>
    <mergeCell ref="E269:F269"/>
    <mergeCell ref="H269:I269"/>
    <mergeCell ref="J269:K269"/>
    <mergeCell ref="B266:D266"/>
    <mergeCell ref="E266:F266"/>
    <mergeCell ref="H266:I266"/>
    <mergeCell ref="J266:K266"/>
    <mergeCell ref="B267:D267"/>
    <mergeCell ref="E267:F267"/>
    <mergeCell ref="H267:I267"/>
    <mergeCell ref="J267:K267"/>
    <mergeCell ref="B264:D264"/>
    <mergeCell ref="E264:F264"/>
    <mergeCell ref="H264:I264"/>
    <mergeCell ref="J264:K264"/>
    <mergeCell ref="B265:D265"/>
    <mergeCell ref="E265:F265"/>
    <mergeCell ref="H265:I265"/>
    <mergeCell ref="J265:K265"/>
    <mergeCell ref="B262:D262"/>
    <mergeCell ref="E262:F262"/>
    <mergeCell ref="H262:I262"/>
    <mergeCell ref="J262:K262"/>
    <mergeCell ref="B263:D263"/>
    <mergeCell ref="E263:F263"/>
    <mergeCell ref="H263:I263"/>
    <mergeCell ref="J263:K263"/>
    <mergeCell ref="B260:D260"/>
    <mergeCell ref="E260:F260"/>
    <mergeCell ref="H260:I260"/>
    <mergeCell ref="J260:K260"/>
    <mergeCell ref="B261:D261"/>
    <mergeCell ref="E261:F261"/>
    <mergeCell ref="H261:I261"/>
    <mergeCell ref="J261:K261"/>
    <mergeCell ref="B258:D258"/>
    <mergeCell ref="E258:F258"/>
    <mergeCell ref="H258:I258"/>
    <mergeCell ref="J258:K258"/>
    <mergeCell ref="B259:D259"/>
    <mergeCell ref="E259:F259"/>
    <mergeCell ref="H259:I259"/>
    <mergeCell ref="J259:K259"/>
    <mergeCell ref="B256:D256"/>
    <mergeCell ref="E256:F256"/>
    <mergeCell ref="H256:I256"/>
    <mergeCell ref="J256:K256"/>
    <mergeCell ref="B257:D257"/>
    <mergeCell ref="E257:F257"/>
    <mergeCell ref="H257:I257"/>
    <mergeCell ref="J257:K257"/>
    <mergeCell ref="B254:D254"/>
    <mergeCell ref="E254:F254"/>
    <mergeCell ref="H254:I254"/>
    <mergeCell ref="J254:K254"/>
    <mergeCell ref="B255:D255"/>
    <mergeCell ref="E255:F255"/>
    <mergeCell ref="H255:I255"/>
    <mergeCell ref="J255:K255"/>
    <mergeCell ref="B252:D252"/>
    <mergeCell ref="E252:F252"/>
    <mergeCell ref="H252:I252"/>
    <mergeCell ref="J252:K252"/>
    <mergeCell ref="B253:D253"/>
    <mergeCell ref="E253:F253"/>
    <mergeCell ref="H253:I253"/>
    <mergeCell ref="J253:K253"/>
    <mergeCell ref="B250:D250"/>
    <mergeCell ref="E250:F250"/>
    <mergeCell ref="H250:I250"/>
    <mergeCell ref="J250:K250"/>
    <mergeCell ref="B251:D251"/>
    <mergeCell ref="E251:F251"/>
    <mergeCell ref="H251:I251"/>
    <mergeCell ref="J251:K251"/>
    <mergeCell ref="B248:D248"/>
    <mergeCell ref="E248:F248"/>
    <mergeCell ref="H248:I248"/>
    <mergeCell ref="J248:K248"/>
    <mergeCell ref="B249:D249"/>
    <mergeCell ref="E249:F249"/>
    <mergeCell ref="H249:I249"/>
    <mergeCell ref="J249:K249"/>
    <mergeCell ref="B246:D246"/>
    <mergeCell ref="E246:F246"/>
    <mergeCell ref="H246:I246"/>
    <mergeCell ref="J246:K246"/>
    <mergeCell ref="B247:D247"/>
    <mergeCell ref="E247:F247"/>
    <mergeCell ref="H247:I247"/>
    <mergeCell ref="J247:K247"/>
    <mergeCell ref="B244:D244"/>
    <mergeCell ref="E244:F244"/>
    <mergeCell ref="H244:I244"/>
    <mergeCell ref="J244:K244"/>
    <mergeCell ref="B245:D245"/>
    <mergeCell ref="E245:F245"/>
    <mergeCell ref="H245:I245"/>
    <mergeCell ref="J245:K245"/>
    <mergeCell ref="B242:D242"/>
    <mergeCell ref="E242:F242"/>
    <mergeCell ref="H242:I242"/>
    <mergeCell ref="J242:K242"/>
    <mergeCell ref="B243:D243"/>
    <mergeCell ref="E243:F243"/>
    <mergeCell ref="H243:I243"/>
    <mergeCell ref="J243:K243"/>
    <mergeCell ref="B240:D240"/>
    <mergeCell ref="E240:F240"/>
    <mergeCell ref="H240:I240"/>
    <mergeCell ref="J240:K240"/>
    <mergeCell ref="B241:D241"/>
    <mergeCell ref="E241:F241"/>
    <mergeCell ref="H241:I241"/>
    <mergeCell ref="J241:K241"/>
    <mergeCell ref="B238:D238"/>
    <mergeCell ref="E238:F238"/>
    <mergeCell ref="H238:I238"/>
    <mergeCell ref="J238:K238"/>
    <mergeCell ref="B239:D239"/>
    <mergeCell ref="E239:F239"/>
    <mergeCell ref="H239:I239"/>
    <mergeCell ref="J239:K239"/>
    <mergeCell ref="B236:D236"/>
    <mergeCell ref="E236:F236"/>
    <mergeCell ref="H236:I236"/>
    <mergeCell ref="J236:K236"/>
    <mergeCell ref="B237:D237"/>
    <mergeCell ref="E237:F237"/>
    <mergeCell ref="H237:I237"/>
    <mergeCell ref="J237:K237"/>
    <mergeCell ref="B234:D234"/>
    <mergeCell ref="E234:F234"/>
    <mergeCell ref="H234:I234"/>
    <mergeCell ref="J234:K234"/>
    <mergeCell ref="B235:D235"/>
    <mergeCell ref="E235:F235"/>
    <mergeCell ref="H235:I235"/>
    <mergeCell ref="J235:K235"/>
    <mergeCell ref="B232:D232"/>
    <mergeCell ref="E232:F232"/>
    <mergeCell ref="H232:I232"/>
    <mergeCell ref="J232:K232"/>
    <mergeCell ref="B233:D233"/>
    <mergeCell ref="E233:F233"/>
    <mergeCell ref="H233:I233"/>
    <mergeCell ref="J233:K233"/>
    <mergeCell ref="H229:I229"/>
    <mergeCell ref="J229:K229"/>
    <mergeCell ref="B230:D230"/>
    <mergeCell ref="E230:F230"/>
    <mergeCell ref="H230:I230"/>
    <mergeCell ref="J230:K230"/>
    <mergeCell ref="H227:I227"/>
    <mergeCell ref="J227:K227"/>
    <mergeCell ref="B228:D228"/>
    <mergeCell ref="E228:F228"/>
    <mergeCell ref="H228:I228"/>
    <mergeCell ref="J228:K228"/>
    <mergeCell ref="J224:K224"/>
    <mergeCell ref="B225:D225"/>
    <mergeCell ref="E225:F225"/>
    <mergeCell ref="H225:I225"/>
    <mergeCell ref="J225:K225"/>
    <mergeCell ref="B226:D226"/>
    <mergeCell ref="E226:F226"/>
    <mergeCell ref="H226:I226"/>
    <mergeCell ref="J226:K226"/>
    <mergeCell ref="B222:D222"/>
    <mergeCell ref="E222:F222"/>
    <mergeCell ref="H222:I222"/>
    <mergeCell ref="J222:K222"/>
    <mergeCell ref="B223:D223"/>
    <mergeCell ref="E223:F223"/>
    <mergeCell ref="H223:I223"/>
    <mergeCell ref="J223:K223"/>
    <mergeCell ref="H220:I220"/>
    <mergeCell ref="J220:K220"/>
    <mergeCell ref="B221:D221"/>
    <mergeCell ref="E221:F221"/>
    <mergeCell ref="H221:I221"/>
    <mergeCell ref="J221:K221"/>
    <mergeCell ref="H218:I218"/>
    <mergeCell ref="J218:K218"/>
    <mergeCell ref="B219:D219"/>
    <mergeCell ref="E219:F219"/>
    <mergeCell ref="H219:I219"/>
    <mergeCell ref="J219:K219"/>
    <mergeCell ref="H216:I216"/>
    <mergeCell ref="J216:K216"/>
    <mergeCell ref="B217:D217"/>
    <mergeCell ref="E217:F217"/>
    <mergeCell ref="H217:I217"/>
    <mergeCell ref="J217:K217"/>
    <mergeCell ref="E216:F216"/>
    <mergeCell ref="H214:I214"/>
    <mergeCell ref="J214:K214"/>
    <mergeCell ref="B215:D215"/>
    <mergeCell ref="E215:F215"/>
    <mergeCell ref="H215:I215"/>
    <mergeCell ref="J215:K215"/>
    <mergeCell ref="J211:K211"/>
    <mergeCell ref="B212:D212"/>
    <mergeCell ref="E212:F212"/>
    <mergeCell ref="H212:I212"/>
    <mergeCell ref="J212:K212"/>
    <mergeCell ref="B213:D213"/>
    <mergeCell ref="E213:F213"/>
    <mergeCell ref="H213:I213"/>
    <mergeCell ref="J213:K213"/>
    <mergeCell ref="H209:I209"/>
    <mergeCell ref="J209:K209"/>
    <mergeCell ref="B210:D210"/>
    <mergeCell ref="E210:F210"/>
    <mergeCell ref="H210:I210"/>
    <mergeCell ref="J210:K210"/>
    <mergeCell ref="B214:D214"/>
    <mergeCell ref="E214:F214"/>
    <mergeCell ref="B211:F211"/>
    <mergeCell ref="H211:I211"/>
    <mergeCell ref="B209:D209"/>
    <mergeCell ref="E209:F209"/>
    <mergeCell ref="H207:I207"/>
    <mergeCell ref="J207:K207"/>
    <mergeCell ref="B208:D208"/>
    <mergeCell ref="E208:F208"/>
    <mergeCell ref="H208:I208"/>
    <mergeCell ref="J208:K208"/>
    <mergeCell ref="H205:I205"/>
    <mergeCell ref="J205:K205"/>
    <mergeCell ref="B206:D206"/>
    <mergeCell ref="E206:F206"/>
    <mergeCell ref="H206:I206"/>
    <mergeCell ref="J206:K206"/>
    <mergeCell ref="H203:I203"/>
    <mergeCell ref="J203:K203"/>
    <mergeCell ref="B204:D204"/>
    <mergeCell ref="E204:F204"/>
    <mergeCell ref="H204:I204"/>
    <mergeCell ref="J204:K204"/>
    <mergeCell ref="B207:D207"/>
    <mergeCell ref="E207:F207"/>
    <mergeCell ref="B205:D205"/>
    <mergeCell ref="E205:F205"/>
    <mergeCell ref="B203:D203"/>
    <mergeCell ref="E203:F203"/>
    <mergeCell ref="H201:I201"/>
    <mergeCell ref="J201:K201"/>
    <mergeCell ref="B202:D202"/>
    <mergeCell ref="E202:F202"/>
    <mergeCell ref="H202:I202"/>
    <mergeCell ref="J202:K202"/>
    <mergeCell ref="H199:I199"/>
    <mergeCell ref="J199:K199"/>
    <mergeCell ref="B200:D200"/>
    <mergeCell ref="E200:F200"/>
    <mergeCell ref="H200:I200"/>
    <mergeCell ref="J200:K200"/>
    <mergeCell ref="H197:I197"/>
    <mergeCell ref="J197:K197"/>
    <mergeCell ref="B198:D198"/>
    <mergeCell ref="E198:F198"/>
    <mergeCell ref="H198:I198"/>
    <mergeCell ref="J198:K198"/>
    <mergeCell ref="B201:D201"/>
    <mergeCell ref="E201:F201"/>
    <mergeCell ref="B199:D199"/>
    <mergeCell ref="E199:F199"/>
    <mergeCell ref="B197:D197"/>
    <mergeCell ref="E197:F197"/>
    <mergeCell ref="H195:I195"/>
    <mergeCell ref="J195:K195"/>
    <mergeCell ref="B196:D196"/>
    <mergeCell ref="E196:F196"/>
    <mergeCell ref="H196:I196"/>
    <mergeCell ref="J196:K196"/>
    <mergeCell ref="H193:I193"/>
    <mergeCell ref="J193:K193"/>
    <mergeCell ref="B194:D194"/>
    <mergeCell ref="E194:F194"/>
    <mergeCell ref="H194:I194"/>
    <mergeCell ref="J194:K194"/>
    <mergeCell ref="H191:I191"/>
    <mergeCell ref="J191:K191"/>
    <mergeCell ref="B192:D192"/>
    <mergeCell ref="E192:F192"/>
    <mergeCell ref="H192:I192"/>
    <mergeCell ref="J192:K192"/>
    <mergeCell ref="B195:D195"/>
    <mergeCell ref="E195:F195"/>
    <mergeCell ref="B193:D193"/>
    <mergeCell ref="E193:F193"/>
    <mergeCell ref="B191:D191"/>
    <mergeCell ref="E191:F191"/>
    <mergeCell ref="H189:I189"/>
    <mergeCell ref="J189:K189"/>
    <mergeCell ref="B190:D190"/>
    <mergeCell ref="E190:F190"/>
    <mergeCell ref="H190:I190"/>
    <mergeCell ref="J190:K190"/>
    <mergeCell ref="H187:I187"/>
    <mergeCell ref="J187:K187"/>
    <mergeCell ref="B188:D188"/>
    <mergeCell ref="E188:F188"/>
    <mergeCell ref="H188:I188"/>
    <mergeCell ref="J188:K188"/>
    <mergeCell ref="H185:I185"/>
    <mergeCell ref="J185:K185"/>
    <mergeCell ref="B186:D186"/>
    <mergeCell ref="E186:F186"/>
    <mergeCell ref="H186:I186"/>
    <mergeCell ref="J186:K186"/>
    <mergeCell ref="B189:D189"/>
    <mergeCell ref="E189:F189"/>
    <mergeCell ref="B187:D187"/>
    <mergeCell ref="E187:F187"/>
    <mergeCell ref="B185:D185"/>
    <mergeCell ref="E185:F185"/>
    <mergeCell ref="H183:I183"/>
    <mergeCell ref="J183:K183"/>
    <mergeCell ref="B184:D184"/>
    <mergeCell ref="E184:F184"/>
    <mergeCell ref="H184:I184"/>
    <mergeCell ref="J184:K184"/>
    <mergeCell ref="H181:I181"/>
    <mergeCell ref="J181:K181"/>
    <mergeCell ref="B182:D182"/>
    <mergeCell ref="E182:F182"/>
    <mergeCell ref="H182:I182"/>
    <mergeCell ref="J182:K182"/>
    <mergeCell ref="J177:K177"/>
    <mergeCell ref="A179:D179"/>
    <mergeCell ref="B180:D180"/>
    <mergeCell ref="E180:F180"/>
    <mergeCell ref="H180:I180"/>
    <mergeCell ref="J180:K180"/>
    <mergeCell ref="B183:D183"/>
    <mergeCell ref="E183:F183"/>
    <mergeCell ref="B181:D181"/>
    <mergeCell ref="E181:F181"/>
    <mergeCell ref="B177:F177"/>
    <mergeCell ref="H177:I177"/>
    <mergeCell ref="H175:I175"/>
    <mergeCell ref="J175:K175"/>
    <mergeCell ref="B176:D176"/>
    <mergeCell ref="E176:F176"/>
    <mergeCell ref="H176:I176"/>
    <mergeCell ref="J176:K176"/>
    <mergeCell ref="H173:I173"/>
    <mergeCell ref="J173:K173"/>
    <mergeCell ref="A174:D174"/>
    <mergeCell ref="E174:F174"/>
    <mergeCell ref="H174:I174"/>
    <mergeCell ref="J174:K174"/>
    <mergeCell ref="H171:I171"/>
    <mergeCell ref="J171:K171"/>
    <mergeCell ref="B172:D172"/>
    <mergeCell ref="E172:F172"/>
    <mergeCell ref="H172:I172"/>
    <mergeCell ref="J172:K172"/>
    <mergeCell ref="B175:D175"/>
    <mergeCell ref="E175:F175"/>
    <mergeCell ref="B173:D173"/>
    <mergeCell ref="E173:F173"/>
    <mergeCell ref="B171:D171"/>
    <mergeCell ref="E171:F171"/>
    <mergeCell ref="H169:I169"/>
    <mergeCell ref="J169:K169"/>
    <mergeCell ref="B170:D170"/>
    <mergeCell ref="E170:F170"/>
    <mergeCell ref="H170:I170"/>
    <mergeCell ref="J170:K170"/>
    <mergeCell ref="H167:I167"/>
    <mergeCell ref="J167:K167"/>
    <mergeCell ref="B168:D168"/>
    <mergeCell ref="E168:F168"/>
    <mergeCell ref="H168:I168"/>
    <mergeCell ref="J168:K168"/>
    <mergeCell ref="B165:D165"/>
    <mergeCell ref="E165:F165"/>
    <mergeCell ref="H165:I165"/>
    <mergeCell ref="J165:K165"/>
    <mergeCell ref="B166:D166"/>
    <mergeCell ref="E166:F166"/>
    <mergeCell ref="H166:I166"/>
    <mergeCell ref="J166:K166"/>
    <mergeCell ref="B169:D169"/>
    <mergeCell ref="E169:F169"/>
    <mergeCell ref="B167:D167"/>
    <mergeCell ref="E167:F167"/>
    <mergeCell ref="E163:F163"/>
    <mergeCell ref="H163:I163"/>
    <mergeCell ref="J163:K163"/>
    <mergeCell ref="B164:D164"/>
    <mergeCell ref="E164:F164"/>
    <mergeCell ref="H164:I164"/>
    <mergeCell ref="J164:K164"/>
    <mergeCell ref="J160:K160"/>
    <mergeCell ref="B161:D161"/>
    <mergeCell ref="E161:F161"/>
    <mergeCell ref="H161:I161"/>
    <mergeCell ref="J161:K161"/>
    <mergeCell ref="B162:D162"/>
    <mergeCell ref="E162:F162"/>
    <mergeCell ref="H162:I162"/>
    <mergeCell ref="J162:K162"/>
    <mergeCell ref="H158:I158"/>
    <mergeCell ref="J158:K158"/>
    <mergeCell ref="B159:D159"/>
    <mergeCell ref="E159:F159"/>
    <mergeCell ref="H159:I159"/>
    <mergeCell ref="J159:K159"/>
    <mergeCell ref="B163:D163"/>
    <mergeCell ref="B160:D160"/>
    <mergeCell ref="E160:F160"/>
    <mergeCell ref="H160:I160"/>
    <mergeCell ref="B158:D158"/>
    <mergeCell ref="E158:F158"/>
    <mergeCell ref="H156:I156"/>
    <mergeCell ref="J156:K156"/>
    <mergeCell ref="B157:D157"/>
    <mergeCell ref="E157:F157"/>
    <mergeCell ref="H157:I157"/>
    <mergeCell ref="J157:K157"/>
    <mergeCell ref="H154:I154"/>
    <mergeCell ref="J154:K154"/>
    <mergeCell ref="B155:D155"/>
    <mergeCell ref="E155:F155"/>
    <mergeCell ref="H155:I155"/>
    <mergeCell ref="J155:K155"/>
    <mergeCell ref="H152:I152"/>
    <mergeCell ref="J152:K152"/>
    <mergeCell ref="B153:D153"/>
    <mergeCell ref="E153:F153"/>
    <mergeCell ref="H153:I153"/>
    <mergeCell ref="J153:K153"/>
    <mergeCell ref="A156:D156"/>
    <mergeCell ref="E156:F156"/>
    <mergeCell ref="B154:D154"/>
    <mergeCell ref="E154:F154"/>
    <mergeCell ref="B152:D152"/>
    <mergeCell ref="E152:F152"/>
    <mergeCell ref="H150:I150"/>
    <mergeCell ref="J150:K150"/>
    <mergeCell ref="B151:D151"/>
    <mergeCell ref="E151:F151"/>
    <mergeCell ref="H151:I151"/>
    <mergeCell ref="J151:K151"/>
    <mergeCell ref="H148:I148"/>
    <mergeCell ref="J148:K148"/>
    <mergeCell ref="B149:D149"/>
    <mergeCell ref="E149:F149"/>
    <mergeCell ref="H149:I149"/>
    <mergeCell ref="J149:K149"/>
    <mergeCell ref="H146:I146"/>
    <mergeCell ref="J146:K146"/>
    <mergeCell ref="B147:D147"/>
    <mergeCell ref="E147:F147"/>
    <mergeCell ref="H147:I147"/>
    <mergeCell ref="J147:K147"/>
    <mergeCell ref="B150:D150"/>
    <mergeCell ref="E150:F150"/>
    <mergeCell ref="B148:D148"/>
    <mergeCell ref="E148:F148"/>
    <mergeCell ref="B146:D146"/>
    <mergeCell ref="E146:F146"/>
    <mergeCell ref="H144:I144"/>
    <mergeCell ref="J144:K144"/>
    <mergeCell ref="B145:D145"/>
    <mergeCell ref="E145:F145"/>
    <mergeCell ref="H145:I145"/>
    <mergeCell ref="J145:K145"/>
    <mergeCell ref="H142:I142"/>
    <mergeCell ref="J142:K142"/>
    <mergeCell ref="B143:D143"/>
    <mergeCell ref="E143:F143"/>
    <mergeCell ref="H143:I143"/>
    <mergeCell ref="J143:K143"/>
    <mergeCell ref="H140:I140"/>
    <mergeCell ref="J140:K140"/>
    <mergeCell ref="B141:D141"/>
    <mergeCell ref="E141:F141"/>
    <mergeCell ref="H141:I141"/>
    <mergeCell ref="J141:K141"/>
    <mergeCell ref="B144:D144"/>
    <mergeCell ref="E144:F144"/>
    <mergeCell ref="B142:D142"/>
    <mergeCell ref="E142:F142"/>
    <mergeCell ref="B140:D140"/>
    <mergeCell ref="E140:F140"/>
    <mergeCell ref="H138:I138"/>
    <mergeCell ref="J138:K138"/>
    <mergeCell ref="A139:D139"/>
    <mergeCell ref="E139:F139"/>
    <mergeCell ref="H139:I139"/>
    <mergeCell ref="J139:K139"/>
    <mergeCell ref="H136:I136"/>
    <mergeCell ref="J136:K136"/>
    <mergeCell ref="B137:D137"/>
    <mergeCell ref="E137:F137"/>
    <mergeCell ref="H137:I137"/>
    <mergeCell ref="J137:K137"/>
    <mergeCell ref="H134:I134"/>
    <mergeCell ref="J134:K134"/>
    <mergeCell ref="B135:D135"/>
    <mergeCell ref="E135:F135"/>
    <mergeCell ref="H135:I135"/>
    <mergeCell ref="J135:K135"/>
    <mergeCell ref="B138:D138"/>
    <mergeCell ref="E138:F138"/>
    <mergeCell ref="B136:D136"/>
    <mergeCell ref="E136:F136"/>
    <mergeCell ref="B134:D134"/>
    <mergeCell ref="E134:F134"/>
    <mergeCell ref="H132:I132"/>
    <mergeCell ref="J132:K132"/>
    <mergeCell ref="B133:D133"/>
    <mergeCell ref="E133:F133"/>
    <mergeCell ref="H133:I133"/>
    <mergeCell ref="J133:K133"/>
    <mergeCell ref="H130:I130"/>
    <mergeCell ref="J130:K130"/>
    <mergeCell ref="B131:D131"/>
    <mergeCell ref="E131:F131"/>
    <mergeCell ref="H131:I131"/>
    <mergeCell ref="J131:K131"/>
    <mergeCell ref="H128:I128"/>
    <mergeCell ref="J128:K128"/>
    <mergeCell ref="B129:D129"/>
    <mergeCell ref="E129:F129"/>
    <mergeCell ref="H129:I129"/>
    <mergeCell ref="J129:K129"/>
    <mergeCell ref="B132:D132"/>
    <mergeCell ref="E132:F132"/>
    <mergeCell ref="B130:D130"/>
    <mergeCell ref="E130:F130"/>
    <mergeCell ref="B128:D128"/>
    <mergeCell ref="E128:F128"/>
    <mergeCell ref="H126:I126"/>
    <mergeCell ref="J126:K126"/>
    <mergeCell ref="B127:D127"/>
    <mergeCell ref="E127:F127"/>
    <mergeCell ref="H127:I127"/>
    <mergeCell ref="J127:K127"/>
    <mergeCell ref="H124:I124"/>
    <mergeCell ref="J124:K124"/>
    <mergeCell ref="B125:D125"/>
    <mergeCell ref="E125:F125"/>
    <mergeCell ref="H125:I125"/>
    <mergeCell ref="J125:K125"/>
    <mergeCell ref="H122:I122"/>
    <mergeCell ref="J122:K122"/>
    <mergeCell ref="B123:D123"/>
    <mergeCell ref="E123:F123"/>
    <mergeCell ref="H123:I123"/>
    <mergeCell ref="J123:K123"/>
    <mergeCell ref="B126:D126"/>
    <mergeCell ref="E126:F126"/>
    <mergeCell ref="B124:D124"/>
    <mergeCell ref="E124:F124"/>
    <mergeCell ref="B122:D122"/>
    <mergeCell ref="E122:F122"/>
    <mergeCell ref="H120:I120"/>
    <mergeCell ref="J120:K120"/>
    <mergeCell ref="B121:D121"/>
    <mergeCell ref="E121:F121"/>
    <mergeCell ref="H121:I121"/>
    <mergeCell ref="J121:K121"/>
    <mergeCell ref="H118:I118"/>
    <mergeCell ref="J118:K118"/>
    <mergeCell ref="B119:D119"/>
    <mergeCell ref="E119:F119"/>
    <mergeCell ref="H119:I119"/>
    <mergeCell ref="J119:K119"/>
    <mergeCell ref="H116:I116"/>
    <mergeCell ref="J116:K116"/>
    <mergeCell ref="B117:D117"/>
    <mergeCell ref="E117:F117"/>
    <mergeCell ref="H117:I117"/>
    <mergeCell ref="J117:K117"/>
    <mergeCell ref="B120:D120"/>
    <mergeCell ref="E120:F120"/>
    <mergeCell ref="B118:D118"/>
    <mergeCell ref="E118:F118"/>
    <mergeCell ref="B116:D116"/>
    <mergeCell ref="E116:F116"/>
    <mergeCell ref="H114:I114"/>
    <mergeCell ref="J114:K114"/>
    <mergeCell ref="B115:D115"/>
    <mergeCell ref="E115:F115"/>
    <mergeCell ref="H115:I115"/>
    <mergeCell ref="J115:K115"/>
    <mergeCell ref="H112:I112"/>
    <mergeCell ref="J112:K112"/>
    <mergeCell ref="B113:D113"/>
    <mergeCell ref="E113:F113"/>
    <mergeCell ref="H113:I113"/>
    <mergeCell ref="J113:K113"/>
    <mergeCell ref="H110:I110"/>
    <mergeCell ref="J110:K110"/>
    <mergeCell ref="B111:D111"/>
    <mergeCell ref="E111:F111"/>
    <mergeCell ref="H111:I111"/>
    <mergeCell ref="J111:K111"/>
    <mergeCell ref="B114:D114"/>
    <mergeCell ref="E114:F114"/>
    <mergeCell ref="B112:D112"/>
    <mergeCell ref="E112:F112"/>
    <mergeCell ref="B110:D110"/>
    <mergeCell ref="E110:F110"/>
    <mergeCell ref="H108:I108"/>
    <mergeCell ref="J108:K108"/>
    <mergeCell ref="B109:D109"/>
    <mergeCell ref="E109:F109"/>
    <mergeCell ref="H109:I109"/>
    <mergeCell ref="J109:K109"/>
    <mergeCell ref="H106:I106"/>
    <mergeCell ref="J106:K106"/>
    <mergeCell ref="B107:D107"/>
    <mergeCell ref="E107:F107"/>
    <mergeCell ref="H107:I107"/>
    <mergeCell ref="J107:K107"/>
    <mergeCell ref="H104:I104"/>
    <mergeCell ref="J104:K104"/>
    <mergeCell ref="B105:D105"/>
    <mergeCell ref="E105:F105"/>
    <mergeCell ref="H105:I105"/>
    <mergeCell ref="J105:K105"/>
    <mergeCell ref="B108:D108"/>
    <mergeCell ref="E108:F108"/>
    <mergeCell ref="B106:D106"/>
    <mergeCell ref="E106:F106"/>
    <mergeCell ref="B104:D104"/>
    <mergeCell ref="E104:F104"/>
    <mergeCell ref="H102:I102"/>
    <mergeCell ref="J102:K102"/>
    <mergeCell ref="B103:D103"/>
    <mergeCell ref="E103:F103"/>
    <mergeCell ref="H103:I103"/>
    <mergeCell ref="J103:K103"/>
    <mergeCell ref="H100:I100"/>
    <mergeCell ref="J100:K100"/>
    <mergeCell ref="A101:D101"/>
    <mergeCell ref="E101:F101"/>
    <mergeCell ref="H101:I101"/>
    <mergeCell ref="J101:K101"/>
    <mergeCell ref="H98:I98"/>
    <mergeCell ref="J98:K98"/>
    <mergeCell ref="B99:D99"/>
    <mergeCell ref="E99:F99"/>
    <mergeCell ref="H99:I99"/>
    <mergeCell ref="J99:K99"/>
    <mergeCell ref="B102:D102"/>
    <mergeCell ref="E102:F102"/>
    <mergeCell ref="B100:D100"/>
    <mergeCell ref="E100:F100"/>
    <mergeCell ref="B98:D98"/>
    <mergeCell ref="E98:F98"/>
    <mergeCell ref="H96:I96"/>
    <mergeCell ref="J96:K96"/>
    <mergeCell ref="B97:D97"/>
    <mergeCell ref="E97:F97"/>
    <mergeCell ref="H97:I97"/>
    <mergeCell ref="J97:K97"/>
    <mergeCell ref="H94:I94"/>
    <mergeCell ref="J94:K94"/>
    <mergeCell ref="B95:D95"/>
    <mergeCell ref="E95:F95"/>
    <mergeCell ref="H95:I95"/>
    <mergeCell ref="J95:K95"/>
    <mergeCell ref="H92:I92"/>
    <mergeCell ref="J92:K92"/>
    <mergeCell ref="B93:D93"/>
    <mergeCell ref="E93:F93"/>
    <mergeCell ref="H93:I93"/>
    <mergeCell ref="J93:K93"/>
    <mergeCell ref="B96:D96"/>
    <mergeCell ref="E96:F96"/>
    <mergeCell ref="B94:D94"/>
    <mergeCell ref="E94:F94"/>
    <mergeCell ref="B92:D92"/>
    <mergeCell ref="E92:F92"/>
    <mergeCell ref="H90:I90"/>
    <mergeCell ref="J90:K90"/>
    <mergeCell ref="B91:D91"/>
    <mergeCell ref="E91:F91"/>
    <mergeCell ref="H91:I91"/>
    <mergeCell ref="J91:K91"/>
    <mergeCell ref="H88:I88"/>
    <mergeCell ref="J88:K88"/>
    <mergeCell ref="B89:D89"/>
    <mergeCell ref="E89:F89"/>
    <mergeCell ref="H89:I89"/>
    <mergeCell ref="J89:K89"/>
    <mergeCell ref="H86:I86"/>
    <mergeCell ref="J86:K86"/>
    <mergeCell ref="B87:D87"/>
    <mergeCell ref="E87:F87"/>
    <mergeCell ref="H87:I87"/>
    <mergeCell ref="J87:K87"/>
    <mergeCell ref="B90:D90"/>
    <mergeCell ref="E90:F90"/>
    <mergeCell ref="B88:D88"/>
    <mergeCell ref="E88:F88"/>
    <mergeCell ref="B86:D86"/>
    <mergeCell ref="E86:F86"/>
    <mergeCell ref="H84:I84"/>
    <mergeCell ref="J84:K84"/>
    <mergeCell ref="B85:D85"/>
    <mergeCell ref="E85:F85"/>
    <mergeCell ref="H85:I85"/>
    <mergeCell ref="J85:K85"/>
    <mergeCell ref="H82:I82"/>
    <mergeCell ref="J82:K82"/>
    <mergeCell ref="B83:D83"/>
    <mergeCell ref="E83:F83"/>
    <mergeCell ref="H83:I83"/>
    <mergeCell ref="J83:K83"/>
    <mergeCell ref="H80:I80"/>
    <mergeCell ref="J80:K80"/>
    <mergeCell ref="B81:D81"/>
    <mergeCell ref="E81:F81"/>
    <mergeCell ref="H81:I81"/>
    <mergeCell ref="J81:K81"/>
    <mergeCell ref="B84:D84"/>
    <mergeCell ref="E84:F84"/>
    <mergeCell ref="B82:D82"/>
    <mergeCell ref="E82:F82"/>
    <mergeCell ref="B80:D80"/>
    <mergeCell ref="E80:F80"/>
    <mergeCell ref="H78:I78"/>
    <mergeCell ref="J78:K78"/>
    <mergeCell ref="B79:D79"/>
    <mergeCell ref="E79:F79"/>
    <mergeCell ref="H79:I79"/>
    <mergeCell ref="J79:K79"/>
    <mergeCell ref="H76:I76"/>
    <mergeCell ref="J76:K76"/>
    <mergeCell ref="B77:D77"/>
    <mergeCell ref="E77:F77"/>
    <mergeCell ref="H77:I77"/>
    <mergeCell ref="J77:K77"/>
    <mergeCell ref="H74:I74"/>
    <mergeCell ref="J74:K74"/>
    <mergeCell ref="A75:D75"/>
    <mergeCell ref="E75:F75"/>
    <mergeCell ref="H75:I75"/>
    <mergeCell ref="J75:K75"/>
    <mergeCell ref="B78:D78"/>
    <mergeCell ref="E78:F78"/>
    <mergeCell ref="B76:D76"/>
    <mergeCell ref="E76:F76"/>
    <mergeCell ref="B74:D74"/>
    <mergeCell ref="E74:F74"/>
    <mergeCell ref="H72:I72"/>
    <mergeCell ref="J72:K72"/>
    <mergeCell ref="B73:D73"/>
    <mergeCell ref="E73:F73"/>
    <mergeCell ref="H73:I73"/>
    <mergeCell ref="J73:K73"/>
    <mergeCell ref="H70:I70"/>
    <mergeCell ref="J70:K70"/>
    <mergeCell ref="B71:D71"/>
    <mergeCell ref="E71:F71"/>
    <mergeCell ref="H71:I71"/>
    <mergeCell ref="J71:K71"/>
    <mergeCell ref="H68:I68"/>
    <mergeCell ref="J68:K68"/>
    <mergeCell ref="B69:D69"/>
    <mergeCell ref="E69:F69"/>
    <mergeCell ref="H69:I69"/>
    <mergeCell ref="J69:K69"/>
    <mergeCell ref="B72:D72"/>
    <mergeCell ref="E72:F72"/>
    <mergeCell ref="B70:D70"/>
    <mergeCell ref="E70:F70"/>
    <mergeCell ref="B68:D68"/>
    <mergeCell ref="E68:F68"/>
    <mergeCell ref="H66:I66"/>
    <mergeCell ref="J66:K66"/>
    <mergeCell ref="B67:D67"/>
    <mergeCell ref="E67:F67"/>
    <mergeCell ref="H67:I67"/>
    <mergeCell ref="J67:K67"/>
    <mergeCell ref="J63:K63"/>
    <mergeCell ref="B64:D64"/>
    <mergeCell ref="E64:F64"/>
    <mergeCell ref="H64:I64"/>
    <mergeCell ref="J64:K64"/>
    <mergeCell ref="B65:D65"/>
    <mergeCell ref="E65:F65"/>
    <mergeCell ref="H65:I65"/>
    <mergeCell ref="J65:K65"/>
    <mergeCell ref="H61:I61"/>
    <mergeCell ref="J61:K61"/>
    <mergeCell ref="B62:D62"/>
    <mergeCell ref="E62:F62"/>
    <mergeCell ref="H62:I62"/>
    <mergeCell ref="J62:K62"/>
    <mergeCell ref="B66:D66"/>
    <mergeCell ref="E66:F66"/>
    <mergeCell ref="A63:F63"/>
    <mergeCell ref="H63:I63"/>
    <mergeCell ref="B61:D61"/>
    <mergeCell ref="E61:F61"/>
    <mergeCell ref="J58:K58"/>
    <mergeCell ref="B59:D59"/>
    <mergeCell ref="E59:F59"/>
    <mergeCell ref="H59:I59"/>
    <mergeCell ref="J59:K59"/>
    <mergeCell ref="B60:D60"/>
    <mergeCell ref="E60:F60"/>
    <mergeCell ref="H60:I60"/>
    <mergeCell ref="J60:K60"/>
    <mergeCell ref="H56:I56"/>
    <mergeCell ref="J56:K56"/>
    <mergeCell ref="B57:D57"/>
    <mergeCell ref="E57:F57"/>
    <mergeCell ref="H57:I57"/>
    <mergeCell ref="J57:K57"/>
    <mergeCell ref="H54:I54"/>
    <mergeCell ref="J54:K54"/>
    <mergeCell ref="B55:D55"/>
    <mergeCell ref="E55:F55"/>
    <mergeCell ref="H55:I55"/>
    <mergeCell ref="J55:K55"/>
    <mergeCell ref="B58:D58"/>
    <mergeCell ref="E58:F58"/>
    <mergeCell ref="H58:I58"/>
    <mergeCell ref="B56:D56"/>
    <mergeCell ref="E56:F56"/>
    <mergeCell ref="B54:D54"/>
    <mergeCell ref="E54:F54"/>
    <mergeCell ref="H52:I52"/>
    <mergeCell ref="J52:K52"/>
    <mergeCell ref="B53:D53"/>
    <mergeCell ref="E53:F53"/>
    <mergeCell ref="H53:I53"/>
    <mergeCell ref="J53:K53"/>
    <mergeCell ref="H50:I50"/>
    <mergeCell ref="J50:K50"/>
    <mergeCell ref="B51:D51"/>
    <mergeCell ref="E51:F51"/>
    <mergeCell ref="H51:I51"/>
    <mergeCell ref="J51:K51"/>
    <mergeCell ref="H48:I48"/>
    <mergeCell ref="J48:K48"/>
    <mergeCell ref="B49:D49"/>
    <mergeCell ref="E49:F49"/>
    <mergeCell ref="H49:I49"/>
    <mergeCell ref="J49:K49"/>
    <mergeCell ref="B52:D52"/>
    <mergeCell ref="E52:F52"/>
    <mergeCell ref="B50:D50"/>
    <mergeCell ref="E50:F50"/>
    <mergeCell ref="B48:D48"/>
    <mergeCell ref="E48:F48"/>
    <mergeCell ref="B45:I45"/>
    <mergeCell ref="B46:D46"/>
    <mergeCell ref="E46:F46"/>
    <mergeCell ref="H46:I46"/>
    <mergeCell ref="J46:K46"/>
    <mergeCell ref="E41:F41"/>
    <mergeCell ref="H41:I41"/>
    <mergeCell ref="J41:K41"/>
    <mergeCell ref="B42:D42"/>
    <mergeCell ref="E42:F42"/>
    <mergeCell ref="H42:I42"/>
    <mergeCell ref="J42:K42"/>
    <mergeCell ref="B36:D36"/>
    <mergeCell ref="E36:F36"/>
    <mergeCell ref="H36:I36"/>
    <mergeCell ref="J36:K36"/>
    <mergeCell ref="B37:D37"/>
    <mergeCell ref="J37:K37"/>
    <mergeCell ref="J30:K30"/>
    <mergeCell ref="B31:F31"/>
    <mergeCell ref="H31:I31"/>
    <mergeCell ref="J31:K31"/>
    <mergeCell ref="B32:D32"/>
    <mergeCell ref="E32:F32"/>
    <mergeCell ref="H32:I32"/>
    <mergeCell ref="J32:K32"/>
    <mergeCell ref="H27:I27"/>
    <mergeCell ref="J27:K27"/>
    <mergeCell ref="B28:F28"/>
    <mergeCell ref="H28:I28"/>
    <mergeCell ref="J28:K28"/>
    <mergeCell ref="B29:F29"/>
    <mergeCell ref="H29:I29"/>
    <mergeCell ref="J29:K29"/>
    <mergeCell ref="H44:I44"/>
    <mergeCell ref="J44:K44"/>
    <mergeCell ref="H25:I25"/>
    <mergeCell ref="J25:K25"/>
    <mergeCell ref="C15:D15"/>
    <mergeCell ref="C16:D16"/>
    <mergeCell ref="A19:B19"/>
    <mergeCell ref="C19:J19"/>
    <mergeCell ref="B21:D21"/>
    <mergeCell ref="E21:F21"/>
    <mergeCell ref="H21:I21"/>
    <mergeCell ref="J21:K21"/>
    <mergeCell ref="B231:D231"/>
    <mergeCell ref="E231:F231"/>
    <mergeCell ref="H231:I231"/>
    <mergeCell ref="J231:K231"/>
    <mergeCell ref="B229:D229"/>
    <mergeCell ref="E229:F229"/>
    <mergeCell ref="B227:D227"/>
    <mergeCell ref="E227:F227"/>
    <mergeCell ref="B224:D224"/>
    <mergeCell ref="E224:F224"/>
    <mergeCell ref="H224:I224"/>
    <mergeCell ref="B220:D220"/>
    <mergeCell ref="E220:F220"/>
    <mergeCell ref="B218:D218"/>
    <mergeCell ref="E218:F218"/>
    <mergeCell ref="B216:D216"/>
    <mergeCell ref="H33:I33"/>
    <mergeCell ref="J33:K33"/>
    <mergeCell ref="B34:D34"/>
    <mergeCell ref="E34:F34"/>
    <mergeCell ref="H34:I34"/>
    <mergeCell ref="J34:K34"/>
    <mergeCell ref="B22:F22"/>
    <mergeCell ref="H22:I22"/>
    <mergeCell ref="J22:K22"/>
    <mergeCell ref="B23:F23"/>
    <mergeCell ref="A2:K2"/>
    <mergeCell ref="H3:K3"/>
    <mergeCell ref="A5:H5"/>
    <mergeCell ref="A15:B15"/>
    <mergeCell ref="B47:I47"/>
    <mergeCell ref="B44:D44"/>
    <mergeCell ref="E44:F44"/>
    <mergeCell ref="B43:I43"/>
    <mergeCell ref="A40:E40"/>
    <mergeCell ref="B41:D41"/>
    <mergeCell ref="B35:D35"/>
    <mergeCell ref="E35:F35"/>
    <mergeCell ref="H35:I35"/>
    <mergeCell ref="J35:K35"/>
    <mergeCell ref="B33:D33"/>
    <mergeCell ref="E33:F33"/>
    <mergeCell ref="B30:F30"/>
    <mergeCell ref="H30:I30"/>
    <mergeCell ref="B26:F26"/>
    <mergeCell ref="H26:I26"/>
    <mergeCell ref="J26:K26"/>
    <mergeCell ref="B27:F27"/>
    <mergeCell ref="H23:I23"/>
    <mergeCell ref="J23:K23"/>
    <mergeCell ref="B24:F24"/>
    <mergeCell ref="H24:I24"/>
    <mergeCell ref="J24:K24"/>
    <mergeCell ref="B25:F25"/>
  </mergeCells>
  <phoneticPr fontId="2"/>
  <pageMargins left="0.7" right="0.7" top="0.75" bottom="0.75" header="0.3" footer="0.3"/>
  <pageSetup paperSize="9" scale="96" fitToHeight="0" orientation="portrait" r:id="rId1"/>
  <rowBreaks count="8" manualBreakCount="8">
    <brk id="38" max="16383" man="1"/>
    <brk id="62" max="16383" man="1"/>
    <brk id="100" max="16383" man="1"/>
    <brk id="138" max="16383" man="1"/>
    <brk id="173" max="16383" man="1"/>
    <brk id="209" max="16383" man="1"/>
    <brk id="248" max="11" man="1"/>
    <brk id="2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請求1 (2)</vt:lpstr>
      <vt:lpstr>請求1</vt:lpstr>
      <vt:lpstr>請求2 (2)</vt:lpstr>
      <vt:lpstr>請求2</vt:lpstr>
      <vt:lpstr>請求1!Print_Area</vt:lpstr>
      <vt:lpstr>'請求1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keiko_4512@outlook.com</cp:lastModifiedBy>
  <cp:lastPrinted>2024-09-26T02:06:25Z</cp:lastPrinted>
  <dcterms:created xsi:type="dcterms:W3CDTF">2024-08-27T13:23:15Z</dcterms:created>
  <dcterms:modified xsi:type="dcterms:W3CDTF">2024-09-26T02:06:26Z</dcterms:modified>
</cp:coreProperties>
</file>