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D:\共有\CSIオカズ\花火\"/>
    </mc:Choice>
  </mc:AlternateContent>
  <xr:revisionPtr revIDLastSave="0" documentId="13_ncr:1_{4F9862BB-E7CE-4C40-8575-97AC8645FF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見積" sheetId="1" r:id="rId1"/>
    <sheet name="請求 " sheetId="4" r:id="rId2"/>
    <sheet name="恵子" sheetId="3" r:id="rId3"/>
  </sheets>
  <definedNames>
    <definedName name="_xlnm.Print_Area" localSheetId="2">恵子!$A$1:$K$254</definedName>
    <definedName name="_xlnm.Print_Area" localSheetId="0">見積!$A$1:$K$253</definedName>
    <definedName name="_xlnm.Print_Area" localSheetId="1">'請求 '!$A$3:$K$256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1" i="1" l="1"/>
  <c r="A32" i="3" l="1"/>
  <c r="J76" i="3"/>
  <c r="J254" i="4"/>
  <c r="J253" i="4"/>
  <c r="J252" i="4"/>
  <c r="J251" i="4"/>
  <c r="J246" i="4"/>
  <c r="J245" i="4"/>
  <c r="J244" i="4"/>
  <c r="J243" i="4"/>
  <c r="J242" i="4"/>
  <c r="J241" i="4"/>
  <c r="J240" i="4"/>
  <c r="J239" i="4"/>
  <c r="J238" i="4"/>
  <c r="J237" i="4"/>
  <c r="J224" i="4"/>
  <c r="J223" i="4"/>
  <c r="J222" i="4"/>
  <c r="J221" i="4"/>
  <c r="J220" i="4"/>
  <c r="J215" i="4"/>
  <c r="J214" i="4"/>
  <c r="J213" i="4"/>
  <c r="J212" i="4"/>
  <c r="J206" i="4"/>
  <c r="J205" i="4"/>
  <c r="J204" i="4"/>
  <c r="J203" i="4"/>
  <c r="J202" i="4"/>
  <c r="J201" i="4"/>
  <c r="J200" i="4"/>
  <c r="J199" i="4"/>
  <c r="J198" i="4"/>
  <c r="J197" i="4"/>
  <c r="J196" i="4"/>
  <c r="J195" i="4"/>
  <c r="J194" i="4"/>
  <c r="J193" i="4"/>
  <c r="J192" i="4"/>
  <c r="J191" i="4"/>
  <c r="J190" i="4"/>
  <c r="J189" i="4"/>
  <c r="J188" i="4"/>
  <c r="J187" i="4"/>
  <c r="J183" i="4"/>
  <c r="J182" i="4"/>
  <c r="G179" i="4"/>
  <c r="G180" i="4" s="1"/>
  <c r="J180" i="4" s="1"/>
  <c r="J178" i="4"/>
  <c r="J177" i="4"/>
  <c r="J176" i="4"/>
  <c r="J175" i="4"/>
  <c r="J174" i="4"/>
  <c r="J173" i="4"/>
  <c r="J172" i="4"/>
  <c r="J171" i="4"/>
  <c r="J168" i="4"/>
  <c r="J167" i="4"/>
  <c r="J166" i="4"/>
  <c r="J165" i="4"/>
  <c r="J164" i="4"/>
  <c r="J163" i="4"/>
  <c r="J162" i="4"/>
  <c r="J161" i="4"/>
  <c r="J160" i="4"/>
  <c r="J159" i="4"/>
  <c r="J158" i="4"/>
  <c r="J157" i="4"/>
  <c r="J156" i="4"/>
  <c r="J155" i="4"/>
  <c r="J154" i="4"/>
  <c r="J153" i="4"/>
  <c r="J152" i="4"/>
  <c r="J147" i="4"/>
  <c r="J148" i="4" s="1"/>
  <c r="J28" i="4" s="1"/>
  <c r="J142" i="4"/>
  <c r="J141" i="4"/>
  <c r="J140" i="4"/>
  <c r="J139" i="4"/>
  <c r="J138" i="4"/>
  <c r="J137" i="4"/>
  <c r="J136" i="4"/>
  <c r="J135" i="4"/>
  <c r="J134" i="4"/>
  <c r="J133" i="4"/>
  <c r="J129" i="4"/>
  <c r="J128" i="4"/>
  <c r="J127" i="4"/>
  <c r="J126" i="4"/>
  <c r="J121" i="4"/>
  <c r="J120" i="4"/>
  <c r="J118" i="4"/>
  <c r="J117" i="4"/>
  <c r="J116" i="4"/>
  <c r="J115" i="4"/>
  <c r="J114" i="4"/>
  <c r="J113" i="4"/>
  <c r="J112" i="4"/>
  <c r="J111" i="4"/>
  <c r="J106" i="4"/>
  <c r="J105" i="4"/>
  <c r="J104" i="4"/>
  <c r="J103" i="4"/>
  <c r="J102" i="4"/>
  <c r="J101" i="4"/>
  <c r="J100" i="4"/>
  <c r="J97" i="4"/>
  <c r="J92" i="4"/>
  <c r="J91" i="4"/>
  <c r="J93" i="4" s="1"/>
  <c r="J23" i="4" s="1"/>
  <c r="J86" i="4"/>
  <c r="J85" i="4"/>
  <c r="J84" i="4"/>
  <c r="J83" i="4"/>
  <c r="J82" i="4"/>
  <c r="J81" i="4"/>
  <c r="J80" i="4"/>
  <c r="J79" i="4"/>
  <c r="J78" i="4"/>
  <c r="J77" i="4"/>
  <c r="G75" i="4"/>
  <c r="J74" i="4"/>
  <c r="J73" i="4"/>
  <c r="J72" i="4"/>
  <c r="J71" i="4"/>
  <c r="G68" i="4"/>
  <c r="J67" i="4"/>
  <c r="J66" i="4"/>
  <c r="J65" i="4"/>
  <c r="J64" i="4"/>
  <c r="J63" i="4"/>
  <c r="J62" i="4"/>
  <c r="J61" i="4"/>
  <c r="J60" i="4"/>
  <c r="J59" i="4"/>
  <c r="J58" i="4"/>
  <c r="J57" i="4"/>
  <c r="G54" i="4"/>
  <c r="J53" i="4"/>
  <c r="J52" i="4"/>
  <c r="J51" i="4"/>
  <c r="J50" i="4"/>
  <c r="J49" i="4"/>
  <c r="J48" i="4"/>
  <c r="J47" i="4"/>
  <c r="J46" i="4"/>
  <c r="A34" i="4"/>
  <c r="A33" i="4"/>
  <c r="A32" i="4"/>
  <c r="A31" i="4"/>
  <c r="A30" i="4"/>
  <c r="A29" i="4"/>
  <c r="A28" i="4"/>
  <c r="A27" i="4"/>
  <c r="A26" i="4"/>
  <c r="A25" i="4"/>
  <c r="A24" i="4"/>
  <c r="A23" i="4"/>
  <c r="A22" i="4"/>
  <c r="J68" i="4" l="1"/>
  <c r="J184" i="4"/>
  <c r="J29" i="4" s="1"/>
  <c r="J107" i="4"/>
  <c r="J24" i="4" s="1"/>
  <c r="J122" i="4"/>
  <c r="J25" i="4" s="1"/>
  <c r="J54" i="4"/>
  <c r="J130" i="4"/>
  <c r="J26" i="4" s="1"/>
  <c r="J247" i="4"/>
  <c r="J33" i="4" s="1"/>
  <c r="J216" i="4"/>
  <c r="J31" i="4" s="1"/>
  <c r="J255" i="4"/>
  <c r="J34" i="4" s="1"/>
  <c r="J208" i="4"/>
  <c r="J30" i="4" s="1"/>
  <c r="J232" i="4"/>
  <c r="J32" i="4" s="1"/>
  <c r="J75" i="4"/>
  <c r="J143" i="4"/>
  <c r="J27" i="4" s="1"/>
  <c r="J76" i="4" l="1"/>
  <c r="J87" i="4" s="1"/>
  <c r="J22" i="4" s="1"/>
  <c r="J35" i="4" s="1"/>
  <c r="J36" i="4"/>
  <c r="J37" i="4" s="1"/>
  <c r="J39" i="4" s="1"/>
  <c r="J40" i="4" l="1"/>
  <c r="J41" i="4" s="1"/>
  <c r="C16" i="4" s="1"/>
  <c r="A24" i="3" l="1"/>
  <c r="J252" i="3"/>
  <c r="J251" i="3"/>
  <c r="J250" i="3"/>
  <c r="J249" i="3"/>
  <c r="J244" i="3"/>
  <c r="J243" i="3"/>
  <c r="J242" i="3"/>
  <c r="J241" i="3"/>
  <c r="J240" i="3"/>
  <c r="J239" i="3"/>
  <c r="J238" i="3"/>
  <c r="J237" i="3"/>
  <c r="J236" i="3"/>
  <c r="J235" i="3"/>
  <c r="J222" i="3"/>
  <c r="J221" i="3"/>
  <c r="J220" i="3"/>
  <c r="J219" i="3"/>
  <c r="J218" i="3"/>
  <c r="J213" i="3"/>
  <c r="J212" i="3"/>
  <c r="J211" i="3"/>
  <c r="J210" i="3"/>
  <c r="J204" i="3"/>
  <c r="J203" i="3"/>
  <c r="J202" i="3"/>
  <c r="J201" i="3"/>
  <c r="J200" i="3"/>
  <c r="J199" i="3"/>
  <c r="J198" i="3"/>
  <c r="J197" i="3"/>
  <c r="J196" i="3"/>
  <c r="J195" i="3"/>
  <c r="J194" i="3"/>
  <c r="J193" i="3"/>
  <c r="J192" i="3"/>
  <c r="J191" i="3"/>
  <c r="J190" i="3"/>
  <c r="J189" i="3"/>
  <c r="J188" i="3"/>
  <c r="J187" i="3"/>
  <c r="J186" i="3"/>
  <c r="J185" i="3"/>
  <c r="J181" i="3"/>
  <c r="J180" i="3"/>
  <c r="G177" i="3"/>
  <c r="G178" i="3" s="1"/>
  <c r="J178" i="3" s="1"/>
  <c r="J182" i="3" s="1"/>
  <c r="J27" i="3" s="1"/>
  <c r="J176" i="3"/>
  <c r="J175" i="3"/>
  <c r="J174" i="3"/>
  <c r="J173" i="3"/>
  <c r="J172" i="3"/>
  <c r="J171" i="3"/>
  <c r="J170" i="3"/>
  <c r="J169" i="3"/>
  <c r="J166" i="3"/>
  <c r="J165" i="3"/>
  <c r="J164" i="3"/>
  <c r="J163" i="3"/>
  <c r="J162" i="3"/>
  <c r="J161" i="3"/>
  <c r="J160" i="3"/>
  <c r="J159" i="3"/>
  <c r="J158" i="3"/>
  <c r="J157" i="3"/>
  <c r="J156" i="3"/>
  <c r="J155" i="3"/>
  <c r="J154" i="3"/>
  <c r="J153" i="3"/>
  <c r="J152" i="3"/>
  <c r="J151" i="3"/>
  <c r="J150" i="3"/>
  <c r="J145" i="3"/>
  <c r="J146" i="3" s="1"/>
  <c r="J26" i="3" s="1"/>
  <c r="J140" i="3"/>
  <c r="J139" i="3"/>
  <c r="J138" i="3"/>
  <c r="J137" i="3"/>
  <c r="J136" i="3"/>
  <c r="J135" i="3"/>
  <c r="J134" i="3"/>
  <c r="J133" i="3"/>
  <c r="J132" i="3"/>
  <c r="J131" i="3"/>
  <c r="J127" i="3"/>
  <c r="J126" i="3"/>
  <c r="J125" i="3"/>
  <c r="J124" i="3"/>
  <c r="J128" i="3" s="1"/>
  <c r="J24" i="3" s="1"/>
  <c r="J119" i="3"/>
  <c r="J118" i="3"/>
  <c r="J116" i="3"/>
  <c r="J115" i="3"/>
  <c r="J114" i="3"/>
  <c r="J113" i="3"/>
  <c r="J112" i="3"/>
  <c r="J111" i="3"/>
  <c r="J110" i="3"/>
  <c r="J109" i="3"/>
  <c r="J104" i="3"/>
  <c r="J103" i="3"/>
  <c r="J102" i="3"/>
  <c r="J101" i="3"/>
  <c r="J100" i="3"/>
  <c r="J99" i="3"/>
  <c r="J98" i="3"/>
  <c r="J95" i="3"/>
  <c r="J90" i="3"/>
  <c r="J89" i="3"/>
  <c r="J91" i="3" s="1"/>
  <c r="J21" i="3" s="1"/>
  <c r="J84" i="3"/>
  <c r="J83" i="3"/>
  <c r="J82" i="3"/>
  <c r="J81" i="3"/>
  <c r="J80" i="3"/>
  <c r="J79" i="3"/>
  <c r="J78" i="3"/>
  <c r="J77" i="3"/>
  <c r="J75" i="3"/>
  <c r="G73" i="3"/>
  <c r="J72" i="3"/>
  <c r="J71" i="3"/>
  <c r="J70" i="3"/>
  <c r="J69" i="3"/>
  <c r="G66" i="3"/>
  <c r="J65" i="3"/>
  <c r="J64" i="3"/>
  <c r="J63" i="3"/>
  <c r="J62" i="3"/>
  <c r="J61" i="3"/>
  <c r="J60" i="3"/>
  <c r="J59" i="3"/>
  <c r="J58" i="3"/>
  <c r="J57" i="3"/>
  <c r="J56" i="3"/>
  <c r="J55" i="3"/>
  <c r="G52" i="3"/>
  <c r="J51" i="3"/>
  <c r="J50" i="3"/>
  <c r="J49" i="3"/>
  <c r="J48" i="3"/>
  <c r="J47" i="3"/>
  <c r="J46" i="3"/>
  <c r="J45" i="3"/>
  <c r="J44" i="3"/>
  <c r="A31" i="3"/>
  <c r="A30" i="3"/>
  <c r="A29" i="3"/>
  <c r="A28" i="3"/>
  <c r="A27" i="3"/>
  <c r="A26" i="3"/>
  <c r="A25" i="3"/>
  <c r="A23" i="3"/>
  <c r="A22" i="3"/>
  <c r="A21" i="3"/>
  <c r="A20" i="3"/>
  <c r="J32" i="1"/>
  <c r="J31" i="1"/>
  <c r="J251" i="1"/>
  <c r="J250" i="1"/>
  <c r="J249" i="1"/>
  <c r="J248" i="1"/>
  <c r="J66" i="3" l="1"/>
  <c r="J253" i="3"/>
  <c r="J32" i="3" s="1"/>
  <c r="J52" i="3"/>
  <c r="J230" i="3"/>
  <c r="J30" i="3" s="1"/>
  <c r="J245" i="3"/>
  <c r="J31" i="3" s="1"/>
  <c r="J214" i="3"/>
  <c r="J29" i="3" s="1"/>
  <c r="J141" i="3"/>
  <c r="J25" i="3" s="1"/>
  <c r="J206" i="3"/>
  <c r="J28" i="3" s="1"/>
  <c r="J73" i="3"/>
  <c r="J105" i="3"/>
  <c r="J22" i="3" s="1"/>
  <c r="J120" i="3"/>
  <c r="J23" i="3" s="1"/>
  <c r="J252" i="1"/>
  <c r="J74" i="3" l="1"/>
  <c r="J85" i="3" s="1"/>
  <c r="J20" i="3" s="1"/>
  <c r="J33" i="3"/>
  <c r="J241" i="1"/>
  <c r="J240" i="1"/>
  <c r="J237" i="1"/>
  <c r="J238" i="1"/>
  <c r="J234" i="1"/>
  <c r="J239" i="1"/>
  <c r="J242" i="1"/>
  <c r="J179" i="1"/>
  <c r="J131" i="1"/>
  <c r="J132" i="1"/>
  <c r="J243" i="1"/>
  <c r="J112" i="1"/>
  <c r="J236" i="1"/>
  <c r="J235" i="1"/>
  <c r="J81" i="1"/>
  <c r="J79" i="1"/>
  <c r="J77" i="1"/>
  <c r="J34" i="3" l="1"/>
  <c r="J35" i="3" s="1"/>
  <c r="J37" i="3" s="1"/>
  <c r="J38" i="3" s="1"/>
  <c r="J244" i="1"/>
  <c r="J203" i="1"/>
  <c r="J202" i="1"/>
  <c r="J201" i="1"/>
  <c r="J200" i="1"/>
  <c r="J199" i="1"/>
  <c r="J198" i="1"/>
  <c r="J197" i="1"/>
  <c r="J196" i="1"/>
  <c r="J195" i="1"/>
  <c r="J194" i="1"/>
  <c r="J170" i="1"/>
  <c r="J171" i="1"/>
  <c r="J172" i="1"/>
  <c r="J173" i="1"/>
  <c r="J174" i="1"/>
  <c r="J175" i="1"/>
  <c r="J169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52" i="1"/>
  <c r="J151" i="1"/>
  <c r="G176" i="1"/>
  <c r="G177" i="1" s="1"/>
  <c r="J177" i="1" s="1"/>
  <c r="J117" i="1"/>
  <c r="J168" i="1"/>
  <c r="J80" i="1"/>
  <c r="J39" i="3" l="1"/>
  <c r="C13" i="3" s="1"/>
  <c r="J192" i="1"/>
  <c r="G72" i="1"/>
  <c r="J71" i="1"/>
  <c r="G65" i="1"/>
  <c r="G51" i="1"/>
  <c r="J50" i="1"/>
  <c r="J115" i="1" l="1"/>
  <c r="J114" i="1"/>
  <c r="J64" i="1"/>
  <c r="J61" i="1"/>
  <c r="J59" i="1"/>
  <c r="J60" i="1"/>
  <c r="J57" i="1"/>
  <c r="J58" i="1"/>
  <c r="J137" i="1" l="1"/>
  <c r="J138" i="1"/>
  <c r="J134" i="1"/>
  <c r="J135" i="1"/>
  <c r="J136" i="1"/>
  <c r="J83" i="1"/>
  <c r="A30" i="1"/>
  <c r="A29" i="1"/>
  <c r="A28" i="1"/>
  <c r="A27" i="1"/>
  <c r="A26" i="1"/>
  <c r="J113" i="1"/>
  <c r="J111" i="1"/>
  <c r="J110" i="1"/>
  <c r="J30" i="1"/>
  <c r="J219" i="1"/>
  <c r="J221" i="1"/>
  <c r="J220" i="1"/>
  <c r="J218" i="1"/>
  <c r="J217" i="1"/>
  <c r="A19" i="1"/>
  <c r="A20" i="1"/>
  <c r="A21" i="1"/>
  <c r="J229" i="1" l="1"/>
  <c r="J29" i="1" s="1"/>
  <c r="J191" i="1" l="1"/>
  <c r="J210" i="1"/>
  <c r="J102" i="1"/>
  <c r="J97" i="1"/>
  <c r="J69" i="1"/>
  <c r="J101" i="1"/>
  <c r="J55" i="1"/>
  <c r="J56" i="1"/>
  <c r="J54" i="1"/>
  <c r="J65" i="1" l="1"/>
  <c r="J82" i="1"/>
  <c r="J78" i="1"/>
  <c r="J189" i="1"/>
  <c r="J100" i="1" l="1"/>
  <c r="A25" i="1" l="1"/>
  <c r="A24" i="1"/>
  <c r="A23" i="1"/>
  <c r="A22" i="1"/>
  <c r="J212" i="1"/>
  <c r="J211" i="1"/>
  <c r="J209" i="1"/>
  <c r="J193" i="1"/>
  <c r="J190" i="1"/>
  <c r="J188" i="1"/>
  <c r="J187" i="1"/>
  <c r="J186" i="1"/>
  <c r="J185" i="1"/>
  <c r="J184" i="1"/>
  <c r="J180" i="1"/>
  <c r="J181" i="1" s="1"/>
  <c r="J150" i="1"/>
  <c r="J149" i="1"/>
  <c r="J144" i="1"/>
  <c r="J139" i="1"/>
  <c r="J130" i="1"/>
  <c r="J133" i="1"/>
  <c r="J126" i="1"/>
  <c r="J125" i="1"/>
  <c r="J124" i="1"/>
  <c r="J123" i="1"/>
  <c r="J118" i="1"/>
  <c r="J109" i="1"/>
  <c r="J108" i="1"/>
  <c r="J103" i="1"/>
  <c r="J99" i="1"/>
  <c r="J98" i="1"/>
  <c r="J94" i="1"/>
  <c r="J89" i="1"/>
  <c r="J88" i="1"/>
  <c r="J76" i="1"/>
  <c r="J75" i="1"/>
  <c r="J74" i="1"/>
  <c r="J68" i="1"/>
  <c r="J72" i="1" s="1"/>
  <c r="J63" i="1"/>
  <c r="J62" i="1"/>
  <c r="J70" i="1"/>
  <c r="J49" i="1"/>
  <c r="J48" i="1"/>
  <c r="J47" i="1"/>
  <c r="J46" i="1"/>
  <c r="J45" i="1"/>
  <c r="J44" i="1"/>
  <c r="J43" i="1"/>
  <c r="J205" i="1" l="1"/>
  <c r="J51" i="1"/>
  <c r="J119" i="1"/>
  <c r="J22" i="1" s="1"/>
  <c r="J104" i="1"/>
  <c r="J21" i="1" s="1"/>
  <c r="J140" i="1"/>
  <c r="J24" i="1" s="1"/>
  <c r="J145" i="1"/>
  <c r="J25" i="1" s="1"/>
  <c r="J127" i="1"/>
  <c r="J23" i="1" s="1"/>
  <c r="J90" i="1"/>
  <c r="J20" i="1" s="1"/>
  <c r="J213" i="1"/>
  <c r="J28" i="1" s="1"/>
  <c r="J26" i="1" l="1"/>
  <c r="J27" i="1" l="1"/>
  <c r="J73" i="1" l="1"/>
  <c r="J84" i="1" s="1"/>
  <c r="J19" i="1" s="1"/>
  <c r="J33" i="1" s="1"/>
  <c r="J34" i="1" l="1"/>
  <c r="J36" i="1" s="1"/>
  <c r="J37" i="1" l="1"/>
  <c r="J38" i="1" s="1"/>
  <c r="C14" i="1" s="1"/>
</calcChain>
</file>

<file path=xl/sharedStrings.xml><?xml version="1.0" encoding="utf-8"?>
<sst xmlns="http://schemas.openxmlformats.org/spreadsheetml/2006/main" count="1012" uniqueCount="254">
  <si>
    <t>御　　見　　積　　書</t>
    <rPh sb="0" eb="1">
      <t>オ</t>
    </rPh>
    <rPh sb="3" eb="4">
      <t>ミ</t>
    </rPh>
    <rPh sb="6" eb="7">
      <t>セキ</t>
    </rPh>
    <rPh sb="9" eb="10">
      <t>ショ</t>
    </rPh>
    <phoneticPr fontId="3"/>
  </si>
  <si>
    <t>びわ湖大花火大会実行委員会　御中</t>
    <rPh sb="2" eb="3">
      <t>コ</t>
    </rPh>
    <rPh sb="3" eb="6">
      <t>ダイハナビ</t>
    </rPh>
    <rPh sb="6" eb="8">
      <t>タイカイ</t>
    </rPh>
    <rPh sb="8" eb="10">
      <t>ジッコウ</t>
    </rPh>
    <rPh sb="10" eb="13">
      <t>イインカイ</t>
    </rPh>
    <rPh sb="14" eb="16">
      <t>オンチュウ</t>
    </rPh>
    <phoneticPr fontId="3"/>
  </si>
  <si>
    <t>商品合計</t>
    <rPh sb="0" eb="2">
      <t>ショウヒン</t>
    </rPh>
    <rPh sb="2" eb="4">
      <t>ゴウケイ</t>
    </rPh>
    <phoneticPr fontId="3"/>
  </si>
  <si>
    <t>（消費税込金額）</t>
    <rPh sb="1" eb="4">
      <t>ショウヒゼイ</t>
    </rPh>
    <rPh sb="4" eb="5">
      <t>コ</t>
    </rPh>
    <rPh sb="5" eb="7">
      <t>キンガク</t>
    </rPh>
    <phoneticPr fontId="3"/>
  </si>
  <si>
    <t>商品の内訳</t>
    <rPh sb="0" eb="2">
      <t>ショウヒン</t>
    </rPh>
    <rPh sb="3" eb="5">
      <t>ウチワケ</t>
    </rPh>
    <phoneticPr fontId="3"/>
  </si>
  <si>
    <t>①導線対策</t>
    <rPh sb="1" eb="3">
      <t>ドウセン</t>
    </rPh>
    <rPh sb="3" eb="5">
      <t>タイサク</t>
    </rPh>
    <phoneticPr fontId="3"/>
  </si>
  <si>
    <t>商　　品　　名</t>
    <rPh sb="0" eb="1">
      <t>ショウ</t>
    </rPh>
    <rPh sb="3" eb="4">
      <t>シナ</t>
    </rPh>
    <rPh sb="6" eb="7">
      <t>メイ</t>
    </rPh>
    <phoneticPr fontId="3"/>
  </si>
  <si>
    <t>仕　　様</t>
    <rPh sb="0" eb="1">
      <t>ツコウ</t>
    </rPh>
    <rPh sb="3" eb="4">
      <t>サマ</t>
    </rPh>
    <phoneticPr fontId="3"/>
  </si>
  <si>
    <t>数量</t>
    <rPh sb="0" eb="2">
      <t>スウリョウ</t>
    </rPh>
    <phoneticPr fontId="3"/>
  </si>
  <si>
    <t>単価</t>
    <rPh sb="0" eb="2">
      <t>タンカ</t>
    </rPh>
    <phoneticPr fontId="3"/>
  </si>
  <si>
    <t>合計</t>
    <rPh sb="0" eb="2">
      <t>ゴウケイ</t>
    </rPh>
    <phoneticPr fontId="3"/>
  </si>
  <si>
    <t>Ｗスチールフェンス（H1200/W400/L2000)</t>
    <phoneticPr fontId="3"/>
  </si>
  <si>
    <t>大津駅</t>
    <rPh sb="0" eb="3">
      <t>オオツエキ</t>
    </rPh>
    <phoneticPr fontId="3"/>
  </si>
  <si>
    <t>膳所駅</t>
    <rPh sb="0" eb="3">
      <t>ゼゼエキ</t>
    </rPh>
    <phoneticPr fontId="3"/>
  </si>
  <si>
    <t>京町３交差点導線閉鎖用</t>
    <rPh sb="0" eb="2">
      <t>キョウマチ</t>
    </rPh>
    <rPh sb="3" eb="6">
      <t>コウサテン</t>
    </rPh>
    <rPh sb="6" eb="8">
      <t>ドウセン</t>
    </rPh>
    <rPh sb="8" eb="10">
      <t>ヘイサ</t>
    </rPh>
    <rPh sb="10" eb="11">
      <t>ヨウ</t>
    </rPh>
    <phoneticPr fontId="3"/>
  </si>
  <si>
    <t>島の関交差点導線閉鎖及び導線構築用</t>
    <rPh sb="0" eb="1">
      <t>シマ</t>
    </rPh>
    <rPh sb="2" eb="3">
      <t>セキ</t>
    </rPh>
    <rPh sb="3" eb="6">
      <t>コウサテン</t>
    </rPh>
    <rPh sb="6" eb="8">
      <t>ドウセン</t>
    </rPh>
    <rPh sb="8" eb="10">
      <t>ヘイサ</t>
    </rPh>
    <rPh sb="10" eb="11">
      <t>オヨ</t>
    </rPh>
    <rPh sb="12" eb="14">
      <t>ドウセン</t>
    </rPh>
    <rPh sb="14" eb="16">
      <t>コウチク</t>
    </rPh>
    <rPh sb="16" eb="17">
      <t>ヨウ</t>
    </rPh>
    <phoneticPr fontId="3"/>
  </si>
  <si>
    <t>草津帰帆南橋南詰交差点乱横断防止用Ｗスチールフェンス</t>
    <rPh sb="0" eb="2">
      <t>クサツ</t>
    </rPh>
    <rPh sb="2" eb="4">
      <t>キハン</t>
    </rPh>
    <rPh sb="4" eb="5">
      <t>ミナミ</t>
    </rPh>
    <rPh sb="5" eb="6">
      <t>バシ</t>
    </rPh>
    <rPh sb="6" eb="7">
      <t>ミナミ</t>
    </rPh>
    <rPh sb="7" eb="8">
      <t>ツメ</t>
    </rPh>
    <rPh sb="8" eb="10">
      <t>コウサ</t>
    </rPh>
    <rPh sb="10" eb="11">
      <t>テン</t>
    </rPh>
    <rPh sb="11" eb="12">
      <t>ラン</t>
    </rPh>
    <rPh sb="12" eb="14">
      <t>オウダン</t>
    </rPh>
    <rPh sb="14" eb="16">
      <t>ボウシ</t>
    </rPh>
    <rPh sb="16" eb="17">
      <t>ヨウ</t>
    </rPh>
    <phoneticPr fontId="3"/>
  </si>
  <si>
    <t>なぎさ通り導線構築用Ｗスチールフェンス</t>
    <rPh sb="3" eb="4">
      <t>ドオ</t>
    </rPh>
    <rPh sb="5" eb="7">
      <t>ドウセン</t>
    </rPh>
    <rPh sb="7" eb="10">
      <t>コウチクヨウ</t>
    </rPh>
    <phoneticPr fontId="3"/>
  </si>
  <si>
    <t>県庁～島の関交差点Ｗスチールフェンス</t>
    <rPh sb="0" eb="2">
      <t>ケンチョウ</t>
    </rPh>
    <rPh sb="3" eb="4">
      <t>シマ</t>
    </rPh>
    <rPh sb="5" eb="6">
      <t>セキ</t>
    </rPh>
    <rPh sb="6" eb="8">
      <t>コウサ</t>
    </rPh>
    <rPh sb="8" eb="9">
      <t>テン</t>
    </rPh>
    <phoneticPr fontId="3"/>
  </si>
  <si>
    <t>打出浜絞り込み</t>
    <rPh sb="0" eb="3">
      <t>ウチデハマ</t>
    </rPh>
    <rPh sb="3" eb="4">
      <t>シボ</t>
    </rPh>
    <rPh sb="5" eb="6">
      <t>コ</t>
    </rPh>
    <phoneticPr fontId="3"/>
  </si>
  <si>
    <t>本</t>
    <rPh sb="0" eb="1">
      <t>ホン</t>
    </rPh>
    <phoneticPr fontId="3"/>
  </si>
  <si>
    <t>上記輸送費</t>
    <rPh sb="0" eb="2">
      <t>ジョウキ</t>
    </rPh>
    <rPh sb="2" eb="5">
      <t>ユソウヒ</t>
    </rPh>
    <phoneticPr fontId="3"/>
  </si>
  <si>
    <t>台</t>
    <rPh sb="0" eb="1">
      <t>ダイ</t>
    </rPh>
    <phoneticPr fontId="3"/>
  </si>
  <si>
    <t>仮設人員費</t>
    <rPh sb="0" eb="2">
      <t>カセツ</t>
    </rPh>
    <rPh sb="2" eb="4">
      <t>ジンイン</t>
    </rPh>
    <rPh sb="4" eb="5">
      <t>ヒ</t>
    </rPh>
    <phoneticPr fontId="3"/>
  </si>
  <si>
    <t>仮設費①導線対策</t>
    <rPh sb="0" eb="2">
      <t>カセツ</t>
    </rPh>
    <rPh sb="2" eb="3">
      <t>ヒ</t>
    </rPh>
    <rPh sb="4" eb="6">
      <t>ドウセン</t>
    </rPh>
    <rPh sb="6" eb="8">
      <t>タイサク</t>
    </rPh>
    <phoneticPr fontId="3"/>
  </si>
  <si>
    <t>②水際対策</t>
    <rPh sb="1" eb="3">
      <t>ミズギワ</t>
    </rPh>
    <rPh sb="3" eb="5">
      <t>タイサク</t>
    </rPh>
    <phoneticPr fontId="3"/>
  </si>
  <si>
    <t>水際対策</t>
    <rPh sb="0" eb="1">
      <t>ミズ</t>
    </rPh>
    <rPh sb="1" eb="2">
      <t>キワ</t>
    </rPh>
    <rPh sb="2" eb="4">
      <t>タイサク</t>
    </rPh>
    <phoneticPr fontId="3"/>
  </si>
  <si>
    <t>単管ロープ</t>
    <rPh sb="0" eb="2">
      <t>タンカン</t>
    </rPh>
    <phoneticPr fontId="3"/>
  </si>
  <si>
    <t>輸送費（2台分）</t>
    <rPh sb="0" eb="3">
      <t>ユソウヒ</t>
    </rPh>
    <rPh sb="5" eb="6">
      <t>ダイ</t>
    </rPh>
    <rPh sb="6" eb="7">
      <t>ブン</t>
    </rPh>
    <phoneticPr fontId="3"/>
  </si>
  <si>
    <t>仮設費②水際対策</t>
    <rPh sb="0" eb="2">
      <t>カセツ</t>
    </rPh>
    <rPh sb="2" eb="3">
      <t>ヒ</t>
    </rPh>
    <rPh sb="4" eb="5">
      <t>ミズ</t>
    </rPh>
    <rPh sb="5" eb="6">
      <t>キワ</t>
    </rPh>
    <rPh sb="6" eb="8">
      <t>タイサク</t>
    </rPh>
    <phoneticPr fontId="3"/>
  </si>
  <si>
    <t>③進入・立ち止り防止対策</t>
    <rPh sb="1" eb="3">
      <t>シンニュウ</t>
    </rPh>
    <rPh sb="4" eb="5">
      <t>タ</t>
    </rPh>
    <rPh sb="6" eb="7">
      <t>ドマ</t>
    </rPh>
    <rPh sb="8" eb="10">
      <t>ボウシ</t>
    </rPh>
    <rPh sb="10" eb="12">
      <t>タイサク</t>
    </rPh>
    <phoneticPr fontId="3"/>
  </si>
  <si>
    <t>帰帆南橋目隠し設置</t>
    <rPh sb="0" eb="2">
      <t>キハン</t>
    </rPh>
    <rPh sb="2" eb="3">
      <t>ミナミ</t>
    </rPh>
    <rPh sb="3" eb="4">
      <t>バシ</t>
    </rPh>
    <rPh sb="4" eb="6">
      <t>メカク</t>
    </rPh>
    <rPh sb="7" eb="9">
      <t>セッチ</t>
    </rPh>
    <phoneticPr fontId="3"/>
  </si>
  <si>
    <t>目隠し高2ｍ</t>
    <rPh sb="0" eb="2">
      <t>メカク</t>
    </rPh>
    <rPh sb="3" eb="4">
      <t>タカ</t>
    </rPh>
    <phoneticPr fontId="3"/>
  </si>
  <si>
    <t>L=280</t>
    <phoneticPr fontId="3"/>
  </si>
  <si>
    <t>一式</t>
    <rPh sb="0" eb="2">
      <t>イッシキ</t>
    </rPh>
    <phoneticPr fontId="3"/>
  </si>
  <si>
    <t>浜大津アーカス導線構築フェンス</t>
    <rPh sb="0" eb="3">
      <t>ハマオオツ</t>
    </rPh>
    <rPh sb="7" eb="9">
      <t>ドウセン</t>
    </rPh>
    <rPh sb="9" eb="11">
      <t>コウチク</t>
    </rPh>
    <phoneticPr fontId="3"/>
  </si>
  <si>
    <t>H１800</t>
    <phoneticPr fontId="3"/>
  </si>
  <si>
    <t>帰帆南橋～草津本部までの階段部敷き鉄板</t>
    <rPh sb="0" eb="2">
      <t>キハン</t>
    </rPh>
    <rPh sb="2" eb="3">
      <t>ミナミ</t>
    </rPh>
    <rPh sb="3" eb="4">
      <t>バシ</t>
    </rPh>
    <rPh sb="5" eb="7">
      <t>クサツ</t>
    </rPh>
    <rPh sb="7" eb="9">
      <t>ホンブ</t>
    </rPh>
    <rPh sb="12" eb="14">
      <t>カイダン</t>
    </rPh>
    <rPh sb="14" eb="15">
      <t>ブ</t>
    </rPh>
    <rPh sb="15" eb="16">
      <t>シ</t>
    </rPh>
    <rPh sb="17" eb="19">
      <t>テッパン</t>
    </rPh>
    <phoneticPr fontId="3"/>
  </si>
  <si>
    <t>1.8×3.6×25mm</t>
    <phoneticPr fontId="3"/>
  </si>
  <si>
    <t>本部前関係車両駐車場区分フェンス（プラ柵）</t>
    <rPh sb="0" eb="2">
      <t>ホンブ</t>
    </rPh>
    <rPh sb="2" eb="3">
      <t>マエ</t>
    </rPh>
    <rPh sb="3" eb="5">
      <t>カンケイ</t>
    </rPh>
    <rPh sb="5" eb="7">
      <t>シャリョウ</t>
    </rPh>
    <rPh sb="7" eb="10">
      <t>チュウシャジョウ</t>
    </rPh>
    <rPh sb="10" eb="12">
      <t>クブン</t>
    </rPh>
    <rPh sb="19" eb="20">
      <t>サク</t>
    </rPh>
    <phoneticPr fontId="3"/>
  </si>
  <si>
    <t>Ｈ1,000</t>
    <phoneticPr fontId="3"/>
  </si>
  <si>
    <t>仮設費③進入・立ち止り防止対策</t>
    <rPh sb="0" eb="2">
      <t>カセツ</t>
    </rPh>
    <rPh sb="2" eb="3">
      <t>ヒ</t>
    </rPh>
    <rPh sb="4" eb="6">
      <t>シンニュウ</t>
    </rPh>
    <rPh sb="7" eb="8">
      <t>タ</t>
    </rPh>
    <rPh sb="9" eb="10">
      <t>ドマ</t>
    </rPh>
    <rPh sb="11" eb="13">
      <t>ボウシ</t>
    </rPh>
    <rPh sb="13" eb="15">
      <t>タイサク</t>
    </rPh>
    <phoneticPr fontId="3"/>
  </si>
  <si>
    <t>Ｈ=1800</t>
    <phoneticPr fontId="3"/>
  </si>
  <si>
    <t>なぎさ通り・公園分離柵目隠し対策</t>
    <rPh sb="3" eb="4">
      <t>ドオ</t>
    </rPh>
    <rPh sb="6" eb="8">
      <t>コウエン</t>
    </rPh>
    <rPh sb="8" eb="10">
      <t>ブンリ</t>
    </rPh>
    <rPh sb="10" eb="11">
      <t>サク</t>
    </rPh>
    <rPh sb="11" eb="13">
      <t>メカク</t>
    </rPh>
    <rPh sb="14" eb="16">
      <t>タイサク</t>
    </rPh>
    <phoneticPr fontId="3"/>
  </si>
  <si>
    <t>Ｈ=3,000～4,000</t>
    <phoneticPr fontId="3"/>
  </si>
  <si>
    <t>往復</t>
    <rPh sb="0" eb="2">
      <t>オウフク</t>
    </rPh>
    <phoneticPr fontId="3"/>
  </si>
  <si>
    <t>仮設費④市民会館前エリア雑踏対策</t>
    <rPh sb="0" eb="2">
      <t>カセツ</t>
    </rPh>
    <rPh sb="2" eb="3">
      <t>ヒ</t>
    </rPh>
    <rPh sb="4" eb="6">
      <t>シミン</t>
    </rPh>
    <rPh sb="6" eb="8">
      <t>カイカン</t>
    </rPh>
    <rPh sb="8" eb="9">
      <t>マエ</t>
    </rPh>
    <rPh sb="12" eb="14">
      <t>ザットウ</t>
    </rPh>
    <rPh sb="14" eb="16">
      <t>タイサク</t>
    </rPh>
    <phoneticPr fontId="3"/>
  </si>
  <si>
    <t>⑤出入口対策</t>
    <rPh sb="1" eb="4">
      <t>デイリグチ</t>
    </rPh>
    <rPh sb="4" eb="6">
      <t>タイサク</t>
    </rPh>
    <phoneticPr fontId="3"/>
  </si>
  <si>
    <t>出入口照明対策（バッテリー式LEＤ）</t>
    <rPh sb="0" eb="3">
      <t>デイリグチ</t>
    </rPh>
    <rPh sb="3" eb="5">
      <t>ショウメイ</t>
    </rPh>
    <rPh sb="5" eb="7">
      <t>タイサク</t>
    </rPh>
    <rPh sb="13" eb="14">
      <t>シキ</t>
    </rPh>
    <phoneticPr fontId="3"/>
  </si>
  <si>
    <t>仮設費⑤出入口対策</t>
    <rPh sb="0" eb="2">
      <t>カセツ</t>
    </rPh>
    <rPh sb="2" eb="3">
      <t>ヒ</t>
    </rPh>
    <rPh sb="4" eb="7">
      <t>デイリグチ</t>
    </rPh>
    <rPh sb="7" eb="9">
      <t>タイサク</t>
    </rPh>
    <phoneticPr fontId="3"/>
  </si>
  <si>
    <t>⑥照明対策</t>
    <rPh sb="1" eb="3">
      <t>ショウメイ</t>
    </rPh>
    <rPh sb="3" eb="5">
      <t>タイサク</t>
    </rPh>
    <phoneticPr fontId="3"/>
  </si>
  <si>
    <t>照明</t>
    <rPh sb="0" eb="2">
      <t>ショウメイ</t>
    </rPh>
    <phoneticPr fontId="3"/>
  </si>
  <si>
    <t>輸送費（3台分）</t>
    <rPh sb="0" eb="3">
      <t>ユソウヒ</t>
    </rPh>
    <rPh sb="5" eb="6">
      <t>ダイ</t>
    </rPh>
    <rPh sb="6" eb="7">
      <t>ブン</t>
    </rPh>
    <phoneticPr fontId="3"/>
  </si>
  <si>
    <t>仮設費⑥照明対策</t>
    <rPh sb="0" eb="2">
      <t>カセツ</t>
    </rPh>
    <rPh sb="2" eb="3">
      <t>ヒ</t>
    </rPh>
    <rPh sb="4" eb="6">
      <t>ショウメイ</t>
    </rPh>
    <rPh sb="6" eb="8">
      <t>タイサク</t>
    </rPh>
    <phoneticPr fontId="3"/>
  </si>
  <si>
    <t>広報記録</t>
    <rPh sb="0" eb="2">
      <t>コウホウ</t>
    </rPh>
    <rPh sb="2" eb="4">
      <t>キロク</t>
    </rPh>
    <phoneticPr fontId="3"/>
  </si>
  <si>
    <t>記録</t>
    <rPh sb="0" eb="2">
      <t>キロク</t>
    </rPh>
    <phoneticPr fontId="3"/>
  </si>
  <si>
    <t>画像記録</t>
    <rPh sb="0" eb="2">
      <t>ガゾウ</t>
    </rPh>
    <rPh sb="2" eb="4">
      <t>キロク</t>
    </rPh>
    <phoneticPr fontId="3"/>
  </si>
  <si>
    <t>プロカメラマン</t>
    <phoneticPr fontId="3"/>
  </si>
  <si>
    <t>仮設費⑦広報記録対策</t>
    <rPh sb="0" eb="2">
      <t>カセツ</t>
    </rPh>
    <rPh sb="2" eb="3">
      <t>ヒ</t>
    </rPh>
    <rPh sb="4" eb="6">
      <t>コウホウ</t>
    </rPh>
    <rPh sb="6" eb="8">
      <t>キロク</t>
    </rPh>
    <rPh sb="8" eb="10">
      <t>タイサク</t>
    </rPh>
    <phoneticPr fontId="3"/>
  </si>
  <si>
    <t>規制</t>
    <rPh sb="0" eb="2">
      <t>キセイ</t>
    </rPh>
    <phoneticPr fontId="3"/>
  </si>
  <si>
    <t>仮設費⑧規制・駐禁対策</t>
    <rPh sb="0" eb="2">
      <t>カセツ</t>
    </rPh>
    <rPh sb="2" eb="3">
      <t>ヒ</t>
    </rPh>
    <rPh sb="4" eb="6">
      <t>キセイ</t>
    </rPh>
    <rPh sb="7" eb="9">
      <t>チュウキン</t>
    </rPh>
    <rPh sb="9" eb="11">
      <t>タイサク</t>
    </rPh>
    <phoneticPr fontId="3"/>
  </si>
  <si>
    <t>⑨案内、警備使用サイン関係</t>
    <rPh sb="1" eb="3">
      <t>アンナイ</t>
    </rPh>
    <rPh sb="4" eb="6">
      <t>ケイビ</t>
    </rPh>
    <rPh sb="6" eb="8">
      <t>シヨウ</t>
    </rPh>
    <rPh sb="11" eb="13">
      <t>カンケイ</t>
    </rPh>
    <phoneticPr fontId="3"/>
  </si>
  <si>
    <t>大津駅前往復両面自立式（Ｈ3000）</t>
    <rPh sb="0" eb="2">
      <t>オオツ</t>
    </rPh>
    <rPh sb="2" eb="4">
      <t>エキマエ</t>
    </rPh>
    <rPh sb="4" eb="6">
      <t>オウフク</t>
    </rPh>
    <rPh sb="6" eb="8">
      <t>リョウメン</t>
    </rPh>
    <rPh sb="8" eb="10">
      <t>ジリツ</t>
    </rPh>
    <rPh sb="10" eb="11">
      <t>シキ</t>
    </rPh>
    <phoneticPr fontId="3"/>
  </si>
  <si>
    <t>島の関西交差点片面自立式（Ｈ3000）</t>
    <rPh sb="0" eb="1">
      <t>シマ</t>
    </rPh>
    <rPh sb="2" eb="3">
      <t>セキ</t>
    </rPh>
    <rPh sb="3" eb="4">
      <t>ニシ</t>
    </rPh>
    <rPh sb="4" eb="7">
      <t>コウサテン</t>
    </rPh>
    <rPh sb="7" eb="9">
      <t>カタメン</t>
    </rPh>
    <rPh sb="9" eb="11">
      <t>ジリツ</t>
    </rPh>
    <rPh sb="11" eb="12">
      <t>シキ</t>
    </rPh>
    <phoneticPr fontId="3"/>
  </si>
  <si>
    <t>島の関交差点南側（分断中）片面自立式（Ｈ3000）</t>
    <rPh sb="0" eb="1">
      <t>シマ</t>
    </rPh>
    <rPh sb="2" eb="3">
      <t>セキ</t>
    </rPh>
    <rPh sb="3" eb="6">
      <t>コウサテン</t>
    </rPh>
    <rPh sb="6" eb="8">
      <t>ミナミガワ</t>
    </rPh>
    <rPh sb="9" eb="11">
      <t>ブンダン</t>
    </rPh>
    <rPh sb="11" eb="12">
      <t>チュウ</t>
    </rPh>
    <phoneticPr fontId="3"/>
  </si>
  <si>
    <t>ｈ1800×ｗ900</t>
    <phoneticPr fontId="3"/>
  </si>
  <si>
    <t>仮設費⑨案内・警備使用サイン関係</t>
    <rPh sb="0" eb="2">
      <t>カセツ</t>
    </rPh>
    <rPh sb="2" eb="3">
      <t>ヒ</t>
    </rPh>
    <rPh sb="4" eb="6">
      <t>アンナイ</t>
    </rPh>
    <rPh sb="7" eb="9">
      <t>ケイビ</t>
    </rPh>
    <rPh sb="9" eb="11">
      <t>シヨウ</t>
    </rPh>
    <rPh sb="14" eb="16">
      <t>カンケイ</t>
    </rPh>
    <phoneticPr fontId="3"/>
  </si>
  <si>
    <t>⑩車両進入対策</t>
    <rPh sb="1" eb="3">
      <t>シャリョウ</t>
    </rPh>
    <rPh sb="3" eb="5">
      <t>シンニュウ</t>
    </rPh>
    <rPh sb="5" eb="7">
      <t>タイサク</t>
    </rPh>
    <phoneticPr fontId="3"/>
  </si>
  <si>
    <t>クッションドラム</t>
    <phoneticPr fontId="3"/>
  </si>
  <si>
    <t>仮設費⑩車両進入対策</t>
    <rPh sb="0" eb="2">
      <t>カセツ</t>
    </rPh>
    <rPh sb="2" eb="3">
      <t>ヒ</t>
    </rPh>
    <rPh sb="4" eb="6">
      <t>シャリョウ</t>
    </rPh>
    <rPh sb="6" eb="8">
      <t>シンニュウ</t>
    </rPh>
    <rPh sb="8" eb="10">
      <t>タイサク</t>
    </rPh>
    <phoneticPr fontId="3"/>
  </si>
  <si>
    <t>項　　目</t>
    <rPh sb="0" eb="1">
      <t>コウ</t>
    </rPh>
    <rPh sb="3" eb="4">
      <t>メ</t>
    </rPh>
    <phoneticPr fontId="3"/>
  </si>
  <si>
    <t>小　　計①</t>
    <rPh sb="0" eb="1">
      <t>ショウ</t>
    </rPh>
    <rPh sb="3" eb="4">
      <t>ケイ</t>
    </rPh>
    <phoneticPr fontId="3"/>
  </si>
  <si>
    <t>諸経費</t>
    <rPh sb="0" eb="3">
      <t>ショケイヒ</t>
    </rPh>
    <phoneticPr fontId="3"/>
  </si>
  <si>
    <t>小　　計②</t>
    <rPh sb="0" eb="1">
      <t>ショウ</t>
    </rPh>
    <rPh sb="3" eb="4">
      <t>ケイ</t>
    </rPh>
    <phoneticPr fontId="3"/>
  </si>
  <si>
    <t>調整</t>
    <rPh sb="0" eb="2">
      <t>チョウセイ</t>
    </rPh>
    <phoneticPr fontId="3"/>
  </si>
  <si>
    <t>差引小計</t>
    <rPh sb="0" eb="2">
      <t>サシヒキ</t>
    </rPh>
    <rPh sb="2" eb="4">
      <t>ショウケイ</t>
    </rPh>
    <phoneticPr fontId="3"/>
  </si>
  <si>
    <t>消費税</t>
    <rPh sb="0" eb="3">
      <t>ショウヒゼイ</t>
    </rPh>
    <phoneticPr fontId="3"/>
  </si>
  <si>
    <t>合　　計</t>
    <rPh sb="0" eb="1">
      <t>ア</t>
    </rPh>
    <rPh sb="3" eb="4">
      <t>ケイ</t>
    </rPh>
    <phoneticPr fontId="3"/>
  </si>
  <si>
    <t>浜大津アーカス県有地目隠し</t>
    <rPh sb="0" eb="3">
      <t>ハマオオツ</t>
    </rPh>
    <rPh sb="7" eb="10">
      <t>ケンユウチ</t>
    </rPh>
    <rPh sb="10" eb="12">
      <t>メカク</t>
    </rPh>
    <phoneticPr fontId="2"/>
  </si>
  <si>
    <t>Ｈ3,000</t>
    <phoneticPr fontId="2"/>
  </si>
  <si>
    <t>島の関西～市民会館前（有料通路観覧禁止）（Ｈ3000）</t>
    <rPh sb="0" eb="1">
      <t>シマ</t>
    </rPh>
    <rPh sb="2" eb="3">
      <t>セキ</t>
    </rPh>
    <rPh sb="3" eb="4">
      <t>ニシ</t>
    </rPh>
    <rPh sb="5" eb="7">
      <t>シミン</t>
    </rPh>
    <rPh sb="7" eb="9">
      <t>カイカン</t>
    </rPh>
    <rPh sb="9" eb="10">
      <t>マエ</t>
    </rPh>
    <rPh sb="11" eb="13">
      <t>ユウリョウ</t>
    </rPh>
    <rPh sb="13" eb="15">
      <t>ツウロ</t>
    </rPh>
    <rPh sb="15" eb="17">
      <t>カンラン</t>
    </rPh>
    <rPh sb="17" eb="19">
      <t>キンシ</t>
    </rPh>
    <phoneticPr fontId="2"/>
  </si>
  <si>
    <t>スーパーメガホン</t>
    <phoneticPr fontId="2"/>
  </si>
  <si>
    <t>浜大津周辺</t>
    <rPh sb="0" eb="3">
      <t>ハマオオツ</t>
    </rPh>
    <rPh sb="3" eb="5">
      <t>シュウヘン</t>
    </rPh>
    <phoneticPr fontId="3"/>
  </si>
  <si>
    <t>膳所駅橋上同線構築及び南口閉鎖</t>
    <rPh sb="0" eb="3">
      <t>ゼゼエキ</t>
    </rPh>
    <rPh sb="3" eb="5">
      <t>キョウジョウ</t>
    </rPh>
    <rPh sb="5" eb="7">
      <t>ドウセン</t>
    </rPh>
    <rPh sb="7" eb="9">
      <t>コウチク</t>
    </rPh>
    <rPh sb="9" eb="10">
      <t>オヨ</t>
    </rPh>
    <rPh sb="11" eb="13">
      <t>ミナミグチ</t>
    </rPh>
    <rPh sb="13" eb="15">
      <t>ヘイサ</t>
    </rPh>
    <phoneticPr fontId="2"/>
  </si>
  <si>
    <t>島ノ関交差点南側（京阪乗車導線）</t>
    <rPh sb="0" eb="1">
      <t>シマ</t>
    </rPh>
    <rPh sb="2" eb="3">
      <t>セキ</t>
    </rPh>
    <rPh sb="3" eb="6">
      <t>コウサテン</t>
    </rPh>
    <rPh sb="6" eb="8">
      <t>ミナミガワ</t>
    </rPh>
    <rPh sb="9" eb="11">
      <t>ケイハン</t>
    </rPh>
    <rPh sb="11" eb="13">
      <t>ジョウシャ</t>
    </rPh>
    <rPh sb="13" eb="15">
      <t>ドウセン</t>
    </rPh>
    <phoneticPr fontId="2"/>
  </si>
  <si>
    <t>湖南地区閉鎖用</t>
    <rPh sb="0" eb="2">
      <t>コナン</t>
    </rPh>
    <rPh sb="2" eb="4">
      <t>チク</t>
    </rPh>
    <rPh sb="4" eb="6">
      <t>ヘイサ</t>
    </rPh>
    <rPh sb="6" eb="7">
      <t>ヨウ</t>
    </rPh>
    <phoneticPr fontId="2"/>
  </si>
  <si>
    <t>本</t>
    <rPh sb="0" eb="1">
      <t>ホン</t>
    </rPh>
    <phoneticPr fontId="2"/>
  </si>
  <si>
    <t>イレクターフェンス（H1200/L1800)</t>
    <phoneticPr fontId="2"/>
  </si>
  <si>
    <t>プラスチックフェンス（H1000/L1000)</t>
    <phoneticPr fontId="2"/>
  </si>
  <si>
    <t>打出浜～島ノ関膨らみ防止</t>
    <rPh sb="0" eb="3">
      <t>ウチデハマ</t>
    </rPh>
    <rPh sb="4" eb="5">
      <t>シマ</t>
    </rPh>
    <rPh sb="6" eb="7">
      <t>セキ</t>
    </rPh>
    <rPh sb="7" eb="8">
      <t>フク</t>
    </rPh>
    <rPh sb="10" eb="12">
      <t>ボウシ</t>
    </rPh>
    <phoneticPr fontId="2"/>
  </si>
  <si>
    <t>ｍ</t>
    <phoneticPr fontId="2"/>
  </si>
  <si>
    <t>湖畔橋目隠し設置</t>
    <rPh sb="0" eb="2">
      <t>コハン</t>
    </rPh>
    <rPh sb="2" eb="3">
      <t>バシ</t>
    </rPh>
    <rPh sb="3" eb="5">
      <t>メカク</t>
    </rPh>
    <rPh sb="6" eb="8">
      <t>セッチ</t>
    </rPh>
    <phoneticPr fontId="3"/>
  </si>
  <si>
    <t>目隠し高1.5ｍ</t>
    <rPh sb="0" eb="2">
      <t>メカク</t>
    </rPh>
    <rPh sb="3" eb="4">
      <t>タカ</t>
    </rPh>
    <phoneticPr fontId="3"/>
  </si>
  <si>
    <t>⑦広報記録・情報</t>
    <rPh sb="1" eb="3">
      <t>コウホウ</t>
    </rPh>
    <rPh sb="3" eb="5">
      <t>キロク</t>
    </rPh>
    <rPh sb="6" eb="8">
      <t>ジョウホウ</t>
    </rPh>
    <phoneticPr fontId="3"/>
  </si>
  <si>
    <t>におの浜進入対策（Ｗ1800×Ｈ1800フェンス）</t>
    <rPh sb="3" eb="4">
      <t>ハマ</t>
    </rPh>
    <rPh sb="4" eb="6">
      <t>シンニュウ</t>
    </rPh>
    <rPh sb="6" eb="8">
      <t>タイサク</t>
    </rPh>
    <phoneticPr fontId="2"/>
  </si>
  <si>
    <t>におの浜侵入対策（プラスチックフェンス）</t>
    <rPh sb="3" eb="4">
      <t>ハマ</t>
    </rPh>
    <rPh sb="4" eb="6">
      <t>シンニュウ</t>
    </rPh>
    <rPh sb="6" eb="8">
      <t>タイサク</t>
    </rPh>
    <phoneticPr fontId="2"/>
  </si>
  <si>
    <t>膳所駅南口閉鎖</t>
    <rPh sb="0" eb="2">
      <t>ゼゼ</t>
    </rPh>
    <rPh sb="2" eb="3">
      <t>エキ</t>
    </rPh>
    <rPh sb="3" eb="5">
      <t>ミナミグチ</t>
    </rPh>
    <rPh sb="5" eb="7">
      <t>ヘイサ</t>
    </rPh>
    <phoneticPr fontId="3"/>
  </si>
  <si>
    <t>ｈ1800×ｗ900</t>
    <phoneticPr fontId="3"/>
  </si>
  <si>
    <t>Ｗスチールフェンス合計…①</t>
    <rPh sb="9" eb="11">
      <t>スウリョウゴウケイ</t>
    </rPh>
    <phoneticPr fontId="3"/>
  </si>
  <si>
    <t>イレクターフェンス合計…②</t>
    <rPh sb="9" eb="11">
      <t>ゴウケイ</t>
    </rPh>
    <phoneticPr fontId="2"/>
  </si>
  <si>
    <t>プラスチックフェンス合計…③</t>
    <rPh sb="10" eb="12">
      <t>ゴウケイ</t>
    </rPh>
    <phoneticPr fontId="2"/>
  </si>
  <si>
    <t>①＋②＋③</t>
    <phoneticPr fontId="2"/>
  </si>
  <si>
    <t>車両侵入阻止機材（３交差点）</t>
    <rPh sb="0" eb="2">
      <t>シャリョウ</t>
    </rPh>
    <rPh sb="2" eb="4">
      <t>シンニュウ</t>
    </rPh>
    <rPh sb="4" eb="6">
      <t>ソシ</t>
    </rPh>
    <rPh sb="6" eb="8">
      <t>キザイ</t>
    </rPh>
    <rPh sb="10" eb="13">
      <t>コウサテン</t>
    </rPh>
    <phoneticPr fontId="3"/>
  </si>
  <si>
    <t>輸送及び設置回収</t>
    <rPh sb="0" eb="2">
      <t>ユソウ</t>
    </rPh>
    <rPh sb="2" eb="3">
      <t>オヨ</t>
    </rPh>
    <rPh sb="4" eb="6">
      <t>セッチ</t>
    </rPh>
    <rPh sb="6" eb="8">
      <t>カイシュウ</t>
    </rPh>
    <phoneticPr fontId="3"/>
  </si>
  <si>
    <t>ウエイト</t>
    <phoneticPr fontId="3"/>
  </si>
  <si>
    <t>25㎏</t>
    <phoneticPr fontId="2"/>
  </si>
  <si>
    <t>におの浜エリア方向案内</t>
    <rPh sb="3" eb="4">
      <t>ハマ</t>
    </rPh>
    <rPh sb="7" eb="9">
      <t>ホウコウ</t>
    </rPh>
    <rPh sb="9" eb="11">
      <t>アンナイ</t>
    </rPh>
    <phoneticPr fontId="3"/>
  </si>
  <si>
    <t>終了時湖岸からの導線閉鎖（閉鎖）（Ｈ3000）</t>
    <rPh sb="0" eb="3">
      <t>シュウリョウジ</t>
    </rPh>
    <rPh sb="3" eb="5">
      <t>コガン</t>
    </rPh>
    <rPh sb="8" eb="10">
      <t>ドウセン</t>
    </rPh>
    <rPh sb="10" eb="12">
      <t>ヘイサ</t>
    </rPh>
    <rPh sb="13" eb="15">
      <t>ヘイサ</t>
    </rPh>
    <phoneticPr fontId="3"/>
  </si>
  <si>
    <t>車両テラスター（高所６灯式）市民会館前２台・浜大津２台・びわ湖ホール西側１台・ＩＪエリア１台）</t>
    <rPh sb="0" eb="2">
      <t>シャリョウ</t>
    </rPh>
    <rPh sb="8" eb="10">
      <t>コウショ</t>
    </rPh>
    <rPh sb="11" eb="12">
      <t>トウ</t>
    </rPh>
    <rPh sb="12" eb="13">
      <t>シキ</t>
    </rPh>
    <rPh sb="14" eb="16">
      <t>シミン</t>
    </rPh>
    <rPh sb="16" eb="18">
      <t>カイカン</t>
    </rPh>
    <rPh sb="18" eb="19">
      <t>マエ</t>
    </rPh>
    <rPh sb="20" eb="21">
      <t>ダイ</t>
    </rPh>
    <rPh sb="22" eb="25">
      <t>ハマオオツ</t>
    </rPh>
    <rPh sb="26" eb="27">
      <t>ダイ</t>
    </rPh>
    <rPh sb="30" eb="31">
      <t>コ</t>
    </rPh>
    <rPh sb="34" eb="36">
      <t>ニシガワ</t>
    </rPh>
    <rPh sb="37" eb="38">
      <t>ダイ</t>
    </rPh>
    <rPh sb="45" eb="46">
      <t>ダイ</t>
    </rPh>
    <phoneticPr fontId="3"/>
  </si>
  <si>
    <t>島の関西交差点　有料観覧席専用通路（トラスゲート）</t>
    <rPh sb="0" eb="1">
      <t>シマ</t>
    </rPh>
    <rPh sb="2" eb="3">
      <t>セキ</t>
    </rPh>
    <rPh sb="3" eb="4">
      <t>ニシ</t>
    </rPh>
    <rPh sb="4" eb="7">
      <t>コウサテン</t>
    </rPh>
    <rPh sb="8" eb="10">
      <t>ユウリョウ</t>
    </rPh>
    <rPh sb="10" eb="13">
      <t>カンランセキ</t>
    </rPh>
    <rPh sb="13" eb="15">
      <t>センヨウ</t>
    </rPh>
    <rPh sb="15" eb="17">
      <t>ツウロ</t>
    </rPh>
    <phoneticPr fontId="3"/>
  </si>
  <si>
    <t>山中越え及び比叡平入口コーン及び南志賀ランプ西法乗寺前</t>
    <rPh sb="0" eb="3">
      <t>ヤマナカコ</t>
    </rPh>
    <rPh sb="4" eb="5">
      <t>オヨ</t>
    </rPh>
    <rPh sb="6" eb="9">
      <t>ヒエイダイラ</t>
    </rPh>
    <rPh sb="9" eb="11">
      <t>イリグチ</t>
    </rPh>
    <rPh sb="14" eb="15">
      <t>オヨ</t>
    </rPh>
    <rPh sb="16" eb="17">
      <t>ミナミ</t>
    </rPh>
    <rPh sb="17" eb="19">
      <t>シガ</t>
    </rPh>
    <rPh sb="22" eb="23">
      <t>ニシ</t>
    </rPh>
    <rPh sb="23" eb="24">
      <t>ホウ</t>
    </rPh>
    <rPh sb="24" eb="25">
      <t>ジョウ</t>
    </rPh>
    <rPh sb="25" eb="27">
      <t>テラマエ</t>
    </rPh>
    <phoneticPr fontId="3"/>
  </si>
  <si>
    <t>帰帆島外周路村岡通信建設及び志賀マリン前</t>
    <rPh sb="0" eb="2">
      <t>キハン</t>
    </rPh>
    <rPh sb="2" eb="3">
      <t>トウ</t>
    </rPh>
    <rPh sb="3" eb="5">
      <t>ガイシュウ</t>
    </rPh>
    <rPh sb="5" eb="6">
      <t>ロ</t>
    </rPh>
    <rPh sb="6" eb="8">
      <t>ムラオカ</t>
    </rPh>
    <rPh sb="8" eb="10">
      <t>ツウシン</t>
    </rPh>
    <rPh sb="10" eb="12">
      <t>ケンセツ</t>
    </rPh>
    <rPh sb="12" eb="13">
      <t>オヨ</t>
    </rPh>
    <rPh sb="14" eb="16">
      <t>シガ</t>
    </rPh>
    <rPh sb="19" eb="20">
      <t>マエ</t>
    </rPh>
    <phoneticPr fontId="3"/>
  </si>
  <si>
    <t>2ｋ×2ｋ</t>
    <phoneticPr fontId="3"/>
  </si>
  <si>
    <t>大津駅案内テント（四方幕）テーブル・イス・発電機・電気工事含む</t>
    <rPh sb="0" eb="3">
      <t>オオツエキ</t>
    </rPh>
    <rPh sb="3" eb="5">
      <t>アンナイ</t>
    </rPh>
    <rPh sb="9" eb="11">
      <t>シホウ</t>
    </rPh>
    <rPh sb="11" eb="12">
      <t>マク</t>
    </rPh>
    <rPh sb="21" eb="24">
      <t>ハツデンキ</t>
    </rPh>
    <rPh sb="25" eb="27">
      <t>デンキ</t>
    </rPh>
    <rPh sb="27" eb="29">
      <t>コウジ</t>
    </rPh>
    <rPh sb="29" eb="30">
      <t>フク</t>
    </rPh>
    <phoneticPr fontId="3"/>
  </si>
  <si>
    <t>膳所駅前案内テント</t>
    <rPh sb="0" eb="3">
      <t>ゼゼエキ</t>
    </rPh>
    <rPh sb="3" eb="4">
      <t>マエ</t>
    </rPh>
    <rPh sb="4" eb="6">
      <t>アンナイ</t>
    </rPh>
    <phoneticPr fontId="2"/>
  </si>
  <si>
    <t>大津駅前タワー横休憩テント（四方幕）テーブル・イス・発電機・電気工事含む</t>
    <rPh sb="0" eb="2">
      <t>オオツ</t>
    </rPh>
    <rPh sb="2" eb="4">
      <t>エキマエ</t>
    </rPh>
    <rPh sb="7" eb="8">
      <t>ヨコ</t>
    </rPh>
    <rPh sb="8" eb="10">
      <t>キュウケイ</t>
    </rPh>
    <phoneticPr fontId="2"/>
  </si>
  <si>
    <t>浜大津タワー横休憩テント（四方幕）テーブル・イス・発電機・電気工事含む</t>
    <rPh sb="0" eb="3">
      <t>ハマオオツ</t>
    </rPh>
    <rPh sb="6" eb="7">
      <t>ヨコ</t>
    </rPh>
    <rPh sb="7" eb="9">
      <t>キュウケイ</t>
    </rPh>
    <phoneticPr fontId="2"/>
  </si>
  <si>
    <t>市民会館周辺用　熱中症対策用どぶ付け及びペットボトル（200本）</t>
    <rPh sb="0" eb="2">
      <t>シミン</t>
    </rPh>
    <rPh sb="2" eb="4">
      <t>カイカン</t>
    </rPh>
    <rPh sb="4" eb="6">
      <t>シュウヘン</t>
    </rPh>
    <rPh sb="6" eb="7">
      <t>ヨウ</t>
    </rPh>
    <rPh sb="8" eb="10">
      <t>ネッチュウ</t>
    </rPh>
    <rPh sb="10" eb="11">
      <t>ショウ</t>
    </rPh>
    <rPh sb="11" eb="14">
      <t>タイサクヨウ</t>
    </rPh>
    <rPh sb="16" eb="17">
      <t>ヅ</t>
    </rPh>
    <rPh sb="18" eb="19">
      <t>オヨ</t>
    </rPh>
    <rPh sb="30" eb="31">
      <t>ポン</t>
    </rPh>
    <phoneticPr fontId="2"/>
  </si>
  <si>
    <t>びわ湖ホール周辺用　熱中症対策用どぶ付け及びペットボトル（200本）</t>
    <rPh sb="2" eb="3">
      <t>コ</t>
    </rPh>
    <rPh sb="6" eb="8">
      <t>シュウヘン</t>
    </rPh>
    <rPh sb="8" eb="9">
      <t>ヨウ</t>
    </rPh>
    <rPh sb="10" eb="12">
      <t>ネッチュウ</t>
    </rPh>
    <rPh sb="12" eb="13">
      <t>ショウ</t>
    </rPh>
    <rPh sb="13" eb="16">
      <t>タイサクヨウ</t>
    </rPh>
    <rPh sb="18" eb="19">
      <t>ヅ</t>
    </rPh>
    <rPh sb="20" eb="21">
      <t>オヨ</t>
    </rPh>
    <rPh sb="32" eb="33">
      <t>ポン</t>
    </rPh>
    <phoneticPr fontId="2"/>
  </si>
  <si>
    <t>膳所駅周辺用　熱中症対策用どぶ付け及びペットボトル（200本）</t>
    <rPh sb="0" eb="3">
      <t>ゼゼエキ</t>
    </rPh>
    <rPh sb="3" eb="5">
      <t>シュウヘン</t>
    </rPh>
    <rPh sb="5" eb="6">
      <t>ヨウ</t>
    </rPh>
    <rPh sb="7" eb="9">
      <t>ネッチュウ</t>
    </rPh>
    <rPh sb="9" eb="10">
      <t>ショウ</t>
    </rPh>
    <rPh sb="10" eb="13">
      <t>タイサクヨウ</t>
    </rPh>
    <rPh sb="15" eb="16">
      <t>ヅ</t>
    </rPh>
    <rPh sb="17" eb="18">
      <t>オヨ</t>
    </rPh>
    <rPh sb="29" eb="30">
      <t>ポン</t>
    </rPh>
    <phoneticPr fontId="2"/>
  </si>
  <si>
    <t>浜大津周辺用　熱中症対策用どぶ付け及びペットボトル（200本）</t>
    <rPh sb="0" eb="3">
      <t>ハマオオツ</t>
    </rPh>
    <rPh sb="3" eb="5">
      <t>シュウヘン</t>
    </rPh>
    <rPh sb="5" eb="6">
      <t>ヨウ</t>
    </rPh>
    <rPh sb="7" eb="9">
      <t>ネッチュウ</t>
    </rPh>
    <rPh sb="9" eb="10">
      <t>ショウ</t>
    </rPh>
    <rPh sb="10" eb="13">
      <t>タイサクヨウ</t>
    </rPh>
    <rPh sb="15" eb="16">
      <t>ヅ</t>
    </rPh>
    <rPh sb="17" eb="18">
      <t>オヨ</t>
    </rPh>
    <rPh sb="29" eb="30">
      <t>ポン</t>
    </rPh>
    <phoneticPr fontId="2"/>
  </si>
  <si>
    <t>⑪熱中症対策</t>
    <rPh sb="1" eb="3">
      <t>ネッチュウ</t>
    </rPh>
    <rPh sb="3" eb="4">
      <t>ショウ</t>
    </rPh>
    <rPh sb="4" eb="6">
      <t>タイサク</t>
    </rPh>
    <phoneticPr fontId="3"/>
  </si>
  <si>
    <t>タンク仕様</t>
    <rPh sb="3" eb="5">
      <t>シヨウ</t>
    </rPh>
    <phoneticPr fontId="3"/>
  </si>
  <si>
    <t>発電機</t>
    <rPh sb="0" eb="3">
      <t>ハツデンキ</t>
    </rPh>
    <phoneticPr fontId="3"/>
  </si>
  <si>
    <t>2.4KVA</t>
    <phoneticPr fontId="3"/>
  </si>
  <si>
    <t>運搬費</t>
    <rPh sb="0" eb="2">
      <t>ウンパン</t>
    </rPh>
    <rPh sb="2" eb="3">
      <t>ヒ</t>
    </rPh>
    <phoneticPr fontId="3"/>
  </si>
  <si>
    <t>管理費</t>
    <rPh sb="0" eb="3">
      <t>カンリヒ</t>
    </rPh>
    <phoneticPr fontId="3"/>
  </si>
  <si>
    <t>仮設費⑪熱中症対策費</t>
    <rPh sb="0" eb="3">
      <t>カセツヒ</t>
    </rPh>
    <rPh sb="4" eb="6">
      <t>ネッチュウ</t>
    </rPh>
    <rPh sb="6" eb="7">
      <t>ショウ</t>
    </rPh>
    <rPh sb="7" eb="9">
      <t>タイサク</t>
    </rPh>
    <rPh sb="9" eb="10">
      <t>ヒ</t>
    </rPh>
    <phoneticPr fontId="2"/>
  </si>
  <si>
    <t>ポリタンク18L</t>
    <phoneticPr fontId="2"/>
  </si>
  <si>
    <t>琵琶湖文化館前車道境界（３段パネルフェンス）</t>
    <rPh sb="0" eb="3">
      <t>ビワコ</t>
    </rPh>
    <rPh sb="3" eb="6">
      <t>ブンカカン</t>
    </rPh>
    <rPh sb="6" eb="7">
      <t>マエ</t>
    </rPh>
    <phoneticPr fontId="2"/>
  </si>
  <si>
    <t>琵琶湖文化館分離柵目隠し対策</t>
    <phoneticPr fontId="2"/>
  </si>
  <si>
    <t>H2000～2100</t>
    <phoneticPr fontId="2"/>
  </si>
  <si>
    <t>本</t>
    <rPh sb="0" eb="1">
      <t>ホン</t>
    </rPh>
    <phoneticPr fontId="2"/>
  </si>
  <si>
    <t>運営・警備本部仮囲い</t>
    <rPh sb="0" eb="2">
      <t>ウンエイ</t>
    </rPh>
    <rPh sb="3" eb="5">
      <t>ケイビ</t>
    </rPh>
    <rPh sb="5" eb="7">
      <t>ホンブ</t>
    </rPh>
    <rPh sb="7" eb="8">
      <t>カリ</t>
    </rPh>
    <rPh sb="8" eb="9">
      <t>カコ</t>
    </rPh>
    <phoneticPr fontId="3"/>
  </si>
  <si>
    <t>浜大津</t>
    <rPh sb="0" eb="3">
      <t>ハマオオツ</t>
    </rPh>
    <phoneticPr fontId="3"/>
  </si>
  <si>
    <t>スポットクーラー（運営本部）</t>
    <rPh sb="9" eb="11">
      <t>ウンエイ</t>
    </rPh>
    <rPh sb="11" eb="13">
      <t>ホンブ</t>
    </rPh>
    <phoneticPr fontId="2"/>
  </si>
  <si>
    <t>100Ｗ</t>
    <phoneticPr fontId="2"/>
  </si>
  <si>
    <t>ＬＥＤ滞留防止照明（なぎさ通り、市民会館東側Ｔ字路）発電機込み</t>
    <rPh sb="3" eb="5">
      <t>タイリュウ</t>
    </rPh>
    <rPh sb="5" eb="7">
      <t>ボウシ</t>
    </rPh>
    <rPh sb="7" eb="9">
      <t>ショウメイ</t>
    </rPh>
    <rPh sb="13" eb="14">
      <t>ドオ</t>
    </rPh>
    <rPh sb="16" eb="18">
      <t>シミン</t>
    </rPh>
    <rPh sb="18" eb="20">
      <t>カイカン</t>
    </rPh>
    <rPh sb="20" eb="21">
      <t>ヒガシ</t>
    </rPh>
    <rPh sb="21" eb="22">
      <t>ガワ</t>
    </rPh>
    <rPh sb="23" eb="25">
      <t>ジロ</t>
    </rPh>
    <rPh sb="26" eb="29">
      <t>ハツデンキ</t>
    </rPh>
    <rPh sb="29" eb="30">
      <t>コ</t>
    </rPh>
    <phoneticPr fontId="2"/>
  </si>
  <si>
    <t>ＬＥＤ滞留防止照明（なぎさ通り、島の関からのＴ字路）発電機込み</t>
    <rPh sb="3" eb="5">
      <t>タイリュウ</t>
    </rPh>
    <rPh sb="5" eb="7">
      <t>ボウシ</t>
    </rPh>
    <rPh sb="7" eb="9">
      <t>ショウメイ</t>
    </rPh>
    <rPh sb="13" eb="14">
      <t>ドオ</t>
    </rPh>
    <rPh sb="16" eb="17">
      <t>シマ</t>
    </rPh>
    <rPh sb="18" eb="19">
      <t>セキ</t>
    </rPh>
    <rPh sb="23" eb="25">
      <t>ジロ</t>
    </rPh>
    <rPh sb="26" eb="29">
      <t>ハツデンキ</t>
    </rPh>
    <rPh sb="29" eb="30">
      <t>コ</t>
    </rPh>
    <phoneticPr fontId="2"/>
  </si>
  <si>
    <t>ＬＥＤ滞留防止照明（なぎさ通り、ロイホからのＴ字路）発電機込み</t>
    <rPh sb="3" eb="5">
      <t>タイリュウ</t>
    </rPh>
    <rPh sb="5" eb="7">
      <t>ボウシ</t>
    </rPh>
    <rPh sb="7" eb="9">
      <t>ショウメイ</t>
    </rPh>
    <rPh sb="13" eb="14">
      <t>ドオ</t>
    </rPh>
    <rPh sb="23" eb="25">
      <t>ジロ</t>
    </rPh>
    <rPh sb="26" eb="29">
      <t>ハツデンキ</t>
    </rPh>
    <rPh sb="29" eb="30">
      <t>コ</t>
    </rPh>
    <phoneticPr fontId="2"/>
  </si>
  <si>
    <t>ＬＥＤ浜大津シンボル緑地導線照明</t>
    <rPh sb="3" eb="6">
      <t>ハマオオツ</t>
    </rPh>
    <rPh sb="10" eb="12">
      <t>リョクチ</t>
    </rPh>
    <rPh sb="12" eb="14">
      <t>ドウセン</t>
    </rPh>
    <rPh sb="14" eb="16">
      <t>ショウメイ</t>
    </rPh>
    <phoneticPr fontId="2"/>
  </si>
  <si>
    <t>50Ｗ</t>
    <phoneticPr fontId="2"/>
  </si>
  <si>
    <t>ＬＥＤ膳所駅タワーからの導線照明</t>
    <rPh sb="3" eb="6">
      <t>ゼゼエキ</t>
    </rPh>
    <rPh sb="12" eb="14">
      <t>ドウセン</t>
    </rPh>
    <rPh sb="14" eb="16">
      <t>ショウメイ</t>
    </rPh>
    <phoneticPr fontId="2"/>
  </si>
  <si>
    <t>80Ｗ</t>
    <phoneticPr fontId="2"/>
  </si>
  <si>
    <t>⑧規制・駐車対策</t>
    <rPh sb="1" eb="3">
      <t>キセイ</t>
    </rPh>
    <rPh sb="4" eb="6">
      <t>チュウシャ</t>
    </rPh>
    <rPh sb="6" eb="8">
      <t>タイサク</t>
    </rPh>
    <phoneticPr fontId="3"/>
  </si>
  <si>
    <t>OH!Me大津テラス北西信号交差点スチールフェンス</t>
    <rPh sb="5" eb="7">
      <t>オオツ</t>
    </rPh>
    <rPh sb="10" eb="12">
      <t>ホクセイ</t>
    </rPh>
    <rPh sb="12" eb="14">
      <t>シンゴウ</t>
    </rPh>
    <rPh sb="14" eb="17">
      <t>コウサテン</t>
    </rPh>
    <phoneticPr fontId="3"/>
  </si>
  <si>
    <t>アヤハ東</t>
    <rPh sb="3" eb="4">
      <t>ヒガシ</t>
    </rPh>
    <phoneticPr fontId="3"/>
  </si>
  <si>
    <t>OH!Me大津テラス北側交差点スチールフェンス（川を挟んだ東側）</t>
    <rPh sb="5" eb="7">
      <t>オオツ</t>
    </rPh>
    <rPh sb="10" eb="12">
      <t>キタガワ</t>
    </rPh>
    <rPh sb="12" eb="15">
      <t>コウサテン</t>
    </rPh>
    <rPh sb="24" eb="25">
      <t>カワ</t>
    </rPh>
    <rPh sb="26" eb="27">
      <t>ハサ</t>
    </rPh>
    <rPh sb="29" eb="31">
      <t>ヒガシガワ</t>
    </rPh>
    <phoneticPr fontId="3"/>
  </si>
  <si>
    <t>OH!Me大津テラス北側交差点スチールフェンス（川を挟んだ西側）</t>
    <rPh sb="5" eb="7">
      <t>オオツ</t>
    </rPh>
    <rPh sb="10" eb="12">
      <t>キタガワ</t>
    </rPh>
    <rPh sb="12" eb="15">
      <t>コウサテン</t>
    </rPh>
    <rPh sb="24" eb="25">
      <t>カワ</t>
    </rPh>
    <rPh sb="26" eb="27">
      <t>ハサ</t>
    </rPh>
    <rPh sb="29" eb="31">
      <t>ニシガワ</t>
    </rPh>
    <phoneticPr fontId="3"/>
  </si>
  <si>
    <t>ルネ大津南西Ｔ字路</t>
    <rPh sb="2" eb="4">
      <t>オオツ</t>
    </rPh>
    <rPh sb="4" eb="6">
      <t>ナンセイ</t>
    </rPh>
    <rPh sb="7" eb="8">
      <t>ジ</t>
    </rPh>
    <rPh sb="8" eb="9">
      <t>ロ</t>
    </rPh>
    <phoneticPr fontId="2"/>
  </si>
  <si>
    <t>浜大津アーカス西側道路</t>
    <rPh sb="0" eb="3">
      <t>ハマオオツ</t>
    </rPh>
    <rPh sb="7" eb="9">
      <t>ニシガワ</t>
    </rPh>
    <rPh sb="9" eb="11">
      <t>ドウロ</t>
    </rPh>
    <phoneticPr fontId="2"/>
  </si>
  <si>
    <t>Ｈ1800</t>
    <phoneticPr fontId="2"/>
  </si>
  <si>
    <t>ピアザ前なぎさ通り歩道・車道境界目隠し対策</t>
    <rPh sb="3" eb="4">
      <t>マエ</t>
    </rPh>
    <rPh sb="7" eb="8">
      <t>ドオ</t>
    </rPh>
    <rPh sb="9" eb="11">
      <t>ホドウ</t>
    </rPh>
    <rPh sb="12" eb="14">
      <t>シャドウ</t>
    </rPh>
    <rPh sb="14" eb="16">
      <t>キョウカイ</t>
    </rPh>
    <rPh sb="16" eb="17">
      <t>メ</t>
    </rPh>
    <rPh sb="17" eb="18">
      <t>カク</t>
    </rPh>
    <rPh sb="19" eb="21">
      <t>タイサク</t>
    </rPh>
    <phoneticPr fontId="3"/>
  </si>
  <si>
    <t>トラス取り付けサイン</t>
    <rPh sb="3" eb="4">
      <t>ト</t>
    </rPh>
    <rPh sb="5" eb="6">
      <t>ツ</t>
    </rPh>
    <phoneticPr fontId="3"/>
  </si>
  <si>
    <t>規制標識甲賀署、守山署、草津署規制標識引取り返却）</t>
    <rPh sb="0" eb="2">
      <t>キセイ</t>
    </rPh>
    <rPh sb="2" eb="4">
      <t>ヒョウシキ</t>
    </rPh>
    <rPh sb="4" eb="6">
      <t>コウガ</t>
    </rPh>
    <rPh sb="6" eb="7">
      <t>ショ</t>
    </rPh>
    <rPh sb="8" eb="11">
      <t>モリヤマショ</t>
    </rPh>
    <rPh sb="12" eb="15">
      <t>クサツショ</t>
    </rPh>
    <rPh sb="15" eb="17">
      <t>キセイ</t>
    </rPh>
    <rPh sb="17" eb="19">
      <t>ヒョウシキ</t>
    </rPh>
    <rPh sb="19" eb="21">
      <t>ヒキト</t>
    </rPh>
    <rPh sb="22" eb="24">
      <t>ヘンキャク</t>
    </rPh>
    <phoneticPr fontId="3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</si>
  <si>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2"/>
  </si>
  <si>
    <t>島の関西交差点～市民会館前までの分離用</t>
    <rPh sb="0" eb="1">
      <t>シマ</t>
    </rPh>
    <rPh sb="2" eb="3">
      <t>セキ</t>
    </rPh>
    <rPh sb="3" eb="4">
      <t>ニシ</t>
    </rPh>
    <rPh sb="4" eb="7">
      <t>コウサテン</t>
    </rPh>
    <rPh sb="8" eb="10">
      <t>シミン</t>
    </rPh>
    <rPh sb="10" eb="12">
      <t>カイカン</t>
    </rPh>
    <rPh sb="12" eb="13">
      <t>マエ</t>
    </rPh>
    <rPh sb="16" eb="18">
      <t>ブンリ</t>
    </rPh>
    <rPh sb="18" eb="19">
      <t>ヨウ</t>
    </rPh>
    <phoneticPr fontId="3"/>
  </si>
  <si>
    <t>なぎさ通り導線誘導用（市民会館～びわ湖文化館交差店）</t>
    <rPh sb="3" eb="4">
      <t>ドオ</t>
    </rPh>
    <rPh sb="5" eb="7">
      <t>ドウセン</t>
    </rPh>
    <rPh sb="7" eb="9">
      <t>ユウドウ</t>
    </rPh>
    <rPh sb="9" eb="10">
      <t>ヨウ</t>
    </rPh>
    <rPh sb="11" eb="13">
      <t>シミン</t>
    </rPh>
    <rPh sb="13" eb="15">
      <t>カイカン</t>
    </rPh>
    <rPh sb="18" eb="19">
      <t>コ</t>
    </rPh>
    <rPh sb="19" eb="22">
      <t>ブンカカン</t>
    </rPh>
    <rPh sb="22" eb="24">
      <t>コウサ</t>
    </rPh>
    <rPh sb="24" eb="25">
      <t>テン</t>
    </rPh>
    <phoneticPr fontId="3"/>
  </si>
  <si>
    <t>本部前関係者駐車場区分用</t>
    <rPh sb="0" eb="2">
      <t>ホンブ</t>
    </rPh>
    <rPh sb="2" eb="3">
      <t>マエ</t>
    </rPh>
    <rPh sb="3" eb="6">
      <t>カンケイシャ</t>
    </rPh>
    <rPh sb="6" eb="9">
      <t>チュウシャジョウ</t>
    </rPh>
    <rPh sb="9" eb="11">
      <t>クブン</t>
    </rPh>
    <rPh sb="11" eb="12">
      <t>ヨウ</t>
    </rPh>
    <phoneticPr fontId="3"/>
  </si>
  <si>
    <t>④市民会館前エリア～ルネ大津前周辺雑踏対策</t>
    <rPh sb="1" eb="3">
      <t>シミン</t>
    </rPh>
    <rPh sb="3" eb="5">
      <t>カイカン</t>
    </rPh>
    <rPh sb="5" eb="6">
      <t>マエ</t>
    </rPh>
    <rPh sb="12" eb="14">
      <t>オオツ</t>
    </rPh>
    <rPh sb="14" eb="15">
      <t>マエ</t>
    </rPh>
    <rPh sb="15" eb="17">
      <t>シュウヘン</t>
    </rPh>
    <rPh sb="17" eb="19">
      <t>ザットウ</t>
    </rPh>
    <rPh sb="19" eb="21">
      <t>タイサク</t>
    </rPh>
    <phoneticPr fontId="3"/>
  </si>
  <si>
    <t>なぎさ通り歩道・車道境界フェンス（３段パネルフェンス）</t>
    <rPh sb="3" eb="4">
      <t>ドオ</t>
    </rPh>
    <rPh sb="5" eb="7">
      <t>ホドウ</t>
    </rPh>
    <rPh sb="8" eb="10">
      <t>シャドウ</t>
    </rPh>
    <rPh sb="10" eb="12">
      <t>キョウカイ</t>
    </rPh>
    <rPh sb="17" eb="19">
      <t>サンダン</t>
    </rPh>
    <phoneticPr fontId="3"/>
  </si>
  <si>
    <t>ここは有料観覧席（自立）</t>
    <rPh sb="3" eb="5">
      <t>ユウリョウ</t>
    </rPh>
    <rPh sb="5" eb="8">
      <t>カンランセキ</t>
    </rPh>
    <rPh sb="9" eb="11">
      <t>ジリツ</t>
    </rPh>
    <phoneticPr fontId="2"/>
  </si>
  <si>
    <t>1400×600</t>
    <phoneticPr fontId="2"/>
  </si>
  <si>
    <t>音響タワー</t>
    <rPh sb="0" eb="2">
      <t>オンキョウ</t>
    </rPh>
    <phoneticPr fontId="2"/>
  </si>
  <si>
    <t>朝日が丘住宅地、逢坂保育園</t>
    <rPh sb="0" eb="2">
      <t>アサヒ</t>
    </rPh>
    <rPh sb="3" eb="4">
      <t>オカ</t>
    </rPh>
    <rPh sb="4" eb="7">
      <t>ジュウタクチ</t>
    </rPh>
    <rPh sb="8" eb="13">
      <t>オウサカホイクエン</t>
    </rPh>
    <phoneticPr fontId="3"/>
  </si>
  <si>
    <t>施工時警備員（7月25日～8月15日）22日×3</t>
    <rPh sb="0" eb="3">
      <t>セコウジ</t>
    </rPh>
    <rPh sb="3" eb="6">
      <t>ケイビイン</t>
    </rPh>
    <rPh sb="8" eb="9">
      <t>ガツ</t>
    </rPh>
    <rPh sb="11" eb="12">
      <t>ヒ</t>
    </rPh>
    <rPh sb="14" eb="15">
      <t>ガツ</t>
    </rPh>
    <rPh sb="17" eb="18">
      <t>ヒ</t>
    </rPh>
    <rPh sb="21" eb="22">
      <t>ヒ</t>
    </rPh>
    <phoneticPr fontId="2"/>
  </si>
  <si>
    <t>ロードーコーン（ヘビーコーン）</t>
    <phoneticPr fontId="2"/>
  </si>
  <si>
    <t>びわ湖浜大津駅前交差点</t>
    <rPh sb="2" eb="11">
      <t>コハマオオツエキマエコウサテン</t>
    </rPh>
    <phoneticPr fontId="2"/>
  </si>
  <si>
    <t>浜大津港口交差点（右左折閉鎖・本線閉鎖）</t>
    <rPh sb="0" eb="3">
      <t>ハマオオツ</t>
    </rPh>
    <rPh sb="3" eb="5">
      <t>コウグチ</t>
    </rPh>
    <rPh sb="5" eb="8">
      <t>コウサテン</t>
    </rPh>
    <rPh sb="9" eb="12">
      <t>ウサセツ</t>
    </rPh>
    <rPh sb="12" eb="14">
      <t>ヘイサ</t>
    </rPh>
    <rPh sb="15" eb="17">
      <t>ホンセン</t>
    </rPh>
    <rPh sb="17" eb="19">
      <t>ヘイサ</t>
    </rPh>
    <phoneticPr fontId="2"/>
  </si>
  <si>
    <t>島の関西交差点（右左折閉鎖）</t>
    <rPh sb="0" eb="1">
      <t>シマ</t>
    </rPh>
    <rPh sb="2" eb="4">
      <t>セキニシ</t>
    </rPh>
    <rPh sb="4" eb="7">
      <t>コウサテン</t>
    </rPh>
    <rPh sb="8" eb="13">
      <t>ウサセツヘイサ</t>
    </rPh>
    <phoneticPr fontId="2"/>
  </si>
  <si>
    <t>打出浜交差点（右左折閉鎖）</t>
    <rPh sb="0" eb="6">
      <t>ウチデハマコウサテン</t>
    </rPh>
    <rPh sb="7" eb="12">
      <t>ウサセツヘイサ</t>
    </rPh>
    <phoneticPr fontId="2"/>
  </si>
  <si>
    <t>ＮＨＫ前交差点（湖岸方向右折閉鎖）</t>
    <rPh sb="3" eb="7">
      <t>マエコウサテン</t>
    </rPh>
    <rPh sb="8" eb="10">
      <t>コガン</t>
    </rPh>
    <rPh sb="10" eb="12">
      <t>ホウコウ</t>
    </rPh>
    <rPh sb="12" eb="16">
      <t>ウセツヘイサ</t>
    </rPh>
    <phoneticPr fontId="2"/>
  </si>
  <si>
    <t>石場電停前交差点（湖岸方向右折閉鎖）</t>
    <rPh sb="0" eb="5">
      <t>イシバデンテイマエ</t>
    </rPh>
    <rPh sb="5" eb="8">
      <t>コウサテン</t>
    </rPh>
    <rPh sb="9" eb="13">
      <t>コガンホウコウ</t>
    </rPh>
    <rPh sb="13" eb="15">
      <t>ウセツ</t>
    </rPh>
    <rPh sb="15" eb="17">
      <t>ヘイサ</t>
    </rPh>
    <phoneticPr fontId="2"/>
  </si>
  <si>
    <t>浜大津アーカス前交差点（左折閉鎖）</t>
    <rPh sb="0" eb="3">
      <t>ハマオオツ</t>
    </rPh>
    <rPh sb="7" eb="8">
      <t>マエ</t>
    </rPh>
    <rPh sb="8" eb="11">
      <t>コウサテン</t>
    </rPh>
    <rPh sb="12" eb="16">
      <t>サセツヘイサ</t>
    </rPh>
    <phoneticPr fontId="2"/>
  </si>
  <si>
    <t>大津警察署前交差点（湖岸方向右折閉鎖、緊急時用）</t>
    <rPh sb="0" eb="6">
      <t>オオツケイサツショマエ</t>
    </rPh>
    <rPh sb="6" eb="9">
      <t>コウサテン</t>
    </rPh>
    <rPh sb="10" eb="14">
      <t>コガンホウコウ</t>
    </rPh>
    <rPh sb="14" eb="18">
      <t>ウセツヘイサ</t>
    </rPh>
    <rPh sb="19" eb="23">
      <t>キンキュウジヨウ</t>
    </rPh>
    <phoneticPr fontId="2"/>
  </si>
  <si>
    <t>におの浜2丁目交差点（湖岸方向右折閉鎖、緊急時用）</t>
    <rPh sb="3" eb="4">
      <t>ハマ</t>
    </rPh>
    <rPh sb="5" eb="7">
      <t>チョウメ</t>
    </rPh>
    <rPh sb="7" eb="10">
      <t>コウサテン</t>
    </rPh>
    <phoneticPr fontId="2"/>
  </si>
  <si>
    <t>におの浜3丁目交差点（湖岸方向右折閉鎖、緊急時用）</t>
    <rPh sb="3" eb="4">
      <t>ハマ</t>
    </rPh>
    <rPh sb="5" eb="10">
      <t>チョウメコウサテン</t>
    </rPh>
    <phoneticPr fontId="2"/>
  </si>
  <si>
    <t>におの浜4丁目交差点（湖岸方向右折閉鎖、緊急時用）</t>
    <rPh sb="3" eb="4">
      <t>ハマ</t>
    </rPh>
    <rPh sb="5" eb="10">
      <t>チョウメコウサテン</t>
    </rPh>
    <phoneticPr fontId="2"/>
  </si>
  <si>
    <t>由美浜交差点（湖岸方向右折閉鎖、緊急時用）</t>
    <rPh sb="0" eb="3">
      <t>ユミハマ</t>
    </rPh>
    <rPh sb="3" eb="6">
      <t>コウサテン</t>
    </rPh>
    <phoneticPr fontId="2"/>
  </si>
  <si>
    <t>水再生センター周回路（駐車禁止対策）、出口閉鎖用</t>
    <rPh sb="0" eb="3">
      <t>ミズサイセイ</t>
    </rPh>
    <rPh sb="7" eb="10">
      <t>シュウカイロ</t>
    </rPh>
    <rPh sb="11" eb="17">
      <t>チュウシャキンシタイサク</t>
    </rPh>
    <rPh sb="19" eb="21">
      <t>デグチ</t>
    </rPh>
    <rPh sb="21" eb="23">
      <t>ヘイサ</t>
    </rPh>
    <rPh sb="23" eb="24">
      <t>ヨウ</t>
    </rPh>
    <phoneticPr fontId="2"/>
  </si>
  <si>
    <t>近江大橋西詰（緊急時閉鎖用）</t>
    <rPh sb="0" eb="4">
      <t>オウミオオハシ</t>
    </rPh>
    <rPh sb="4" eb="6">
      <t>ニシツメ</t>
    </rPh>
    <rPh sb="7" eb="10">
      <t>キンキュウジ</t>
    </rPh>
    <rPh sb="10" eb="12">
      <t>ヘイサ</t>
    </rPh>
    <rPh sb="12" eb="13">
      <t>ヨウ</t>
    </rPh>
    <phoneticPr fontId="2"/>
  </si>
  <si>
    <t>本宮2丁目南交差点（緊急時用）</t>
    <rPh sb="0" eb="2">
      <t>モトミヤ</t>
    </rPh>
    <rPh sb="3" eb="5">
      <t>チョウメ</t>
    </rPh>
    <rPh sb="5" eb="6">
      <t>ミナミ</t>
    </rPh>
    <rPh sb="6" eb="9">
      <t>コウサテン</t>
    </rPh>
    <rPh sb="10" eb="14">
      <t>キンキュウジヨウ</t>
    </rPh>
    <phoneticPr fontId="2"/>
  </si>
  <si>
    <t>帰帆南橋南詰交差点から周回路</t>
    <rPh sb="0" eb="4">
      <t>キハンミナミバシ</t>
    </rPh>
    <rPh sb="4" eb="9">
      <t>ミナミツメコウサテン</t>
    </rPh>
    <rPh sb="11" eb="14">
      <t>シュウカイロ</t>
    </rPh>
    <phoneticPr fontId="3"/>
  </si>
  <si>
    <t>帰帆北橋北詰交差点東側農道</t>
    <rPh sb="0" eb="4">
      <t>キハンキタバシ</t>
    </rPh>
    <rPh sb="4" eb="9">
      <t>キタツメコウサテン</t>
    </rPh>
    <rPh sb="9" eb="11">
      <t>ヒガシガワ</t>
    </rPh>
    <rPh sb="11" eb="13">
      <t>ノウドウ</t>
    </rPh>
    <phoneticPr fontId="2"/>
  </si>
  <si>
    <t>帰帆島公園駐車場使用分</t>
    <rPh sb="0" eb="3">
      <t>キハントウ</t>
    </rPh>
    <rPh sb="3" eb="5">
      <t>コウエン</t>
    </rPh>
    <rPh sb="5" eb="8">
      <t>チュウシャジョウ</t>
    </rPh>
    <rPh sb="8" eb="11">
      <t>シヨウブン</t>
    </rPh>
    <phoneticPr fontId="2"/>
  </si>
  <si>
    <t>帰帆島湖岸緑地P!南素掘り溝ライン</t>
    <rPh sb="0" eb="3">
      <t>キハントウ</t>
    </rPh>
    <rPh sb="3" eb="7">
      <t>コガンリョクチ</t>
    </rPh>
    <rPh sb="9" eb="10">
      <t>ミナミ</t>
    </rPh>
    <rPh sb="10" eb="12">
      <t>スボ</t>
    </rPh>
    <rPh sb="13" eb="14">
      <t>ミゾ</t>
    </rPh>
    <phoneticPr fontId="2"/>
  </si>
  <si>
    <t>帰帆北橋北詰～湖岸下笠間ビワイチ拡幅部1600ｍ</t>
    <rPh sb="0" eb="2">
      <t>キハン</t>
    </rPh>
    <rPh sb="2" eb="4">
      <t>キタハシ</t>
    </rPh>
    <rPh sb="4" eb="6">
      <t>キタヅメ</t>
    </rPh>
    <rPh sb="7" eb="9">
      <t>コガン</t>
    </rPh>
    <rPh sb="9" eb="10">
      <t>シタ</t>
    </rPh>
    <rPh sb="10" eb="12">
      <t>カサマ</t>
    </rPh>
    <rPh sb="16" eb="18">
      <t>カクフク</t>
    </rPh>
    <rPh sb="18" eb="19">
      <t>ブ</t>
    </rPh>
    <phoneticPr fontId="2"/>
  </si>
  <si>
    <t>北山田～メロン街道交差点680ｍ往復</t>
    <rPh sb="0" eb="3">
      <t>キタヤマダ</t>
    </rPh>
    <rPh sb="7" eb="9">
      <t>カイドウ</t>
    </rPh>
    <rPh sb="9" eb="12">
      <t>コウサテン</t>
    </rPh>
    <rPh sb="16" eb="18">
      <t>オウフク</t>
    </rPh>
    <phoneticPr fontId="2"/>
  </si>
  <si>
    <t>湖岸下笠～メロン街道交差点780ｍ往復</t>
    <rPh sb="0" eb="4">
      <t>コガンシモガサ</t>
    </rPh>
    <rPh sb="8" eb="10">
      <t>カイドウ</t>
    </rPh>
    <rPh sb="10" eb="13">
      <t>コウサテン</t>
    </rPh>
    <rPh sb="17" eb="19">
      <t>オウフク</t>
    </rPh>
    <phoneticPr fontId="2"/>
  </si>
  <si>
    <t>コーン小計①</t>
    <rPh sb="3" eb="5">
      <t>ショウケイ</t>
    </rPh>
    <phoneticPr fontId="2"/>
  </si>
  <si>
    <t>コーン小計②</t>
    <rPh sb="3" eb="5">
      <t>ショウケイ</t>
    </rPh>
    <phoneticPr fontId="2"/>
  </si>
  <si>
    <t>予備30</t>
    <rPh sb="0" eb="2">
      <t>ヨビ</t>
    </rPh>
    <phoneticPr fontId="2"/>
  </si>
  <si>
    <t>コーン小計①＋コーン小計②</t>
    <rPh sb="3" eb="5">
      <t>ショウケイ</t>
    </rPh>
    <rPh sb="10" eb="12">
      <t>ショウケイ</t>
    </rPh>
    <phoneticPr fontId="2"/>
  </si>
  <si>
    <t>湖西バイパス（路肩注意）</t>
    <rPh sb="0" eb="2">
      <t>コセイ</t>
    </rPh>
    <rPh sb="7" eb="9">
      <t>ロカタ</t>
    </rPh>
    <rPh sb="9" eb="11">
      <t>チュウイ</t>
    </rPh>
    <phoneticPr fontId="2"/>
  </si>
  <si>
    <t>（立入禁止）郵便局前道路</t>
    <rPh sb="1" eb="5">
      <t>タチイリキンシ</t>
    </rPh>
    <rPh sb="6" eb="9">
      <t>ユウビンキョク</t>
    </rPh>
    <rPh sb="9" eb="10">
      <t>マエ</t>
    </rPh>
    <rPh sb="10" eb="12">
      <t>ドウロ</t>
    </rPh>
    <phoneticPr fontId="2"/>
  </si>
  <si>
    <t>ｈ1400×ｗ300</t>
    <phoneticPr fontId="2"/>
  </si>
  <si>
    <t>駐車禁止（市民会館前）</t>
    <rPh sb="0" eb="4">
      <t>チュウシャキンシ</t>
    </rPh>
    <rPh sb="5" eb="10">
      <t>シミンカイカンマエ</t>
    </rPh>
    <phoneticPr fontId="3"/>
  </si>
  <si>
    <t>プラカード（電車道）御幸町（大津駅・上栄町）</t>
    <rPh sb="6" eb="9">
      <t>デンシャミチ</t>
    </rPh>
    <rPh sb="10" eb="13">
      <t>ミユキチョウ</t>
    </rPh>
    <rPh sb="14" eb="17">
      <t>オオツエキ</t>
    </rPh>
    <rPh sb="18" eb="20">
      <t>カミサカエ</t>
    </rPh>
    <rPh sb="20" eb="21">
      <t>チョウ</t>
    </rPh>
    <phoneticPr fontId="2"/>
  </si>
  <si>
    <t>プラカード（電車道）春日町（大津駅）</t>
    <rPh sb="6" eb="9">
      <t>デンシャミチ</t>
    </rPh>
    <rPh sb="10" eb="13">
      <t>カスガチョウ</t>
    </rPh>
    <rPh sb="14" eb="17">
      <t>オオツエキ</t>
    </rPh>
    <phoneticPr fontId="2"/>
  </si>
  <si>
    <t>プラカード（電車道）京町1丁目南（大津駅）</t>
    <rPh sb="6" eb="9">
      <t>デンシャミチ</t>
    </rPh>
    <rPh sb="10" eb="12">
      <t>キョウマチ</t>
    </rPh>
    <rPh sb="13" eb="15">
      <t>チョウメ</t>
    </rPh>
    <rPh sb="15" eb="16">
      <t>ミナミ</t>
    </rPh>
    <rPh sb="17" eb="20">
      <t>オオツエキ</t>
    </rPh>
    <phoneticPr fontId="2"/>
  </si>
  <si>
    <t>プラカード（電車道）京町1丁目（大津駅）</t>
    <rPh sb="6" eb="9">
      <t>デンシャミチ</t>
    </rPh>
    <rPh sb="10" eb="12">
      <t>キョウマチ</t>
    </rPh>
    <rPh sb="13" eb="15">
      <t>チョウメ</t>
    </rPh>
    <phoneticPr fontId="2"/>
  </si>
  <si>
    <t>プラカード（電車道）中央1丁目（大津駅）</t>
    <rPh sb="6" eb="9">
      <t>デンシャミチ</t>
    </rPh>
    <rPh sb="10" eb="12">
      <t>チュウオウ</t>
    </rPh>
    <rPh sb="13" eb="15">
      <t>チョウメ</t>
    </rPh>
    <phoneticPr fontId="2"/>
  </si>
  <si>
    <t>プラカード（電車道）浜大津1丁目（大津駅）</t>
    <rPh sb="6" eb="9">
      <t>デンシャミチ</t>
    </rPh>
    <rPh sb="10" eb="13">
      <t>ハマオオツ</t>
    </rPh>
    <rPh sb="14" eb="16">
      <t>チョウメ</t>
    </rPh>
    <phoneticPr fontId="2"/>
  </si>
  <si>
    <t>輸送設置撤去費</t>
    <rPh sb="0" eb="2">
      <t>ユソウ</t>
    </rPh>
    <rPh sb="2" eb="4">
      <t>セッチ</t>
    </rPh>
    <rPh sb="4" eb="6">
      <t>テッキョ</t>
    </rPh>
    <rPh sb="6" eb="7">
      <t>ヒ</t>
    </rPh>
    <phoneticPr fontId="3"/>
  </si>
  <si>
    <t>JR踏切列車増発のため踏切通行困難</t>
    <rPh sb="2" eb="4">
      <t>フミキリ</t>
    </rPh>
    <rPh sb="4" eb="8">
      <t>レッシャゾウハツ</t>
    </rPh>
    <rPh sb="11" eb="15">
      <t>フミキリツウコウ</t>
    </rPh>
    <rPh sb="15" eb="17">
      <t>コンナン</t>
    </rPh>
    <phoneticPr fontId="2"/>
  </si>
  <si>
    <t>警備用</t>
    <rPh sb="0" eb="3">
      <t>ケイビヨウ</t>
    </rPh>
    <phoneticPr fontId="2"/>
  </si>
  <si>
    <t>フォークリフト</t>
    <phoneticPr fontId="2"/>
  </si>
  <si>
    <t>2.5t</t>
    <phoneticPr fontId="2"/>
  </si>
  <si>
    <t>タワー音響                                                    大津駅・膳所駅・島の関西交差点・市民会館前・浜大津地下駐上・びわ湖ホール東・びわ湖ホール西側</t>
    <rPh sb="3" eb="5">
      <t>オンキョウ</t>
    </rPh>
    <rPh sb="57" eb="59">
      <t>オオツ</t>
    </rPh>
    <rPh sb="59" eb="60">
      <t>エキ</t>
    </rPh>
    <rPh sb="61" eb="63">
      <t>ゼゼ</t>
    </rPh>
    <rPh sb="63" eb="64">
      <t>エキ</t>
    </rPh>
    <rPh sb="65" eb="66">
      <t>シマ</t>
    </rPh>
    <rPh sb="67" eb="68">
      <t>セキ</t>
    </rPh>
    <rPh sb="68" eb="69">
      <t>ニシ</t>
    </rPh>
    <rPh sb="69" eb="72">
      <t>コウサテン</t>
    </rPh>
    <rPh sb="73" eb="75">
      <t>シミン</t>
    </rPh>
    <rPh sb="75" eb="77">
      <t>カイカン</t>
    </rPh>
    <rPh sb="77" eb="78">
      <t>マエ</t>
    </rPh>
    <rPh sb="79" eb="82">
      <t>ハマオオツ</t>
    </rPh>
    <rPh sb="82" eb="85">
      <t>チカチュウ</t>
    </rPh>
    <rPh sb="85" eb="86">
      <t>ジョウ</t>
    </rPh>
    <rPh sb="89" eb="90">
      <t>コ</t>
    </rPh>
    <rPh sb="93" eb="94">
      <t>ヒガシ</t>
    </rPh>
    <rPh sb="97" eb="98">
      <t>コ</t>
    </rPh>
    <rPh sb="101" eb="103">
      <t>ニシガワ</t>
    </rPh>
    <phoneticPr fontId="2"/>
  </si>
  <si>
    <t>小分け輸送、組立・解体</t>
    <rPh sb="0" eb="2">
      <t>コワ</t>
    </rPh>
    <rPh sb="3" eb="5">
      <t>ユソウ</t>
    </rPh>
    <rPh sb="6" eb="8">
      <t>クミタテ</t>
    </rPh>
    <rPh sb="9" eb="11">
      <t>カイタイ</t>
    </rPh>
    <phoneticPr fontId="2"/>
  </si>
  <si>
    <t>発電機</t>
    <rPh sb="0" eb="3">
      <t>ハツデンキ</t>
    </rPh>
    <phoneticPr fontId="2"/>
  </si>
  <si>
    <t>小分け搬送・回収車両</t>
    <rPh sb="0" eb="2">
      <t>コワ</t>
    </rPh>
    <rPh sb="3" eb="5">
      <t>ハンソウ</t>
    </rPh>
    <rPh sb="6" eb="10">
      <t>カイシュウシャリョウ</t>
    </rPh>
    <phoneticPr fontId="2"/>
  </si>
  <si>
    <t>4t平</t>
    <rPh sb="2" eb="3">
      <t>ヒラ</t>
    </rPh>
    <phoneticPr fontId="2"/>
  </si>
  <si>
    <t>2tユニック</t>
    <phoneticPr fontId="2"/>
  </si>
  <si>
    <t>リフトオペレーター（日勤）</t>
    <rPh sb="10" eb="12">
      <t>ニッキン</t>
    </rPh>
    <phoneticPr fontId="2"/>
  </si>
  <si>
    <t>リフトオペレーター（夜勤）8月6日～7日搬入・8月8日～9日搬出</t>
    <rPh sb="10" eb="12">
      <t>ヤキン</t>
    </rPh>
    <rPh sb="14" eb="15">
      <t>ガツ</t>
    </rPh>
    <rPh sb="16" eb="17">
      <t>ヒ</t>
    </rPh>
    <rPh sb="19" eb="20">
      <t>ヒ</t>
    </rPh>
    <rPh sb="20" eb="22">
      <t>ハンニュウ</t>
    </rPh>
    <rPh sb="24" eb="25">
      <t>ガツ</t>
    </rPh>
    <rPh sb="26" eb="27">
      <t>ヒ</t>
    </rPh>
    <rPh sb="29" eb="30">
      <t>ヒ</t>
    </rPh>
    <rPh sb="30" eb="32">
      <t>ハンシュツ</t>
    </rPh>
    <phoneticPr fontId="2"/>
  </si>
  <si>
    <t>びわ湖ホール楽天区分フェンス</t>
    <rPh sb="2" eb="3">
      <t>コ</t>
    </rPh>
    <rPh sb="6" eb="8">
      <t>ラクテン</t>
    </rPh>
    <rPh sb="8" eb="10">
      <t>クブン</t>
    </rPh>
    <phoneticPr fontId="2"/>
  </si>
  <si>
    <t>ピアザ淡海～ルネ大津</t>
    <rPh sb="3" eb="5">
      <t>オウミ</t>
    </rPh>
    <rPh sb="8" eb="10">
      <t>オオツ</t>
    </rPh>
    <phoneticPr fontId="2"/>
  </si>
  <si>
    <t>びわ湖ホール南側導線区分フェンス</t>
    <rPh sb="2" eb="3">
      <t>コ</t>
    </rPh>
    <rPh sb="6" eb="7">
      <t>ミナミ</t>
    </rPh>
    <rPh sb="7" eb="8">
      <t>ガワ</t>
    </rPh>
    <rPh sb="8" eb="12">
      <t>ドウセンクブン</t>
    </rPh>
    <phoneticPr fontId="2"/>
  </si>
  <si>
    <t>草津帰帆島南側導線草刈り</t>
    <rPh sb="0" eb="5">
      <t>クサツキハントウ</t>
    </rPh>
    <rPh sb="5" eb="7">
      <t>ミナミガワ</t>
    </rPh>
    <rPh sb="7" eb="11">
      <t>ドウセンクサカ</t>
    </rPh>
    <phoneticPr fontId="2"/>
  </si>
  <si>
    <t>草津階段部×2・草津本部前×1・公園からの導線×1、草津トイレ×1・帰帆島北側駐輪場×1</t>
    <phoneticPr fontId="2"/>
  </si>
  <si>
    <t>草津</t>
    <rPh sb="0" eb="2">
      <t>クサツ</t>
    </rPh>
    <phoneticPr fontId="2"/>
  </si>
  <si>
    <t>車両テラスター回送費</t>
    <rPh sb="0" eb="2">
      <t>シャリョウ</t>
    </rPh>
    <rPh sb="7" eb="10">
      <t>カイソウヒ</t>
    </rPh>
    <phoneticPr fontId="3"/>
  </si>
  <si>
    <t>輸送費</t>
    <rPh sb="0" eb="2">
      <t>ユソウ</t>
    </rPh>
    <rPh sb="2" eb="3">
      <t>ヒ</t>
    </rPh>
    <phoneticPr fontId="3"/>
  </si>
  <si>
    <t>設置撤去費</t>
    <rPh sb="0" eb="5">
      <t>セッチテッキョヒ</t>
    </rPh>
    <phoneticPr fontId="2"/>
  </si>
  <si>
    <t>1式</t>
    <rPh sb="1" eb="2">
      <t>シキ</t>
    </rPh>
    <phoneticPr fontId="2"/>
  </si>
  <si>
    <t>ミストマシン（保証料・サポート費含む）</t>
    <rPh sb="7" eb="10">
      <t>ホショウリョウ</t>
    </rPh>
    <rPh sb="15" eb="16">
      <t>ヒ</t>
    </rPh>
    <rPh sb="16" eb="17">
      <t>フク</t>
    </rPh>
    <phoneticPr fontId="3"/>
  </si>
  <si>
    <t>仮設機械燃料費（ディーゼル発電機）</t>
    <rPh sb="0" eb="4">
      <t>カセツキカイ</t>
    </rPh>
    <rPh sb="4" eb="7">
      <t>ネンリョウヒ</t>
    </rPh>
    <rPh sb="13" eb="16">
      <t>ハツデンキ</t>
    </rPh>
    <phoneticPr fontId="2"/>
  </si>
  <si>
    <t>小分け運搬車両・フォークリフト燃料費（経由）</t>
    <rPh sb="0" eb="2">
      <t>コワ</t>
    </rPh>
    <rPh sb="3" eb="5">
      <t>ウンパン</t>
    </rPh>
    <rPh sb="5" eb="7">
      <t>シャリョウ</t>
    </rPh>
    <rPh sb="15" eb="18">
      <t>ネンリョウヒ</t>
    </rPh>
    <rPh sb="19" eb="21">
      <t>ケイユ</t>
    </rPh>
    <phoneticPr fontId="2"/>
  </si>
  <si>
    <t>ガソリン</t>
    <phoneticPr fontId="2"/>
  </si>
  <si>
    <t>仮設機械燃料費（ガソリン発電機）232台×5Ｌ</t>
    <rPh sb="0" eb="4">
      <t>カセツキカイ</t>
    </rPh>
    <rPh sb="4" eb="7">
      <t>ネンリョウヒ</t>
    </rPh>
    <rPh sb="12" eb="15">
      <t>ハツデンキ</t>
    </rPh>
    <rPh sb="19" eb="20">
      <t>ダイ</t>
    </rPh>
    <phoneticPr fontId="2"/>
  </si>
  <si>
    <t>仮設費⑪仮設機械・設営車両費</t>
    <rPh sb="0" eb="3">
      <t>カセツヒ</t>
    </rPh>
    <rPh sb="4" eb="6">
      <t>カセツ</t>
    </rPh>
    <rPh sb="6" eb="8">
      <t>キカイ</t>
    </rPh>
    <rPh sb="9" eb="14">
      <t>セツエイシャリョウヒ</t>
    </rPh>
    <phoneticPr fontId="2"/>
  </si>
  <si>
    <t>仮設費⑪仮設機械・設営車両費</t>
    <rPh sb="0" eb="3">
      <t>カセツヒ</t>
    </rPh>
    <rPh sb="4" eb="6">
      <t>カセツ</t>
    </rPh>
    <rPh sb="6" eb="8">
      <t>キカイ</t>
    </rPh>
    <rPh sb="9" eb="11">
      <t>セツエイ</t>
    </rPh>
    <rPh sb="11" eb="13">
      <t>シャリョウ</t>
    </rPh>
    <rPh sb="13" eb="14">
      <t>ヒ</t>
    </rPh>
    <phoneticPr fontId="2"/>
  </si>
  <si>
    <t>監視タワー（3600×3600×Ｈ3000～5400）大津駅・膳所駅・島の関西交差点・市民会館前・浜大津地下駐車場・びわ湖ホール東・びわ湖ホール西側</t>
    <rPh sb="0" eb="2">
      <t>カンシ</t>
    </rPh>
    <rPh sb="54" eb="57">
      <t>チュウシャジョウ</t>
    </rPh>
    <phoneticPr fontId="3"/>
  </si>
  <si>
    <t>規制車及び規制資器材　湖西バイパス　本線路肩規制</t>
    <rPh sb="0" eb="3">
      <t>キセイシャ</t>
    </rPh>
    <rPh sb="3" eb="4">
      <t>オヨ</t>
    </rPh>
    <rPh sb="5" eb="7">
      <t>キセイ</t>
    </rPh>
    <rPh sb="7" eb="10">
      <t>シキザイ</t>
    </rPh>
    <rPh sb="11" eb="13">
      <t>コセイ</t>
    </rPh>
    <rPh sb="18" eb="20">
      <t>ホンセン</t>
    </rPh>
    <rPh sb="20" eb="22">
      <t>ロカタ</t>
    </rPh>
    <rPh sb="22" eb="24">
      <t>キセイ</t>
    </rPh>
    <phoneticPr fontId="2"/>
  </si>
  <si>
    <t>規制車及び規制資器材　湖西バイパス　唐崎副道車線規制</t>
    <rPh sb="0" eb="3">
      <t>キセイシャ</t>
    </rPh>
    <rPh sb="3" eb="4">
      <t>オヨ</t>
    </rPh>
    <rPh sb="5" eb="7">
      <t>キセイ</t>
    </rPh>
    <rPh sb="7" eb="10">
      <t>シキザイ</t>
    </rPh>
    <rPh sb="11" eb="13">
      <t>コセイ</t>
    </rPh>
    <rPh sb="18" eb="20">
      <t>カラサキ</t>
    </rPh>
    <rPh sb="20" eb="21">
      <t>フク</t>
    </rPh>
    <rPh sb="21" eb="22">
      <t>ミチ</t>
    </rPh>
    <rPh sb="22" eb="26">
      <t>シャセンキセイ</t>
    </rPh>
    <phoneticPr fontId="2"/>
  </si>
  <si>
    <t>規制車　におの浜2丁目　交差点規制</t>
    <rPh sb="0" eb="3">
      <t>キセイシャ</t>
    </rPh>
    <rPh sb="7" eb="8">
      <t>ハマ</t>
    </rPh>
    <rPh sb="9" eb="11">
      <t>チョウメ</t>
    </rPh>
    <rPh sb="12" eb="15">
      <t>コウサテン</t>
    </rPh>
    <rPh sb="15" eb="17">
      <t>キセイ</t>
    </rPh>
    <phoneticPr fontId="2"/>
  </si>
  <si>
    <t>御　請　求　書</t>
    <rPh sb="0" eb="1">
      <t>オ</t>
    </rPh>
    <rPh sb="2" eb="3">
      <t>ショウ</t>
    </rPh>
    <rPh sb="4" eb="5">
      <t>モトム</t>
    </rPh>
    <rPh sb="6" eb="7">
      <t>ショ</t>
    </rPh>
    <phoneticPr fontId="3"/>
  </si>
  <si>
    <t>仮設費⑫交通規制車両費</t>
    <rPh sb="0" eb="3">
      <t>カセツヒ</t>
    </rPh>
    <rPh sb="4" eb="8">
      <t>コウツウキセイ</t>
    </rPh>
    <rPh sb="8" eb="9">
      <t>シャ</t>
    </rPh>
    <rPh sb="9" eb="10">
      <t>リョウ</t>
    </rPh>
    <rPh sb="10" eb="11">
      <t>ヒ</t>
    </rPh>
    <phoneticPr fontId="3"/>
  </si>
  <si>
    <t>⑫交通規制車両費</t>
    <rPh sb="1" eb="5">
      <t>コウツウキセイ</t>
    </rPh>
    <rPh sb="5" eb="7">
      <t>シャリョウ</t>
    </rPh>
    <rPh sb="7" eb="8">
      <t>ヒ</t>
    </rPh>
    <phoneticPr fontId="3"/>
  </si>
  <si>
    <t>仮設費⑫交通規制車両費</t>
    <rPh sb="0" eb="3">
      <t>カセツヒ</t>
    </rPh>
    <rPh sb="4" eb="8">
      <t>コウツウキセイ</t>
    </rPh>
    <rPh sb="8" eb="10">
      <t>シャリョウ</t>
    </rPh>
    <rPh sb="10" eb="11">
      <t>ヒ</t>
    </rPh>
    <phoneticPr fontId="3"/>
  </si>
  <si>
    <t>下記の通り、ご請求申し上げますので</t>
    <rPh sb="0" eb="2">
      <t>カキ</t>
    </rPh>
    <rPh sb="3" eb="4">
      <t>トオ</t>
    </rPh>
    <rPh sb="7" eb="10">
      <t>セイキュウモウ</t>
    </rPh>
    <rPh sb="11" eb="12">
      <t>ア</t>
    </rPh>
    <phoneticPr fontId="2"/>
  </si>
  <si>
    <t>ご査収の程、よろしくお願いいたします。</t>
    <rPh sb="1" eb="3">
      <t>サシュウ</t>
    </rPh>
    <rPh sb="4" eb="5">
      <t>ホド</t>
    </rPh>
    <rPh sb="11" eb="12">
      <t>ネガ</t>
    </rPh>
    <phoneticPr fontId="2"/>
  </si>
  <si>
    <t>請求合計額</t>
    <rPh sb="0" eb="2">
      <t>セイキュウ</t>
    </rPh>
    <rPh sb="2" eb="4">
      <t>ゴウケイ</t>
    </rPh>
    <rPh sb="4" eb="5">
      <t>ガク</t>
    </rPh>
    <phoneticPr fontId="3"/>
  </si>
  <si>
    <t>タワー音響                                             大津駅・膳所駅・島の関西交差点・市民会館前・浜大津地下駐上・びわ湖ホール東・びわ湖ホール西側</t>
    <rPh sb="3" eb="5">
      <t>オンキョウ</t>
    </rPh>
    <rPh sb="50" eb="52">
      <t>オオツ</t>
    </rPh>
    <rPh sb="52" eb="53">
      <t>エキ</t>
    </rPh>
    <rPh sb="54" eb="56">
      <t>ゼゼ</t>
    </rPh>
    <rPh sb="56" eb="57">
      <t>エキ</t>
    </rPh>
    <rPh sb="58" eb="59">
      <t>シマ</t>
    </rPh>
    <rPh sb="60" eb="61">
      <t>セキ</t>
    </rPh>
    <rPh sb="61" eb="62">
      <t>ニシ</t>
    </rPh>
    <rPh sb="62" eb="65">
      <t>コウサテン</t>
    </rPh>
    <rPh sb="66" eb="68">
      <t>シミン</t>
    </rPh>
    <rPh sb="68" eb="70">
      <t>カイカン</t>
    </rPh>
    <rPh sb="70" eb="71">
      <t>マエ</t>
    </rPh>
    <rPh sb="72" eb="75">
      <t>ハマオオツ</t>
    </rPh>
    <rPh sb="75" eb="78">
      <t>チカチュウ</t>
    </rPh>
    <rPh sb="78" eb="79">
      <t>ジョウ</t>
    </rPh>
    <rPh sb="82" eb="83">
      <t>コ</t>
    </rPh>
    <rPh sb="86" eb="87">
      <t>ヒガシ</t>
    </rPh>
    <rPh sb="90" eb="91">
      <t>コ</t>
    </rPh>
    <rPh sb="94" eb="96">
      <t>ニシガワ</t>
    </rPh>
    <phoneticPr fontId="2"/>
  </si>
  <si>
    <t>〒675-2312</t>
    <phoneticPr fontId="2"/>
  </si>
  <si>
    <t>兵庫県加西市北条町北条1121</t>
    <rPh sb="0" eb="11">
      <t>ヒョウゴケンカサイシホウジョウチョウホウジョウ</t>
    </rPh>
    <phoneticPr fontId="2"/>
  </si>
  <si>
    <t>株式会社CSILead</t>
    <rPh sb="0" eb="4">
      <t>カブシキガイシャ</t>
    </rPh>
    <phoneticPr fontId="2"/>
  </si>
  <si>
    <t>代表取締役　大崎和哉</t>
    <rPh sb="0" eb="5">
      <t>ダイヒョウトリシマリヤク</t>
    </rPh>
    <rPh sb="6" eb="10">
      <t>オオサキカズヤ</t>
    </rPh>
    <phoneticPr fontId="2"/>
  </si>
  <si>
    <t>【登録番号】T-9140001126012</t>
    <rPh sb="1" eb="5">
      <t>トウロクバンゴウ</t>
    </rPh>
    <phoneticPr fontId="2"/>
  </si>
  <si>
    <t>諸経費</t>
    <rPh sb="0" eb="3">
      <t>ショケイヒ</t>
    </rPh>
    <phoneticPr fontId="2"/>
  </si>
  <si>
    <t>小計①</t>
    <rPh sb="0" eb="1">
      <t>ショウ</t>
    </rPh>
    <rPh sb="1" eb="2">
      <t>ケイ</t>
    </rPh>
    <phoneticPr fontId="3"/>
  </si>
  <si>
    <t>小計②</t>
    <rPh sb="0" eb="1">
      <t>ショウ</t>
    </rPh>
    <rPh sb="1" eb="2">
      <t>ケイ</t>
    </rPh>
    <phoneticPr fontId="3"/>
  </si>
  <si>
    <t>合計</t>
    <rPh sb="0" eb="1">
      <t>ア</t>
    </rPh>
    <rPh sb="1" eb="2">
      <t>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</si>
</sst>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[$¥-411]#,##0;[$¥-411]#,##0"/>
  </numFmts>
  <fonts count="2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u/>
      <sz val="14"/>
      <name val="ＭＳ 明朝"/>
      <family val="1"/>
      <charset val="128"/>
    </font>
    <font>
      <b/>
      <u/>
      <sz val="16"/>
      <name val="ＭＳ 明朝"/>
      <family val="1"/>
      <charset val="128"/>
    </font>
    <font>
      <u/>
      <sz val="11"/>
      <name val="ＭＳ 明朝"/>
      <family val="1"/>
      <charset val="128"/>
    </font>
    <font>
      <sz val="14"/>
      <name val="ＭＳ Ｐゴシック"/>
      <family val="3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b/>
      <sz val="18"/>
      <name val="ＭＳ 明朝"/>
      <family val="1"/>
      <charset val="128"/>
    </font>
    <font>
      <sz val="8"/>
      <name val="ＭＳ 明朝"/>
      <family val="1"/>
      <charset val="128"/>
    </font>
    <font>
      <b/>
      <u/>
      <sz val="18"/>
      <name val="ＭＳ 明朝"/>
      <family val="1"/>
      <charset val="128"/>
    </font>
    <font>
      <b/>
      <sz val="2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 diagonalUp="1">
      <left style="hair">
        <color indexed="64"/>
      </left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 style="medium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/>
      <top style="hair">
        <color indexed="64"/>
      </top>
      <bottom style="medium">
        <color indexed="64"/>
      </bottom>
      <diagonal style="hair">
        <color indexed="64"/>
      </diagonal>
    </border>
    <border diagonalUp="1">
      <left/>
      <right style="medium">
        <color indexed="64"/>
      </right>
      <top style="hair">
        <color indexed="64"/>
      </top>
      <bottom style="medium">
        <color indexed="64"/>
      </bottom>
      <diagonal style="hair">
        <color indexed="64"/>
      </diagonal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460">
    <xf numFmtId="0" fontId="0" fillId="0" borderId="0" xfId="0">
      <alignment vertical="center"/>
    </xf>
    <xf numFmtId="0" fontId="4" fillId="0" borderId="0" xfId="0" applyFont="1">
      <alignment vertical="center"/>
    </xf>
    <xf numFmtId="58" fontId="5" fillId="0" borderId="0" xfId="0" applyNumberFormat="1" applyFont="1" applyAlignment="1">
      <alignment horizontal="center" vertical="center"/>
    </xf>
    <xf numFmtId="58" fontId="5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distributed" vertical="center"/>
    </xf>
    <xf numFmtId="0" fontId="9" fillId="0" borderId="0" xfId="0" applyFont="1">
      <alignment vertical="center"/>
    </xf>
    <xf numFmtId="6" fontId="5" fillId="0" borderId="0" xfId="1" applyFont="1" applyBorder="1" applyAlignme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0" xfId="0" applyFont="1" applyAlignment="1">
      <alignment horizontal="left" vertical="center" indent="2"/>
    </xf>
    <xf numFmtId="0" fontId="13" fillId="0" borderId="0" xfId="0" applyFont="1">
      <alignment vertical="center"/>
    </xf>
    <xf numFmtId="0" fontId="12" fillId="0" borderId="3" xfId="0" applyFont="1" applyBorder="1" applyAlignment="1">
      <alignment horizontal="center" vertical="center"/>
    </xf>
    <xf numFmtId="0" fontId="13" fillId="0" borderId="4" xfId="0" applyFont="1" applyBorder="1">
      <alignment vertical="center"/>
    </xf>
    <xf numFmtId="0" fontId="13" fillId="0" borderId="5" xfId="0" applyFont="1" applyBorder="1" applyAlignment="1">
      <alignment horizontal="center" vertical="center"/>
    </xf>
    <xf numFmtId="0" fontId="13" fillId="0" borderId="7" xfId="0" applyFont="1" applyBorder="1">
      <alignment vertical="center"/>
    </xf>
    <xf numFmtId="0" fontId="13" fillId="0" borderId="9" xfId="0" applyFont="1" applyBorder="1" applyAlignment="1">
      <alignment horizontal="center" vertical="center"/>
    </xf>
    <xf numFmtId="0" fontId="13" fillId="0" borderId="11" xfId="0" applyFont="1" applyBorder="1">
      <alignment vertical="center"/>
    </xf>
    <xf numFmtId="0" fontId="13" fillId="0" borderId="15" xfId="0" applyFont="1" applyBorder="1">
      <alignment vertical="center"/>
    </xf>
    <xf numFmtId="0" fontId="13" fillId="0" borderId="16" xfId="0" applyFont="1" applyBorder="1">
      <alignment vertical="center"/>
    </xf>
    <xf numFmtId="0" fontId="14" fillId="0" borderId="16" xfId="0" applyFont="1" applyBorder="1">
      <alignment vertical="center"/>
    </xf>
    <xf numFmtId="0" fontId="14" fillId="0" borderId="15" xfId="0" applyFont="1" applyBorder="1">
      <alignment vertical="center"/>
    </xf>
    <xf numFmtId="0" fontId="13" fillId="0" borderId="11" xfId="0" applyFont="1" applyBorder="1" applyAlignment="1">
      <alignment horizontal="center" vertical="center" wrapText="1"/>
    </xf>
    <xf numFmtId="0" fontId="13" fillId="0" borderId="18" xfId="0" applyFont="1" applyBorder="1">
      <alignment vertical="center"/>
    </xf>
    <xf numFmtId="0" fontId="13" fillId="0" borderId="19" xfId="0" applyFont="1" applyBorder="1">
      <alignment vertical="center"/>
    </xf>
    <xf numFmtId="0" fontId="13" fillId="0" borderId="21" xfId="0" applyFont="1" applyBorder="1">
      <alignment vertical="center"/>
    </xf>
    <xf numFmtId="0" fontId="13" fillId="0" borderId="22" xfId="0" applyFont="1" applyBorder="1">
      <alignment vertical="center"/>
    </xf>
    <xf numFmtId="0" fontId="13" fillId="0" borderId="8" xfId="0" applyFont="1" applyBorder="1">
      <alignment vertical="center"/>
    </xf>
    <xf numFmtId="0" fontId="13" fillId="0" borderId="0" xfId="0" applyFont="1" applyAlignment="1">
      <alignment horizontal="center" vertical="center"/>
    </xf>
    <xf numFmtId="0" fontId="13" fillId="0" borderId="28" xfId="0" applyFont="1" applyBorder="1">
      <alignment vertical="center"/>
    </xf>
    <xf numFmtId="3" fontId="13" fillId="0" borderId="32" xfId="0" applyNumberFormat="1" applyFont="1" applyBorder="1">
      <alignment vertical="center"/>
    </xf>
    <xf numFmtId="0" fontId="13" fillId="0" borderId="33" xfId="0" applyFont="1" applyBorder="1">
      <alignment vertical="center"/>
    </xf>
    <xf numFmtId="0" fontId="13" fillId="0" borderId="36" xfId="0" applyFont="1" applyBorder="1">
      <alignment vertical="center"/>
    </xf>
    <xf numFmtId="0" fontId="13" fillId="0" borderId="16" xfId="0" applyFont="1" applyBorder="1" applyAlignment="1">
      <alignment horizontal="right" vertical="center"/>
    </xf>
    <xf numFmtId="0" fontId="13" fillId="0" borderId="41" xfId="0" applyFont="1" applyBorder="1">
      <alignment vertical="center"/>
    </xf>
    <xf numFmtId="0" fontId="13" fillId="0" borderId="16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6" fontId="15" fillId="0" borderId="0" xfId="1" applyFont="1" applyBorder="1" applyAlignment="1">
      <alignment horizontal="right" vertical="center"/>
    </xf>
    <xf numFmtId="0" fontId="13" fillId="0" borderId="8" xfId="0" applyFont="1" applyBorder="1" applyAlignment="1">
      <alignment horizontal="left" vertical="center"/>
    </xf>
    <xf numFmtId="0" fontId="13" fillId="0" borderId="8" xfId="0" applyFont="1" applyBorder="1" applyAlignment="1">
      <alignment horizontal="center" vertical="center"/>
    </xf>
    <xf numFmtId="6" fontId="13" fillId="0" borderId="8" xfId="1" applyFont="1" applyBorder="1" applyAlignment="1">
      <alignment horizontal="right" vertical="center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>
      <alignment vertical="center"/>
    </xf>
    <xf numFmtId="6" fontId="13" fillId="0" borderId="1" xfId="1" applyFont="1" applyBorder="1" applyAlignment="1">
      <alignment horizontal="right" vertical="center"/>
    </xf>
    <xf numFmtId="0" fontId="13" fillId="0" borderId="15" xfId="0" applyFont="1" applyBorder="1" applyAlignment="1">
      <alignment horizontal="right" vertical="center"/>
    </xf>
    <xf numFmtId="0" fontId="13" fillId="0" borderId="3" xfId="0" applyFont="1" applyBorder="1">
      <alignment vertical="center"/>
    </xf>
    <xf numFmtId="0" fontId="13" fillId="0" borderId="4" xfId="0" applyFont="1" applyBorder="1" applyAlignment="1">
      <alignment horizontal="center" vertical="center"/>
    </xf>
    <xf numFmtId="0" fontId="13" fillId="0" borderId="48" xfId="0" applyFont="1" applyBorder="1">
      <alignment vertical="center"/>
    </xf>
    <xf numFmtId="0" fontId="13" fillId="0" borderId="4" xfId="0" applyFont="1" applyBorder="1" applyAlignment="1">
      <alignment vertical="center" shrinkToFit="1"/>
    </xf>
    <xf numFmtId="0" fontId="13" fillId="0" borderId="33" xfId="0" applyFont="1" applyBorder="1" applyAlignment="1">
      <alignment horizontal="right" vertical="center"/>
    </xf>
    <xf numFmtId="0" fontId="13" fillId="0" borderId="55" xfId="0" applyFont="1" applyBorder="1">
      <alignment vertical="center"/>
    </xf>
    <xf numFmtId="6" fontId="15" fillId="0" borderId="0" xfId="0" applyNumberFormat="1" applyFont="1" applyAlignment="1">
      <alignment horizontal="right" vertical="center"/>
    </xf>
    <xf numFmtId="0" fontId="13" fillId="0" borderId="63" xfId="0" applyFont="1" applyBorder="1">
      <alignment vertical="center"/>
    </xf>
    <xf numFmtId="0" fontId="13" fillId="0" borderId="64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9" fontId="13" fillId="0" borderId="19" xfId="0" applyNumberFormat="1" applyFont="1" applyBorder="1">
      <alignment vertical="center"/>
    </xf>
    <xf numFmtId="0" fontId="13" fillId="0" borderId="0" xfId="0" applyFont="1" applyAlignment="1">
      <alignment horizontal="left" vertical="center"/>
    </xf>
    <xf numFmtId="6" fontId="13" fillId="0" borderId="0" xfId="1" applyFont="1" applyBorder="1" applyAlignment="1">
      <alignment horizontal="right" vertical="center"/>
    </xf>
    <xf numFmtId="0" fontId="13" fillId="0" borderId="53" xfId="0" applyFont="1" applyBorder="1">
      <alignment vertical="center"/>
    </xf>
    <xf numFmtId="0" fontId="13" fillId="0" borderId="54" xfId="0" applyFont="1" applyBorder="1">
      <alignment vertical="center"/>
    </xf>
    <xf numFmtId="38" fontId="13" fillId="0" borderId="16" xfId="2" applyFont="1" applyBorder="1">
      <alignment vertical="center"/>
    </xf>
    <xf numFmtId="0" fontId="15" fillId="0" borderId="0" xfId="0" applyFont="1" applyAlignment="1">
      <alignment horizontal="left" vertical="center" indent="2"/>
    </xf>
    <xf numFmtId="0" fontId="15" fillId="0" borderId="8" xfId="0" applyFont="1" applyBorder="1" applyAlignment="1">
      <alignment horizontal="left" vertical="center" indent="2"/>
    </xf>
    <xf numFmtId="6" fontId="15" fillId="0" borderId="8" xfId="0" applyNumberFormat="1" applyFont="1" applyBorder="1" applyAlignment="1">
      <alignment horizontal="right" vertical="center"/>
    </xf>
    <xf numFmtId="0" fontId="12" fillId="0" borderId="3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3" fillId="0" borderId="22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0" borderId="54" xfId="0" applyFont="1" applyBorder="1" applyAlignment="1">
      <alignment horizontal="center" vertical="center"/>
    </xf>
    <xf numFmtId="0" fontId="13" fillId="0" borderId="73" xfId="0" applyFont="1" applyBorder="1">
      <alignment vertical="center"/>
    </xf>
    <xf numFmtId="0" fontId="13" fillId="0" borderId="74" xfId="0" applyFont="1" applyBorder="1" applyAlignment="1">
      <alignment horizontal="center" vertical="center"/>
    </xf>
    <xf numFmtId="0" fontId="13" fillId="0" borderId="44" xfId="0" applyFont="1" applyBorder="1">
      <alignment vertical="center"/>
    </xf>
    <xf numFmtId="0" fontId="13" fillId="2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>
      <alignment vertical="center"/>
    </xf>
    <xf numFmtId="6" fontId="13" fillId="2" borderId="1" xfId="1" applyFont="1" applyFill="1" applyBorder="1" applyAlignment="1">
      <alignment horizontal="right" vertical="center"/>
    </xf>
    <xf numFmtId="0" fontId="13" fillId="2" borderId="4" xfId="0" applyFont="1" applyFill="1" applyBorder="1">
      <alignment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36" xfId="0" applyFont="1" applyFill="1" applyBorder="1">
      <alignment vertical="center"/>
    </xf>
    <xf numFmtId="0" fontId="13" fillId="2" borderId="15" xfId="0" applyFont="1" applyFill="1" applyBorder="1" applyAlignment="1">
      <alignment horizontal="right" vertical="center"/>
    </xf>
    <xf numFmtId="0" fontId="13" fillId="2" borderId="11" xfId="0" applyFont="1" applyFill="1" applyBorder="1">
      <alignment vertical="center"/>
    </xf>
    <xf numFmtId="0" fontId="13" fillId="2" borderId="16" xfId="0" applyFont="1" applyFill="1" applyBorder="1">
      <alignment vertical="center"/>
    </xf>
    <xf numFmtId="0" fontId="13" fillId="2" borderId="41" xfId="0" applyFont="1" applyFill="1" applyBorder="1">
      <alignment vertical="center"/>
    </xf>
    <xf numFmtId="0" fontId="13" fillId="2" borderId="33" xfId="0" applyFont="1" applyFill="1" applyBorder="1">
      <alignment vertical="center"/>
    </xf>
    <xf numFmtId="0" fontId="13" fillId="2" borderId="21" xfId="0" applyFont="1" applyFill="1" applyBorder="1">
      <alignment vertical="center"/>
    </xf>
    <xf numFmtId="0" fontId="13" fillId="2" borderId="22" xfId="0" applyFont="1" applyFill="1" applyBorder="1">
      <alignment vertical="center"/>
    </xf>
    <xf numFmtId="0" fontId="4" fillId="0" borderId="0" xfId="0" applyFont="1" applyAlignment="1">
      <alignment horizontal="center" vertical="center"/>
    </xf>
    <xf numFmtId="0" fontId="13" fillId="0" borderId="58" xfId="0" applyFont="1" applyBorder="1" applyAlignment="1">
      <alignment horizontal="center" vertical="center"/>
    </xf>
    <xf numFmtId="0" fontId="13" fillId="0" borderId="8" xfId="0" applyFont="1" applyBorder="1" applyAlignment="1">
      <alignment horizontal="right" vertical="center"/>
    </xf>
    <xf numFmtId="0" fontId="14" fillId="0" borderId="32" xfId="0" applyFont="1" applyBorder="1">
      <alignment vertical="center"/>
    </xf>
    <xf numFmtId="0" fontId="13" fillId="0" borderId="82" xfId="0" applyFont="1" applyBorder="1" applyAlignment="1">
      <alignment horizontal="center" vertical="center"/>
    </xf>
    <xf numFmtId="0" fontId="13" fillId="0" borderId="88" xfId="0" applyFont="1" applyBorder="1" applyAlignment="1">
      <alignment horizontal="center" vertical="center"/>
    </xf>
    <xf numFmtId="0" fontId="13" fillId="0" borderId="93" xfId="0" applyFont="1" applyBorder="1">
      <alignment vertical="center"/>
    </xf>
    <xf numFmtId="0" fontId="13" fillId="0" borderId="32" xfId="0" applyFont="1" applyBorder="1">
      <alignment vertical="center"/>
    </xf>
    <xf numFmtId="9" fontId="13" fillId="0" borderId="19" xfId="0" applyNumberFormat="1" applyFont="1" applyBorder="1" applyAlignment="1">
      <alignment horizontal="right" vertical="center"/>
    </xf>
    <xf numFmtId="0" fontId="13" fillId="0" borderId="80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/>
    </xf>
    <xf numFmtId="0" fontId="14" fillId="0" borderId="8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3" fillId="0" borderId="81" xfId="0" applyFont="1" applyBorder="1" applyAlignment="1">
      <alignment horizontal="center" vertical="center"/>
    </xf>
    <xf numFmtId="0" fontId="13" fillId="0" borderId="80" xfId="0" applyFont="1" applyBorder="1" applyAlignment="1">
      <alignment horizontal="center" vertical="center"/>
    </xf>
    <xf numFmtId="0" fontId="13" fillId="0" borderId="97" xfId="0" applyFont="1" applyBorder="1" applyAlignment="1">
      <alignment horizontal="center" vertical="center"/>
    </xf>
    <xf numFmtId="0" fontId="13" fillId="0" borderId="98" xfId="0" applyFont="1" applyBorder="1" applyAlignment="1">
      <alignment horizontal="center" vertical="center"/>
    </xf>
    <xf numFmtId="0" fontId="13" fillId="0" borderId="99" xfId="0" applyFont="1" applyBorder="1" applyAlignment="1">
      <alignment horizontal="center" vertical="center"/>
    </xf>
    <xf numFmtId="0" fontId="13" fillId="0" borderId="100" xfId="0" applyFont="1" applyBorder="1" applyAlignment="1">
      <alignment horizontal="center" vertical="center"/>
    </xf>
    <xf numFmtId="0" fontId="13" fillId="0" borderId="44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 shrinkToFit="1"/>
    </xf>
    <xf numFmtId="0" fontId="13" fillId="0" borderId="59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101" xfId="0" applyFont="1" applyBorder="1" applyAlignment="1">
      <alignment horizontal="center" vertical="center"/>
    </xf>
    <xf numFmtId="0" fontId="13" fillId="2" borderId="23" xfId="0" applyFont="1" applyFill="1" applyBorder="1" applyAlignment="1">
      <alignment horizontal="center" vertical="center"/>
    </xf>
    <xf numFmtId="0" fontId="13" fillId="2" borderId="80" xfId="0" applyFont="1" applyFill="1" applyBorder="1" applyAlignment="1">
      <alignment horizontal="center" vertical="center"/>
    </xf>
    <xf numFmtId="0" fontId="13" fillId="2" borderId="58" xfId="0" applyFont="1" applyFill="1" applyBorder="1" applyAlignment="1">
      <alignment horizontal="center" vertical="center"/>
    </xf>
    <xf numFmtId="0" fontId="13" fillId="2" borderId="99" xfId="0" applyFont="1" applyFill="1" applyBorder="1" applyAlignment="1">
      <alignment horizontal="center" vertical="center"/>
    </xf>
    <xf numFmtId="0" fontId="13" fillId="2" borderId="44" xfId="0" applyFont="1" applyFill="1" applyBorder="1" applyAlignment="1">
      <alignment horizontal="center" vertical="center"/>
    </xf>
    <xf numFmtId="58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5" fillId="0" borderId="0" xfId="0" applyFont="1" applyAlignment="1">
      <alignment horizontal="right" vertical="center" indent="2"/>
    </xf>
    <xf numFmtId="0" fontId="12" fillId="0" borderId="3" xfId="0" applyFont="1" applyBorder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13" fillId="0" borderId="3" xfId="0" applyFont="1" applyBorder="1" applyAlignment="1">
      <alignment horizontal="right" vertical="center"/>
    </xf>
    <xf numFmtId="0" fontId="13" fillId="0" borderId="12" xfId="0" applyFont="1" applyBorder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13" fillId="0" borderId="14" xfId="0" applyFont="1" applyBorder="1" applyAlignment="1">
      <alignment horizontal="left" vertical="center"/>
    </xf>
    <xf numFmtId="0" fontId="13" fillId="0" borderId="12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6" fontId="13" fillId="0" borderId="12" xfId="1" applyFont="1" applyBorder="1" applyAlignment="1">
      <alignment horizontal="right" vertical="center"/>
    </xf>
    <xf numFmtId="6" fontId="13" fillId="0" borderId="14" xfId="1" applyFont="1" applyBorder="1" applyAlignment="1">
      <alignment horizontal="right" vertical="center"/>
    </xf>
    <xf numFmtId="6" fontId="13" fillId="0" borderId="40" xfId="1" applyFont="1" applyBorder="1" applyAlignment="1">
      <alignment horizontal="right" vertical="center"/>
    </xf>
    <xf numFmtId="0" fontId="13" fillId="0" borderId="22" xfId="0" applyFont="1" applyBorder="1" applyAlignment="1">
      <alignment horizontal="left" vertical="center"/>
    </xf>
    <xf numFmtId="0" fontId="13" fillId="0" borderId="22" xfId="0" applyFont="1" applyBorder="1" applyAlignment="1">
      <alignment horizontal="center" vertical="center"/>
    </xf>
    <xf numFmtId="6" fontId="13" fillId="0" borderId="22" xfId="1" applyFont="1" applyBorder="1" applyAlignment="1">
      <alignment horizontal="right" vertical="center"/>
    </xf>
    <xf numFmtId="6" fontId="13" fillId="0" borderId="75" xfId="1" applyFont="1" applyBorder="1" applyAlignment="1">
      <alignment horizontal="right" vertical="center"/>
    </xf>
    <xf numFmtId="0" fontId="13" fillId="0" borderId="12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left" vertical="center" wrapText="1"/>
    </xf>
    <xf numFmtId="0" fontId="13" fillId="0" borderId="14" xfId="0" applyFont="1" applyBorder="1" applyAlignment="1">
      <alignment horizontal="left" vertical="center" wrapText="1"/>
    </xf>
    <xf numFmtId="6" fontId="13" fillId="0" borderId="12" xfId="1" applyFont="1" applyBorder="1" applyAlignment="1">
      <alignment horizontal="center" vertical="center"/>
    </xf>
    <xf numFmtId="6" fontId="13" fillId="0" borderId="14" xfId="1" applyFont="1" applyBorder="1" applyAlignment="1">
      <alignment horizontal="center" vertical="center"/>
    </xf>
    <xf numFmtId="6" fontId="13" fillId="0" borderId="40" xfId="1" applyFont="1" applyBorder="1" applyAlignment="1">
      <alignment horizontal="center" vertical="center"/>
    </xf>
    <xf numFmtId="0" fontId="13" fillId="0" borderId="16" xfId="0" applyFont="1" applyBorder="1" applyAlignment="1">
      <alignment horizontal="left" vertical="center"/>
    </xf>
    <xf numFmtId="6" fontId="13" fillId="0" borderId="16" xfId="1" applyFont="1" applyBorder="1" applyAlignment="1">
      <alignment horizontal="right" vertical="center"/>
    </xf>
    <xf numFmtId="6" fontId="13" fillId="0" borderId="12" xfId="0" applyNumberFormat="1" applyFont="1" applyBorder="1" applyAlignment="1">
      <alignment horizontal="right" vertical="center"/>
    </xf>
    <xf numFmtId="6" fontId="13" fillId="0" borderId="40" xfId="0" applyNumberFormat="1" applyFont="1" applyBorder="1" applyAlignment="1">
      <alignment horizontal="right" vertical="center"/>
    </xf>
    <xf numFmtId="0" fontId="13" fillId="0" borderId="40" xfId="0" applyFont="1" applyBorder="1" applyAlignment="1">
      <alignment horizontal="right" vertical="center"/>
    </xf>
    <xf numFmtId="0" fontId="13" fillId="0" borderId="15" xfId="0" applyFont="1" applyBorder="1" applyAlignment="1">
      <alignment horizontal="center" vertical="center"/>
    </xf>
    <xf numFmtId="0" fontId="13" fillId="0" borderId="12" xfId="0" applyFont="1" applyBorder="1" applyAlignment="1">
      <alignment horizontal="left" vertical="center" shrinkToFit="1"/>
    </xf>
    <xf numFmtId="0" fontId="13" fillId="0" borderId="13" xfId="0" applyFont="1" applyBorder="1" applyAlignment="1">
      <alignment horizontal="left" vertical="center" shrinkToFit="1"/>
    </xf>
    <xf numFmtId="0" fontId="13" fillId="0" borderId="14" xfId="0" applyFont="1" applyBorder="1" applyAlignment="1">
      <alignment horizontal="left" vertical="center" shrinkToFit="1"/>
    </xf>
    <xf numFmtId="176" fontId="13" fillId="0" borderId="12" xfId="0" applyNumberFormat="1" applyFont="1" applyBorder="1" applyAlignment="1">
      <alignment horizontal="right" vertical="center"/>
    </xf>
    <xf numFmtId="176" fontId="13" fillId="0" borderId="14" xfId="0" applyNumberFormat="1" applyFont="1" applyBorder="1" applyAlignment="1">
      <alignment horizontal="right" vertical="center"/>
    </xf>
    <xf numFmtId="0" fontId="13" fillId="0" borderId="15" xfId="0" applyFont="1" applyBorder="1" applyAlignment="1">
      <alignment horizontal="left" vertical="center"/>
    </xf>
    <xf numFmtId="0" fontId="13" fillId="0" borderId="16" xfId="0" applyFont="1" applyBorder="1" applyAlignment="1">
      <alignment horizontal="center" vertical="center"/>
    </xf>
    <xf numFmtId="6" fontId="13" fillId="0" borderId="15" xfId="1" applyFont="1" applyBorder="1" applyAlignment="1">
      <alignment horizontal="right" vertical="center"/>
    </xf>
    <xf numFmtId="6" fontId="13" fillId="0" borderId="51" xfId="1" applyFont="1" applyBorder="1" applyAlignment="1">
      <alignment horizontal="right" vertical="center"/>
    </xf>
    <xf numFmtId="6" fontId="13" fillId="0" borderId="57" xfId="1" applyFont="1" applyBorder="1" applyAlignment="1">
      <alignment horizontal="right" vertical="center"/>
    </xf>
    <xf numFmtId="0" fontId="14" fillId="0" borderId="23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6" fontId="14" fillId="0" borderId="26" xfId="0" applyNumberFormat="1" applyFont="1" applyBorder="1" applyAlignment="1">
      <alignment horizontal="right" vertical="center"/>
    </xf>
    <xf numFmtId="6" fontId="14" fillId="0" borderId="27" xfId="0" applyNumberFormat="1" applyFont="1" applyBorder="1" applyAlignment="1">
      <alignment horizontal="right" vertical="center"/>
    </xf>
    <xf numFmtId="0" fontId="15" fillId="0" borderId="23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6" fontId="15" fillId="0" borderId="26" xfId="1" applyFont="1" applyBorder="1" applyAlignment="1">
      <alignment horizontal="right" vertical="center"/>
    </xf>
    <xf numFmtId="6" fontId="15" fillId="0" borderId="27" xfId="1" applyFont="1" applyBorder="1" applyAlignment="1">
      <alignment horizontal="right" vertical="center"/>
    </xf>
    <xf numFmtId="0" fontId="13" fillId="0" borderId="5" xfId="0" applyFont="1" applyBorder="1" applyAlignment="1">
      <alignment horizontal="center" vertical="center"/>
    </xf>
    <xf numFmtId="0" fontId="13" fillId="0" borderId="68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34" xfId="0" applyFont="1" applyBorder="1" applyAlignment="1">
      <alignment horizontal="left" vertical="center"/>
    </xf>
    <xf numFmtId="0" fontId="13" fillId="0" borderId="42" xfId="0" applyFont="1" applyBorder="1" applyAlignment="1">
      <alignment horizontal="left" vertical="center"/>
    </xf>
    <xf numFmtId="0" fontId="13" fillId="0" borderId="35" xfId="0" applyFont="1" applyBorder="1" applyAlignment="1">
      <alignment horizontal="left" vertical="center"/>
    </xf>
    <xf numFmtId="0" fontId="13" fillId="0" borderId="34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6" fontId="13" fillId="0" borderId="34" xfId="1" applyFont="1" applyBorder="1" applyAlignment="1">
      <alignment horizontal="right" vertical="center"/>
    </xf>
    <xf numFmtId="6" fontId="13" fillId="0" borderId="35" xfId="1" applyFont="1" applyBorder="1" applyAlignment="1">
      <alignment horizontal="right" vertical="center"/>
    </xf>
    <xf numFmtId="6" fontId="13" fillId="0" borderId="47" xfId="1" applyFont="1" applyBorder="1" applyAlignment="1">
      <alignment horizontal="right" vertical="center"/>
    </xf>
    <xf numFmtId="6" fontId="13" fillId="0" borderId="66" xfId="1" applyFont="1" applyBorder="1" applyAlignment="1">
      <alignment horizontal="right" vertical="center"/>
    </xf>
    <xf numFmtId="6" fontId="13" fillId="0" borderId="37" xfId="1" applyFont="1" applyBorder="1" applyAlignment="1">
      <alignment horizontal="right" vertical="center"/>
    </xf>
    <xf numFmtId="6" fontId="13" fillId="0" borderId="38" xfId="1" applyFont="1" applyBorder="1" applyAlignment="1">
      <alignment horizontal="right" vertical="center"/>
    </xf>
    <xf numFmtId="0" fontId="15" fillId="0" borderId="23" xfId="0" applyFont="1" applyBorder="1" applyAlignment="1">
      <alignment horizontal="left" vertical="center" indent="2"/>
    </xf>
    <xf numFmtId="0" fontId="15" fillId="0" borderId="24" xfId="0" applyFont="1" applyBorder="1" applyAlignment="1">
      <alignment horizontal="left" vertical="center" indent="2"/>
    </xf>
    <xf numFmtId="0" fontId="15" fillId="0" borderId="25" xfId="0" applyFont="1" applyBorder="1" applyAlignment="1">
      <alignment horizontal="left" vertical="center" indent="2"/>
    </xf>
    <xf numFmtId="0" fontId="13" fillId="0" borderId="19" xfId="0" applyFont="1" applyBorder="1" applyAlignment="1">
      <alignment horizontal="center" vertical="center"/>
    </xf>
    <xf numFmtId="6" fontId="15" fillId="0" borderId="19" xfId="0" applyNumberFormat="1" applyFont="1" applyBorder="1" applyAlignment="1">
      <alignment horizontal="right" vertical="center"/>
    </xf>
    <xf numFmtId="0" fontId="15" fillId="0" borderId="20" xfId="0" applyFont="1" applyBorder="1" applyAlignment="1">
      <alignment horizontal="right" vertical="center"/>
    </xf>
    <xf numFmtId="6" fontId="15" fillId="0" borderId="26" xfId="0" applyNumberFormat="1" applyFont="1" applyBorder="1" applyAlignment="1">
      <alignment horizontal="right" vertical="center"/>
    </xf>
    <xf numFmtId="6" fontId="15" fillId="0" borderId="27" xfId="0" applyNumberFormat="1" applyFont="1" applyBorder="1" applyAlignment="1">
      <alignment horizontal="right" vertical="center"/>
    </xf>
    <xf numFmtId="6" fontId="16" fillId="0" borderId="26" xfId="0" applyNumberFormat="1" applyFont="1" applyBorder="1" applyAlignment="1">
      <alignment horizontal="right" vertical="center"/>
    </xf>
    <xf numFmtId="6" fontId="16" fillId="0" borderId="27" xfId="0" applyNumberFormat="1" applyFont="1" applyBorder="1" applyAlignment="1">
      <alignment horizontal="right" vertical="center"/>
    </xf>
    <xf numFmtId="0" fontId="15" fillId="0" borderId="58" xfId="0" applyFont="1" applyBorder="1" applyAlignment="1">
      <alignment horizontal="left" vertical="center" indent="2"/>
    </xf>
    <xf numFmtId="0" fontId="15" fillId="0" borderId="13" xfId="0" applyFont="1" applyBorder="1" applyAlignment="1">
      <alignment horizontal="left" vertical="center" indent="2"/>
    </xf>
    <xf numFmtId="0" fontId="15" fillId="0" borderId="14" xfId="0" applyFont="1" applyBorder="1" applyAlignment="1">
      <alignment horizontal="left" vertical="center" indent="2"/>
    </xf>
    <xf numFmtId="6" fontId="15" fillId="0" borderId="12" xfId="0" applyNumberFormat="1" applyFont="1" applyBorder="1" applyAlignment="1">
      <alignment horizontal="right" vertical="center"/>
    </xf>
    <xf numFmtId="6" fontId="15" fillId="0" borderId="40" xfId="0" applyNumberFormat="1" applyFont="1" applyBorder="1" applyAlignment="1">
      <alignment horizontal="right" vertical="center"/>
    </xf>
    <xf numFmtId="6" fontId="15" fillId="0" borderId="37" xfId="0" applyNumberFormat="1" applyFont="1" applyBorder="1" applyAlignment="1">
      <alignment horizontal="right" vertical="center"/>
    </xf>
    <xf numFmtId="6" fontId="15" fillId="0" borderId="39" xfId="0" applyNumberFormat="1" applyFont="1" applyBorder="1" applyAlignment="1">
      <alignment horizontal="right" vertical="center"/>
    </xf>
    <xf numFmtId="0" fontId="15" fillId="0" borderId="59" xfId="0" applyFont="1" applyBorder="1" applyAlignment="1">
      <alignment horizontal="left" vertical="center" indent="2"/>
    </xf>
    <xf numFmtId="0" fontId="15" fillId="0" borderId="3" xfId="0" applyFont="1" applyBorder="1" applyAlignment="1">
      <alignment horizontal="left" vertical="center" indent="2"/>
    </xf>
    <xf numFmtId="0" fontId="15" fillId="0" borderId="60" xfId="0" applyFont="1" applyBorder="1" applyAlignment="1">
      <alignment horizontal="left" vertical="center" indent="2"/>
    </xf>
    <xf numFmtId="6" fontId="15" fillId="0" borderId="61" xfId="0" applyNumberFormat="1" applyFont="1" applyBorder="1" applyAlignment="1">
      <alignment horizontal="right" vertical="center"/>
    </xf>
    <xf numFmtId="6" fontId="15" fillId="0" borderId="62" xfId="0" applyNumberFormat="1" applyFont="1" applyBorder="1" applyAlignment="1">
      <alignment horizontal="right" vertical="center"/>
    </xf>
    <xf numFmtId="6" fontId="13" fillId="0" borderId="47" xfId="0" applyNumberFormat="1" applyFont="1" applyBorder="1" applyAlignment="1">
      <alignment horizontal="right" vertical="center"/>
    </xf>
    <xf numFmtId="6" fontId="13" fillId="0" borderId="66" xfId="0" applyNumberFormat="1" applyFont="1" applyBorder="1" applyAlignment="1">
      <alignment horizontal="right" vertical="center"/>
    </xf>
    <xf numFmtId="0" fontId="12" fillId="0" borderId="3" xfId="0" applyFont="1" applyBorder="1" applyAlignment="1">
      <alignment horizontal="left" vertical="center"/>
    </xf>
    <xf numFmtId="0" fontId="13" fillId="0" borderId="64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6" fontId="13" fillId="0" borderId="51" xfId="0" applyNumberFormat="1" applyFont="1" applyBorder="1" applyAlignment="1">
      <alignment horizontal="center" vertical="center"/>
    </xf>
    <xf numFmtId="6" fontId="13" fillId="0" borderId="57" xfId="0" applyNumberFormat="1" applyFont="1" applyBorder="1" applyAlignment="1">
      <alignment horizontal="center" vertical="center"/>
    </xf>
    <xf numFmtId="6" fontId="13" fillId="0" borderId="51" xfId="0" applyNumberFormat="1" applyFont="1" applyBorder="1" applyAlignment="1">
      <alignment horizontal="right" vertical="center"/>
    </xf>
    <xf numFmtId="6" fontId="13" fillId="0" borderId="57" xfId="0" applyNumberFormat="1" applyFont="1" applyBorder="1" applyAlignment="1">
      <alignment horizontal="right" vertical="center"/>
    </xf>
    <xf numFmtId="0" fontId="13" fillId="0" borderId="56" xfId="0" applyFont="1" applyBorder="1" applyAlignment="1">
      <alignment horizontal="left" vertical="center"/>
    </xf>
    <xf numFmtId="0" fontId="13" fillId="0" borderId="56" xfId="0" applyFont="1" applyBorder="1" applyAlignment="1">
      <alignment horizontal="center" vertical="center"/>
    </xf>
    <xf numFmtId="6" fontId="13" fillId="0" borderId="56" xfId="1" applyFont="1" applyBorder="1" applyAlignment="1">
      <alignment horizontal="right" vertical="center"/>
    </xf>
    <xf numFmtId="0" fontId="12" fillId="0" borderId="8" xfId="0" applyFont="1" applyBorder="1" applyAlignment="1">
      <alignment horizontal="center" vertical="center"/>
    </xf>
    <xf numFmtId="0" fontId="13" fillId="0" borderId="43" xfId="0" applyFont="1" applyBorder="1" applyAlignment="1">
      <alignment horizontal="left" vertical="center" wrapText="1"/>
    </xf>
    <xf numFmtId="0" fontId="13" fillId="0" borderId="43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2" fillId="0" borderId="24" xfId="0" applyFont="1" applyBorder="1" applyAlignment="1">
      <alignment horizontal="left" vertical="center"/>
    </xf>
    <xf numFmtId="0" fontId="13" fillId="0" borderId="12" xfId="0" applyFont="1" applyBorder="1" applyAlignment="1">
      <alignment horizontal="right" vertical="center"/>
    </xf>
    <xf numFmtId="0" fontId="13" fillId="0" borderId="14" xfId="0" applyFont="1" applyBorder="1" applyAlignment="1">
      <alignment horizontal="right" vertical="center"/>
    </xf>
    <xf numFmtId="0" fontId="13" fillId="0" borderId="33" xfId="0" applyFont="1" applyBorder="1" applyAlignment="1">
      <alignment horizontal="center" vertical="center"/>
    </xf>
    <xf numFmtId="6" fontId="13" fillId="0" borderId="33" xfId="1" applyFont="1" applyBorder="1" applyAlignment="1">
      <alignment horizontal="right" vertical="center"/>
    </xf>
    <xf numFmtId="0" fontId="12" fillId="0" borderId="24" xfId="0" applyFont="1" applyBorder="1" applyAlignment="1">
      <alignment horizontal="center" vertical="center"/>
    </xf>
    <xf numFmtId="0" fontId="13" fillId="0" borderId="37" xfId="0" applyFont="1" applyBorder="1" applyAlignment="1">
      <alignment horizontal="left" vertical="center"/>
    </xf>
    <xf numFmtId="0" fontId="13" fillId="0" borderId="43" xfId="0" applyFont="1" applyBorder="1" applyAlignment="1">
      <alignment horizontal="left" vertical="center"/>
    </xf>
    <xf numFmtId="0" fontId="13" fillId="0" borderId="38" xfId="0" applyFont="1" applyBorder="1" applyAlignment="1">
      <alignment horizontal="left" vertical="center"/>
    </xf>
    <xf numFmtId="0" fontId="13" fillId="0" borderId="37" xfId="0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13" fillId="0" borderId="47" xfId="0" applyFont="1" applyBorder="1" applyAlignment="1">
      <alignment horizontal="left" vertical="center"/>
    </xf>
    <xf numFmtId="0" fontId="13" fillId="0" borderId="45" xfId="0" applyFont="1" applyBorder="1" applyAlignment="1">
      <alignment horizontal="left" vertical="center"/>
    </xf>
    <xf numFmtId="0" fontId="13" fillId="0" borderId="46" xfId="0" applyFont="1" applyBorder="1" applyAlignment="1">
      <alignment horizontal="left" vertical="center"/>
    </xf>
    <xf numFmtId="0" fontId="13" fillId="0" borderId="47" xfId="0" applyFont="1" applyBorder="1" applyAlignment="1">
      <alignment horizontal="center" vertical="center"/>
    </xf>
    <xf numFmtId="0" fontId="13" fillId="0" borderId="46" xfId="0" applyFont="1" applyBorder="1" applyAlignment="1">
      <alignment horizontal="center" vertical="center"/>
    </xf>
    <xf numFmtId="6" fontId="13" fillId="0" borderId="46" xfId="1" applyFont="1" applyBorder="1" applyAlignment="1">
      <alignment horizontal="right" vertical="center"/>
    </xf>
    <xf numFmtId="0" fontId="14" fillId="0" borderId="12" xfId="0" applyFont="1" applyBorder="1" applyAlignment="1">
      <alignment horizontal="left" vertical="center"/>
    </xf>
    <xf numFmtId="0" fontId="14" fillId="0" borderId="13" xfId="0" applyFont="1" applyBorder="1" applyAlignment="1">
      <alignment horizontal="left" vertical="center"/>
    </xf>
    <xf numFmtId="0" fontId="14" fillId="0" borderId="14" xfId="0" applyFont="1" applyBorder="1" applyAlignment="1">
      <alignment horizontal="left" vertical="center"/>
    </xf>
    <xf numFmtId="6" fontId="13" fillId="0" borderId="17" xfId="1" applyFont="1" applyBorder="1" applyAlignment="1">
      <alignment horizontal="right" vertical="center"/>
    </xf>
    <xf numFmtId="0" fontId="6" fillId="0" borderId="65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indent="3"/>
    </xf>
    <xf numFmtId="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4" fillId="0" borderId="8" xfId="0" applyFont="1" applyBorder="1" applyAlignment="1">
      <alignment horizontal="left" vertical="center"/>
    </xf>
    <xf numFmtId="0" fontId="13" fillId="0" borderId="54" xfId="0" applyFont="1" applyBorder="1" applyAlignment="1">
      <alignment horizontal="left" vertical="center"/>
    </xf>
    <xf numFmtId="0" fontId="13" fillId="0" borderId="54" xfId="0" applyFont="1" applyBorder="1" applyAlignment="1">
      <alignment horizontal="center" vertical="center"/>
    </xf>
    <xf numFmtId="6" fontId="13" fillId="0" borderId="54" xfId="1" applyFont="1" applyBorder="1" applyAlignment="1">
      <alignment horizontal="right" vertical="center"/>
    </xf>
    <xf numFmtId="0" fontId="13" fillId="0" borderId="29" xfId="0" applyFont="1" applyBorder="1" applyAlignment="1">
      <alignment horizontal="left" vertical="center"/>
    </xf>
    <xf numFmtId="0" fontId="13" fillId="0" borderId="30" xfId="0" applyFont="1" applyBorder="1" applyAlignment="1">
      <alignment horizontal="left" vertical="center"/>
    </xf>
    <xf numFmtId="0" fontId="13" fillId="0" borderId="31" xfId="0" applyFont="1" applyBorder="1" applyAlignment="1">
      <alignment horizontal="left" vertical="center"/>
    </xf>
    <xf numFmtId="0" fontId="13" fillId="0" borderId="32" xfId="0" applyFont="1" applyBorder="1" applyAlignment="1">
      <alignment horizontal="center" vertical="center"/>
    </xf>
    <xf numFmtId="6" fontId="13" fillId="0" borderId="32" xfId="1" applyFont="1" applyBorder="1" applyAlignment="1">
      <alignment horizontal="right" vertical="center"/>
    </xf>
    <xf numFmtId="6" fontId="13" fillId="0" borderId="71" xfId="1" applyFont="1" applyBorder="1" applyAlignment="1">
      <alignment horizontal="right" vertical="center"/>
    </xf>
    <xf numFmtId="6" fontId="13" fillId="0" borderId="72" xfId="1" applyFont="1" applyBorder="1" applyAlignment="1">
      <alignment horizontal="right" vertical="center"/>
    </xf>
    <xf numFmtId="0" fontId="13" fillId="0" borderId="33" xfId="0" applyFont="1" applyBorder="1" applyAlignment="1">
      <alignment horizontal="left" vertical="center"/>
    </xf>
    <xf numFmtId="0" fontId="13" fillId="0" borderId="8" xfId="0" applyFont="1" applyBorder="1" applyAlignment="1">
      <alignment horizontal="center" vertical="center"/>
    </xf>
    <xf numFmtId="0" fontId="13" fillId="0" borderId="8" xfId="0" applyFont="1" applyBorder="1" applyAlignment="1">
      <alignment horizontal="right" vertical="center"/>
    </xf>
    <xf numFmtId="0" fontId="13" fillId="0" borderId="10" xfId="0" applyFont="1" applyBorder="1" applyAlignment="1">
      <alignment horizontal="right" vertical="center"/>
    </xf>
    <xf numFmtId="6" fontId="14" fillId="0" borderId="12" xfId="1" applyFont="1" applyBorder="1" applyAlignment="1">
      <alignment horizontal="right" vertical="center"/>
    </xf>
    <xf numFmtId="6" fontId="14" fillId="0" borderId="40" xfId="1" applyFont="1" applyBorder="1" applyAlignment="1">
      <alignment horizontal="right" vertical="center"/>
    </xf>
    <xf numFmtId="0" fontId="14" fillId="0" borderId="12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176" fontId="14" fillId="0" borderId="12" xfId="0" applyNumberFormat="1" applyFont="1" applyBorder="1" applyAlignment="1">
      <alignment horizontal="right" vertical="center"/>
    </xf>
    <xf numFmtId="176" fontId="14" fillId="0" borderId="14" xfId="0" applyNumberFormat="1" applyFont="1" applyBorder="1" applyAlignment="1">
      <alignment horizontal="right" vertical="center"/>
    </xf>
    <xf numFmtId="0" fontId="13" fillId="0" borderId="16" xfId="0" applyFont="1" applyBorder="1" applyAlignment="1">
      <alignment horizontal="left" vertical="center" wrapText="1"/>
    </xf>
    <xf numFmtId="58" fontId="5" fillId="0" borderId="0" xfId="0" applyNumberFormat="1" applyFont="1" applyAlignment="1">
      <alignment horizontal="center" vertical="center"/>
    </xf>
    <xf numFmtId="0" fontId="13" fillId="0" borderId="13" xfId="0" applyFont="1" applyBorder="1" applyAlignment="1">
      <alignment horizontal="right" vertical="center"/>
    </xf>
    <xf numFmtId="6" fontId="14" fillId="0" borderId="12" xfId="0" applyNumberFormat="1" applyFont="1" applyBorder="1" applyAlignment="1">
      <alignment horizontal="right" vertical="center"/>
    </xf>
    <xf numFmtId="6" fontId="14" fillId="0" borderId="40" xfId="0" applyNumberFormat="1" applyFont="1" applyBorder="1" applyAlignment="1">
      <alignment horizontal="right" vertical="center"/>
    </xf>
    <xf numFmtId="6" fontId="13" fillId="0" borderId="69" xfId="1" applyFont="1" applyBorder="1" applyAlignment="1">
      <alignment horizontal="right" vertical="center"/>
    </xf>
    <xf numFmtId="6" fontId="13" fillId="0" borderId="70" xfId="1" applyFont="1" applyBorder="1" applyAlignment="1">
      <alignment horizontal="right" vertical="center"/>
    </xf>
    <xf numFmtId="0" fontId="13" fillId="0" borderId="34" xfId="0" applyFont="1" applyBorder="1" applyAlignment="1">
      <alignment horizontal="left" vertical="center" wrapText="1"/>
    </xf>
    <xf numFmtId="0" fontId="13" fillId="0" borderId="42" xfId="0" applyFont="1" applyBorder="1" applyAlignment="1">
      <alignment horizontal="left" vertical="center" wrapText="1"/>
    </xf>
    <xf numFmtId="0" fontId="13" fillId="0" borderId="35" xfId="0" applyFont="1" applyBorder="1" applyAlignment="1">
      <alignment horizontal="left" vertical="center" wrapText="1"/>
    </xf>
    <xf numFmtId="0" fontId="13" fillId="0" borderId="15" xfId="0" applyFont="1" applyBorder="1" applyAlignment="1">
      <alignment horizontal="left" vertical="center" wrapText="1"/>
    </xf>
    <xf numFmtId="0" fontId="15" fillId="0" borderId="44" xfId="0" applyFont="1" applyBorder="1" applyAlignment="1">
      <alignment horizontal="center" vertical="center"/>
    </xf>
    <xf numFmtId="0" fontId="15" fillId="0" borderId="45" xfId="0" applyFont="1" applyBorder="1" applyAlignment="1">
      <alignment horizontal="center" vertical="center"/>
    </xf>
    <xf numFmtId="0" fontId="15" fillId="0" borderId="46" xfId="0" applyFont="1" applyBorder="1" applyAlignment="1">
      <alignment horizontal="center" vertical="center"/>
    </xf>
    <xf numFmtId="6" fontId="15" fillId="0" borderId="47" xfId="1" applyFont="1" applyBorder="1" applyAlignment="1">
      <alignment horizontal="right" vertical="center"/>
    </xf>
    <xf numFmtId="6" fontId="15" fillId="0" borderId="66" xfId="1" applyFont="1" applyBorder="1" applyAlignment="1">
      <alignment horizontal="right" vertical="center"/>
    </xf>
    <xf numFmtId="6" fontId="13" fillId="0" borderId="76" xfId="1" applyFont="1" applyBorder="1" applyAlignment="1">
      <alignment horizontal="right" vertical="center"/>
    </xf>
    <xf numFmtId="6" fontId="13" fillId="0" borderId="77" xfId="1" applyFont="1" applyBorder="1" applyAlignment="1">
      <alignment horizontal="right" vertical="center"/>
    </xf>
    <xf numFmtId="6" fontId="14" fillId="0" borderId="26" xfId="1" applyFont="1" applyBorder="1" applyAlignment="1">
      <alignment horizontal="right" vertical="center"/>
    </xf>
    <xf numFmtId="6" fontId="14" fillId="0" borderId="27" xfId="1" applyFont="1" applyBorder="1" applyAlignment="1">
      <alignment horizontal="right" vertical="center"/>
    </xf>
    <xf numFmtId="0" fontId="13" fillId="0" borderId="74" xfId="0" applyFont="1" applyBorder="1" applyAlignment="1">
      <alignment horizontal="center" vertical="center"/>
    </xf>
    <xf numFmtId="0" fontId="13" fillId="0" borderId="51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13" fillId="0" borderId="52" xfId="0" applyFont="1" applyBorder="1" applyAlignment="1">
      <alignment horizontal="left" vertical="center"/>
    </xf>
    <xf numFmtId="0" fontId="13" fillId="0" borderId="51" xfId="0" applyFont="1" applyBorder="1" applyAlignment="1">
      <alignment horizontal="center" vertical="center"/>
    </xf>
    <xf numFmtId="0" fontId="13" fillId="0" borderId="52" xfId="0" applyFont="1" applyBorder="1" applyAlignment="1">
      <alignment horizontal="center" vertical="center"/>
    </xf>
    <xf numFmtId="6" fontId="13" fillId="0" borderId="52" xfId="1" applyFont="1" applyBorder="1" applyAlignment="1">
      <alignment horizontal="right" vertical="center"/>
    </xf>
    <xf numFmtId="6" fontId="13" fillId="0" borderId="37" xfId="0" applyNumberFormat="1" applyFont="1" applyBorder="1" applyAlignment="1">
      <alignment horizontal="right" vertical="center"/>
    </xf>
    <xf numFmtId="0" fontId="13" fillId="0" borderId="39" xfId="0" applyFont="1" applyBorder="1" applyAlignment="1">
      <alignment horizontal="right" vertical="center"/>
    </xf>
    <xf numFmtId="0" fontId="15" fillId="0" borderId="3" xfId="0" applyFont="1" applyBorder="1" applyAlignment="1">
      <alignment horizontal="left" vertical="center"/>
    </xf>
    <xf numFmtId="0" fontId="14" fillId="0" borderId="59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60" xfId="0" applyFont="1" applyBorder="1" applyAlignment="1">
      <alignment horizontal="center" vertical="center"/>
    </xf>
    <xf numFmtId="6" fontId="14" fillId="0" borderId="61" xfId="1" applyFont="1" applyBorder="1" applyAlignment="1">
      <alignment horizontal="right" vertical="center"/>
    </xf>
    <xf numFmtId="6" fontId="14" fillId="0" borderId="62" xfId="1" applyFont="1" applyBorder="1" applyAlignment="1">
      <alignment horizontal="right" vertical="center"/>
    </xf>
    <xf numFmtId="6" fontId="15" fillId="0" borderId="34" xfId="0" applyNumberFormat="1" applyFont="1" applyBorder="1" applyAlignment="1">
      <alignment horizontal="right" vertical="center"/>
    </xf>
    <xf numFmtId="6" fontId="15" fillId="0" borderId="67" xfId="0" applyNumberFormat="1" applyFont="1" applyBorder="1" applyAlignment="1">
      <alignment horizontal="right" vertical="center"/>
    </xf>
    <xf numFmtId="0" fontId="13" fillId="0" borderId="47" xfId="0" applyFont="1" applyBorder="1" applyAlignment="1">
      <alignment horizontal="left" vertical="center" shrinkToFit="1"/>
    </xf>
    <xf numFmtId="0" fontId="13" fillId="0" borderId="45" xfId="0" applyFont="1" applyBorder="1" applyAlignment="1">
      <alignment horizontal="left" vertical="center" shrinkToFit="1"/>
    </xf>
    <xf numFmtId="0" fontId="13" fillId="0" borderId="46" xfId="0" applyFont="1" applyBorder="1" applyAlignment="1">
      <alignment horizontal="left" vertical="center" shrinkToFit="1"/>
    </xf>
    <xf numFmtId="176" fontId="13" fillId="0" borderId="47" xfId="0" applyNumberFormat="1" applyFont="1" applyBorder="1" applyAlignment="1">
      <alignment horizontal="right" vertical="center"/>
    </xf>
    <xf numFmtId="176" fontId="13" fillId="0" borderId="46" xfId="0" applyNumberFormat="1" applyFont="1" applyBorder="1" applyAlignment="1">
      <alignment horizontal="right" vertical="center"/>
    </xf>
    <xf numFmtId="6" fontId="13" fillId="0" borderId="78" xfId="1" applyFont="1" applyBorder="1" applyAlignment="1">
      <alignment horizontal="right" vertical="center"/>
    </xf>
    <xf numFmtId="6" fontId="13" fillId="0" borderId="79" xfId="1" applyFont="1" applyBorder="1" applyAlignment="1">
      <alignment horizontal="right" vertical="center"/>
    </xf>
    <xf numFmtId="0" fontId="13" fillId="0" borderId="58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14" fillId="0" borderId="16" xfId="0" applyFont="1" applyBorder="1" applyAlignment="1">
      <alignment horizontal="left" vertical="center"/>
    </xf>
    <xf numFmtId="0" fontId="14" fillId="0" borderId="16" xfId="0" applyFont="1" applyBorder="1" applyAlignment="1">
      <alignment horizontal="center" vertical="center"/>
    </xf>
    <xf numFmtId="6" fontId="14" fillId="0" borderId="16" xfId="1" applyFont="1" applyBorder="1" applyAlignment="1">
      <alignment horizontal="right" vertical="center"/>
    </xf>
    <xf numFmtId="6" fontId="14" fillId="0" borderId="17" xfId="1" applyFont="1" applyBorder="1" applyAlignment="1">
      <alignment horizontal="right" vertical="center"/>
    </xf>
    <xf numFmtId="0" fontId="13" fillId="0" borderId="48" xfId="0" applyFont="1" applyBorder="1" applyAlignment="1">
      <alignment horizontal="left" vertical="center"/>
    </xf>
    <xf numFmtId="0" fontId="13" fillId="0" borderId="48" xfId="0" applyFont="1" applyBorder="1" applyAlignment="1">
      <alignment horizontal="center" vertical="center"/>
    </xf>
    <xf numFmtId="6" fontId="13" fillId="0" borderId="49" xfId="1" applyFont="1" applyBorder="1" applyAlignment="1">
      <alignment horizontal="right" vertical="center"/>
    </xf>
    <xf numFmtId="6" fontId="13" fillId="0" borderId="50" xfId="1" applyFont="1" applyBorder="1" applyAlignment="1">
      <alignment horizontal="right" vertical="center"/>
    </xf>
    <xf numFmtId="0" fontId="12" fillId="2" borderId="3" xfId="0" applyFont="1" applyFill="1" applyBorder="1" applyAlignment="1">
      <alignment horizontal="left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8" xfId="0" applyFont="1" applyFill="1" applyBorder="1" applyAlignment="1">
      <alignment horizontal="center" vertical="center"/>
    </xf>
    <xf numFmtId="0" fontId="13" fillId="2" borderId="27" xfId="0" applyFont="1" applyFill="1" applyBorder="1" applyAlignment="1">
      <alignment horizontal="center" vertical="center"/>
    </xf>
    <xf numFmtId="0" fontId="13" fillId="2" borderId="37" xfId="0" applyFont="1" applyFill="1" applyBorder="1" applyAlignment="1">
      <alignment horizontal="left" vertical="center"/>
    </xf>
    <xf numFmtId="0" fontId="13" fillId="2" borderId="43" xfId="0" applyFont="1" applyFill="1" applyBorder="1" applyAlignment="1">
      <alignment horizontal="left" vertical="center"/>
    </xf>
    <xf numFmtId="0" fontId="13" fillId="2" borderId="38" xfId="0" applyFont="1" applyFill="1" applyBorder="1" applyAlignment="1">
      <alignment horizontal="left" vertical="center"/>
    </xf>
    <xf numFmtId="0" fontId="13" fillId="2" borderId="37" xfId="0" applyFont="1" applyFill="1" applyBorder="1" applyAlignment="1">
      <alignment horizontal="center" vertical="center"/>
    </xf>
    <xf numFmtId="0" fontId="13" fillId="2" borderId="38" xfId="0" applyFont="1" applyFill="1" applyBorder="1" applyAlignment="1">
      <alignment horizontal="center" vertical="center"/>
    </xf>
    <xf numFmtId="6" fontId="13" fillId="2" borderId="37" xfId="1" applyFont="1" applyFill="1" applyBorder="1" applyAlignment="1">
      <alignment horizontal="right" vertical="center"/>
    </xf>
    <xf numFmtId="6" fontId="13" fillId="2" borderId="38" xfId="1" applyFont="1" applyFill="1" applyBorder="1" applyAlignment="1">
      <alignment horizontal="right" vertical="center"/>
    </xf>
    <xf numFmtId="6" fontId="13" fillId="2" borderId="51" xfId="1" applyFont="1" applyFill="1" applyBorder="1" applyAlignment="1">
      <alignment horizontal="right" vertical="center"/>
    </xf>
    <xf numFmtId="6" fontId="13" fillId="2" borderId="57" xfId="1" applyFont="1" applyFill="1" applyBorder="1" applyAlignment="1">
      <alignment horizontal="right" vertical="center"/>
    </xf>
    <xf numFmtId="0" fontId="15" fillId="2" borderId="23" xfId="0" applyFont="1" applyFill="1" applyBorder="1" applyAlignment="1">
      <alignment horizontal="center" vertical="center"/>
    </xf>
    <xf numFmtId="0" fontId="15" fillId="2" borderId="24" xfId="0" applyFont="1" applyFill="1" applyBorder="1" applyAlignment="1">
      <alignment horizontal="center" vertical="center"/>
    </xf>
    <xf numFmtId="0" fontId="15" fillId="2" borderId="25" xfId="0" applyFont="1" applyFill="1" applyBorder="1" applyAlignment="1">
      <alignment horizontal="center" vertical="center"/>
    </xf>
    <xf numFmtId="6" fontId="15" fillId="2" borderId="26" xfId="1" applyFont="1" applyFill="1" applyBorder="1" applyAlignment="1">
      <alignment horizontal="right" vertical="center"/>
    </xf>
    <xf numFmtId="6" fontId="15" fillId="2" borderId="27" xfId="1" applyFont="1" applyFill="1" applyBorder="1" applyAlignment="1">
      <alignment horizontal="right" vertical="center"/>
    </xf>
    <xf numFmtId="0" fontId="13" fillId="2" borderId="12" xfId="0" applyFont="1" applyFill="1" applyBorder="1" applyAlignment="1">
      <alignment horizontal="left" vertical="center"/>
    </xf>
    <xf numFmtId="0" fontId="13" fillId="2" borderId="13" xfId="0" applyFont="1" applyFill="1" applyBorder="1" applyAlignment="1">
      <alignment horizontal="left" vertical="center"/>
    </xf>
    <xf numFmtId="0" fontId="13" fillId="2" borderId="14" xfId="0" applyFont="1" applyFill="1" applyBorder="1" applyAlignment="1">
      <alignment horizontal="left" vertical="center"/>
    </xf>
    <xf numFmtId="0" fontId="13" fillId="2" borderId="12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/>
    </xf>
    <xf numFmtId="6" fontId="13" fillId="2" borderId="12" xfId="1" applyFont="1" applyFill="1" applyBorder="1" applyAlignment="1">
      <alignment horizontal="right" vertical="center"/>
    </xf>
    <xf numFmtId="6" fontId="13" fillId="2" borderId="14" xfId="1" applyFont="1" applyFill="1" applyBorder="1" applyAlignment="1">
      <alignment horizontal="right" vertical="center"/>
    </xf>
    <xf numFmtId="6" fontId="13" fillId="2" borderId="40" xfId="1" applyFont="1" applyFill="1" applyBorder="1" applyAlignment="1">
      <alignment horizontal="right" vertical="center"/>
    </xf>
    <xf numFmtId="0" fontId="13" fillId="2" borderId="47" xfId="0" applyFont="1" applyFill="1" applyBorder="1" applyAlignment="1">
      <alignment horizontal="left" vertical="center"/>
    </xf>
    <xf numFmtId="0" fontId="13" fillId="2" borderId="45" xfId="0" applyFont="1" applyFill="1" applyBorder="1" applyAlignment="1">
      <alignment horizontal="left" vertical="center"/>
    </xf>
    <xf numFmtId="0" fontId="13" fillId="2" borderId="46" xfId="0" applyFont="1" applyFill="1" applyBorder="1" applyAlignment="1">
      <alignment horizontal="left" vertical="center"/>
    </xf>
    <xf numFmtId="0" fontId="13" fillId="2" borderId="47" xfId="0" applyFont="1" applyFill="1" applyBorder="1" applyAlignment="1">
      <alignment horizontal="center" vertical="center"/>
    </xf>
    <xf numFmtId="0" fontId="13" fillId="2" borderId="46" xfId="0" applyFont="1" applyFill="1" applyBorder="1" applyAlignment="1">
      <alignment horizontal="center" vertical="center"/>
    </xf>
    <xf numFmtId="6" fontId="13" fillId="2" borderId="47" xfId="1" applyFont="1" applyFill="1" applyBorder="1" applyAlignment="1">
      <alignment horizontal="right" vertical="center"/>
    </xf>
    <xf numFmtId="6" fontId="13" fillId="2" borderId="46" xfId="1" applyFont="1" applyFill="1" applyBorder="1" applyAlignment="1">
      <alignment horizontal="right" vertical="center"/>
    </xf>
    <xf numFmtId="6" fontId="13" fillId="2" borderId="66" xfId="1" applyFont="1" applyFill="1" applyBorder="1" applyAlignment="1">
      <alignment horizontal="right" vertical="center"/>
    </xf>
    <xf numFmtId="0" fontId="13" fillId="0" borderId="102" xfId="0" applyFont="1" applyBorder="1" applyAlignment="1">
      <alignment horizontal="center" vertical="center"/>
    </xf>
    <xf numFmtId="0" fontId="12" fillId="0" borderId="8" xfId="0" applyFont="1" applyBorder="1" applyAlignment="1">
      <alignment horizontal="right" vertical="center"/>
    </xf>
    <xf numFmtId="0" fontId="12" fillId="0" borderId="24" xfId="0" applyFont="1" applyBorder="1" applyAlignment="1">
      <alignment horizontal="right" vertical="center"/>
    </xf>
    <xf numFmtId="0" fontId="13" fillId="0" borderId="5" xfId="0" applyFont="1" applyBorder="1" applyAlignment="1">
      <alignment horizontal="right" vertical="center"/>
    </xf>
    <xf numFmtId="0" fontId="13" fillId="0" borderId="68" xfId="0" applyFont="1" applyBorder="1" applyAlignment="1">
      <alignment horizontal="right" vertical="center"/>
    </xf>
    <xf numFmtId="0" fontId="13" fillId="0" borderId="27" xfId="0" applyFont="1" applyBorder="1" applyAlignment="1">
      <alignment horizontal="right" vertical="center"/>
    </xf>
    <xf numFmtId="0" fontId="13" fillId="0" borderId="37" xfId="0" applyFont="1" applyBorder="1" applyAlignment="1">
      <alignment horizontal="left" vertical="center" wrapText="1"/>
    </xf>
    <xf numFmtId="0" fontId="13" fillId="0" borderId="38" xfId="0" applyFont="1" applyBorder="1" applyAlignment="1">
      <alignment horizontal="left" vertical="center" wrapText="1"/>
    </xf>
    <xf numFmtId="0" fontId="18" fillId="0" borderId="37" xfId="0" applyFont="1" applyBorder="1" applyAlignment="1">
      <alignment horizontal="left" vertical="center" wrapText="1"/>
    </xf>
    <xf numFmtId="0" fontId="18" fillId="0" borderId="43" xfId="0" applyFont="1" applyBorder="1" applyAlignment="1">
      <alignment horizontal="left" vertical="center" wrapText="1"/>
    </xf>
    <xf numFmtId="0" fontId="18" fillId="0" borderId="38" xfId="0" applyFont="1" applyBorder="1" applyAlignment="1">
      <alignment horizontal="left" vertical="center" wrapText="1"/>
    </xf>
    <xf numFmtId="0" fontId="18" fillId="0" borderId="16" xfId="0" applyFont="1" applyBorder="1" applyAlignment="1">
      <alignment horizontal="left" vertical="center" wrapText="1"/>
    </xf>
    <xf numFmtId="0" fontId="13" fillId="0" borderId="29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176" fontId="13" fillId="0" borderId="29" xfId="0" applyNumberFormat="1" applyFont="1" applyBorder="1" applyAlignment="1">
      <alignment horizontal="right" vertical="center"/>
    </xf>
    <xf numFmtId="176" fontId="13" fillId="0" borderId="31" xfId="0" applyNumberFormat="1" applyFont="1" applyBorder="1" applyAlignment="1">
      <alignment horizontal="right" vertical="center"/>
    </xf>
    <xf numFmtId="6" fontId="14" fillId="0" borderId="29" xfId="1" applyFont="1" applyBorder="1" applyAlignment="1">
      <alignment horizontal="right" vertical="center"/>
    </xf>
    <xf numFmtId="6" fontId="14" fillId="0" borderId="95" xfId="1" applyFont="1" applyBorder="1" applyAlignment="1">
      <alignment horizontal="right" vertical="center"/>
    </xf>
    <xf numFmtId="176" fontId="13" fillId="0" borderId="37" xfId="0" applyNumberFormat="1" applyFont="1" applyBorder="1" applyAlignment="1">
      <alignment horizontal="right" vertical="center"/>
    </xf>
    <xf numFmtId="176" fontId="13" fillId="0" borderId="38" xfId="0" applyNumberFormat="1" applyFont="1" applyBorder="1" applyAlignment="1">
      <alignment horizontal="right" vertical="center"/>
    </xf>
    <xf numFmtId="6" fontId="13" fillId="0" borderId="39" xfId="1" applyFont="1" applyBorder="1" applyAlignment="1">
      <alignment horizontal="right" vertical="center"/>
    </xf>
    <xf numFmtId="0" fontId="13" fillId="0" borderId="34" xfId="0" applyFont="1" applyBorder="1" applyAlignment="1">
      <alignment horizontal="left" vertical="center" shrinkToFit="1"/>
    </xf>
    <xf numFmtId="0" fontId="13" fillId="0" borderId="42" xfId="0" applyFont="1" applyBorder="1" applyAlignment="1">
      <alignment horizontal="left" vertical="center" shrinkToFit="1"/>
    </xf>
    <xf numFmtId="0" fontId="13" fillId="0" borderId="35" xfId="0" applyFont="1" applyBorder="1" applyAlignment="1">
      <alignment horizontal="left" vertical="center" shrinkToFit="1"/>
    </xf>
    <xf numFmtId="176" fontId="13" fillId="0" borderId="34" xfId="0" applyNumberFormat="1" applyFont="1" applyBorder="1" applyAlignment="1">
      <alignment horizontal="right" vertical="center"/>
    </xf>
    <xf numFmtId="176" fontId="13" fillId="0" borderId="35" xfId="0" applyNumberFormat="1" applyFont="1" applyBorder="1" applyAlignment="1">
      <alignment horizontal="right" vertical="center"/>
    </xf>
    <xf numFmtId="6" fontId="13" fillId="0" borderId="67" xfId="1" applyFont="1" applyBorder="1" applyAlignment="1">
      <alignment horizontal="right" vertical="center"/>
    </xf>
    <xf numFmtId="0" fontId="14" fillId="0" borderId="29" xfId="0" applyFont="1" applyBorder="1" applyAlignment="1">
      <alignment horizontal="left" vertical="center"/>
    </xf>
    <xf numFmtId="0" fontId="14" fillId="0" borderId="30" xfId="0" applyFont="1" applyBorder="1" applyAlignment="1">
      <alignment horizontal="left" vertical="center"/>
    </xf>
    <xf numFmtId="0" fontId="14" fillId="0" borderId="31" xfId="0" applyFont="1" applyBorder="1" applyAlignment="1">
      <alignment horizontal="left" vertical="center"/>
    </xf>
    <xf numFmtId="0" fontId="14" fillId="0" borderId="29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176" fontId="14" fillId="0" borderId="29" xfId="0" applyNumberFormat="1" applyFont="1" applyBorder="1" applyAlignment="1">
      <alignment horizontal="right" vertical="center"/>
    </xf>
    <xf numFmtId="176" fontId="14" fillId="0" borderId="31" xfId="0" applyNumberFormat="1" applyFont="1" applyBorder="1" applyAlignment="1">
      <alignment horizontal="right" vertical="center"/>
    </xf>
    <xf numFmtId="0" fontId="13" fillId="0" borderId="88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89" xfId="0" applyFont="1" applyBorder="1" applyAlignment="1">
      <alignment horizontal="center" vertical="center"/>
    </xf>
    <xf numFmtId="0" fontId="13" fillId="0" borderId="90" xfId="0" applyFont="1" applyBorder="1" applyAlignment="1">
      <alignment horizontal="left" vertical="center"/>
    </xf>
    <xf numFmtId="0" fontId="13" fillId="0" borderId="91" xfId="0" applyFont="1" applyBorder="1" applyAlignment="1">
      <alignment horizontal="left" vertical="center"/>
    </xf>
    <xf numFmtId="0" fontId="13" fillId="0" borderId="92" xfId="0" applyFont="1" applyBorder="1" applyAlignment="1">
      <alignment horizontal="left" vertical="center"/>
    </xf>
    <xf numFmtId="0" fontId="13" fillId="0" borderId="90" xfId="0" applyFont="1" applyBorder="1" applyAlignment="1">
      <alignment horizontal="center" vertical="center"/>
    </xf>
    <xf numFmtId="0" fontId="13" fillId="0" borderId="92" xfId="0" applyFont="1" applyBorder="1" applyAlignment="1">
      <alignment horizontal="center" vertical="center"/>
    </xf>
    <xf numFmtId="176" fontId="13" fillId="0" borderId="90" xfId="0" applyNumberFormat="1" applyFont="1" applyBorder="1" applyAlignment="1">
      <alignment horizontal="right" vertical="center"/>
    </xf>
    <xf numFmtId="176" fontId="13" fillId="0" borderId="92" xfId="0" applyNumberFormat="1" applyFont="1" applyBorder="1" applyAlignment="1">
      <alignment horizontal="right" vertical="center"/>
    </xf>
    <xf numFmtId="6" fontId="13" fillId="0" borderId="90" xfId="1" applyFont="1" applyBorder="1" applyAlignment="1">
      <alignment horizontal="right" vertical="center"/>
    </xf>
    <xf numFmtId="6" fontId="13" fillId="0" borderId="94" xfId="1" applyFont="1" applyBorder="1" applyAlignment="1">
      <alignment horizontal="right" vertical="center"/>
    </xf>
    <xf numFmtId="6" fontId="13" fillId="0" borderId="84" xfId="1" applyFont="1" applyBorder="1" applyAlignment="1">
      <alignment horizontal="right" vertical="center"/>
    </xf>
    <xf numFmtId="0" fontId="14" fillId="0" borderId="32" xfId="0" applyFont="1" applyBorder="1" applyAlignment="1">
      <alignment horizontal="left" vertical="center"/>
    </xf>
    <xf numFmtId="0" fontId="14" fillId="0" borderId="32" xfId="0" applyFont="1" applyBorder="1" applyAlignment="1">
      <alignment horizontal="center" vertical="center"/>
    </xf>
    <xf numFmtId="6" fontId="14" fillId="0" borderId="32" xfId="1" applyFont="1" applyBorder="1" applyAlignment="1">
      <alignment horizontal="right" vertical="center"/>
    </xf>
    <xf numFmtId="6" fontId="14" fillId="0" borderId="87" xfId="1" applyFont="1" applyBorder="1" applyAlignment="1">
      <alignment horizontal="right" vertical="center"/>
    </xf>
    <xf numFmtId="6" fontId="13" fillId="0" borderId="29" xfId="1" applyFont="1" applyBorder="1" applyAlignment="1">
      <alignment horizontal="right" vertical="center"/>
    </xf>
    <xf numFmtId="6" fontId="13" fillId="0" borderId="95" xfId="1" applyFont="1" applyBorder="1" applyAlignment="1">
      <alignment horizontal="right" vertical="center"/>
    </xf>
    <xf numFmtId="0" fontId="13" fillId="0" borderId="49" xfId="0" applyFont="1" applyBorder="1" applyAlignment="1">
      <alignment horizontal="left" vertical="center" shrinkToFit="1"/>
    </xf>
    <xf numFmtId="0" fontId="13" fillId="0" borderId="85" xfId="0" applyFont="1" applyBorder="1" applyAlignment="1">
      <alignment horizontal="left" vertical="center" shrinkToFit="1"/>
    </xf>
    <xf numFmtId="0" fontId="13" fillId="0" borderId="50" xfId="0" applyFont="1" applyBorder="1" applyAlignment="1">
      <alignment horizontal="left" vertical="center" shrinkToFit="1"/>
    </xf>
    <xf numFmtId="0" fontId="13" fillId="0" borderId="49" xfId="0" applyFont="1" applyBorder="1" applyAlignment="1">
      <alignment horizontal="center" vertical="center"/>
    </xf>
    <xf numFmtId="0" fontId="13" fillId="0" borderId="50" xfId="0" applyFont="1" applyBorder="1" applyAlignment="1">
      <alignment horizontal="center" vertical="center"/>
    </xf>
    <xf numFmtId="176" fontId="13" fillId="0" borderId="49" xfId="0" applyNumberFormat="1" applyFont="1" applyBorder="1" applyAlignment="1">
      <alignment horizontal="right" vertical="center"/>
    </xf>
    <xf numFmtId="176" fontId="13" fillId="0" borderId="50" xfId="0" applyNumberFormat="1" applyFont="1" applyBorder="1" applyAlignment="1">
      <alignment horizontal="right" vertical="center"/>
    </xf>
    <xf numFmtId="6" fontId="13" fillId="0" borderId="48" xfId="1" applyFont="1" applyBorder="1" applyAlignment="1">
      <alignment horizontal="right" vertical="center"/>
    </xf>
    <xf numFmtId="6" fontId="13" fillId="0" borderId="86" xfId="1" applyFont="1" applyBorder="1" applyAlignment="1">
      <alignment horizontal="right" vertical="center"/>
    </xf>
    <xf numFmtId="0" fontId="14" fillId="0" borderId="82" xfId="0" applyFont="1" applyBorder="1" applyAlignment="1">
      <alignment horizontal="left" vertical="center"/>
    </xf>
    <xf numFmtId="0" fontId="13" fillId="0" borderId="82" xfId="0" applyFont="1" applyBorder="1" applyAlignment="1">
      <alignment horizontal="center" vertical="center"/>
    </xf>
    <xf numFmtId="0" fontId="13" fillId="0" borderId="82" xfId="0" applyFont="1" applyBorder="1" applyAlignment="1">
      <alignment horizontal="right" vertical="center"/>
    </xf>
    <xf numFmtId="0" fontId="13" fillId="0" borderId="72" xfId="0" applyFont="1" applyBorder="1" applyAlignment="1">
      <alignment horizontal="right" vertical="center"/>
    </xf>
    <xf numFmtId="0" fontId="15" fillId="0" borderId="23" xfId="0" applyFont="1" applyBorder="1" applyAlignment="1">
      <alignment horizontal="right" vertical="center"/>
    </xf>
    <xf numFmtId="0" fontId="15" fillId="0" borderId="24" xfId="0" applyFont="1" applyBorder="1" applyAlignment="1">
      <alignment horizontal="right" vertical="center"/>
    </xf>
    <xf numFmtId="0" fontId="15" fillId="0" borderId="25" xfId="0" applyFont="1" applyBorder="1" applyAlignment="1">
      <alignment horizontal="right" vertical="center"/>
    </xf>
    <xf numFmtId="0" fontId="15" fillId="0" borderId="23" xfId="0" applyFont="1" applyBorder="1" applyAlignment="1">
      <alignment horizontal="right" vertical="center" indent="2"/>
    </xf>
    <xf numFmtId="0" fontId="15" fillId="0" borderId="24" xfId="0" applyFont="1" applyBorder="1" applyAlignment="1">
      <alignment horizontal="right" vertical="center" indent="2"/>
    </xf>
    <xf numFmtId="0" fontId="15" fillId="0" borderId="25" xfId="0" applyFont="1" applyBorder="1" applyAlignment="1">
      <alignment horizontal="right" vertical="center" indent="2"/>
    </xf>
    <xf numFmtId="0" fontId="14" fillId="0" borderId="19" xfId="0" applyFont="1" applyBorder="1" applyAlignment="1">
      <alignment horizontal="right" vertical="center"/>
    </xf>
    <xf numFmtId="0" fontId="4" fillId="0" borderId="81" xfId="0" applyFont="1" applyBorder="1" applyAlignment="1">
      <alignment horizontal="center" vertical="center"/>
    </xf>
    <xf numFmtId="0" fontId="4" fillId="0" borderId="82" xfId="0" applyFont="1" applyBorder="1" applyAlignment="1">
      <alignment horizontal="center" vertical="center"/>
    </xf>
    <xf numFmtId="0" fontId="4" fillId="0" borderId="83" xfId="0" applyFont="1" applyBorder="1" applyAlignment="1">
      <alignment horizontal="center" vertical="center"/>
    </xf>
    <xf numFmtId="6" fontId="13" fillId="0" borderId="71" xfId="0" applyNumberFormat="1" applyFont="1" applyBorder="1" applyAlignment="1">
      <alignment horizontal="right" vertical="center"/>
    </xf>
    <xf numFmtId="6" fontId="13" fillId="0" borderId="72" xfId="0" applyNumberFormat="1" applyFont="1" applyBorder="1" applyAlignment="1">
      <alignment horizontal="right" vertical="center"/>
    </xf>
    <xf numFmtId="0" fontId="15" fillId="0" borderId="80" xfId="0" applyFont="1" applyBorder="1" applyAlignment="1">
      <alignment horizontal="left" vertical="center" indent="2"/>
    </xf>
    <xf numFmtId="0" fontId="15" fillId="0" borderId="43" xfId="0" applyFont="1" applyBorder="1" applyAlignment="1">
      <alignment horizontal="left" vertical="center" indent="2"/>
    </xf>
    <xf numFmtId="0" fontId="15" fillId="0" borderId="38" xfId="0" applyFont="1" applyBorder="1" applyAlignment="1">
      <alignment horizontal="left" vertical="center" indent="2"/>
    </xf>
    <xf numFmtId="0" fontId="17" fillId="0" borderId="65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6" fontId="20" fillId="0" borderId="0" xfId="0" applyNumberFormat="1" applyFont="1" applyAlignment="1">
      <alignment horizontal="center"/>
    </xf>
    <xf numFmtId="6" fontId="2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19" fillId="0" borderId="96" xfId="0" applyFont="1" applyBorder="1" applyAlignment="1">
      <alignment horizontal="center"/>
    </xf>
    <xf numFmtId="0" fontId="19" fillId="0" borderId="0" xfId="0" applyFont="1" applyAlignment="1">
      <alignment horizontal="center"/>
    </xf>
  </cellXfs>
  <cellStyles count="3">
    <cellStyle name="桁区切り" xfId="2" builtinId="6"/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6</xdr:row>
      <xdr:rowOff>142875</xdr:rowOff>
    </xdr:from>
    <xdr:to>
      <xdr:col>6</xdr:col>
      <xdr:colOff>85725</xdr:colOff>
      <xdr:row>9</xdr:row>
      <xdr:rowOff>108618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190625" y="1247775"/>
          <a:ext cx="5048250" cy="480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明朝"/>
              <a:ea typeface="ＭＳ 明朝"/>
            </a:rPr>
            <a:t>下記の通り、御見積をさせていただきます。</a:t>
          </a:r>
          <a:endParaRPr lang="en-US" altLang="ja-JP" sz="11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明朝"/>
              <a:ea typeface="ＭＳ 明朝"/>
            </a:rPr>
            <a:t>ご検討のほど、よろしくお願いいたします。</a:t>
          </a:r>
          <a:endParaRPr lang="en-US" altLang="ja-JP" sz="11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6</xdr:col>
      <xdr:colOff>304800</xdr:colOff>
      <xdr:row>12</xdr:row>
      <xdr:rowOff>209550</xdr:rowOff>
    </xdr:from>
    <xdr:to>
      <xdr:col>10</xdr:col>
      <xdr:colOff>228600</xdr:colOff>
      <xdr:row>16</xdr:row>
      <xdr:rowOff>104775</xdr:rowOff>
    </xdr:to>
    <xdr:grpSp>
      <xdr:nvGrpSpPr>
        <xdr:cNvPr id="3" name="Group 2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pSpPr>
          <a:grpSpLocks/>
        </xdr:cNvGrpSpPr>
      </xdr:nvGrpSpPr>
      <xdr:grpSpPr bwMode="auto">
        <a:xfrm>
          <a:off x="5844540" y="2724150"/>
          <a:ext cx="2034540" cy="832485"/>
          <a:chOff x="544" y="288"/>
          <a:chExt cx="209" cy="75"/>
        </a:xfrm>
      </xdr:grpSpPr>
      <xdr:sp macro="" textlink="">
        <xdr:nvSpPr>
          <xdr:cNvPr id="4" name="Text Box 7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5" name="Text Box 8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6" name="Text Box 9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7" name="Text Box 10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1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9" name="Text Box 12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57150</xdr:colOff>
      <xdr:row>252</xdr:row>
      <xdr:rowOff>0</xdr:rowOff>
    </xdr:from>
    <xdr:to>
      <xdr:col>6</xdr:col>
      <xdr:colOff>85725</xdr:colOff>
      <xdr:row>252</xdr:row>
      <xdr:rowOff>0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190625" y="46939200"/>
          <a:ext cx="5048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明朝"/>
              <a:ea typeface="ＭＳ 明朝"/>
            </a:rPr>
            <a:t>下記の通り、御見積をさせていただきます。ご健闘のほど</a:t>
          </a:r>
          <a:endParaRPr lang="en-US" altLang="ja-JP" sz="11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明朝"/>
              <a:ea typeface="ＭＳ 明朝"/>
            </a:rPr>
            <a:t>お願いいたします。</a:t>
          </a:r>
          <a:endParaRPr lang="en-US" altLang="ja-JP" sz="11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4</xdr:col>
      <xdr:colOff>381000</xdr:colOff>
      <xdr:row>252</xdr:row>
      <xdr:rowOff>0</xdr:rowOff>
    </xdr:from>
    <xdr:to>
      <xdr:col>6</xdr:col>
      <xdr:colOff>152506</xdr:colOff>
      <xdr:row>252</xdr:row>
      <xdr:rowOff>0</xdr:rowOff>
    </xdr:to>
    <xdr:sp macro="" textlink="">
      <xdr:nvSpPr>
        <xdr:cNvPr id="18" name="Text Box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5372100" y="46939200"/>
          <a:ext cx="93355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〒</a:t>
          </a: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670-0043</a:t>
          </a:r>
        </a:p>
      </xdr:txBody>
    </xdr:sp>
    <xdr:clientData/>
  </xdr:twoCellAnchor>
  <xdr:twoCellAnchor>
    <xdr:from>
      <xdr:col>6</xdr:col>
      <xdr:colOff>38100</xdr:colOff>
      <xdr:row>252</xdr:row>
      <xdr:rowOff>0</xdr:rowOff>
    </xdr:from>
    <xdr:to>
      <xdr:col>10</xdr:col>
      <xdr:colOff>419135</xdr:colOff>
      <xdr:row>252</xdr:row>
      <xdr:rowOff>0</xdr:rowOff>
    </xdr:to>
    <xdr:sp macro="" textlink="">
      <xdr:nvSpPr>
        <xdr:cNvPr id="19" name="Text Box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191250" y="46939200"/>
          <a:ext cx="27908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姫路市小姓町</a:t>
          </a:r>
          <a:r>
            <a:rPr lang="en-US" altLang="ja-JP" sz="1000" b="0" i="0" strike="noStrike">
              <a:solidFill>
                <a:srgbClr val="000000"/>
              </a:solidFill>
              <a:latin typeface="ＭＳ 明朝"/>
              <a:ea typeface="ＭＳ 明朝"/>
            </a:rPr>
            <a:t>35</a:t>
          </a: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番地の</a:t>
          </a:r>
          <a:r>
            <a:rPr lang="en-US" altLang="ja-JP" sz="1000" b="0" i="0" strike="noStrike">
              <a:solidFill>
                <a:srgbClr val="000000"/>
              </a:solidFill>
              <a:latin typeface="ＭＳ 明朝"/>
              <a:ea typeface="ＭＳ 明朝"/>
            </a:rPr>
            <a:t>1</a:t>
          </a: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船場西ビル</a:t>
          </a:r>
          <a:r>
            <a:rPr lang="en-US" altLang="ja-JP" sz="1000" b="0" i="0" strike="noStrike">
              <a:solidFill>
                <a:srgbClr val="000000"/>
              </a:solidFill>
              <a:latin typeface="ＭＳ 明朝"/>
              <a:ea typeface="ＭＳ 明朝"/>
            </a:rPr>
            <a:t>2F-3</a:t>
          </a:r>
        </a:p>
      </xdr:txBody>
    </xdr:sp>
    <xdr:clientData/>
  </xdr:twoCellAnchor>
  <xdr:twoCellAnchor>
    <xdr:from>
      <xdr:col>5</xdr:col>
      <xdr:colOff>374650</xdr:colOff>
      <xdr:row>252</xdr:row>
      <xdr:rowOff>0</xdr:rowOff>
    </xdr:from>
    <xdr:to>
      <xdr:col>9</xdr:col>
      <xdr:colOff>304886</xdr:colOff>
      <xdr:row>252</xdr:row>
      <xdr:rowOff>0</xdr:rowOff>
    </xdr:to>
    <xdr:sp macro="" textlink="">
      <xdr:nvSpPr>
        <xdr:cNvPr id="20" name="Text Box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5946775" y="46939200"/>
          <a:ext cx="23400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45720" tIns="22860" rIns="45720" bIns="0" anchor="t" upright="1"/>
        <a:lstStyle/>
        <a:p>
          <a:pPr algn="ctr" rtl="0">
            <a:defRPr sz="1000"/>
          </a:pPr>
          <a:r>
            <a:rPr lang="ja-JP" altLang="en-US" sz="1400" b="1" i="0" strike="noStrike">
              <a:solidFill>
                <a:srgbClr val="000000"/>
              </a:solidFill>
              <a:latin typeface="HG丸ｺﾞｼｯｸM-PRO"/>
              <a:ea typeface="HG丸ｺﾞｼｯｸM-PRO"/>
            </a:rPr>
            <a:t>東亜警備保障株式会社</a:t>
          </a:r>
        </a:p>
      </xdr:txBody>
    </xdr:sp>
    <xdr:clientData/>
  </xdr:twoCellAnchor>
  <xdr:twoCellAnchor>
    <xdr:from>
      <xdr:col>5</xdr:col>
      <xdr:colOff>412750</xdr:colOff>
      <xdr:row>251</xdr:row>
      <xdr:rowOff>152399</xdr:rowOff>
    </xdr:from>
    <xdr:to>
      <xdr:col>10</xdr:col>
      <xdr:colOff>38177</xdr:colOff>
      <xdr:row>251</xdr:row>
      <xdr:rowOff>152399</xdr:rowOff>
    </xdr:to>
    <xdr:sp macro="" textlink="">
      <xdr:nvSpPr>
        <xdr:cNvPr id="21" name="Text Box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5984875" y="46920149"/>
          <a:ext cx="261627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TEL</a:t>
          </a: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（</a:t>
          </a: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0792</a:t>
          </a: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）</a:t>
          </a: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92-5946</a:t>
          </a: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FAX</a:t>
          </a: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（</a:t>
          </a: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0792</a:t>
          </a: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）</a:t>
          </a: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92-7366</a:t>
          </a:r>
        </a:p>
      </xdr:txBody>
    </xdr:sp>
    <xdr:clientData/>
  </xdr:twoCellAnchor>
  <xdr:twoCellAnchor>
    <xdr:from>
      <xdr:col>5</xdr:col>
      <xdr:colOff>190500</xdr:colOff>
      <xdr:row>5</xdr:row>
      <xdr:rowOff>133350</xdr:rowOff>
    </xdr:from>
    <xdr:to>
      <xdr:col>12</xdr:col>
      <xdr:colOff>45528</xdr:colOff>
      <xdr:row>13</xdr:row>
      <xdr:rowOff>223587</xdr:rowOff>
    </xdr:to>
    <xdr:grpSp>
      <xdr:nvGrpSpPr>
        <xdr:cNvPr id="15" name="グループ化 14">
          <a:extLst>
            <a:ext uri="{FF2B5EF4-FFF2-40B4-BE49-F238E27FC236}">
              <a16:creationId xmlns:a16="http://schemas.microsoft.com/office/drawing/2014/main" id="{04780B73-58B0-4D8C-B916-267431CDAFF2}"/>
            </a:ext>
          </a:extLst>
        </xdr:cNvPr>
        <xdr:cNvGrpSpPr/>
      </xdr:nvGrpSpPr>
      <xdr:grpSpPr>
        <a:xfrm>
          <a:off x="5204460" y="1268730"/>
          <a:ext cx="3558348" cy="1705677"/>
          <a:chOff x="3176128" y="1388207"/>
          <a:chExt cx="3829050" cy="600716"/>
        </a:xfrm>
      </xdr:grpSpPr>
      <xdr:sp macro="" textlink="">
        <xdr:nvSpPr>
          <xdr:cNvPr id="16" name="Text Box 2">
            <a:extLst>
              <a:ext uri="{FF2B5EF4-FFF2-40B4-BE49-F238E27FC236}">
                <a16:creationId xmlns:a16="http://schemas.microsoft.com/office/drawing/2014/main" id="{15E0833F-1AB5-4164-FA5F-FCD9B27D9432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57278" y="1388207"/>
            <a:ext cx="1072074" cy="231044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675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－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2312</a:t>
            </a:r>
          </a:p>
        </xdr:txBody>
      </xdr:sp>
      <xdr:sp macro="" textlink="">
        <xdr:nvSpPr>
          <xdr:cNvPr id="22" name="Text Box 3">
            <a:extLst>
              <a:ext uri="{FF2B5EF4-FFF2-40B4-BE49-F238E27FC236}">
                <a16:creationId xmlns:a16="http://schemas.microsoft.com/office/drawing/2014/main" id="{64B9B0EA-E0B5-9456-FAA9-8DDCF3E116F8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86715" y="1487664"/>
            <a:ext cx="2913369" cy="103703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兵庫県加西市北条町北条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1121</a:t>
            </a:r>
          </a:p>
        </xdr:txBody>
      </xdr:sp>
      <xdr:sp macro="" textlink="">
        <xdr:nvSpPr>
          <xdr:cNvPr id="23" name="Text Box 4">
            <a:extLst>
              <a:ext uri="{FF2B5EF4-FFF2-40B4-BE49-F238E27FC236}">
                <a16:creationId xmlns:a16="http://schemas.microsoft.com/office/drawing/2014/main" id="{8DD88452-8CA6-E980-1E3A-89512E084FAE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76128" y="1594200"/>
            <a:ext cx="3829050" cy="196343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45720" tIns="22860" rIns="45720" bIns="0" anchor="t"/>
          <a:lstStyle/>
          <a:p>
            <a:pPr algn="l" rtl="0">
              <a:lnSpc>
                <a:spcPts val="1500"/>
              </a:lnSpc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</a:t>
            </a:r>
            <a:r>
              <a:rPr lang="ja-JP" altLang="en-US" sz="16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（株）ＣＳＩ　Ｌｅａｄ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1300"/>
              </a:lnSpc>
              <a:defRPr sz="1000"/>
            </a:pPr>
            <a:r>
              <a:rPr lang="ja-JP" altLang="en-US" sz="10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</a:t>
            </a:r>
            <a:endPara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24" name="Text Box 5">
            <a:extLst>
              <a:ext uri="{FF2B5EF4-FFF2-40B4-BE49-F238E27FC236}">
                <a16:creationId xmlns:a16="http://schemas.microsoft.com/office/drawing/2014/main" id="{024ED1D8-5424-597B-7F43-FD52B8C630F1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32038" y="1577953"/>
            <a:ext cx="2063265" cy="410970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ctr"/>
          <a:lstStyle/>
          <a:p>
            <a:pPr algn="l" rtl="0">
              <a:defRPr sz="1000"/>
            </a:pPr>
            <a:r>
              <a:rPr lang="ja-JP" altLang="en-US"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　代表取締役　大崎和哉</a:t>
            </a:r>
            <a:endPara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defRPr sz="1000"/>
            </a:pPr>
            <a:r>
              <a:rPr lang="ja-JP" altLang="en-US" sz="1000" b="1" i="0" u="none" strike="noStrike">
                <a:effectLst/>
                <a:latin typeface="+mn-lt"/>
                <a:ea typeface="+mn-ea"/>
                <a:cs typeface="+mn-cs"/>
              </a:rPr>
              <a:t>       登録番号：</a:t>
            </a:r>
            <a:r>
              <a:rPr lang="en-US" altLang="ja-JP" sz="1000" b="1" i="0" u="none" strike="noStrike">
                <a:effectLst/>
                <a:latin typeface="+mn-lt"/>
                <a:ea typeface="+mn-ea"/>
                <a:cs typeface="+mn-cs"/>
              </a:rPr>
              <a:t>T9140001126012</a:t>
            </a:r>
            <a:r>
              <a:rPr lang="en-US" altLang="ja-JP" sz="1400"/>
              <a:t> </a:t>
            </a:r>
            <a:endPara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8</xdr:row>
      <xdr:rowOff>142875</xdr:rowOff>
    </xdr:from>
    <xdr:to>
      <xdr:col>6</xdr:col>
      <xdr:colOff>85725</xdr:colOff>
      <xdr:row>11</xdr:row>
      <xdr:rowOff>108618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2F3CC73-7B1F-43E3-816F-335E67BF748B}"/>
            </a:ext>
          </a:extLst>
        </xdr:cNvPr>
        <xdr:cNvSpPr txBox="1">
          <a:spLocks noChangeArrowheads="1"/>
        </xdr:cNvSpPr>
      </xdr:nvSpPr>
      <xdr:spPr bwMode="auto">
        <a:xfrm>
          <a:off x="57150" y="1514475"/>
          <a:ext cx="5568315" cy="4686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明朝"/>
              <a:ea typeface="ＭＳ 明朝"/>
            </a:rPr>
            <a:t>下記の通り御請求させていただきますので</a:t>
          </a:r>
          <a:endParaRPr lang="en-US" altLang="ja-JP" sz="11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明朝"/>
              <a:ea typeface="ＭＳ 明朝"/>
            </a:rPr>
            <a:t>よろしくお願い致します。</a:t>
          </a:r>
          <a:endParaRPr lang="en-US" altLang="ja-JP" sz="11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6</xdr:col>
      <xdr:colOff>304800</xdr:colOff>
      <xdr:row>15</xdr:row>
      <xdr:rowOff>123825</xdr:rowOff>
    </xdr:from>
    <xdr:to>
      <xdr:col>10</xdr:col>
      <xdr:colOff>228600</xdr:colOff>
      <xdr:row>17</xdr:row>
      <xdr:rowOff>381000</xdr:rowOff>
    </xdr:to>
    <xdr:grpSp>
      <xdr:nvGrpSpPr>
        <xdr:cNvPr id="3" name="Group 20">
          <a:extLst>
            <a:ext uri="{FF2B5EF4-FFF2-40B4-BE49-F238E27FC236}">
              <a16:creationId xmlns:a16="http://schemas.microsoft.com/office/drawing/2014/main" id="{41067584-8FA4-4D4F-8910-7E28D96C4865}"/>
            </a:ext>
          </a:extLst>
        </xdr:cNvPr>
        <xdr:cNvGrpSpPr>
          <a:grpSpLocks/>
        </xdr:cNvGrpSpPr>
      </xdr:nvGrpSpPr>
      <xdr:grpSpPr bwMode="auto">
        <a:xfrm>
          <a:off x="5844540" y="3209925"/>
          <a:ext cx="2034540" cy="790575"/>
          <a:chOff x="544" y="288"/>
          <a:chExt cx="209" cy="75"/>
        </a:xfrm>
      </xdr:grpSpPr>
      <xdr:sp macro="" textlink="">
        <xdr:nvSpPr>
          <xdr:cNvPr id="4" name="Text Box 7">
            <a:extLst>
              <a:ext uri="{FF2B5EF4-FFF2-40B4-BE49-F238E27FC236}">
                <a16:creationId xmlns:a16="http://schemas.microsoft.com/office/drawing/2014/main" id="{954BF774-94A8-E427-F53C-F714DD8AE5D6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5" name="Text Box 8">
            <a:extLst>
              <a:ext uri="{FF2B5EF4-FFF2-40B4-BE49-F238E27FC236}">
                <a16:creationId xmlns:a16="http://schemas.microsoft.com/office/drawing/2014/main" id="{1BCFA8D0-37B4-68C6-3EA3-5B2633C27FBC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6" name="Text Box 9">
            <a:extLst>
              <a:ext uri="{FF2B5EF4-FFF2-40B4-BE49-F238E27FC236}">
                <a16:creationId xmlns:a16="http://schemas.microsoft.com/office/drawing/2014/main" id="{E142E188-C357-32BF-4C1F-752633BB7C93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7" name="Text Box 10">
            <a:extLst>
              <a:ext uri="{FF2B5EF4-FFF2-40B4-BE49-F238E27FC236}">
                <a16:creationId xmlns:a16="http://schemas.microsoft.com/office/drawing/2014/main" id="{137A7F89-66B8-E863-F65A-C9AE58072E3D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1">
            <a:extLst>
              <a:ext uri="{FF2B5EF4-FFF2-40B4-BE49-F238E27FC236}">
                <a16:creationId xmlns:a16="http://schemas.microsoft.com/office/drawing/2014/main" id="{7A752E9A-0485-5A6B-3ECD-0A554971F826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9" name="Text Box 12">
            <a:extLst>
              <a:ext uri="{FF2B5EF4-FFF2-40B4-BE49-F238E27FC236}">
                <a16:creationId xmlns:a16="http://schemas.microsoft.com/office/drawing/2014/main" id="{20259FDB-893F-5BE8-80A9-9981273537B9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57150</xdr:colOff>
      <xdr:row>255</xdr:row>
      <xdr:rowOff>0</xdr:rowOff>
    </xdr:from>
    <xdr:to>
      <xdr:col>6</xdr:col>
      <xdr:colOff>85725</xdr:colOff>
      <xdr:row>255</xdr:row>
      <xdr:rowOff>0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A06FF066-C874-49FE-8F33-515AF584D4A4}"/>
            </a:ext>
          </a:extLst>
        </xdr:cNvPr>
        <xdr:cNvSpPr txBox="1">
          <a:spLocks noChangeArrowheads="1"/>
        </xdr:cNvSpPr>
      </xdr:nvSpPr>
      <xdr:spPr bwMode="auto">
        <a:xfrm>
          <a:off x="57150" y="70309740"/>
          <a:ext cx="556831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明朝"/>
              <a:ea typeface="ＭＳ 明朝"/>
            </a:rPr>
            <a:t>下記の通り、御見積をさせていただきます。ご健闘のほど</a:t>
          </a:r>
          <a:endParaRPr lang="en-US" altLang="ja-JP" sz="11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明朝"/>
              <a:ea typeface="ＭＳ 明朝"/>
            </a:rPr>
            <a:t>お願いいたします。</a:t>
          </a:r>
          <a:endParaRPr lang="en-US" altLang="ja-JP" sz="11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4</xdr:col>
      <xdr:colOff>381000</xdr:colOff>
      <xdr:row>255</xdr:row>
      <xdr:rowOff>0</xdr:rowOff>
    </xdr:from>
    <xdr:to>
      <xdr:col>6</xdr:col>
      <xdr:colOff>152506</xdr:colOff>
      <xdr:row>255</xdr:row>
      <xdr:rowOff>0</xdr:rowOff>
    </xdr:to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BE7E7FDD-6B2F-40CC-BB5A-BDE7C805019C}"/>
            </a:ext>
          </a:extLst>
        </xdr:cNvPr>
        <xdr:cNvSpPr txBox="1">
          <a:spLocks noChangeArrowheads="1"/>
        </xdr:cNvSpPr>
      </xdr:nvSpPr>
      <xdr:spPr bwMode="auto">
        <a:xfrm>
          <a:off x="4869180" y="70309740"/>
          <a:ext cx="82306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〒</a:t>
          </a: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670-0043</a:t>
          </a:r>
        </a:p>
      </xdr:txBody>
    </xdr:sp>
    <xdr:clientData/>
  </xdr:twoCellAnchor>
  <xdr:twoCellAnchor>
    <xdr:from>
      <xdr:col>6</xdr:col>
      <xdr:colOff>38100</xdr:colOff>
      <xdr:row>255</xdr:row>
      <xdr:rowOff>0</xdr:rowOff>
    </xdr:from>
    <xdr:to>
      <xdr:col>10</xdr:col>
      <xdr:colOff>419135</xdr:colOff>
      <xdr:row>255</xdr:row>
      <xdr:rowOff>0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DCD78CD5-71E3-422B-9E7B-1D82072CA934}"/>
            </a:ext>
          </a:extLst>
        </xdr:cNvPr>
        <xdr:cNvSpPr txBox="1">
          <a:spLocks noChangeArrowheads="1"/>
        </xdr:cNvSpPr>
      </xdr:nvSpPr>
      <xdr:spPr bwMode="auto">
        <a:xfrm>
          <a:off x="5577840" y="70309740"/>
          <a:ext cx="2491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姫路市小姓町</a:t>
          </a:r>
          <a:r>
            <a:rPr lang="en-US" altLang="ja-JP" sz="1000" b="0" i="0" strike="noStrike">
              <a:solidFill>
                <a:srgbClr val="000000"/>
              </a:solidFill>
              <a:latin typeface="ＭＳ 明朝"/>
              <a:ea typeface="ＭＳ 明朝"/>
            </a:rPr>
            <a:t>35</a:t>
          </a: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番地の</a:t>
          </a:r>
          <a:r>
            <a:rPr lang="en-US" altLang="ja-JP" sz="1000" b="0" i="0" strike="noStrike">
              <a:solidFill>
                <a:srgbClr val="000000"/>
              </a:solidFill>
              <a:latin typeface="ＭＳ 明朝"/>
              <a:ea typeface="ＭＳ 明朝"/>
            </a:rPr>
            <a:t>1</a:t>
          </a: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船場西ビル</a:t>
          </a:r>
          <a:r>
            <a:rPr lang="en-US" altLang="ja-JP" sz="1000" b="0" i="0" strike="noStrike">
              <a:solidFill>
                <a:srgbClr val="000000"/>
              </a:solidFill>
              <a:latin typeface="ＭＳ 明朝"/>
              <a:ea typeface="ＭＳ 明朝"/>
            </a:rPr>
            <a:t>2F-3</a:t>
          </a:r>
        </a:p>
      </xdr:txBody>
    </xdr:sp>
    <xdr:clientData/>
  </xdr:twoCellAnchor>
  <xdr:twoCellAnchor>
    <xdr:from>
      <xdr:col>5</xdr:col>
      <xdr:colOff>374650</xdr:colOff>
      <xdr:row>255</xdr:row>
      <xdr:rowOff>0</xdr:rowOff>
    </xdr:from>
    <xdr:to>
      <xdr:col>9</xdr:col>
      <xdr:colOff>304886</xdr:colOff>
      <xdr:row>255</xdr:row>
      <xdr:rowOff>0</xdr:rowOff>
    </xdr:to>
    <xdr:sp macro="" textlink="">
      <xdr:nvSpPr>
        <xdr:cNvPr id="13" name="Text Box 4">
          <a:extLst>
            <a:ext uri="{FF2B5EF4-FFF2-40B4-BE49-F238E27FC236}">
              <a16:creationId xmlns:a16="http://schemas.microsoft.com/office/drawing/2014/main" id="{840F3621-7627-4734-A35A-2114BD77370C}"/>
            </a:ext>
          </a:extLst>
        </xdr:cNvPr>
        <xdr:cNvSpPr txBox="1">
          <a:spLocks noChangeArrowheads="1"/>
        </xdr:cNvSpPr>
      </xdr:nvSpPr>
      <xdr:spPr bwMode="auto">
        <a:xfrm>
          <a:off x="5388610" y="70309740"/>
          <a:ext cx="20638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45720" tIns="22860" rIns="45720" bIns="0" anchor="t" upright="1"/>
        <a:lstStyle/>
        <a:p>
          <a:pPr algn="ctr" rtl="0">
            <a:defRPr sz="1000"/>
          </a:pPr>
          <a:r>
            <a:rPr lang="ja-JP" altLang="en-US" sz="1400" b="1" i="0" strike="noStrike">
              <a:solidFill>
                <a:srgbClr val="000000"/>
              </a:solidFill>
              <a:latin typeface="HG丸ｺﾞｼｯｸM-PRO"/>
              <a:ea typeface="HG丸ｺﾞｼｯｸM-PRO"/>
            </a:rPr>
            <a:t>東亜警備保障株式会社</a:t>
          </a:r>
        </a:p>
      </xdr:txBody>
    </xdr:sp>
    <xdr:clientData/>
  </xdr:twoCellAnchor>
  <xdr:twoCellAnchor>
    <xdr:from>
      <xdr:col>5</xdr:col>
      <xdr:colOff>412750</xdr:colOff>
      <xdr:row>254</xdr:row>
      <xdr:rowOff>152399</xdr:rowOff>
    </xdr:from>
    <xdr:to>
      <xdr:col>10</xdr:col>
      <xdr:colOff>38177</xdr:colOff>
      <xdr:row>254</xdr:row>
      <xdr:rowOff>152399</xdr:rowOff>
    </xdr:to>
    <xdr:sp macro="" textlink="">
      <xdr:nvSpPr>
        <xdr:cNvPr id="14" name="Text Box 5">
          <a:extLst>
            <a:ext uri="{FF2B5EF4-FFF2-40B4-BE49-F238E27FC236}">
              <a16:creationId xmlns:a16="http://schemas.microsoft.com/office/drawing/2014/main" id="{6E78BADF-5986-4D72-BF5C-50DE90155130}"/>
            </a:ext>
          </a:extLst>
        </xdr:cNvPr>
        <xdr:cNvSpPr txBox="1">
          <a:spLocks noChangeArrowheads="1"/>
        </xdr:cNvSpPr>
      </xdr:nvSpPr>
      <xdr:spPr bwMode="auto">
        <a:xfrm>
          <a:off x="5426710" y="70286879"/>
          <a:ext cx="226194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TEL</a:t>
          </a: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（</a:t>
          </a: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0792</a:t>
          </a: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）</a:t>
          </a: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92-5946</a:t>
          </a: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FAX</a:t>
          </a: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（</a:t>
          </a: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0792</a:t>
          </a: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）</a:t>
          </a: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92-7366</a:t>
          </a:r>
        </a:p>
      </xdr:txBody>
    </xdr:sp>
    <xdr:clientData/>
  </xdr:twoCellAnchor>
  <xdr:twoCellAnchor>
    <xdr:from>
      <xdr:col>5</xdr:col>
      <xdr:colOff>66675</xdr:colOff>
      <xdr:row>7</xdr:row>
      <xdr:rowOff>76200</xdr:rowOff>
    </xdr:from>
    <xdr:to>
      <xdr:col>11</xdr:col>
      <xdr:colOff>550353</xdr:colOff>
      <xdr:row>15</xdr:row>
      <xdr:rowOff>166437</xdr:rowOff>
    </xdr:to>
    <xdr:grpSp>
      <xdr:nvGrpSpPr>
        <xdr:cNvPr id="15" name="グループ化 14">
          <a:extLst>
            <a:ext uri="{FF2B5EF4-FFF2-40B4-BE49-F238E27FC236}">
              <a16:creationId xmlns:a16="http://schemas.microsoft.com/office/drawing/2014/main" id="{11456856-B6CC-4ABE-9182-0FC1C2CCB42B}"/>
            </a:ext>
          </a:extLst>
        </xdr:cNvPr>
        <xdr:cNvGrpSpPr/>
      </xdr:nvGrpSpPr>
      <xdr:grpSpPr>
        <a:xfrm>
          <a:off x="5080635" y="1546860"/>
          <a:ext cx="3623118" cy="1705677"/>
          <a:chOff x="3176128" y="1388207"/>
          <a:chExt cx="3829050" cy="600716"/>
        </a:xfrm>
      </xdr:grpSpPr>
      <xdr:sp macro="" textlink="">
        <xdr:nvSpPr>
          <xdr:cNvPr id="16" name="Text Box 2">
            <a:extLst>
              <a:ext uri="{FF2B5EF4-FFF2-40B4-BE49-F238E27FC236}">
                <a16:creationId xmlns:a16="http://schemas.microsoft.com/office/drawing/2014/main" id="{5439FDB7-F71A-5C73-BB74-0FD8F3F5BD31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57278" y="1388207"/>
            <a:ext cx="1072074" cy="231044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675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－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2312</a:t>
            </a:r>
          </a:p>
        </xdr:txBody>
      </xdr:sp>
      <xdr:sp macro="" textlink="">
        <xdr:nvSpPr>
          <xdr:cNvPr id="17" name="Text Box 3">
            <a:extLst>
              <a:ext uri="{FF2B5EF4-FFF2-40B4-BE49-F238E27FC236}">
                <a16:creationId xmlns:a16="http://schemas.microsoft.com/office/drawing/2014/main" id="{D841733D-D009-FCFE-3582-1807B63F9DBB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86715" y="1487664"/>
            <a:ext cx="2913369" cy="103703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兵庫県加西市北条町北条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1121</a:t>
            </a:r>
          </a:p>
        </xdr:txBody>
      </xdr:sp>
      <xdr:sp macro="" textlink="">
        <xdr:nvSpPr>
          <xdr:cNvPr id="18" name="Text Box 4">
            <a:extLst>
              <a:ext uri="{FF2B5EF4-FFF2-40B4-BE49-F238E27FC236}">
                <a16:creationId xmlns:a16="http://schemas.microsoft.com/office/drawing/2014/main" id="{8A5D3C01-6DE9-1210-4260-08C2196E31B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76128" y="1594200"/>
            <a:ext cx="3829050" cy="196343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45720" tIns="22860" rIns="45720" bIns="0" anchor="t"/>
          <a:lstStyle/>
          <a:p>
            <a:pPr algn="l" rtl="0">
              <a:lnSpc>
                <a:spcPts val="1500"/>
              </a:lnSpc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</a:t>
            </a:r>
            <a:r>
              <a:rPr lang="ja-JP" altLang="en-US" sz="16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（株）ＣＳＩ　Ｌｅａｄ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1300"/>
              </a:lnSpc>
              <a:defRPr sz="1000"/>
            </a:pPr>
            <a:r>
              <a:rPr lang="ja-JP" altLang="en-US" sz="10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</a:t>
            </a:r>
            <a:endPara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19" name="Text Box 5">
            <a:extLst>
              <a:ext uri="{FF2B5EF4-FFF2-40B4-BE49-F238E27FC236}">
                <a16:creationId xmlns:a16="http://schemas.microsoft.com/office/drawing/2014/main" id="{CD813BB5-5081-9D38-4FA1-38A70B24D0A3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32038" y="1577953"/>
            <a:ext cx="2063265" cy="410970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ctr"/>
          <a:lstStyle/>
          <a:p>
            <a:pPr algn="l" rtl="0">
              <a:defRPr sz="1000"/>
            </a:pPr>
            <a:r>
              <a:rPr lang="ja-JP" altLang="en-US"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　代表取締役　大崎和哉</a:t>
            </a:r>
            <a:endPara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defRPr sz="1000"/>
            </a:pPr>
            <a:r>
              <a:rPr lang="ja-JP" altLang="en-US" sz="1000" b="1" i="0" u="none" strike="noStrike">
                <a:effectLst/>
                <a:latin typeface="+mn-lt"/>
                <a:ea typeface="+mn-ea"/>
                <a:cs typeface="+mn-cs"/>
              </a:rPr>
              <a:t>       登録番号：</a:t>
            </a:r>
            <a:r>
              <a:rPr lang="en-US" altLang="ja-JP" sz="1000" b="1" i="0" u="none" strike="noStrike">
                <a:effectLst/>
                <a:latin typeface="+mn-lt"/>
                <a:ea typeface="+mn-ea"/>
                <a:cs typeface="+mn-cs"/>
              </a:rPr>
              <a:t>T9140001126012</a:t>
            </a:r>
            <a:r>
              <a:rPr lang="en-US" altLang="ja-JP" sz="1400"/>
              <a:t> </a:t>
            </a:r>
            <a:endPara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381000</xdr:colOff>
      <xdr:row>14</xdr:row>
      <xdr:rowOff>78105</xdr:rowOff>
    </xdr:from>
    <xdr:to>
      <xdr:col>10</xdr:col>
      <xdr:colOff>304800</xdr:colOff>
      <xdr:row>17</xdr:row>
      <xdr:rowOff>22860</xdr:rowOff>
    </xdr:to>
    <xdr:grpSp>
      <xdr:nvGrpSpPr>
        <xdr:cNvPr id="3" name="Group 20">
          <a:extLst>
            <a:ext uri="{FF2B5EF4-FFF2-40B4-BE49-F238E27FC236}">
              <a16:creationId xmlns:a16="http://schemas.microsoft.com/office/drawing/2014/main" id="{85A92223-EAD7-43C1-B6F3-E005A83C2A9C}"/>
            </a:ext>
          </a:extLst>
        </xdr:cNvPr>
        <xdr:cNvGrpSpPr>
          <a:grpSpLocks/>
        </xdr:cNvGrpSpPr>
      </xdr:nvGrpSpPr>
      <xdr:grpSpPr bwMode="auto">
        <a:xfrm>
          <a:off x="5920740" y="3613785"/>
          <a:ext cx="2034540" cy="691515"/>
          <a:chOff x="544" y="288"/>
          <a:chExt cx="209" cy="75"/>
        </a:xfrm>
      </xdr:grpSpPr>
      <xdr:sp macro="" textlink="">
        <xdr:nvSpPr>
          <xdr:cNvPr id="4" name="Text Box 7">
            <a:extLst>
              <a:ext uri="{FF2B5EF4-FFF2-40B4-BE49-F238E27FC236}">
                <a16:creationId xmlns:a16="http://schemas.microsoft.com/office/drawing/2014/main" id="{BE28AF50-AFDD-6153-C077-6966F5952F3D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5" name="Text Box 8">
            <a:extLst>
              <a:ext uri="{FF2B5EF4-FFF2-40B4-BE49-F238E27FC236}">
                <a16:creationId xmlns:a16="http://schemas.microsoft.com/office/drawing/2014/main" id="{C5462B23-2BAB-9428-8DAE-4B590C784B72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6" name="Text Box 9">
            <a:extLst>
              <a:ext uri="{FF2B5EF4-FFF2-40B4-BE49-F238E27FC236}">
                <a16:creationId xmlns:a16="http://schemas.microsoft.com/office/drawing/2014/main" id="{A58DCB95-0936-4AF3-DF1F-9651A114E5FC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7" name="Text Box 10">
            <a:extLst>
              <a:ext uri="{FF2B5EF4-FFF2-40B4-BE49-F238E27FC236}">
                <a16:creationId xmlns:a16="http://schemas.microsoft.com/office/drawing/2014/main" id="{B15F1796-73E2-A4D4-0ECE-90301FF12D07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1">
            <a:extLst>
              <a:ext uri="{FF2B5EF4-FFF2-40B4-BE49-F238E27FC236}">
                <a16:creationId xmlns:a16="http://schemas.microsoft.com/office/drawing/2014/main" id="{61550EB6-EB5F-8FDD-A7CA-4D39EE55E497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9" name="Text Box 12">
            <a:extLst>
              <a:ext uri="{FF2B5EF4-FFF2-40B4-BE49-F238E27FC236}">
                <a16:creationId xmlns:a16="http://schemas.microsoft.com/office/drawing/2014/main" id="{A86B5D24-B4E9-2B46-7DFD-0C1C6E96CD85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57150</xdr:colOff>
      <xdr:row>253</xdr:row>
      <xdr:rowOff>0</xdr:rowOff>
    </xdr:from>
    <xdr:to>
      <xdr:col>6</xdr:col>
      <xdr:colOff>85725</xdr:colOff>
      <xdr:row>253</xdr:row>
      <xdr:rowOff>0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A33FE7B1-A8DB-4964-A65B-5E1403A42B6D}"/>
            </a:ext>
          </a:extLst>
        </xdr:cNvPr>
        <xdr:cNvSpPr txBox="1">
          <a:spLocks noChangeArrowheads="1"/>
        </xdr:cNvSpPr>
      </xdr:nvSpPr>
      <xdr:spPr bwMode="auto">
        <a:xfrm>
          <a:off x="57150" y="73533000"/>
          <a:ext cx="6191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明朝"/>
              <a:ea typeface="ＭＳ 明朝"/>
            </a:rPr>
            <a:t>下記の通り、御見積をさせていただきます。ご健闘のほど</a:t>
          </a:r>
          <a:endParaRPr lang="en-US" altLang="ja-JP" sz="11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明朝"/>
              <a:ea typeface="ＭＳ 明朝"/>
            </a:rPr>
            <a:t>お願いいたします。</a:t>
          </a:r>
          <a:endParaRPr lang="en-US" altLang="ja-JP" sz="11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4</xdr:col>
      <xdr:colOff>381000</xdr:colOff>
      <xdr:row>253</xdr:row>
      <xdr:rowOff>0</xdr:rowOff>
    </xdr:from>
    <xdr:to>
      <xdr:col>6</xdr:col>
      <xdr:colOff>152506</xdr:colOff>
      <xdr:row>253</xdr:row>
      <xdr:rowOff>0</xdr:rowOff>
    </xdr:to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CB2F4242-7CD1-4175-AAAB-0FA87AF4B776}"/>
            </a:ext>
          </a:extLst>
        </xdr:cNvPr>
        <xdr:cNvSpPr txBox="1">
          <a:spLocks noChangeArrowheads="1"/>
        </xdr:cNvSpPr>
      </xdr:nvSpPr>
      <xdr:spPr bwMode="auto">
        <a:xfrm>
          <a:off x="5381625" y="73533000"/>
          <a:ext cx="93355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〒</a:t>
          </a: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670-0043</a:t>
          </a:r>
        </a:p>
      </xdr:txBody>
    </xdr:sp>
    <xdr:clientData/>
  </xdr:twoCellAnchor>
  <xdr:twoCellAnchor>
    <xdr:from>
      <xdr:col>6</xdr:col>
      <xdr:colOff>38100</xdr:colOff>
      <xdr:row>253</xdr:row>
      <xdr:rowOff>0</xdr:rowOff>
    </xdr:from>
    <xdr:to>
      <xdr:col>10</xdr:col>
      <xdr:colOff>419135</xdr:colOff>
      <xdr:row>253</xdr:row>
      <xdr:rowOff>0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2F3F9671-7011-4D7B-B51A-293A6905CD1B}"/>
            </a:ext>
          </a:extLst>
        </xdr:cNvPr>
        <xdr:cNvSpPr txBox="1">
          <a:spLocks noChangeArrowheads="1"/>
        </xdr:cNvSpPr>
      </xdr:nvSpPr>
      <xdr:spPr bwMode="auto">
        <a:xfrm>
          <a:off x="6200775" y="73533000"/>
          <a:ext cx="273371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姫路市小姓町</a:t>
          </a:r>
          <a:r>
            <a:rPr lang="en-US" altLang="ja-JP" sz="1000" b="0" i="0" strike="noStrike">
              <a:solidFill>
                <a:srgbClr val="000000"/>
              </a:solidFill>
              <a:latin typeface="ＭＳ 明朝"/>
              <a:ea typeface="ＭＳ 明朝"/>
            </a:rPr>
            <a:t>35</a:t>
          </a: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番地の</a:t>
          </a:r>
          <a:r>
            <a:rPr lang="en-US" altLang="ja-JP" sz="1000" b="0" i="0" strike="noStrike">
              <a:solidFill>
                <a:srgbClr val="000000"/>
              </a:solidFill>
              <a:latin typeface="ＭＳ 明朝"/>
              <a:ea typeface="ＭＳ 明朝"/>
            </a:rPr>
            <a:t>1</a:t>
          </a: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船場西ビル</a:t>
          </a:r>
          <a:r>
            <a:rPr lang="en-US" altLang="ja-JP" sz="1000" b="0" i="0" strike="noStrike">
              <a:solidFill>
                <a:srgbClr val="000000"/>
              </a:solidFill>
              <a:latin typeface="ＭＳ 明朝"/>
              <a:ea typeface="ＭＳ 明朝"/>
            </a:rPr>
            <a:t>2F-3</a:t>
          </a:r>
        </a:p>
      </xdr:txBody>
    </xdr:sp>
    <xdr:clientData/>
  </xdr:twoCellAnchor>
  <xdr:twoCellAnchor>
    <xdr:from>
      <xdr:col>5</xdr:col>
      <xdr:colOff>374650</xdr:colOff>
      <xdr:row>253</xdr:row>
      <xdr:rowOff>0</xdr:rowOff>
    </xdr:from>
    <xdr:to>
      <xdr:col>9</xdr:col>
      <xdr:colOff>304886</xdr:colOff>
      <xdr:row>253</xdr:row>
      <xdr:rowOff>0</xdr:rowOff>
    </xdr:to>
    <xdr:sp macro="" textlink="">
      <xdr:nvSpPr>
        <xdr:cNvPr id="13" name="Text Box 4">
          <a:extLst>
            <a:ext uri="{FF2B5EF4-FFF2-40B4-BE49-F238E27FC236}">
              <a16:creationId xmlns:a16="http://schemas.microsoft.com/office/drawing/2014/main" id="{41C351D6-0E73-4CD1-BD35-031401E26EB3}"/>
            </a:ext>
          </a:extLst>
        </xdr:cNvPr>
        <xdr:cNvSpPr txBox="1">
          <a:spLocks noChangeArrowheads="1"/>
        </xdr:cNvSpPr>
      </xdr:nvSpPr>
      <xdr:spPr bwMode="auto">
        <a:xfrm>
          <a:off x="5956300" y="73533000"/>
          <a:ext cx="23019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45720" tIns="22860" rIns="45720" bIns="0" anchor="t" upright="1"/>
        <a:lstStyle/>
        <a:p>
          <a:pPr algn="ctr" rtl="0">
            <a:defRPr sz="1000"/>
          </a:pPr>
          <a:r>
            <a:rPr lang="ja-JP" altLang="en-US" sz="1400" b="1" i="0" strike="noStrike">
              <a:solidFill>
                <a:srgbClr val="000000"/>
              </a:solidFill>
              <a:latin typeface="HG丸ｺﾞｼｯｸM-PRO"/>
              <a:ea typeface="HG丸ｺﾞｼｯｸM-PRO"/>
            </a:rPr>
            <a:t>東亜警備保障株式会社</a:t>
          </a:r>
        </a:p>
      </xdr:txBody>
    </xdr:sp>
    <xdr:clientData/>
  </xdr:twoCellAnchor>
  <xdr:twoCellAnchor>
    <xdr:from>
      <xdr:col>5</xdr:col>
      <xdr:colOff>412750</xdr:colOff>
      <xdr:row>252</xdr:row>
      <xdr:rowOff>152399</xdr:rowOff>
    </xdr:from>
    <xdr:to>
      <xdr:col>10</xdr:col>
      <xdr:colOff>38177</xdr:colOff>
      <xdr:row>252</xdr:row>
      <xdr:rowOff>152399</xdr:rowOff>
    </xdr:to>
    <xdr:sp macro="" textlink="">
      <xdr:nvSpPr>
        <xdr:cNvPr id="14" name="Text Box 5">
          <a:extLst>
            <a:ext uri="{FF2B5EF4-FFF2-40B4-BE49-F238E27FC236}">
              <a16:creationId xmlns:a16="http://schemas.microsoft.com/office/drawing/2014/main" id="{AE80177D-3DBB-4010-ACC1-F516FEACC96B}"/>
            </a:ext>
          </a:extLst>
        </xdr:cNvPr>
        <xdr:cNvSpPr txBox="1">
          <a:spLocks noChangeArrowheads="1"/>
        </xdr:cNvSpPr>
      </xdr:nvSpPr>
      <xdr:spPr bwMode="auto">
        <a:xfrm>
          <a:off x="5994400" y="73504424"/>
          <a:ext cx="255912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TEL</a:t>
          </a: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（</a:t>
          </a: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0792</a:t>
          </a: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）</a:t>
          </a: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92-5946</a:t>
          </a: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FAX</a:t>
          </a: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（</a:t>
          </a: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0792</a:t>
          </a: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）</a:t>
          </a: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92-7366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2"/>
  <sheetViews>
    <sheetView tabSelected="1" view="pageBreakPreview" topLeftCell="A236" zoomScaleNormal="100" zoomScaleSheetLayoutView="100" workbookViewId="0">
      <selection activeCell="A246" sqref="A246:XFD253"/>
    </sheetView>
  </sheetViews>
  <sheetFormatPr defaultColWidth="13" defaultRowHeight="13.2" x14ac:dyDescent="0.2"/>
  <cols>
    <col min="1" max="1" width="7.109375" style="1" customWidth="1"/>
    <col min="2" max="4" width="19.44140625" style="1" customWidth="1"/>
    <col min="5" max="6" width="7.6640625" style="1" customWidth="1"/>
    <col min="7" max="7" width="8.77734375" style="1" customWidth="1"/>
    <col min="8" max="11" width="7.33203125" style="1" customWidth="1"/>
    <col min="12" max="12" width="8.21875" style="1" customWidth="1"/>
    <col min="13" max="251" width="13" style="1"/>
    <col min="252" max="252" width="7.6640625" style="1" customWidth="1"/>
    <col min="253" max="253" width="7.21875" style="1" customWidth="1"/>
    <col min="254" max="254" width="7.109375" style="1" customWidth="1"/>
    <col min="255" max="257" width="14.44140625" style="1" customWidth="1"/>
    <col min="258" max="259" width="7.6640625" style="1" customWidth="1"/>
    <col min="260" max="260" width="8.77734375" style="1" customWidth="1"/>
    <col min="261" max="264" width="7.6640625" style="1" customWidth="1"/>
    <col min="265" max="265" width="8.21875" style="1" customWidth="1"/>
    <col min="266" max="507" width="13" style="1"/>
    <col min="508" max="508" width="7.6640625" style="1" customWidth="1"/>
    <col min="509" max="509" width="7.21875" style="1" customWidth="1"/>
    <col min="510" max="510" width="7.109375" style="1" customWidth="1"/>
    <col min="511" max="513" width="14.44140625" style="1" customWidth="1"/>
    <col min="514" max="515" width="7.6640625" style="1" customWidth="1"/>
    <col min="516" max="516" width="8.77734375" style="1" customWidth="1"/>
    <col min="517" max="520" width="7.6640625" style="1" customWidth="1"/>
    <col min="521" max="521" width="8.21875" style="1" customWidth="1"/>
    <col min="522" max="763" width="13" style="1"/>
    <col min="764" max="764" width="7.6640625" style="1" customWidth="1"/>
    <col min="765" max="765" width="7.21875" style="1" customWidth="1"/>
    <col min="766" max="766" width="7.109375" style="1" customWidth="1"/>
    <col min="767" max="769" width="14.44140625" style="1" customWidth="1"/>
    <col min="770" max="771" width="7.6640625" style="1" customWidth="1"/>
    <col min="772" max="772" width="8.77734375" style="1" customWidth="1"/>
    <col min="773" max="776" width="7.6640625" style="1" customWidth="1"/>
    <col min="777" max="777" width="8.21875" style="1" customWidth="1"/>
    <col min="778" max="1019" width="13" style="1"/>
    <col min="1020" max="1020" width="7.6640625" style="1" customWidth="1"/>
    <col min="1021" max="1021" width="7.21875" style="1" customWidth="1"/>
    <col min="1022" max="1022" width="7.109375" style="1" customWidth="1"/>
    <col min="1023" max="1025" width="14.44140625" style="1" customWidth="1"/>
    <col min="1026" max="1027" width="7.6640625" style="1" customWidth="1"/>
    <col min="1028" max="1028" width="8.77734375" style="1" customWidth="1"/>
    <col min="1029" max="1032" width="7.6640625" style="1" customWidth="1"/>
    <col min="1033" max="1033" width="8.21875" style="1" customWidth="1"/>
    <col min="1034" max="1275" width="13" style="1"/>
    <col min="1276" max="1276" width="7.6640625" style="1" customWidth="1"/>
    <col min="1277" max="1277" width="7.21875" style="1" customWidth="1"/>
    <col min="1278" max="1278" width="7.109375" style="1" customWidth="1"/>
    <col min="1279" max="1281" width="14.44140625" style="1" customWidth="1"/>
    <col min="1282" max="1283" width="7.6640625" style="1" customWidth="1"/>
    <col min="1284" max="1284" width="8.77734375" style="1" customWidth="1"/>
    <col min="1285" max="1288" width="7.6640625" style="1" customWidth="1"/>
    <col min="1289" max="1289" width="8.21875" style="1" customWidth="1"/>
    <col min="1290" max="1531" width="13" style="1"/>
    <col min="1532" max="1532" width="7.6640625" style="1" customWidth="1"/>
    <col min="1533" max="1533" width="7.21875" style="1" customWidth="1"/>
    <col min="1534" max="1534" width="7.109375" style="1" customWidth="1"/>
    <col min="1535" max="1537" width="14.44140625" style="1" customWidth="1"/>
    <col min="1538" max="1539" width="7.6640625" style="1" customWidth="1"/>
    <col min="1540" max="1540" width="8.77734375" style="1" customWidth="1"/>
    <col min="1541" max="1544" width="7.6640625" style="1" customWidth="1"/>
    <col min="1545" max="1545" width="8.21875" style="1" customWidth="1"/>
    <col min="1546" max="1787" width="13" style="1"/>
    <col min="1788" max="1788" width="7.6640625" style="1" customWidth="1"/>
    <col min="1789" max="1789" width="7.21875" style="1" customWidth="1"/>
    <col min="1790" max="1790" width="7.109375" style="1" customWidth="1"/>
    <col min="1791" max="1793" width="14.44140625" style="1" customWidth="1"/>
    <col min="1794" max="1795" width="7.6640625" style="1" customWidth="1"/>
    <col min="1796" max="1796" width="8.77734375" style="1" customWidth="1"/>
    <col min="1797" max="1800" width="7.6640625" style="1" customWidth="1"/>
    <col min="1801" max="1801" width="8.21875" style="1" customWidth="1"/>
    <col min="1802" max="2043" width="13" style="1"/>
    <col min="2044" max="2044" width="7.6640625" style="1" customWidth="1"/>
    <col min="2045" max="2045" width="7.21875" style="1" customWidth="1"/>
    <col min="2046" max="2046" width="7.109375" style="1" customWidth="1"/>
    <col min="2047" max="2049" width="14.44140625" style="1" customWidth="1"/>
    <col min="2050" max="2051" width="7.6640625" style="1" customWidth="1"/>
    <col min="2052" max="2052" width="8.77734375" style="1" customWidth="1"/>
    <col min="2053" max="2056" width="7.6640625" style="1" customWidth="1"/>
    <col min="2057" max="2057" width="8.21875" style="1" customWidth="1"/>
    <col min="2058" max="2299" width="13" style="1"/>
    <col min="2300" max="2300" width="7.6640625" style="1" customWidth="1"/>
    <col min="2301" max="2301" width="7.21875" style="1" customWidth="1"/>
    <col min="2302" max="2302" width="7.109375" style="1" customWidth="1"/>
    <col min="2303" max="2305" width="14.44140625" style="1" customWidth="1"/>
    <col min="2306" max="2307" width="7.6640625" style="1" customWidth="1"/>
    <col min="2308" max="2308" width="8.77734375" style="1" customWidth="1"/>
    <col min="2309" max="2312" width="7.6640625" style="1" customWidth="1"/>
    <col min="2313" max="2313" width="8.21875" style="1" customWidth="1"/>
    <col min="2314" max="2555" width="13" style="1"/>
    <col min="2556" max="2556" width="7.6640625" style="1" customWidth="1"/>
    <col min="2557" max="2557" width="7.21875" style="1" customWidth="1"/>
    <col min="2558" max="2558" width="7.109375" style="1" customWidth="1"/>
    <col min="2559" max="2561" width="14.44140625" style="1" customWidth="1"/>
    <col min="2562" max="2563" width="7.6640625" style="1" customWidth="1"/>
    <col min="2564" max="2564" width="8.77734375" style="1" customWidth="1"/>
    <col min="2565" max="2568" width="7.6640625" style="1" customWidth="1"/>
    <col min="2569" max="2569" width="8.21875" style="1" customWidth="1"/>
    <col min="2570" max="2811" width="13" style="1"/>
    <col min="2812" max="2812" width="7.6640625" style="1" customWidth="1"/>
    <col min="2813" max="2813" width="7.21875" style="1" customWidth="1"/>
    <col min="2814" max="2814" width="7.109375" style="1" customWidth="1"/>
    <col min="2815" max="2817" width="14.44140625" style="1" customWidth="1"/>
    <col min="2818" max="2819" width="7.6640625" style="1" customWidth="1"/>
    <col min="2820" max="2820" width="8.77734375" style="1" customWidth="1"/>
    <col min="2821" max="2824" width="7.6640625" style="1" customWidth="1"/>
    <col min="2825" max="2825" width="8.21875" style="1" customWidth="1"/>
    <col min="2826" max="3067" width="13" style="1"/>
    <col min="3068" max="3068" width="7.6640625" style="1" customWidth="1"/>
    <col min="3069" max="3069" width="7.21875" style="1" customWidth="1"/>
    <col min="3070" max="3070" width="7.109375" style="1" customWidth="1"/>
    <col min="3071" max="3073" width="14.44140625" style="1" customWidth="1"/>
    <col min="3074" max="3075" width="7.6640625" style="1" customWidth="1"/>
    <col min="3076" max="3076" width="8.77734375" style="1" customWidth="1"/>
    <col min="3077" max="3080" width="7.6640625" style="1" customWidth="1"/>
    <col min="3081" max="3081" width="8.21875" style="1" customWidth="1"/>
    <col min="3082" max="3323" width="13" style="1"/>
    <col min="3324" max="3324" width="7.6640625" style="1" customWidth="1"/>
    <col min="3325" max="3325" width="7.21875" style="1" customWidth="1"/>
    <col min="3326" max="3326" width="7.109375" style="1" customWidth="1"/>
    <col min="3327" max="3329" width="14.44140625" style="1" customWidth="1"/>
    <col min="3330" max="3331" width="7.6640625" style="1" customWidth="1"/>
    <col min="3332" max="3332" width="8.77734375" style="1" customWidth="1"/>
    <col min="3333" max="3336" width="7.6640625" style="1" customWidth="1"/>
    <col min="3337" max="3337" width="8.21875" style="1" customWidth="1"/>
    <col min="3338" max="3579" width="13" style="1"/>
    <col min="3580" max="3580" width="7.6640625" style="1" customWidth="1"/>
    <col min="3581" max="3581" width="7.21875" style="1" customWidth="1"/>
    <col min="3582" max="3582" width="7.109375" style="1" customWidth="1"/>
    <col min="3583" max="3585" width="14.44140625" style="1" customWidth="1"/>
    <col min="3586" max="3587" width="7.6640625" style="1" customWidth="1"/>
    <col min="3588" max="3588" width="8.77734375" style="1" customWidth="1"/>
    <col min="3589" max="3592" width="7.6640625" style="1" customWidth="1"/>
    <col min="3593" max="3593" width="8.21875" style="1" customWidth="1"/>
    <col min="3594" max="3835" width="13" style="1"/>
    <col min="3836" max="3836" width="7.6640625" style="1" customWidth="1"/>
    <col min="3837" max="3837" width="7.21875" style="1" customWidth="1"/>
    <col min="3838" max="3838" width="7.109375" style="1" customWidth="1"/>
    <col min="3839" max="3841" width="14.44140625" style="1" customWidth="1"/>
    <col min="3842" max="3843" width="7.6640625" style="1" customWidth="1"/>
    <col min="3844" max="3844" width="8.77734375" style="1" customWidth="1"/>
    <col min="3845" max="3848" width="7.6640625" style="1" customWidth="1"/>
    <col min="3849" max="3849" width="8.21875" style="1" customWidth="1"/>
    <col min="3850" max="4091" width="13" style="1"/>
    <col min="4092" max="4092" width="7.6640625" style="1" customWidth="1"/>
    <col min="4093" max="4093" width="7.21875" style="1" customWidth="1"/>
    <col min="4094" max="4094" width="7.109375" style="1" customWidth="1"/>
    <col min="4095" max="4097" width="14.44140625" style="1" customWidth="1"/>
    <col min="4098" max="4099" width="7.6640625" style="1" customWidth="1"/>
    <col min="4100" max="4100" width="8.77734375" style="1" customWidth="1"/>
    <col min="4101" max="4104" width="7.6640625" style="1" customWidth="1"/>
    <col min="4105" max="4105" width="8.21875" style="1" customWidth="1"/>
    <col min="4106" max="4347" width="13" style="1"/>
    <col min="4348" max="4348" width="7.6640625" style="1" customWidth="1"/>
    <col min="4349" max="4349" width="7.21875" style="1" customWidth="1"/>
    <col min="4350" max="4350" width="7.109375" style="1" customWidth="1"/>
    <col min="4351" max="4353" width="14.44140625" style="1" customWidth="1"/>
    <col min="4354" max="4355" width="7.6640625" style="1" customWidth="1"/>
    <col min="4356" max="4356" width="8.77734375" style="1" customWidth="1"/>
    <col min="4357" max="4360" width="7.6640625" style="1" customWidth="1"/>
    <col min="4361" max="4361" width="8.21875" style="1" customWidth="1"/>
    <col min="4362" max="4603" width="13" style="1"/>
    <col min="4604" max="4604" width="7.6640625" style="1" customWidth="1"/>
    <col min="4605" max="4605" width="7.21875" style="1" customWidth="1"/>
    <col min="4606" max="4606" width="7.109375" style="1" customWidth="1"/>
    <col min="4607" max="4609" width="14.44140625" style="1" customWidth="1"/>
    <col min="4610" max="4611" width="7.6640625" style="1" customWidth="1"/>
    <col min="4612" max="4612" width="8.77734375" style="1" customWidth="1"/>
    <col min="4613" max="4616" width="7.6640625" style="1" customWidth="1"/>
    <col min="4617" max="4617" width="8.21875" style="1" customWidth="1"/>
    <col min="4618" max="4859" width="13" style="1"/>
    <col min="4860" max="4860" width="7.6640625" style="1" customWidth="1"/>
    <col min="4861" max="4861" width="7.21875" style="1" customWidth="1"/>
    <col min="4862" max="4862" width="7.109375" style="1" customWidth="1"/>
    <col min="4863" max="4865" width="14.44140625" style="1" customWidth="1"/>
    <col min="4866" max="4867" width="7.6640625" style="1" customWidth="1"/>
    <col min="4868" max="4868" width="8.77734375" style="1" customWidth="1"/>
    <col min="4869" max="4872" width="7.6640625" style="1" customWidth="1"/>
    <col min="4873" max="4873" width="8.21875" style="1" customWidth="1"/>
    <col min="4874" max="5115" width="13" style="1"/>
    <col min="5116" max="5116" width="7.6640625" style="1" customWidth="1"/>
    <col min="5117" max="5117" width="7.21875" style="1" customWidth="1"/>
    <col min="5118" max="5118" width="7.109375" style="1" customWidth="1"/>
    <col min="5119" max="5121" width="14.44140625" style="1" customWidth="1"/>
    <col min="5122" max="5123" width="7.6640625" style="1" customWidth="1"/>
    <col min="5124" max="5124" width="8.77734375" style="1" customWidth="1"/>
    <col min="5125" max="5128" width="7.6640625" style="1" customWidth="1"/>
    <col min="5129" max="5129" width="8.21875" style="1" customWidth="1"/>
    <col min="5130" max="5371" width="13" style="1"/>
    <col min="5372" max="5372" width="7.6640625" style="1" customWidth="1"/>
    <col min="5373" max="5373" width="7.21875" style="1" customWidth="1"/>
    <col min="5374" max="5374" width="7.109375" style="1" customWidth="1"/>
    <col min="5375" max="5377" width="14.44140625" style="1" customWidth="1"/>
    <col min="5378" max="5379" width="7.6640625" style="1" customWidth="1"/>
    <col min="5380" max="5380" width="8.77734375" style="1" customWidth="1"/>
    <col min="5381" max="5384" width="7.6640625" style="1" customWidth="1"/>
    <col min="5385" max="5385" width="8.21875" style="1" customWidth="1"/>
    <col min="5386" max="5627" width="13" style="1"/>
    <col min="5628" max="5628" width="7.6640625" style="1" customWidth="1"/>
    <col min="5629" max="5629" width="7.21875" style="1" customWidth="1"/>
    <col min="5630" max="5630" width="7.109375" style="1" customWidth="1"/>
    <col min="5631" max="5633" width="14.44140625" style="1" customWidth="1"/>
    <col min="5634" max="5635" width="7.6640625" style="1" customWidth="1"/>
    <col min="5636" max="5636" width="8.77734375" style="1" customWidth="1"/>
    <col min="5637" max="5640" width="7.6640625" style="1" customWidth="1"/>
    <col min="5641" max="5641" width="8.21875" style="1" customWidth="1"/>
    <col min="5642" max="5883" width="13" style="1"/>
    <col min="5884" max="5884" width="7.6640625" style="1" customWidth="1"/>
    <col min="5885" max="5885" width="7.21875" style="1" customWidth="1"/>
    <col min="5886" max="5886" width="7.109375" style="1" customWidth="1"/>
    <col min="5887" max="5889" width="14.44140625" style="1" customWidth="1"/>
    <col min="5890" max="5891" width="7.6640625" style="1" customWidth="1"/>
    <col min="5892" max="5892" width="8.77734375" style="1" customWidth="1"/>
    <col min="5893" max="5896" width="7.6640625" style="1" customWidth="1"/>
    <col min="5897" max="5897" width="8.21875" style="1" customWidth="1"/>
    <col min="5898" max="6139" width="13" style="1"/>
    <col min="6140" max="6140" width="7.6640625" style="1" customWidth="1"/>
    <col min="6141" max="6141" width="7.21875" style="1" customWidth="1"/>
    <col min="6142" max="6142" width="7.109375" style="1" customWidth="1"/>
    <col min="6143" max="6145" width="14.44140625" style="1" customWidth="1"/>
    <col min="6146" max="6147" width="7.6640625" style="1" customWidth="1"/>
    <col min="6148" max="6148" width="8.77734375" style="1" customWidth="1"/>
    <col min="6149" max="6152" width="7.6640625" style="1" customWidth="1"/>
    <col min="6153" max="6153" width="8.21875" style="1" customWidth="1"/>
    <col min="6154" max="6395" width="13" style="1"/>
    <col min="6396" max="6396" width="7.6640625" style="1" customWidth="1"/>
    <col min="6397" max="6397" width="7.21875" style="1" customWidth="1"/>
    <col min="6398" max="6398" width="7.109375" style="1" customWidth="1"/>
    <col min="6399" max="6401" width="14.44140625" style="1" customWidth="1"/>
    <col min="6402" max="6403" width="7.6640625" style="1" customWidth="1"/>
    <col min="6404" max="6404" width="8.77734375" style="1" customWidth="1"/>
    <col min="6405" max="6408" width="7.6640625" style="1" customWidth="1"/>
    <col min="6409" max="6409" width="8.21875" style="1" customWidth="1"/>
    <col min="6410" max="6651" width="13" style="1"/>
    <col min="6652" max="6652" width="7.6640625" style="1" customWidth="1"/>
    <col min="6653" max="6653" width="7.21875" style="1" customWidth="1"/>
    <col min="6654" max="6654" width="7.109375" style="1" customWidth="1"/>
    <col min="6655" max="6657" width="14.44140625" style="1" customWidth="1"/>
    <col min="6658" max="6659" width="7.6640625" style="1" customWidth="1"/>
    <col min="6660" max="6660" width="8.77734375" style="1" customWidth="1"/>
    <col min="6661" max="6664" width="7.6640625" style="1" customWidth="1"/>
    <col min="6665" max="6665" width="8.21875" style="1" customWidth="1"/>
    <col min="6666" max="6907" width="13" style="1"/>
    <col min="6908" max="6908" width="7.6640625" style="1" customWidth="1"/>
    <col min="6909" max="6909" width="7.21875" style="1" customWidth="1"/>
    <col min="6910" max="6910" width="7.109375" style="1" customWidth="1"/>
    <col min="6911" max="6913" width="14.44140625" style="1" customWidth="1"/>
    <col min="6914" max="6915" width="7.6640625" style="1" customWidth="1"/>
    <col min="6916" max="6916" width="8.77734375" style="1" customWidth="1"/>
    <col min="6917" max="6920" width="7.6640625" style="1" customWidth="1"/>
    <col min="6921" max="6921" width="8.21875" style="1" customWidth="1"/>
    <col min="6922" max="7163" width="13" style="1"/>
    <col min="7164" max="7164" width="7.6640625" style="1" customWidth="1"/>
    <col min="7165" max="7165" width="7.21875" style="1" customWidth="1"/>
    <col min="7166" max="7166" width="7.109375" style="1" customWidth="1"/>
    <col min="7167" max="7169" width="14.44140625" style="1" customWidth="1"/>
    <col min="7170" max="7171" width="7.6640625" style="1" customWidth="1"/>
    <col min="7172" max="7172" width="8.77734375" style="1" customWidth="1"/>
    <col min="7173" max="7176" width="7.6640625" style="1" customWidth="1"/>
    <col min="7177" max="7177" width="8.21875" style="1" customWidth="1"/>
    <col min="7178" max="7419" width="13" style="1"/>
    <col min="7420" max="7420" width="7.6640625" style="1" customWidth="1"/>
    <col min="7421" max="7421" width="7.21875" style="1" customWidth="1"/>
    <col min="7422" max="7422" width="7.109375" style="1" customWidth="1"/>
    <col min="7423" max="7425" width="14.44140625" style="1" customWidth="1"/>
    <col min="7426" max="7427" width="7.6640625" style="1" customWidth="1"/>
    <col min="7428" max="7428" width="8.77734375" style="1" customWidth="1"/>
    <col min="7429" max="7432" width="7.6640625" style="1" customWidth="1"/>
    <col min="7433" max="7433" width="8.21875" style="1" customWidth="1"/>
    <col min="7434" max="7675" width="13" style="1"/>
    <col min="7676" max="7676" width="7.6640625" style="1" customWidth="1"/>
    <col min="7677" max="7677" width="7.21875" style="1" customWidth="1"/>
    <col min="7678" max="7678" width="7.109375" style="1" customWidth="1"/>
    <col min="7679" max="7681" width="14.44140625" style="1" customWidth="1"/>
    <col min="7682" max="7683" width="7.6640625" style="1" customWidth="1"/>
    <col min="7684" max="7684" width="8.77734375" style="1" customWidth="1"/>
    <col min="7685" max="7688" width="7.6640625" style="1" customWidth="1"/>
    <col min="7689" max="7689" width="8.21875" style="1" customWidth="1"/>
    <col min="7690" max="7931" width="13" style="1"/>
    <col min="7932" max="7932" width="7.6640625" style="1" customWidth="1"/>
    <col min="7933" max="7933" width="7.21875" style="1" customWidth="1"/>
    <col min="7934" max="7934" width="7.109375" style="1" customWidth="1"/>
    <col min="7935" max="7937" width="14.44140625" style="1" customWidth="1"/>
    <col min="7938" max="7939" width="7.6640625" style="1" customWidth="1"/>
    <col min="7940" max="7940" width="8.77734375" style="1" customWidth="1"/>
    <col min="7941" max="7944" width="7.6640625" style="1" customWidth="1"/>
    <col min="7945" max="7945" width="8.21875" style="1" customWidth="1"/>
    <col min="7946" max="8187" width="13" style="1"/>
    <col min="8188" max="8188" width="7.6640625" style="1" customWidth="1"/>
    <col min="8189" max="8189" width="7.21875" style="1" customWidth="1"/>
    <col min="8190" max="8190" width="7.109375" style="1" customWidth="1"/>
    <col min="8191" max="8193" width="14.44140625" style="1" customWidth="1"/>
    <col min="8194" max="8195" width="7.6640625" style="1" customWidth="1"/>
    <col min="8196" max="8196" width="8.77734375" style="1" customWidth="1"/>
    <col min="8197" max="8200" width="7.6640625" style="1" customWidth="1"/>
    <col min="8201" max="8201" width="8.21875" style="1" customWidth="1"/>
    <col min="8202" max="8443" width="13" style="1"/>
    <col min="8444" max="8444" width="7.6640625" style="1" customWidth="1"/>
    <col min="8445" max="8445" width="7.21875" style="1" customWidth="1"/>
    <col min="8446" max="8446" width="7.109375" style="1" customWidth="1"/>
    <col min="8447" max="8449" width="14.44140625" style="1" customWidth="1"/>
    <col min="8450" max="8451" width="7.6640625" style="1" customWidth="1"/>
    <col min="8452" max="8452" width="8.77734375" style="1" customWidth="1"/>
    <col min="8453" max="8456" width="7.6640625" style="1" customWidth="1"/>
    <col min="8457" max="8457" width="8.21875" style="1" customWidth="1"/>
    <col min="8458" max="8699" width="13" style="1"/>
    <col min="8700" max="8700" width="7.6640625" style="1" customWidth="1"/>
    <col min="8701" max="8701" width="7.21875" style="1" customWidth="1"/>
    <col min="8702" max="8702" width="7.109375" style="1" customWidth="1"/>
    <col min="8703" max="8705" width="14.44140625" style="1" customWidth="1"/>
    <col min="8706" max="8707" width="7.6640625" style="1" customWidth="1"/>
    <col min="8708" max="8708" width="8.77734375" style="1" customWidth="1"/>
    <col min="8709" max="8712" width="7.6640625" style="1" customWidth="1"/>
    <col min="8713" max="8713" width="8.21875" style="1" customWidth="1"/>
    <col min="8714" max="8955" width="13" style="1"/>
    <col min="8956" max="8956" width="7.6640625" style="1" customWidth="1"/>
    <col min="8957" max="8957" width="7.21875" style="1" customWidth="1"/>
    <col min="8958" max="8958" width="7.109375" style="1" customWidth="1"/>
    <col min="8959" max="8961" width="14.44140625" style="1" customWidth="1"/>
    <col min="8962" max="8963" width="7.6640625" style="1" customWidth="1"/>
    <col min="8964" max="8964" width="8.77734375" style="1" customWidth="1"/>
    <col min="8965" max="8968" width="7.6640625" style="1" customWidth="1"/>
    <col min="8969" max="8969" width="8.21875" style="1" customWidth="1"/>
    <col min="8970" max="9211" width="13" style="1"/>
    <col min="9212" max="9212" width="7.6640625" style="1" customWidth="1"/>
    <col min="9213" max="9213" width="7.21875" style="1" customWidth="1"/>
    <col min="9214" max="9214" width="7.109375" style="1" customWidth="1"/>
    <col min="9215" max="9217" width="14.44140625" style="1" customWidth="1"/>
    <col min="9218" max="9219" width="7.6640625" style="1" customWidth="1"/>
    <col min="9220" max="9220" width="8.77734375" style="1" customWidth="1"/>
    <col min="9221" max="9224" width="7.6640625" style="1" customWidth="1"/>
    <col min="9225" max="9225" width="8.21875" style="1" customWidth="1"/>
    <col min="9226" max="9467" width="13" style="1"/>
    <col min="9468" max="9468" width="7.6640625" style="1" customWidth="1"/>
    <col min="9469" max="9469" width="7.21875" style="1" customWidth="1"/>
    <col min="9470" max="9470" width="7.109375" style="1" customWidth="1"/>
    <col min="9471" max="9473" width="14.44140625" style="1" customWidth="1"/>
    <col min="9474" max="9475" width="7.6640625" style="1" customWidth="1"/>
    <col min="9476" max="9476" width="8.77734375" style="1" customWidth="1"/>
    <col min="9477" max="9480" width="7.6640625" style="1" customWidth="1"/>
    <col min="9481" max="9481" width="8.21875" style="1" customWidth="1"/>
    <col min="9482" max="9723" width="13" style="1"/>
    <col min="9724" max="9724" width="7.6640625" style="1" customWidth="1"/>
    <col min="9725" max="9725" width="7.21875" style="1" customWidth="1"/>
    <col min="9726" max="9726" width="7.109375" style="1" customWidth="1"/>
    <col min="9727" max="9729" width="14.44140625" style="1" customWidth="1"/>
    <col min="9730" max="9731" width="7.6640625" style="1" customWidth="1"/>
    <col min="9732" max="9732" width="8.77734375" style="1" customWidth="1"/>
    <col min="9733" max="9736" width="7.6640625" style="1" customWidth="1"/>
    <col min="9737" max="9737" width="8.21875" style="1" customWidth="1"/>
    <col min="9738" max="9979" width="13" style="1"/>
    <col min="9980" max="9980" width="7.6640625" style="1" customWidth="1"/>
    <col min="9981" max="9981" width="7.21875" style="1" customWidth="1"/>
    <col min="9982" max="9982" width="7.109375" style="1" customWidth="1"/>
    <col min="9983" max="9985" width="14.44140625" style="1" customWidth="1"/>
    <col min="9986" max="9987" width="7.6640625" style="1" customWidth="1"/>
    <col min="9988" max="9988" width="8.77734375" style="1" customWidth="1"/>
    <col min="9989" max="9992" width="7.6640625" style="1" customWidth="1"/>
    <col min="9993" max="9993" width="8.21875" style="1" customWidth="1"/>
    <col min="9994" max="10235" width="13" style="1"/>
    <col min="10236" max="10236" width="7.6640625" style="1" customWidth="1"/>
    <col min="10237" max="10237" width="7.21875" style="1" customWidth="1"/>
    <col min="10238" max="10238" width="7.109375" style="1" customWidth="1"/>
    <col min="10239" max="10241" width="14.44140625" style="1" customWidth="1"/>
    <col min="10242" max="10243" width="7.6640625" style="1" customWidth="1"/>
    <col min="10244" max="10244" width="8.77734375" style="1" customWidth="1"/>
    <col min="10245" max="10248" width="7.6640625" style="1" customWidth="1"/>
    <col min="10249" max="10249" width="8.21875" style="1" customWidth="1"/>
    <col min="10250" max="10491" width="13" style="1"/>
    <col min="10492" max="10492" width="7.6640625" style="1" customWidth="1"/>
    <col min="10493" max="10493" width="7.21875" style="1" customWidth="1"/>
    <col min="10494" max="10494" width="7.109375" style="1" customWidth="1"/>
    <col min="10495" max="10497" width="14.44140625" style="1" customWidth="1"/>
    <col min="10498" max="10499" width="7.6640625" style="1" customWidth="1"/>
    <col min="10500" max="10500" width="8.77734375" style="1" customWidth="1"/>
    <col min="10501" max="10504" width="7.6640625" style="1" customWidth="1"/>
    <col min="10505" max="10505" width="8.21875" style="1" customWidth="1"/>
    <col min="10506" max="10747" width="13" style="1"/>
    <col min="10748" max="10748" width="7.6640625" style="1" customWidth="1"/>
    <col min="10749" max="10749" width="7.21875" style="1" customWidth="1"/>
    <col min="10750" max="10750" width="7.109375" style="1" customWidth="1"/>
    <col min="10751" max="10753" width="14.44140625" style="1" customWidth="1"/>
    <col min="10754" max="10755" width="7.6640625" style="1" customWidth="1"/>
    <col min="10756" max="10756" width="8.77734375" style="1" customWidth="1"/>
    <col min="10757" max="10760" width="7.6640625" style="1" customWidth="1"/>
    <col min="10761" max="10761" width="8.21875" style="1" customWidth="1"/>
    <col min="10762" max="11003" width="13" style="1"/>
    <col min="11004" max="11004" width="7.6640625" style="1" customWidth="1"/>
    <col min="11005" max="11005" width="7.21875" style="1" customWidth="1"/>
    <col min="11006" max="11006" width="7.109375" style="1" customWidth="1"/>
    <col min="11007" max="11009" width="14.44140625" style="1" customWidth="1"/>
    <col min="11010" max="11011" width="7.6640625" style="1" customWidth="1"/>
    <col min="11012" max="11012" width="8.77734375" style="1" customWidth="1"/>
    <col min="11013" max="11016" width="7.6640625" style="1" customWidth="1"/>
    <col min="11017" max="11017" width="8.21875" style="1" customWidth="1"/>
    <col min="11018" max="11259" width="13" style="1"/>
    <col min="11260" max="11260" width="7.6640625" style="1" customWidth="1"/>
    <col min="11261" max="11261" width="7.21875" style="1" customWidth="1"/>
    <col min="11262" max="11262" width="7.109375" style="1" customWidth="1"/>
    <col min="11263" max="11265" width="14.44140625" style="1" customWidth="1"/>
    <col min="11266" max="11267" width="7.6640625" style="1" customWidth="1"/>
    <col min="11268" max="11268" width="8.77734375" style="1" customWidth="1"/>
    <col min="11269" max="11272" width="7.6640625" style="1" customWidth="1"/>
    <col min="11273" max="11273" width="8.21875" style="1" customWidth="1"/>
    <col min="11274" max="11515" width="13" style="1"/>
    <col min="11516" max="11516" width="7.6640625" style="1" customWidth="1"/>
    <col min="11517" max="11517" width="7.21875" style="1" customWidth="1"/>
    <col min="11518" max="11518" width="7.109375" style="1" customWidth="1"/>
    <col min="11519" max="11521" width="14.44140625" style="1" customWidth="1"/>
    <col min="11522" max="11523" width="7.6640625" style="1" customWidth="1"/>
    <col min="11524" max="11524" width="8.77734375" style="1" customWidth="1"/>
    <col min="11525" max="11528" width="7.6640625" style="1" customWidth="1"/>
    <col min="11529" max="11529" width="8.21875" style="1" customWidth="1"/>
    <col min="11530" max="11771" width="13" style="1"/>
    <col min="11772" max="11772" width="7.6640625" style="1" customWidth="1"/>
    <col min="11773" max="11773" width="7.21875" style="1" customWidth="1"/>
    <col min="11774" max="11774" width="7.109375" style="1" customWidth="1"/>
    <col min="11775" max="11777" width="14.44140625" style="1" customWidth="1"/>
    <col min="11778" max="11779" width="7.6640625" style="1" customWidth="1"/>
    <col min="11780" max="11780" width="8.77734375" style="1" customWidth="1"/>
    <col min="11781" max="11784" width="7.6640625" style="1" customWidth="1"/>
    <col min="11785" max="11785" width="8.21875" style="1" customWidth="1"/>
    <col min="11786" max="12027" width="13" style="1"/>
    <col min="12028" max="12028" width="7.6640625" style="1" customWidth="1"/>
    <col min="12029" max="12029" width="7.21875" style="1" customWidth="1"/>
    <col min="12030" max="12030" width="7.109375" style="1" customWidth="1"/>
    <col min="12031" max="12033" width="14.44140625" style="1" customWidth="1"/>
    <col min="12034" max="12035" width="7.6640625" style="1" customWidth="1"/>
    <col min="12036" max="12036" width="8.77734375" style="1" customWidth="1"/>
    <col min="12037" max="12040" width="7.6640625" style="1" customWidth="1"/>
    <col min="12041" max="12041" width="8.21875" style="1" customWidth="1"/>
    <col min="12042" max="12283" width="13" style="1"/>
    <col min="12284" max="12284" width="7.6640625" style="1" customWidth="1"/>
    <col min="12285" max="12285" width="7.21875" style="1" customWidth="1"/>
    <col min="12286" max="12286" width="7.109375" style="1" customWidth="1"/>
    <col min="12287" max="12289" width="14.44140625" style="1" customWidth="1"/>
    <col min="12290" max="12291" width="7.6640625" style="1" customWidth="1"/>
    <col min="12292" max="12292" width="8.77734375" style="1" customWidth="1"/>
    <col min="12293" max="12296" width="7.6640625" style="1" customWidth="1"/>
    <col min="12297" max="12297" width="8.21875" style="1" customWidth="1"/>
    <col min="12298" max="12539" width="13" style="1"/>
    <col min="12540" max="12540" width="7.6640625" style="1" customWidth="1"/>
    <col min="12541" max="12541" width="7.21875" style="1" customWidth="1"/>
    <col min="12542" max="12542" width="7.109375" style="1" customWidth="1"/>
    <col min="12543" max="12545" width="14.44140625" style="1" customWidth="1"/>
    <col min="12546" max="12547" width="7.6640625" style="1" customWidth="1"/>
    <col min="12548" max="12548" width="8.77734375" style="1" customWidth="1"/>
    <col min="12549" max="12552" width="7.6640625" style="1" customWidth="1"/>
    <col min="12553" max="12553" width="8.21875" style="1" customWidth="1"/>
    <col min="12554" max="12795" width="13" style="1"/>
    <col min="12796" max="12796" width="7.6640625" style="1" customWidth="1"/>
    <col min="12797" max="12797" width="7.21875" style="1" customWidth="1"/>
    <col min="12798" max="12798" width="7.109375" style="1" customWidth="1"/>
    <col min="12799" max="12801" width="14.44140625" style="1" customWidth="1"/>
    <col min="12802" max="12803" width="7.6640625" style="1" customWidth="1"/>
    <col min="12804" max="12804" width="8.77734375" style="1" customWidth="1"/>
    <col min="12805" max="12808" width="7.6640625" style="1" customWidth="1"/>
    <col min="12809" max="12809" width="8.21875" style="1" customWidth="1"/>
    <col min="12810" max="13051" width="13" style="1"/>
    <col min="13052" max="13052" width="7.6640625" style="1" customWidth="1"/>
    <col min="13053" max="13053" width="7.21875" style="1" customWidth="1"/>
    <col min="13054" max="13054" width="7.109375" style="1" customWidth="1"/>
    <col min="13055" max="13057" width="14.44140625" style="1" customWidth="1"/>
    <col min="13058" max="13059" width="7.6640625" style="1" customWidth="1"/>
    <col min="13060" max="13060" width="8.77734375" style="1" customWidth="1"/>
    <col min="13061" max="13064" width="7.6640625" style="1" customWidth="1"/>
    <col min="13065" max="13065" width="8.21875" style="1" customWidth="1"/>
    <col min="13066" max="13307" width="13" style="1"/>
    <col min="13308" max="13308" width="7.6640625" style="1" customWidth="1"/>
    <col min="13309" max="13309" width="7.21875" style="1" customWidth="1"/>
    <col min="13310" max="13310" width="7.109375" style="1" customWidth="1"/>
    <col min="13311" max="13313" width="14.44140625" style="1" customWidth="1"/>
    <col min="13314" max="13315" width="7.6640625" style="1" customWidth="1"/>
    <col min="13316" max="13316" width="8.77734375" style="1" customWidth="1"/>
    <col min="13317" max="13320" width="7.6640625" style="1" customWidth="1"/>
    <col min="13321" max="13321" width="8.21875" style="1" customWidth="1"/>
    <col min="13322" max="13563" width="13" style="1"/>
    <col min="13564" max="13564" width="7.6640625" style="1" customWidth="1"/>
    <col min="13565" max="13565" width="7.21875" style="1" customWidth="1"/>
    <col min="13566" max="13566" width="7.109375" style="1" customWidth="1"/>
    <col min="13567" max="13569" width="14.44140625" style="1" customWidth="1"/>
    <col min="13570" max="13571" width="7.6640625" style="1" customWidth="1"/>
    <col min="13572" max="13572" width="8.77734375" style="1" customWidth="1"/>
    <col min="13573" max="13576" width="7.6640625" style="1" customWidth="1"/>
    <col min="13577" max="13577" width="8.21875" style="1" customWidth="1"/>
    <col min="13578" max="13819" width="13" style="1"/>
    <col min="13820" max="13820" width="7.6640625" style="1" customWidth="1"/>
    <col min="13821" max="13821" width="7.21875" style="1" customWidth="1"/>
    <col min="13822" max="13822" width="7.109375" style="1" customWidth="1"/>
    <col min="13823" max="13825" width="14.44140625" style="1" customWidth="1"/>
    <col min="13826" max="13827" width="7.6640625" style="1" customWidth="1"/>
    <col min="13828" max="13828" width="8.77734375" style="1" customWidth="1"/>
    <col min="13829" max="13832" width="7.6640625" style="1" customWidth="1"/>
    <col min="13833" max="13833" width="8.21875" style="1" customWidth="1"/>
    <col min="13834" max="14075" width="13" style="1"/>
    <col min="14076" max="14076" width="7.6640625" style="1" customWidth="1"/>
    <col min="14077" max="14077" width="7.21875" style="1" customWidth="1"/>
    <col min="14078" max="14078" width="7.109375" style="1" customWidth="1"/>
    <col min="14079" max="14081" width="14.44140625" style="1" customWidth="1"/>
    <col min="14082" max="14083" width="7.6640625" style="1" customWidth="1"/>
    <col min="14084" max="14084" width="8.77734375" style="1" customWidth="1"/>
    <col min="14085" max="14088" width="7.6640625" style="1" customWidth="1"/>
    <col min="14089" max="14089" width="8.21875" style="1" customWidth="1"/>
    <col min="14090" max="14331" width="13" style="1"/>
    <col min="14332" max="14332" width="7.6640625" style="1" customWidth="1"/>
    <col min="14333" max="14333" width="7.21875" style="1" customWidth="1"/>
    <col min="14334" max="14334" width="7.109375" style="1" customWidth="1"/>
    <col min="14335" max="14337" width="14.44140625" style="1" customWidth="1"/>
    <col min="14338" max="14339" width="7.6640625" style="1" customWidth="1"/>
    <col min="14340" max="14340" width="8.77734375" style="1" customWidth="1"/>
    <col min="14341" max="14344" width="7.6640625" style="1" customWidth="1"/>
    <col min="14345" max="14345" width="8.21875" style="1" customWidth="1"/>
    <col min="14346" max="14587" width="13" style="1"/>
    <col min="14588" max="14588" width="7.6640625" style="1" customWidth="1"/>
    <col min="14589" max="14589" width="7.21875" style="1" customWidth="1"/>
    <col min="14590" max="14590" width="7.109375" style="1" customWidth="1"/>
    <col min="14591" max="14593" width="14.44140625" style="1" customWidth="1"/>
    <col min="14594" max="14595" width="7.6640625" style="1" customWidth="1"/>
    <col min="14596" max="14596" width="8.77734375" style="1" customWidth="1"/>
    <col min="14597" max="14600" width="7.6640625" style="1" customWidth="1"/>
    <col min="14601" max="14601" width="8.21875" style="1" customWidth="1"/>
    <col min="14602" max="14843" width="13" style="1"/>
    <col min="14844" max="14844" width="7.6640625" style="1" customWidth="1"/>
    <col min="14845" max="14845" width="7.21875" style="1" customWidth="1"/>
    <col min="14846" max="14846" width="7.109375" style="1" customWidth="1"/>
    <col min="14847" max="14849" width="14.44140625" style="1" customWidth="1"/>
    <col min="14850" max="14851" width="7.6640625" style="1" customWidth="1"/>
    <col min="14852" max="14852" width="8.77734375" style="1" customWidth="1"/>
    <col min="14853" max="14856" width="7.6640625" style="1" customWidth="1"/>
    <col min="14857" max="14857" width="8.21875" style="1" customWidth="1"/>
    <col min="14858" max="15099" width="13" style="1"/>
    <col min="15100" max="15100" width="7.6640625" style="1" customWidth="1"/>
    <col min="15101" max="15101" width="7.21875" style="1" customWidth="1"/>
    <col min="15102" max="15102" width="7.109375" style="1" customWidth="1"/>
    <col min="15103" max="15105" width="14.44140625" style="1" customWidth="1"/>
    <col min="15106" max="15107" width="7.6640625" style="1" customWidth="1"/>
    <col min="15108" max="15108" width="8.77734375" style="1" customWidth="1"/>
    <col min="15109" max="15112" width="7.6640625" style="1" customWidth="1"/>
    <col min="15113" max="15113" width="8.21875" style="1" customWidth="1"/>
    <col min="15114" max="15355" width="13" style="1"/>
    <col min="15356" max="15356" width="7.6640625" style="1" customWidth="1"/>
    <col min="15357" max="15357" width="7.21875" style="1" customWidth="1"/>
    <col min="15358" max="15358" width="7.109375" style="1" customWidth="1"/>
    <col min="15359" max="15361" width="14.44140625" style="1" customWidth="1"/>
    <col min="15362" max="15363" width="7.6640625" style="1" customWidth="1"/>
    <col min="15364" max="15364" width="8.77734375" style="1" customWidth="1"/>
    <col min="15365" max="15368" width="7.6640625" style="1" customWidth="1"/>
    <col min="15369" max="15369" width="8.21875" style="1" customWidth="1"/>
    <col min="15370" max="15611" width="13" style="1"/>
    <col min="15612" max="15612" width="7.6640625" style="1" customWidth="1"/>
    <col min="15613" max="15613" width="7.21875" style="1" customWidth="1"/>
    <col min="15614" max="15614" width="7.109375" style="1" customWidth="1"/>
    <col min="15615" max="15617" width="14.44140625" style="1" customWidth="1"/>
    <col min="15618" max="15619" width="7.6640625" style="1" customWidth="1"/>
    <col min="15620" max="15620" width="8.77734375" style="1" customWidth="1"/>
    <col min="15621" max="15624" width="7.6640625" style="1" customWidth="1"/>
    <col min="15625" max="15625" width="8.21875" style="1" customWidth="1"/>
    <col min="15626" max="15867" width="13" style="1"/>
    <col min="15868" max="15868" width="7.6640625" style="1" customWidth="1"/>
    <col min="15869" max="15869" width="7.21875" style="1" customWidth="1"/>
    <col min="15870" max="15870" width="7.109375" style="1" customWidth="1"/>
    <col min="15871" max="15873" width="14.44140625" style="1" customWidth="1"/>
    <col min="15874" max="15875" width="7.6640625" style="1" customWidth="1"/>
    <col min="15876" max="15876" width="8.77734375" style="1" customWidth="1"/>
    <col min="15877" max="15880" width="7.6640625" style="1" customWidth="1"/>
    <col min="15881" max="15881" width="8.21875" style="1" customWidth="1"/>
    <col min="15882" max="16123" width="13" style="1"/>
    <col min="16124" max="16124" width="7.6640625" style="1" customWidth="1"/>
    <col min="16125" max="16125" width="7.21875" style="1" customWidth="1"/>
    <col min="16126" max="16126" width="7.109375" style="1" customWidth="1"/>
    <col min="16127" max="16129" width="14.44140625" style="1" customWidth="1"/>
    <col min="16130" max="16131" width="7.6640625" style="1" customWidth="1"/>
    <col min="16132" max="16132" width="8.77734375" style="1" customWidth="1"/>
    <col min="16133" max="16136" width="7.6640625" style="1" customWidth="1"/>
    <col min="16137" max="16137" width="8.21875" style="1" customWidth="1"/>
    <col min="16138" max="16384" width="13" style="1"/>
  </cols>
  <sheetData>
    <row r="1" spans="1:12" ht="16.2" x14ac:dyDescent="0.2">
      <c r="G1" s="281" t="s">
        <v>155</v>
      </c>
      <c r="H1" s="281"/>
      <c r="I1" s="281"/>
      <c r="J1" s="281"/>
      <c r="K1" s="281"/>
      <c r="L1" s="3"/>
    </row>
    <row r="2" spans="1:12" ht="16.2" x14ac:dyDescent="0.2">
      <c r="G2" s="2"/>
      <c r="H2" s="2"/>
      <c r="I2" s="2"/>
      <c r="J2" s="2"/>
      <c r="K2" s="2"/>
      <c r="L2" s="3"/>
    </row>
    <row r="3" spans="1:12" ht="27" customHeight="1" thickBot="1" x14ac:dyDescent="0.25">
      <c r="A3" s="251" t="s">
        <v>0</v>
      </c>
      <c r="B3" s="251"/>
      <c r="C3" s="251"/>
      <c r="D3" s="251"/>
      <c r="E3" s="251"/>
      <c r="F3" s="251"/>
      <c r="G3" s="251"/>
      <c r="H3" s="251"/>
      <c r="I3" s="251"/>
      <c r="J3" s="251"/>
      <c r="K3" s="251"/>
      <c r="L3" s="4"/>
    </row>
    <row r="4" spans="1:12" ht="16.8" thickTop="1" x14ac:dyDescent="0.2">
      <c r="C4" s="5"/>
      <c r="D4" s="6"/>
      <c r="E4" s="6"/>
      <c r="F4" s="6"/>
      <c r="G4" s="6"/>
      <c r="H4" s="6"/>
      <c r="I4" s="6"/>
    </row>
    <row r="6" spans="1:12" ht="18.75" customHeight="1" x14ac:dyDescent="0.2">
      <c r="A6" s="7" t="s">
        <v>1</v>
      </c>
      <c r="B6" s="8"/>
      <c r="C6" s="8"/>
      <c r="D6" s="8"/>
    </row>
    <row r="11" spans="1:12" ht="18.75" customHeight="1" x14ac:dyDescent="0.2">
      <c r="A11" s="9"/>
      <c r="B11" s="10"/>
    </row>
    <row r="12" spans="1:12" ht="18.75" customHeight="1" x14ac:dyDescent="0.2">
      <c r="C12" s="11"/>
      <c r="D12" s="11"/>
      <c r="E12" s="12"/>
      <c r="F12" s="12"/>
      <c r="G12" s="12"/>
      <c r="H12" s="12"/>
    </row>
    <row r="13" spans="1:12" ht="18.75" customHeight="1" x14ac:dyDescent="0.2">
      <c r="A13" s="13"/>
      <c r="B13" s="13"/>
    </row>
    <row r="14" spans="1:12" ht="29.25" customHeight="1" x14ac:dyDescent="0.2">
      <c r="A14" s="252" t="s">
        <v>2</v>
      </c>
      <c r="B14" s="252"/>
      <c r="C14" s="253">
        <f>J38</f>
        <v>33743850.048</v>
      </c>
      <c r="D14" s="254"/>
      <c r="E14" s="14"/>
      <c r="F14" s="14"/>
      <c r="G14" s="14"/>
      <c r="H14" s="14"/>
    </row>
    <row r="15" spans="1:12" x14ac:dyDescent="0.2">
      <c r="C15" s="255" t="s">
        <v>3</v>
      </c>
      <c r="D15" s="255"/>
    </row>
    <row r="17" spans="1:11" s="15" customFormat="1" ht="21" customHeight="1" thickBot="1" x14ac:dyDescent="0.25">
      <c r="A17" s="256" t="s">
        <v>4</v>
      </c>
      <c r="B17" s="256"/>
      <c r="J17" s="257"/>
      <c r="K17" s="257"/>
    </row>
    <row r="18" spans="1:11" ht="22.5" customHeight="1" x14ac:dyDescent="0.2">
      <c r="A18" s="216" t="s">
        <v>70</v>
      </c>
      <c r="B18" s="217"/>
      <c r="C18" s="217"/>
      <c r="D18" s="217"/>
      <c r="E18" s="217"/>
      <c r="F18" s="217"/>
      <c r="G18" s="217"/>
      <c r="H18" s="217"/>
      <c r="I18" s="218"/>
      <c r="J18" s="219"/>
      <c r="K18" s="220"/>
    </row>
    <row r="19" spans="1:11" ht="22.5" customHeight="1" x14ac:dyDescent="0.2">
      <c r="A19" s="199" t="str">
        <f>A84</f>
        <v>仮設費①導線対策</v>
      </c>
      <c r="B19" s="200"/>
      <c r="C19" s="200"/>
      <c r="D19" s="200"/>
      <c r="E19" s="200"/>
      <c r="F19" s="200"/>
      <c r="G19" s="200"/>
      <c r="H19" s="200"/>
      <c r="I19" s="201"/>
      <c r="J19" s="202">
        <f>J84</f>
        <v>7391600</v>
      </c>
      <c r="K19" s="203"/>
    </row>
    <row r="20" spans="1:11" ht="22.5" customHeight="1" x14ac:dyDescent="0.2">
      <c r="A20" s="199" t="str">
        <f>A90</f>
        <v>仮設費②水際対策</v>
      </c>
      <c r="B20" s="200"/>
      <c r="C20" s="200"/>
      <c r="D20" s="200"/>
      <c r="E20" s="200"/>
      <c r="F20" s="200"/>
      <c r="G20" s="200"/>
      <c r="H20" s="200"/>
      <c r="I20" s="201"/>
      <c r="J20" s="202">
        <f>J90</f>
        <v>790000</v>
      </c>
      <c r="K20" s="203"/>
    </row>
    <row r="21" spans="1:11" ht="22.5" customHeight="1" x14ac:dyDescent="0.2">
      <c r="A21" s="199" t="str">
        <f>A104</f>
        <v>仮設費③進入・立ち止り防止対策</v>
      </c>
      <c r="B21" s="200"/>
      <c r="C21" s="200"/>
      <c r="D21" s="200"/>
      <c r="E21" s="200"/>
      <c r="F21" s="200"/>
      <c r="G21" s="200"/>
      <c r="H21" s="200"/>
      <c r="I21" s="201"/>
      <c r="J21" s="202">
        <f>J104</f>
        <v>1855200</v>
      </c>
      <c r="K21" s="203"/>
    </row>
    <row r="22" spans="1:11" ht="22.5" customHeight="1" x14ac:dyDescent="0.2">
      <c r="A22" s="199" t="str">
        <f>A119</f>
        <v>仮設費④市民会館前エリア雑踏対策</v>
      </c>
      <c r="B22" s="200"/>
      <c r="C22" s="200"/>
      <c r="D22" s="200"/>
      <c r="E22" s="200"/>
      <c r="F22" s="200"/>
      <c r="G22" s="200"/>
      <c r="H22" s="200"/>
      <c r="I22" s="201"/>
      <c r="J22" s="202">
        <f>J119</f>
        <v>8437000</v>
      </c>
      <c r="K22" s="203"/>
    </row>
    <row r="23" spans="1:11" ht="22.5" customHeight="1" x14ac:dyDescent="0.2">
      <c r="A23" s="199" t="str">
        <f>A127</f>
        <v>仮設費⑤出入口対策</v>
      </c>
      <c r="B23" s="200"/>
      <c r="C23" s="200"/>
      <c r="D23" s="200"/>
      <c r="E23" s="200"/>
      <c r="F23" s="200"/>
      <c r="G23" s="200"/>
      <c r="H23" s="200"/>
      <c r="I23" s="201"/>
      <c r="J23" s="202">
        <f>J127</f>
        <v>175000</v>
      </c>
      <c r="K23" s="203"/>
    </row>
    <row r="24" spans="1:11" ht="22.5" customHeight="1" x14ac:dyDescent="0.2">
      <c r="A24" s="199" t="str">
        <f>A140</f>
        <v>仮設費⑥照明対策</v>
      </c>
      <c r="B24" s="200"/>
      <c r="C24" s="200"/>
      <c r="D24" s="200"/>
      <c r="E24" s="200"/>
      <c r="F24" s="200"/>
      <c r="G24" s="200"/>
      <c r="H24" s="200"/>
      <c r="I24" s="201"/>
      <c r="J24" s="202">
        <f>J140</f>
        <v>2349000</v>
      </c>
      <c r="K24" s="203"/>
    </row>
    <row r="25" spans="1:11" ht="22.5" customHeight="1" x14ac:dyDescent="0.2">
      <c r="A25" s="199" t="str">
        <f>A145</f>
        <v>仮設費⑦広報記録対策</v>
      </c>
      <c r="B25" s="200"/>
      <c r="C25" s="200"/>
      <c r="D25" s="200"/>
      <c r="E25" s="200"/>
      <c r="F25" s="200"/>
      <c r="G25" s="200"/>
      <c r="H25" s="200"/>
      <c r="I25" s="201"/>
      <c r="J25" s="202">
        <f>J145</f>
        <v>120000</v>
      </c>
      <c r="K25" s="203"/>
    </row>
    <row r="26" spans="1:11" ht="22.5" customHeight="1" x14ac:dyDescent="0.2">
      <c r="A26" s="199" t="str">
        <f>A181</f>
        <v>仮設費⑧規制・駐禁対策</v>
      </c>
      <c r="B26" s="200"/>
      <c r="C26" s="200"/>
      <c r="D26" s="200"/>
      <c r="E26" s="200"/>
      <c r="F26" s="200"/>
      <c r="G26" s="200"/>
      <c r="H26" s="200"/>
      <c r="I26" s="201"/>
      <c r="J26" s="202">
        <f>J181</f>
        <v>2030000</v>
      </c>
      <c r="K26" s="203"/>
    </row>
    <row r="27" spans="1:11" ht="22.5" customHeight="1" x14ac:dyDescent="0.2">
      <c r="A27" s="199" t="str">
        <f>A205</f>
        <v>仮設費⑨案内・警備使用サイン関係</v>
      </c>
      <c r="B27" s="200"/>
      <c r="C27" s="200"/>
      <c r="D27" s="200"/>
      <c r="E27" s="200"/>
      <c r="F27" s="200"/>
      <c r="G27" s="200"/>
      <c r="H27" s="200"/>
      <c r="I27" s="201"/>
      <c r="J27" s="202">
        <f>J205</f>
        <v>825400</v>
      </c>
      <c r="K27" s="203"/>
    </row>
    <row r="28" spans="1:11" ht="22.5" customHeight="1" x14ac:dyDescent="0.2">
      <c r="A28" s="199" t="str">
        <f>A213</f>
        <v>仮設費⑩車両進入対策</v>
      </c>
      <c r="B28" s="200"/>
      <c r="C28" s="200"/>
      <c r="D28" s="200"/>
      <c r="E28" s="200"/>
      <c r="F28" s="200"/>
      <c r="G28" s="200"/>
      <c r="H28" s="200"/>
      <c r="I28" s="201"/>
      <c r="J28" s="315">
        <f>J213</f>
        <v>742000</v>
      </c>
      <c r="K28" s="316"/>
    </row>
    <row r="29" spans="1:11" ht="22.5" customHeight="1" x14ac:dyDescent="0.2">
      <c r="A29" s="199" t="str">
        <f>A229</f>
        <v>仮設費⑪熱中症対策費</v>
      </c>
      <c r="B29" s="200"/>
      <c r="C29" s="200"/>
      <c r="D29" s="200"/>
      <c r="E29" s="200"/>
      <c r="F29" s="200"/>
      <c r="G29" s="200"/>
      <c r="H29" s="200"/>
      <c r="I29" s="201"/>
      <c r="J29" s="204">
        <f>J229</f>
        <v>525200</v>
      </c>
      <c r="K29" s="205"/>
    </row>
    <row r="30" spans="1:11" ht="22.5" customHeight="1" x14ac:dyDescent="0.2">
      <c r="A30" s="199" t="str">
        <f>A244</f>
        <v>仮設費⑪仮設機械・設営車両費</v>
      </c>
      <c r="B30" s="200"/>
      <c r="C30" s="200"/>
      <c r="D30" s="200"/>
      <c r="E30" s="200"/>
      <c r="F30" s="200"/>
      <c r="G30" s="200"/>
      <c r="H30" s="200"/>
      <c r="I30" s="201"/>
      <c r="J30" s="202">
        <f>J244</f>
        <v>3140900</v>
      </c>
      <c r="K30" s="203"/>
    </row>
    <row r="31" spans="1:11" ht="22.5" customHeight="1" thickBot="1" x14ac:dyDescent="0.25">
      <c r="A31" s="206" t="str">
        <f>A252</f>
        <v>仮設費⑫交通規制車両費</v>
      </c>
      <c r="B31" s="207"/>
      <c r="C31" s="207"/>
      <c r="D31" s="207"/>
      <c r="E31" s="207"/>
      <c r="F31" s="207"/>
      <c r="G31" s="207"/>
      <c r="H31" s="207"/>
      <c r="I31" s="208"/>
      <c r="J31" s="209">
        <f>J252</f>
        <v>222096</v>
      </c>
      <c r="K31" s="210"/>
    </row>
    <row r="32" spans="1:11" ht="23.25" customHeight="1" thickBot="1" x14ac:dyDescent="0.25">
      <c r="A32" s="189" t="s">
        <v>71</v>
      </c>
      <c r="B32" s="190"/>
      <c r="C32" s="190"/>
      <c r="D32" s="190"/>
      <c r="E32" s="190"/>
      <c r="F32" s="190"/>
      <c r="G32" s="190"/>
      <c r="H32" s="190"/>
      <c r="I32" s="191"/>
      <c r="J32" s="195">
        <f>SUM(J19:K31)</f>
        <v>28603396</v>
      </c>
      <c r="K32" s="196"/>
    </row>
    <row r="33" spans="1:11" ht="23.25" customHeight="1" thickBot="1" x14ac:dyDescent="0.25">
      <c r="A33" s="189" t="s">
        <v>72</v>
      </c>
      <c r="B33" s="190"/>
      <c r="C33" s="190"/>
      <c r="D33" s="190"/>
      <c r="E33" s="190"/>
      <c r="F33" s="191"/>
      <c r="G33" s="62">
        <v>0.1</v>
      </c>
      <c r="H33" s="192"/>
      <c r="I33" s="192"/>
      <c r="J33" s="193">
        <f>J32*0.1</f>
        <v>2860339.6</v>
      </c>
      <c r="K33" s="194"/>
    </row>
    <row r="34" spans="1:11" ht="23.25" customHeight="1" thickBot="1" x14ac:dyDescent="0.25">
      <c r="A34" s="189" t="s">
        <v>73</v>
      </c>
      <c r="B34" s="190"/>
      <c r="C34" s="190"/>
      <c r="D34" s="190"/>
      <c r="E34" s="190"/>
      <c r="F34" s="190"/>
      <c r="G34" s="190"/>
      <c r="H34" s="190"/>
      <c r="I34" s="191"/>
      <c r="J34" s="195">
        <f>J32+J33</f>
        <v>31463735.600000001</v>
      </c>
      <c r="K34" s="196"/>
    </row>
    <row r="35" spans="1:11" ht="23.25" customHeight="1" thickBot="1" x14ac:dyDescent="0.25">
      <c r="A35" s="189" t="s">
        <v>74</v>
      </c>
      <c r="B35" s="190"/>
      <c r="C35" s="190"/>
      <c r="D35" s="190"/>
      <c r="E35" s="190"/>
      <c r="F35" s="190"/>
      <c r="G35" s="190"/>
      <c r="H35" s="190"/>
      <c r="I35" s="191"/>
      <c r="J35" s="197">
        <v>219430</v>
      </c>
      <c r="K35" s="198"/>
    </row>
    <row r="36" spans="1:11" ht="23.25" customHeight="1" thickBot="1" x14ac:dyDescent="0.25">
      <c r="A36" s="189" t="s">
        <v>75</v>
      </c>
      <c r="B36" s="190"/>
      <c r="C36" s="190"/>
      <c r="D36" s="190"/>
      <c r="E36" s="190"/>
      <c r="F36" s="190"/>
      <c r="G36" s="190"/>
      <c r="H36" s="190"/>
      <c r="I36" s="191"/>
      <c r="J36" s="195">
        <f>J34-J35</f>
        <v>31244305.600000001</v>
      </c>
      <c r="K36" s="196"/>
    </row>
    <row r="37" spans="1:11" ht="23.25" customHeight="1" thickBot="1" x14ac:dyDescent="0.25">
      <c r="A37" s="189" t="s">
        <v>76</v>
      </c>
      <c r="B37" s="190"/>
      <c r="C37" s="190"/>
      <c r="D37" s="190"/>
      <c r="E37" s="190"/>
      <c r="F37" s="190"/>
      <c r="G37" s="190"/>
      <c r="H37" s="190"/>
      <c r="I37" s="191"/>
      <c r="J37" s="195">
        <f>J36*0.08</f>
        <v>2499544.4480000003</v>
      </c>
      <c r="K37" s="196"/>
    </row>
    <row r="38" spans="1:11" ht="23.25" customHeight="1" thickBot="1" x14ac:dyDescent="0.25">
      <c r="A38" s="189" t="s">
        <v>77</v>
      </c>
      <c r="B38" s="190"/>
      <c r="C38" s="190"/>
      <c r="D38" s="190"/>
      <c r="E38" s="190"/>
      <c r="F38" s="190"/>
      <c r="G38" s="190"/>
      <c r="H38" s="190"/>
      <c r="I38" s="191"/>
      <c r="J38" s="195">
        <f>SUM(J36:K37)</f>
        <v>33743850.048</v>
      </c>
      <c r="K38" s="196"/>
    </row>
    <row r="39" spans="1:11" ht="23.25" customHeight="1" x14ac:dyDescent="0.2">
      <c r="A39" s="69"/>
      <c r="B39" s="69"/>
      <c r="C39" s="68"/>
      <c r="D39" s="68"/>
      <c r="E39" s="68"/>
      <c r="F39" s="68"/>
      <c r="G39" s="68"/>
      <c r="H39" s="68"/>
      <c r="I39" s="68"/>
      <c r="J39" s="70"/>
      <c r="K39" s="70"/>
    </row>
    <row r="40" spans="1:11" s="15" customFormat="1" ht="21" customHeight="1" thickBot="1" x14ac:dyDescent="0.25">
      <c r="A40" s="213" t="s">
        <v>5</v>
      </c>
      <c r="B40" s="213"/>
      <c r="J40" s="16"/>
      <c r="K40" s="16"/>
    </row>
    <row r="41" spans="1:11" s="15" customFormat="1" ht="24" customHeight="1" thickBot="1" x14ac:dyDescent="0.25">
      <c r="A41" s="17"/>
      <c r="B41" s="175" t="s">
        <v>6</v>
      </c>
      <c r="C41" s="175"/>
      <c r="D41" s="175"/>
      <c r="E41" s="175" t="s">
        <v>7</v>
      </c>
      <c r="F41" s="175"/>
      <c r="G41" s="18" t="s">
        <v>8</v>
      </c>
      <c r="H41" s="175" t="s">
        <v>9</v>
      </c>
      <c r="I41" s="175"/>
      <c r="J41" s="175" t="s">
        <v>10</v>
      </c>
      <c r="K41" s="258"/>
    </row>
    <row r="42" spans="1:11" s="15" customFormat="1" ht="24" customHeight="1" x14ac:dyDescent="0.2">
      <c r="A42" s="19"/>
      <c r="B42" s="259" t="s">
        <v>11</v>
      </c>
      <c r="C42" s="259"/>
      <c r="D42" s="259"/>
      <c r="E42" s="271"/>
      <c r="F42" s="271"/>
      <c r="G42" s="20"/>
      <c r="H42" s="272"/>
      <c r="I42" s="272"/>
      <c r="J42" s="272"/>
      <c r="K42" s="273"/>
    </row>
    <row r="43" spans="1:11" s="15" customFormat="1" ht="24" customHeight="1" x14ac:dyDescent="0.2">
      <c r="A43" s="21"/>
      <c r="B43" s="131" t="s">
        <v>12</v>
      </c>
      <c r="C43" s="132"/>
      <c r="D43" s="133"/>
      <c r="E43" s="134"/>
      <c r="F43" s="135"/>
      <c r="G43" s="22">
        <v>432</v>
      </c>
      <c r="H43" s="158">
        <v>1600</v>
      </c>
      <c r="I43" s="159"/>
      <c r="J43" s="150">
        <f t="shared" ref="J43:J49" si="0">G43*H43</f>
        <v>691200</v>
      </c>
      <c r="K43" s="250"/>
    </row>
    <row r="44" spans="1:11" s="15" customFormat="1" ht="24" customHeight="1" x14ac:dyDescent="0.2">
      <c r="A44" s="21"/>
      <c r="B44" s="131" t="s">
        <v>13</v>
      </c>
      <c r="C44" s="132"/>
      <c r="D44" s="133"/>
      <c r="E44" s="134"/>
      <c r="F44" s="135"/>
      <c r="G44" s="22">
        <v>96</v>
      </c>
      <c r="H44" s="158">
        <v>1600</v>
      </c>
      <c r="I44" s="159"/>
      <c r="J44" s="150">
        <f t="shared" si="0"/>
        <v>153600</v>
      </c>
      <c r="K44" s="250"/>
    </row>
    <row r="45" spans="1:11" s="15" customFormat="1" ht="24" customHeight="1" x14ac:dyDescent="0.2">
      <c r="A45" s="21"/>
      <c r="B45" s="131" t="s">
        <v>82</v>
      </c>
      <c r="C45" s="132"/>
      <c r="D45" s="133"/>
      <c r="E45" s="134"/>
      <c r="F45" s="135"/>
      <c r="G45" s="22">
        <v>284</v>
      </c>
      <c r="H45" s="158">
        <v>1600</v>
      </c>
      <c r="I45" s="159"/>
      <c r="J45" s="150">
        <f t="shared" si="0"/>
        <v>454400</v>
      </c>
      <c r="K45" s="250"/>
    </row>
    <row r="46" spans="1:11" s="15" customFormat="1" ht="24" customHeight="1" x14ac:dyDescent="0.2">
      <c r="A46" s="21"/>
      <c r="B46" s="155" t="s">
        <v>14</v>
      </c>
      <c r="C46" s="156"/>
      <c r="D46" s="157"/>
      <c r="E46" s="134"/>
      <c r="F46" s="135"/>
      <c r="G46" s="23">
        <v>48</v>
      </c>
      <c r="H46" s="158">
        <v>1600</v>
      </c>
      <c r="I46" s="159"/>
      <c r="J46" s="150">
        <f t="shared" si="0"/>
        <v>76800</v>
      </c>
      <c r="K46" s="250"/>
    </row>
    <row r="47" spans="1:11" s="15" customFormat="1" ht="24" customHeight="1" x14ac:dyDescent="0.2">
      <c r="A47" s="21"/>
      <c r="B47" s="149" t="s">
        <v>156</v>
      </c>
      <c r="C47" s="149"/>
      <c r="D47" s="149"/>
      <c r="E47" s="161"/>
      <c r="F47" s="161"/>
      <c r="G47" s="23">
        <v>160</v>
      </c>
      <c r="H47" s="158">
        <v>1600</v>
      </c>
      <c r="I47" s="159"/>
      <c r="J47" s="150">
        <f t="shared" si="0"/>
        <v>256000</v>
      </c>
      <c r="K47" s="250"/>
    </row>
    <row r="48" spans="1:11" s="15" customFormat="1" ht="24" customHeight="1" x14ac:dyDescent="0.2">
      <c r="A48" s="21"/>
      <c r="B48" s="155" t="s">
        <v>15</v>
      </c>
      <c r="C48" s="156"/>
      <c r="D48" s="157"/>
      <c r="E48" s="134"/>
      <c r="F48" s="135"/>
      <c r="G48" s="23">
        <v>104</v>
      </c>
      <c r="H48" s="158">
        <v>1600</v>
      </c>
      <c r="I48" s="159"/>
      <c r="J48" s="150">
        <f t="shared" si="0"/>
        <v>166400</v>
      </c>
      <c r="K48" s="250"/>
    </row>
    <row r="49" spans="1:11" s="15" customFormat="1" ht="24" customHeight="1" x14ac:dyDescent="0.2">
      <c r="A49" s="21"/>
      <c r="B49" s="155" t="s">
        <v>16</v>
      </c>
      <c r="C49" s="156"/>
      <c r="D49" s="157"/>
      <c r="E49" s="134"/>
      <c r="F49" s="135"/>
      <c r="G49" s="23">
        <v>128</v>
      </c>
      <c r="H49" s="158">
        <v>1600</v>
      </c>
      <c r="I49" s="159"/>
      <c r="J49" s="150">
        <f t="shared" si="0"/>
        <v>204800</v>
      </c>
      <c r="K49" s="250"/>
    </row>
    <row r="50" spans="1:11" s="15" customFormat="1" ht="24" customHeight="1" x14ac:dyDescent="0.2">
      <c r="A50" s="21"/>
      <c r="B50" s="155" t="s">
        <v>157</v>
      </c>
      <c r="C50" s="156"/>
      <c r="D50" s="157"/>
      <c r="E50" s="134"/>
      <c r="F50" s="135"/>
      <c r="G50" s="23">
        <v>52</v>
      </c>
      <c r="H50" s="158">
        <v>1600</v>
      </c>
      <c r="I50" s="159"/>
      <c r="J50" s="150">
        <f t="shared" ref="J50" si="1">G50*H50</f>
        <v>83200</v>
      </c>
      <c r="K50" s="250"/>
    </row>
    <row r="51" spans="1:11" s="15" customFormat="1" ht="24" customHeight="1" x14ac:dyDescent="0.2">
      <c r="A51" s="21"/>
      <c r="B51" s="326" t="s">
        <v>98</v>
      </c>
      <c r="C51" s="326"/>
      <c r="D51" s="326"/>
      <c r="E51" s="327" t="s">
        <v>20</v>
      </c>
      <c r="F51" s="327"/>
      <c r="G51" s="24">
        <f>SUM(G43:G50)</f>
        <v>1304</v>
      </c>
      <c r="H51" s="278"/>
      <c r="I51" s="279"/>
      <c r="J51" s="328">
        <f>SUM(J43:K50)</f>
        <v>2086400</v>
      </c>
      <c r="K51" s="329"/>
    </row>
    <row r="52" spans="1:11" s="15" customFormat="1" ht="24" customHeight="1" x14ac:dyDescent="0.2">
      <c r="A52" s="324"/>
      <c r="B52" s="229"/>
      <c r="C52" s="229"/>
      <c r="D52" s="229"/>
      <c r="E52" s="229"/>
      <c r="F52" s="229"/>
      <c r="G52" s="229"/>
      <c r="H52" s="229"/>
      <c r="I52" s="229"/>
      <c r="J52" s="229"/>
      <c r="K52" s="325"/>
    </row>
    <row r="53" spans="1:11" s="15" customFormat="1" ht="24" customHeight="1" x14ac:dyDescent="0.2">
      <c r="A53" s="21"/>
      <c r="B53" s="247" t="s">
        <v>87</v>
      </c>
      <c r="C53" s="248"/>
      <c r="D53" s="249"/>
      <c r="E53" s="134"/>
      <c r="F53" s="135"/>
      <c r="G53" s="22"/>
      <c r="H53" s="158"/>
      <c r="I53" s="159"/>
      <c r="J53" s="136"/>
      <c r="K53" s="138"/>
    </row>
    <row r="54" spans="1:11" s="15" customFormat="1" ht="24" customHeight="1" x14ac:dyDescent="0.2">
      <c r="A54" s="21"/>
      <c r="B54" s="131" t="s">
        <v>83</v>
      </c>
      <c r="C54" s="132"/>
      <c r="D54" s="133"/>
      <c r="E54" s="134"/>
      <c r="F54" s="135"/>
      <c r="G54" s="22">
        <v>120</v>
      </c>
      <c r="H54" s="158">
        <v>1400</v>
      </c>
      <c r="I54" s="159"/>
      <c r="J54" s="150">
        <f>G54*H54</f>
        <v>168000</v>
      </c>
      <c r="K54" s="250"/>
    </row>
    <row r="55" spans="1:11" s="15" customFormat="1" ht="24" customHeight="1" x14ac:dyDescent="0.2">
      <c r="A55" s="21"/>
      <c r="B55" s="131" t="s">
        <v>84</v>
      </c>
      <c r="C55" s="132"/>
      <c r="D55" s="133"/>
      <c r="E55" s="134"/>
      <c r="F55" s="135"/>
      <c r="G55" s="22">
        <v>30</v>
      </c>
      <c r="H55" s="158">
        <v>1400</v>
      </c>
      <c r="I55" s="159"/>
      <c r="J55" s="150">
        <f>G55*H55</f>
        <v>42000</v>
      </c>
      <c r="K55" s="250"/>
    </row>
    <row r="56" spans="1:11" s="15" customFormat="1" ht="24" customHeight="1" x14ac:dyDescent="0.2">
      <c r="A56" s="21"/>
      <c r="B56" s="131" t="s">
        <v>85</v>
      </c>
      <c r="C56" s="132"/>
      <c r="D56" s="133"/>
      <c r="E56" s="134"/>
      <c r="F56" s="135"/>
      <c r="G56" s="22">
        <v>25</v>
      </c>
      <c r="H56" s="158">
        <v>1400</v>
      </c>
      <c r="I56" s="159"/>
      <c r="J56" s="150">
        <f>G56*H56</f>
        <v>35000</v>
      </c>
      <c r="K56" s="250"/>
    </row>
    <row r="57" spans="1:11" s="15" customFormat="1" ht="24" customHeight="1" x14ac:dyDescent="0.2">
      <c r="A57" s="21"/>
      <c r="B57" s="155" t="s">
        <v>145</v>
      </c>
      <c r="C57" s="156"/>
      <c r="D57" s="157"/>
      <c r="E57" s="134"/>
      <c r="F57" s="135"/>
      <c r="G57" s="23">
        <v>8</v>
      </c>
      <c r="H57" s="158">
        <v>1600</v>
      </c>
      <c r="I57" s="159"/>
      <c r="J57" s="136">
        <f t="shared" ref="J57:J58" si="2">G57*H57</f>
        <v>12800</v>
      </c>
      <c r="K57" s="138"/>
    </row>
    <row r="58" spans="1:11" s="15" customFormat="1" ht="24" customHeight="1" x14ac:dyDescent="0.2">
      <c r="A58" s="21"/>
      <c r="B58" s="155" t="s">
        <v>146</v>
      </c>
      <c r="C58" s="156"/>
      <c r="D58" s="157"/>
      <c r="E58" s="134"/>
      <c r="F58" s="135"/>
      <c r="G58" s="23">
        <v>6</v>
      </c>
      <c r="H58" s="158">
        <v>1600</v>
      </c>
      <c r="I58" s="159"/>
      <c r="J58" s="136">
        <f t="shared" si="2"/>
        <v>9600</v>
      </c>
      <c r="K58" s="138"/>
    </row>
    <row r="59" spans="1:11" s="15" customFormat="1" ht="24" customHeight="1" x14ac:dyDescent="0.2">
      <c r="A59" s="21"/>
      <c r="B59" s="155" t="s">
        <v>147</v>
      </c>
      <c r="C59" s="156"/>
      <c r="D59" s="157"/>
      <c r="E59" s="134"/>
      <c r="F59" s="135"/>
      <c r="G59" s="23">
        <v>8</v>
      </c>
      <c r="H59" s="158">
        <v>1600</v>
      </c>
      <c r="I59" s="159"/>
      <c r="J59" s="136">
        <f t="shared" ref="J59:J60" si="3">G59*H59</f>
        <v>12800</v>
      </c>
      <c r="K59" s="138"/>
    </row>
    <row r="60" spans="1:11" s="15" customFormat="1" ht="24" customHeight="1" x14ac:dyDescent="0.2">
      <c r="A60" s="21"/>
      <c r="B60" s="155" t="s">
        <v>148</v>
      </c>
      <c r="C60" s="156"/>
      <c r="D60" s="157"/>
      <c r="E60" s="134"/>
      <c r="F60" s="135"/>
      <c r="G60" s="23">
        <v>8</v>
      </c>
      <c r="H60" s="158">
        <v>1600</v>
      </c>
      <c r="I60" s="159"/>
      <c r="J60" s="136">
        <f t="shared" si="3"/>
        <v>12800</v>
      </c>
      <c r="K60" s="138"/>
    </row>
    <row r="61" spans="1:11" s="15" customFormat="1" ht="24" customHeight="1" x14ac:dyDescent="0.2">
      <c r="A61" s="21"/>
      <c r="B61" s="155" t="s">
        <v>149</v>
      </c>
      <c r="C61" s="156"/>
      <c r="D61" s="157"/>
      <c r="E61" s="134"/>
      <c r="F61" s="135"/>
      <c r="G61" s="23">
        <v>6</v>
      </c>
      <c r="H61" s="158">
        <v>1600</v>
      </c>
      <c r="I61" s="159"/>
      <c r="J61" s="136">
        <f t="shared" ref="J61" si="4">G61*H61</f>
        <v>9600</v>
      </c>
      <c r="K61" s="138"/>
    </row>
    <row r="62" spans="1:11" s="15" customFormat="1" ht="24" customHeight="1" x14ac:dyDescent="0.2">
      <c r="A62" s="21"/>
      <c r="B62" s="155" t="s">
        <v>18</v>
      </c>
      <c r="C62" s="156"/>
      <c r="D62" s="157"/>
      <c r="E62" s="134"/>
      <c r="F62" s="135"/>
      <c r="G62" s="23">
        <v>10</v>
      </c>
      <c r="H62" s="158">
        <v>1600</v>
      </c>
      <c r="I62" s="159"/>
      <c r="J62" s="136">
        <f>G62*H62</f>
        <v>16000</v>
      </c>
      <c r="K62" s="138"/>
    </row>
    <row r="63" spans="1:11" s="15" customFormat="1" ht="24" customHeight="1" x14ac:dyDescent="0.2">
      <c r="A63" s="21"/>
      <c r="B63" s="155" t="s">
        <v>19</v>
      </c>
      <c r="C63" s="156"/>
      <c r="D63" s="157"/>
      <c r="E63" s="134"/>
      <c r="F63" s="135"/>
      <c r="G63" s="23">
        <v>8</v>
      </c>
      <c r="H63" s="158">
        <v>1600</v>
      </c>
      <c r="I63" s="159"/>
      <c r="J63" s="136">
        <f>G63*H63</f>
        <v>12800</v>
      </c>
      <c r="K63" s="138"/>
    </row>
    <row r="64" spans="1:11" s="15" customFormat="1" ht="24" customHeight="1" x14ac:dyDescent="0.2">
      <c r="A64" s="21"/>
      <c r="B64" s="155" t="s">
        <v>150</v>
      </c>
      <c r="C64" s="156"/>
      <c r="D64" s="157"/>
      <c r="E64" s="134"/>
      <c r="F64" s="135"/>
      <c r="G64" s="23">
        <v>14</v>
      </c>
      <c r="H64" s="158">
        <v>1600</v>
      </c>
      <c r="I64" s="159"/>
      <c r="J64" s="136">
        <f t="shared" ref="J64" si="5">G64*H64</f>
        <v>22400</v>
      </c>
      <c r="K64" s="138"/>
    </row>
    <row r="65" spans="1:11" s="15" customFormat="1" ht="24" customHeight="1" x14ac:dyDescent="0.2">
      <c r="A65" s="21"/>
      <c r="B65" s="247" t="s">
        <v>99</v>
      </c>
      <c r="C65" s="248"/>
      <c r="D65" s="249"/>
      <c r="E65" s="276" t="s">
        <v>86</v>
      </c>
      <c r="F65" s="277"/>
      <c r="G65" s="25">
        <f>SUM(G54:G64)</f>
        <v>243</v>
      </c>
      <c r="H65" s="278"/>
      <c r="I65" s="279"/>
      <c r="J65" s="274">
        <f>SUM(J54:K56)</f>
        <v>245000</v>
      </c>
      <c r="K65" s="275"/>
    </row>
    <row r="66" spans="1:11" s="15" customFormat="1" ht="24" customHeight="1" x14ac:dyDescent="0.2">
      <c r="A66" s="324"/>
      <c r="B66" s="229"/>
      <c r="C66" s="229"/>
      <c r="D66" s="229"/>
      <c r="E66" s="229"/>
      <c r="F66" s="229"/>
      <c r="G66" s="229"/>
      <c r="H66" s="229"/>
      <c r="I66" s="229"/>
      <c r="J66" s="229"/>
      <c r="K66" s="325"/>
    </row>
    <row r="67" spans="1:11" s="15" customFormat="1" ht="24" customHeight="1" x14ac:dyDescent="0.2">
      <c r="A67" s="21"/>
      <c r="B67" s="131" t="s">
        <v>88</v>
      </c>
      <c r="C67" s="132"/>
      <c r="D67" s="133"/>
      <c r="E67" s="134"/>
      <c r="F67" s="135"/>
      <c r="G67" s="22"/>
      <c r="H67" s="158"/>
      <c r="I67" s="159"/>
      <c r="J67" s="136"/>
      <c r="K67" s="138"/>
    </row>
    <row r="68" spans="1:11" s="15" customFormat="1" ht="24" customHeight="1" x14ac:dyDescent="0.2">
      <c r="A68" s="21"/>
      <c r="B68" s="131" t="s">
        <v>134</v>
      </c>
      <c r="C68" s="132"/>
      <c r="D68" s="133"/>
      <c r="E68" s="134" t="s">
        <v>20</v>
      </c>
      <c r="F68" s="135"/>
      <c r="G68" s="23">
        <v>140</v>
      </c>
      <c r="H68" s="158">
        <v>1200</v>
      </c>
      <c r="I68" s="159"/>
      <c r="J68" s="136">
        <f>G68*H68</f>
        <v>168000</v>
      </c>
      <c r="K68" s="138"/>
    </row>
    <row r="69" spans="1:11" s="15" customFormat="1" ht="24" customHeight="1" x14ac:dyDescent="0.2">
      <c r="A69" s="21"/>
      <c r="B69" s="131" t="s">
        <v>89</v>
      </c>
      <c r="C69" s="132"/>
      <c r="D69" s="133"/>
      <c r="E69" s="134" t="s">
        <v>132</v>
      </c>
      <c r="F69" s="135"/>
      <c r="G69" s="22">
        <v>250</v>
      </c>
      <c r="H69" s="158">
        <v>1200</v>
      </c>
      <c r="I69" s="159"/>
      <c r="J69" s="136">
        <f>G69*H69</f>
        <v>300000</v>
      </c>
      <c r="K69" s="138"/>
    </row>
    <row r="70" spans="1:11" s="15" customFormat="1" ht="24" customHeight="1" x14ac:dyDescent="0.2">
      <c r="A70" s="21"/>
      <c r="B70" s="155" t="s">
        <v>17</v>
      </c>
      <c r="C70" s="156"/>
      <c r="D70" s="157"/>
      <c r="E70" s="134"/>
      <c r="F70" s="135"/>
      <c r="G70" s="23">
        <v>56</v>
      </c>
      <c r="H70" s="158">
        <v>1600</v>
      </c>
      <c r="I70" s="159"/>
      <c r="J70" s="136">
        <f>G70*H70</f>
        <v>89600</v>
      </c>
      <c r="K70" s="138"/>
    </row>
    <row r="71" spans="1:11" s="15" customFormat="1" ht="24" customHeight="1" x14ac:dyDescent="0.2">
      <c r="A71" s="21"/>
      <c r="B71" s="155" t="s">
        <v>158</v>
      </c>
      <c r="C71" s="156"/>
      <c r="D71" s="157"/>
      <c r="E71" s="134"/>
      <c r="F71" s="135"/>
      <c r="G71" s="23">
        <v>80</v>
      </c>
      <c r="H71" s="158">
        <v>1600</v>
      </c>
      <c r="I71" s="159"/>
      <c r="J71" s="136">
        <f>G71*H71</f>
        <v>128000</v>
      </c>
      <c r="K71" s="138"/>
    </row>
    <row r="72" spans="1:11" s="15" customFormat="1" ht="24" customHeight="1" x14ac:dyDescent="0.2">
      <c r="A72" s="21"/>
      <c r="B72" s="247" t="s">
        <v>100</v>
      </c>
      <c r="C72" s="248"/>
      <c r="D72" s="249"/>
      <c r="E72" s="276" t="s">
        <v>86</v>
      </c>
      <c r="F72" s="277"/>
      <c r="G72" s="25">
        <f>SUM(G68:G71)</f>
        <v>526</v>
      </c>
      <c r="H72" s="278"/>
      <c r="I72" s="279"/>
      <c r="J72" s="274">
        <f>SUM(J68:K69)</f>
        <v>468000</v>
      </c>
      <c r="K72" s="275"/>
    </row>
    <row r="73" spans="1:11" s="15" customFormat="1" ht="24" customHeight="1" x14ac:dyDescent="0.2">
      <c r="A73" s="21"/>
      <c r="B73" s="131" t="s">
        <v>101</v>
      </c>
      <c r="C73" s="132"/>
      <c r="D73" s="133"/>
      <c r="E73" s="134"/>
      <c r="F73" s="135"/>
      <c r="G73" s="22"/>
      <c r="H73" s="158"/>
      <c r="I73" s="159"/>
      <c r="J73" s="274">
        <f>J51+J65+J72</f>
        <v>2799400</v>
      </c>
      <c r="K73" s="275"/>
    </row>
    <row r="74" spans="1:11" s="15" customFormat="1" ht="24" customHeight="1" x14ac:dyDescent="0.2">
      <c r="A74" s="26"/>
      <c r="B74" s="131" t="s">
        <v>21</v>
      </c>
      <c r="C74" s="132"/>
      <c r="D74" s="133"/>
      <c r="E74" s="134" t="s">
        <v>22</v>
      </c>
      <c r="F74" s="135"/>
      <c r="G74" s="23">
        <v>16</v>
      </c>
      <c r="H74" s="158">
        <v>80000</v>
      </c>
      <c r="I74" s="159"/>
      <c r="J74" s="136">
        <f t="shared" ref="J74:J83" si="6">G74*H74</f>
        <v>1280000</v>
      </c>
      <c r="K74" s="138"/>
    </row>
    <row r="75" spans="1:11" s="15" customFormat="1" ht="24" customHeight="1" x14ac:dyDescent="0.2">
      <c r="A75" s="21"/>
      <c r="B75" s="149" t="s">
        <v>23</v>
      </c>
      <c r="C75" s="149"/>
      <c r="D75" s="149"/>
      <c r="E75" s="161"/>
      <c r="F75" s="161"/>
      <c r="G75" s="23">
        <v>90</v>
      </c>
      <c r="H75" s="136">
        <v>18000</v>
      </c>
      <c r="I75" s="137"/>
      <c r="J75" s="136">
        <f t="shared" si="6"/>
        <v>1620000</v>
      </c>
      <c r="K75" s="138"/>
    </row>
    <row r="76" spans="1:11" s="15" customFormat="1" ht="38.4" customHeight="1" x14ac:dyDescent="0.2">
      <c r="A76" s="27"/>
      <c r="B76" s="280" t="s">
        <v>233</v>
      </c>
      <c r="C76" s="280"/>
      <c r="D76" s="280"/>
      <c r="E76" s="161"/>
      <c r="F76" s="161"/>
      <c r="G76" s="23">
        <v>7</v>
      </c>
      <c r="H76" s="150">
        <v>85000</v>
      </c>
      <c r="I76" s="150"/>
      <c r="J76" s="136">
        <f t="shared" si="6"/>
        <v>595000</v>
      </c>
      <c r="K76" s="138"/>
    </row>
    <row r="77" spans="1:11" s="15" customFormat="1" ht="22.95" customHeight="1" x14ac:dyDescent="0.2">
      <c r="A77" s="27"/>
      <c r="B77" s="143" t="s">
        <v>209</v>
      </c>
      <c r="C77" s="144"/>
      <c r="D77" s="144"/>
      <c r="E77" s="229"/>
      <c r="F77" s="135"/>
      <c r="G77" s="22">
        <v>7</v>
      </c>
      <c r="H77" s="136">
        <v>40000</v>
      </c>
      <c r="I77" s="137"/>
      <c r="J77" s="136">
        <f t="shared" ref="J77" si="7">G77*H77</f>
        <v>280000</v>
      </c>
      <c r="K77" s="138"/>
    </row>
    <row r="78" spans="1:11" s="15" customFormat="1" ht="39" customHeight="1" x14ac:dyDescent="0.2">
      <c r="A78" s="36"/>
      <c r="B78" s="227" t="s">
        <v>208</v>
      </c>
      <c r="C78" s="227"/>
      <c r="D78" s="227"/>
      <c r="E78" s="228"/>
      <c r="F78" s="228"/>
      <c r="G78" s="49">
        <v>7</v>
      </c>
      <c r="H78" s="162">
        <v>50000</v>
      </c>
      <c r="I78" s="162"/>
      <c r="J78" s="136">
        <f t="shared" si="6"/>
        <v>350000</v>
      </c>
      <c r="K78" s="138"/>
    </row>
    <row r="79" spans="1:11" s="15" customFormat="1" ht="22.95" customHeight="1" x14ac:dyDescent="0.2">
      <c r="A79" s="36"/>
      <c r="B79" s="227" t="s">
        <v>210</v>
      </c>
      <c r="C79" s="227"/>
      <c r="D79" s="227"/>
      <c r="E79" s="228"/>
      <c r="F79" s="228"/>
      <c r="G79" s="49">
        <v>7</v>
      </c>
      <c r="H79" s="162">
        <v>8400</v>
      </c>
      <c r="I79" s="162"/>
      <c r="J79" s="136">
        <f t="shared" ref="J79" si="8">G79*H79</f>
        <v>58800</v>
      </c>
      <c r="K79" s="138"/>
    </row>
    <row r="80" spans="1:11" s="15" customFormat="1" ht="22.95" customHeight="1" x14ac:dyDescent="0.2">
      <c r="A80" s="36"/>
      <c r="B80" s="227" t="s">
        <v>163</v>
      </c>
      <c r="C80" s="227"/>
      <c r="D80" s="227"/>
      <c r="E80" s="228"/>
      <c r="F80" s="228"/>
      <c r="G80" s="49">
        <v>1</v>
      </c>
      <c r="H80" s="162">
        <v>40000</v>
      </c>
      <c r="I80" s="162"/>
      <c r="J80" s="136">
        <f t="shared" ref="J80" si="9">G80*H80</f>
        <v>40000</v>
      </c>
      <c r="K80" s="138"/>
    </row>
    <row r="81" spans="1:11" s="15" customFormat="1" ht="22.95" customHeight="1" x14ac:dyDescent="0.2">
      <c r="A81" s="36"/>
      <c r="B81" s="143" t="s">
        <v>210</v>
      </c>
      <c r="C81" s="144"/>
      <c r="D81" s="144"/>
      <c r="E81" s="229"/>
      <c r="F81" s="135"/>
      <c r="G81" s="49">
        <v>1</v>
      </c>
      <c r="H81" s="136">
        <v>8400</v>
      </c>
      <c r="I81" s="137"/>
      <c r="J81" s="136">
        <f t="shared" ref="J81" si="10">G81*H81</f>
        <v>8400</v>
      </c>
      <c r="K81" s="138"/>
    </row>
    <row r="82" spans="1:11" s="15" customFormat="1" ht="23.25" customHeight="1" x14ac:dyDescent="0.2">
      <c r="A82" s="36"/>
      <c r="B82" s="144" t="s">
        <v>81</v>
      </c>
      <c r="C82" s="144"/>
      <c r="D82" s="144"/>
      <c r="E82" s="229"/>
      <c r="F82" s="135"/>
      <c r="G82" s="37">
        <v>4</v>
      </c>
      <c r="H82" s="136">
        <v>10000</v>
      </c>
      <c r="I82" s="137"/>
      <c r="J82" s="136">
        <f t="shared" si="6"/>
        <v>40000</v>
      </c>
      <c r="K82" s="138"/>
    </row>
    <row r="83" spans="1:11" s="15" customFormat="1" ht="24" customHeight="1" thickBot="1" x14ac:dyDescent="0.25">
      <c r="A83" s="29"/>
      <c r="B83" s="139"/>
      <c r="C83" s="139"/>
      <c r="D83" s="139"/>
      <c r="E83" s="140" t="s">
        <v>22</v>
      </c>
      <c r="F83" s="140"/>
      <c r="G83" s="30">
        <v>4</v>
      </c>
      <c r="H83" s="141">
        <v>80000</v>
      </c>
      <c r="I83" s="141"/>
      <c r="J83" s="185">
        <f t="shared" si="6"/>
        <v>320000</v>
      </c>
      <c r="K83" s="186"/>
    </row>
    <row r="84" spans="1:11" s="15" customFormat="1" ht="24" customHeight="1" thickBot="1" x14ac:dyDescent="0.25">
      <c r="A84" s="170" t="s">
        <v>24</v>
      </c>
      <c r="B84" s="171"/>
      <c r="C84" s="171"/>
      <c r="D84" s="171"/>
      <c r="E84" s="171"/>
      <c r="F84" s="171"/>
      <c r="G84" s="171"/>
      <c r="H84" s="171"/>
      <c r="I84" s="172"/>
      <c r="J84" s="173">
        <f>SUM(J73:K83)</f>
        <v>7391600</v>
      </c>
      <c r="K84" s="174"/>
    </row>
    <row r="85" spans="1:11" s="15" customFormat="1" ht="24" customHeight="1" x14ac:dyDescent="0.2">
      <c r="A85" s="31"/>
      <c r="B85" s="31"/>
      <c r="C85" s="31"/>
      <c r="D85" s="31"/>
      <c r="E85" s="31"/>
      <c r="F85" s="31"/>
      <c r="G85" s="31"/>
      <c r="H85" s="31"/>
      <c r="I85" s="31"/>
      <c r="J85" s="226"/>
      <c r="K85" s="226"/>
    </row>
    <row r="86" spans="1:11" s="15" customFormat="1" ht="24" customHeight="1" thickBot="1" x14ac:dyDescent="0.25">
      <c r="A86" s="213" t="s">
        <v>25</v>
      </c>
      <c r="B86" s="213"/>
      <c r="C86" s="32"/>
      <c r="D86" s="32"/>
      <c r="E86" s="32"/>
      <c r="F86" s="32"/>
      <c r="G86" s="32"/>
      <c r="H86" s="32"/>
      <c r="I86" s="32"/>
      <c r="J86" s="32"/>
      <c r="K86" s="32"/>
    </row>
    <row r="87" spans="1:11" s="15" customFormat="1" ht="24" customHeight="1" thickBot="1" x14ac:dyDescent="0.25">
      <c r="A87" s="17"/>
      <c r="B87" s="175" t="s">
        <v>6</v>
      </c>
      <c r="C87" s="175"/>
      <c r="D87" s="175"/>
      <c r="E87" s="175" t="s">
        <v>7</v>
      </c>
      <c r="F87" s="175"/>
      <c r="G87" s="18" t="s">
        <v>8</v>
      </c>
      <c r="H87" s="175" t="s">
        <v>9</v>
      </c>
      <c r="I87" s="175"/>
      <c r="J87" s="176" t="s">
        <v>10</v>
      </c>
      <c r="K87" s="177"/>
    </row>
    <row r="88" spans="1:11" s="15" customFormat="1" ht="24" customHeight="1" x14ac:dyDescent="0.2">
      <c r="A88" s="33"/>
      <c r="B88" s="263" t="s">
        <v>26</v>
      </c>
      <c r="C88" s="264"/>
      <c r="D88" s="265"/>
      <c r="E88" s="266" t="s">
        <v>27</v>
      </c>
      <c r="F88" s="266"/>
      <c r="G88" s="34">
        <v>2100</v>
      </c>
      <c r="H88" s="267">
        <v>300</v>
      </c>
      <c r="I88" s="267"/>
      <c r="J88" s="268">
        <f>G88*H88</f>
        <v>630000</v>
      </c>
      <c r="K88" s="269"/>
    </row>
    <row r="89" spans="1:11" s="15" customFormat="1" ht="24" customHeight="1" thickBot="1" x14ac:dyDescent="0.25">
      <c r="A89" s="27"/>
      <c r="B89" s="270" t="s">
        <v>28</v>
      </c>
      <c r="C89" s="270"/>
      <c r="D89" s="270"/>
      <c r="E89" s="233" t="s">
        <v>22</v>
      </c>
      <c r="F89" s="233"/>
      <c r="G89" s="35">
        <v>2</v>
      </c>
      <c r="H89" s="183">
        <v>80000</v>
      </c>
      <c r="I89" s="184"/>
      <c r="J89" s="285">
        <f>G89*H89</f>
        <v>160000</v>
      </c>
      <c r="K89" s="286"/>
    </row>
    <row r="90" spans="1:11" s="15" customFormat="1" ht="24" customHeight="1" thickBot="1" x14ac:dyDescent="0.25">
      <c r="A90" s="170" t="s">
        <v>29</v>
      </c>
      <c r="B90" s="171"/>
      <c r="C90" s="171"/>
      <c r="D90" s="171"/>
      <c r="E90" s="171"/>
      <c r="F90" s="171"/>
      <c r="G90" s="171"/>
      <c r="H90" s="171"/>
      <c r="I90" s="172"/>
      <c r="J90" s="173">
        <f>SUM(J88:K89)</f>
        <v>790000</v>
      </c>
      <c r="K90" s="174"/>
    </row>
    <row r="91" spans="1:11" s="15" customFormat="1" ht="23.25" customHeight="1" x14ac:dyDescent="0.2">
      <c r="A91" s="32"/>
      <c r="B91" s="32"/>
      <c r="C91" s="32"/>
      <c r="D91" s="32"/>
      <c r="E91" s="32"/>
      <c r="F91" s="32"/>
      <c r="G91" s="32"/>
      <c r="H91" s="32"/>
      <c r="I91" s="32"/>
      <c r="J91" s="226"/>
      <c r="K91" s="226"/>
    </row>
    <row r="92" spans="1:11" s="15" customFormat="1" ht="23.25" customHeight="1" thickBot="1" x14ac:dyDescent="0.25">
      <c r="A92" s="213" t="s">
        <v>30</v>
      </c>
      <c r="B92" s="213"/>
      <c r="C92" s="213"/>
      <c r="D92" s="32"/>
      <c r="E92" s="32"/>
      <c r="F92" s="32"/>
      <c r="G92" s="32"/>
      <c r="H92" s="32"/>
      <c r="I92" s="32"/>
      <c r="J92" s="32"/>
      <c r="K92" s="32"/>
    </row>
    <row r="93" spans="1:11" s="15" customFormat="1" ht="23.25" customHeight="1" thickBot="1" x14ac:dyDescent="0.25">
      <c r="A93" s="17"/>
      <c r="B93" s="175" t="s">
        <v>6</v>
      </c>
      <c r="C93" s="175"/>
      <c r="D93" s="175"/>
      <c r="E93" s="175" t="s">
        <v>7</v>
      </c>
      <c r="F93" s="175"/>
      <c r="G93" s="18" t="s">
        <v>8</v>
      </c>
      <c r="H93" s="175" t="s">
        <v>9</v>
      </c>
      <c r="I93" s="175"/>
      <c r="J93" s="176" t="s">
        <v>10</v>
      </c>
      <c r="K93" s="177"/>
    </row>
    <row r="94" spans="1:11" s="15" customFormat="1" ht="23.25" customHeight="1" x14ac:dyDescent="0.2">
      <c r="A94" s="36"/>
      <c r="B94" s="160" t="s">
        <v>133</v>
      </c>
      <c r="C94" s="160"/>
      <c r="D94" s="160"/>
      <c r="E94" s="154" t="s">
        <v>90</v>
      </c>
      <c r="F94" s="154"/>
      <c r="G94" s="22">
        <v>120</v>
      </c>
      <c r="H94" s="187">
        <v>2200</v>
      </c>
      <c r="I94" s="188"/>
      <c r="J94" s="163">
        <f>G94*H94</f>
        <v>264000</v>
      </c>
      <c r="K94" s="164"/>
    </row>
    <row r="95" spans="1:11" s="15" customFormat="1" ht="23.25" customHeight="1" x14ac:dyDescent="0.2">
      <c r="A95" s="21"/>
      <c r="B95" s="131" t="s">
        <v>31</v>
      </c>
      <c r="C95" s="132"/>
      <c r="D95" s="133"/>
      <c r="E95" s="134" t="s">
        <v>32</v>
      </c>
      <c r="F95" s="135"/>
      <c r="G95" s="37" t="s">
        <v>33</v>
      </c>
      <c r="H95" s="134" t="s">
        <v>34</v>
      </c>
      <c r="I95" s="135"/>
      <c r="J95" s="136">
        <v>600000</v>
      </c>
      <c r="K95" s="138"/>
    </row>
    <row r="96" spans="1:11" s="15" customFormat="1" ht="23.25" customHeight="1" x14ac:dyDescent="0.2">
      <c r="A96" s="21"/>
      <c r="B96" s="131" t="s">
        <v>91</v>
      </c>
      <c r="C96" s="132"/>
      <c r="D96" s="133"/>
      <c r="E96" s="134" t="s">
        <v>92</v>
      </c>
      <c r="F96" s="135"/>
      <c r="G96" s="37">
        <v>30</v>
      </c>
      <c r="H96" s="134" t="s">
        <v>34</v>
      </c>
      <c r="I96" s="135"/>
      <c r="J96" s="136">
        <v>80000</v>
      </c>
      <c r="K96" s="138"/>
    </row>
    <row r="97" spans="1:11" s="15" customFormat="1" ht="23.25" customHeight="1" x14ac:dyDescent="0.2">
      <c r="A97" s="21"/>
      <c r="B97" s="131" t="s">
        <v>35</v>
      </c>
      <c r="C97" s="132"/>
      <c r="D97" s="133"/>
      <c r="E97" s="134" t="s">
        <v>36</v>
      </c>
      <c r="F97" s="135"/>
      <c r="G97" s="37">
        <v>20</v>
      </c>
      <c r="H97" s="231">
        <v>2000</v>
      </c>
      <c r="I97" s="232"/>
      <c r="J97" s="136">
        <f t="shared" ref="J97:J102" si="11">G97*H97</f>
        <v>40000</v>
      </c>
      <c r="K97" s="138"/>
    </row>
    <row r="98" spans="1:11" s="15" customFormat="1" ht="23.25" customHeight="1" x14ac:dyDescent="0.2">
      <c r="A98" s="21"/>
      <c r="B98" s="131" t="s">
        <v>37</v>
      </c>
      <c r="C98" s="132"/>
      <c r="D98" s="133"/>
      <c r="E98" s="134" t="s">
        <v>38</v>
      </c>
      <c r="F98" s="135"/>
      <c r="G98" s="23">
        <v>2</v>
      </c>
      <c r="H98" s="136">
        <v>30000</v>
      </c>
      <c r="I98" s="137"/>
      <c r="J98" s="136">
        <f t="shared" si="11"/>
        <v>60000</v>
      </c>
      <c r="K98" s="138"/>
    </row>
    <row r="99" spans="1:11" s="15" customFormat="1" ht="23.25" customHeight="1" x14ac:dyDescent="0.2">
      <c r="A99" s="38"/>
      <c r="B99" s="131" t="s">
        <v>39</v>
      </c>
      <c r="C99" s="132"/>
      <c r="D99" s="133"/>
      <c r="E99" s="134" t="s">
        <v>40</v>
      </c>
      <c r="F99" s="135"/>
      <c r="G99" s="35">
        <v>200</v>
      </c>
      <c r="H99" s="136">
        <v>1200</v>
      </c>
      <c r="I99" s="137"/>
      <c r="J99" s="136">
        <f t="shared" si="11"/>
        <v>240000</v>
      </c>
      <c r="K99" s="138"/>
    </row>
    <row r="100" spans="1:11" s="15" customFormat="1" ht="23.25" customHeight="1" x14ac:dyDescent="0.2">
      <c r="A100" s="38"/>
      <c r="B100" s="131" t="s">
        <v>78</v>
      </c>
      <c r="C100" s="132"/>
      <c r="D100" s="133"/>
      <c r="E100" s="134" t="s">
        <v>79</v>
      </c>
      <c r="F100" s="135"/>
      <c r="G100" s="23">
        <v>94</v>
      </c>
      <c r="H100" s="136">
        <v>1800</v>
      </c>
      <c r="I100" s="137"/>
      <c r="J100" s="136">
        <f t="shared" si="11"/>
        <v>169200</v>
      </c>
      <c r="K100" s="138"/>
    </row>
    <row r="101" spans="1:11" s="15" customFormat="1" ht="24" customHeight="1" x14ac:dyDescent="0.2">
      <c r="A101" s="21"/>
      <c r="B101" s="131" t="s">
        <v>95</v>
      </c>
      <c r="C101" s="132"/>
      <c r="D101" s="133"/>
      <c r="E101" s="134"/>
      <c r="F101" s="135"/>
      <c r="G101" s="22">
        <v>60</v>
      </c>
      <c r="H101" s="158">
        <v>1200</v>
      </c>
      <c r="I101" s="159"/>
      <c r="J101" s="136">
        <f t="shared" si="11"/>
        <v>72000</v>
      </c>
      <c r="K101" s="138"/>
    </row>
    <row r="102" spans="1:11" s="15" customFormat="1" ht="24" customHeight="1" x14ac:dyDescent="0.2">
      <c r="A102" s="38"/>
      <c r="B102" s="131" t="s">
        <v>94</v>
      </c>
      <c r="C102" s="132"/>
      <c r="D102" s="133"/>
      <c r="E102" s="134"/>
      <c r="F102" s="135"/>
      <c r="G102" s="23">
        <v>10</v>
      </c>
      <c r="H102" s="158">
        <v>1000</v>
      </c>
      <c r="I102" s="159"/>
      <c r="J102" s="136">
        <f t="shared" si="11"/>
        <v>10000</v>
      </c>
      <c r="K102" s="138"/>
    </row>
    <row r="103" spans="1:11" s="15" customFormat="1" ht="23.25" customHeight="1" thickBot="1" x14ac:dyDescent="0.25">
      <c r="A103" s="38"/>
      <c r="B103" s="178" t="s">
        <v>21</v>
      </c>
      <c r="C103" s="179"/>
      <c r="D103" s="180"/>
      <c r="E103" s="181" t="s">
        <v>22</v>
      </c>
      <c r="F103" s="182"/>
      <c r="G103" s="35">
        <v>4</v>
      </c>
      <c r="H103" s="183">
        <v>80000</v>
      </c>
      <c r="I103" s="184"/>
      <c r="J103" s="185">
        <f>G103*H103</f>
        <v>320000</v>
      </c>
      <c r="K103" s="186"/>
    </row>
    <row r="104" spans="1:11" s="15" customFormat="1" ht="23.25" customHeight="1" thickBot="1" x14ac:dyDescent="0.25">
      <c r="A104" s="170" t="s">
        <v>41</v>
      </c>
      <c r="B104" s="171"/>
      <c r="C104" s="171"/>
      <c r="D104" s="171"/>
      <c r="E104" s="171"/>
      <c r="F104" s="171"/>
      <c r="G104" s="171"/>
      <c r="H104" s="171"/>
      <c r="I104" s="172"/>
      <c r="J104" s="173">
        <f>SUM(J94:K103)</f>
        <v>1855200</v>
      </c>
      <c r="K104" s="174"/>
    </row>
    <row r="105" spans="1:11" s="15" customFormat="1" ht="23.25" customHeight="1" x14ac:dyDescent="0.2">
      <c r="A105" s="40"/>
      <c r="B105" s="40"/>
      <c r="C105" s="40"/>
      <c r="D105" s="40"/>
      <c r="E105" s="40"/>
      <c r="F105" s="40"/>
      <c r="G105" s="40"/>
      <c r="H105" s="40"/>
      <c r="I105" s="40"/>
      <c r="J105" s="41"/>
      <c r="K105" s="41"/>
    </row>
    <row r="106" spans="1:11" s="15" customFormat="1" ht="23.25" customHeight="1" thickBot="1" x14ac:dyDescent="0.25">
      <c r="A106" s="71" t="s">
        <v>159</v>
      </c>
      <c r="B106" s="71"/>
      <c r="C106" s="71"/>
      <c r="D106" s="72"/>
      <c r="E106" s="40"/>
      <c r="F106" s="40"/>
      <c r="G106" s="40"/>
      <c r="H106" s="40"/>
      <c r="I106" s="40"/>
      <c r="J106" s="41"/>
      <c r="K106" s="41"/>
    </row>
    <row r="107" spans="1:11" s="15" customFormat="1" ht="23.25" customHeight="1" thickBot="1" x14ac:dyDescent="0.25">
      <c r="A107" s="17"/>
      <c r="B107" s="175" t="s">
        <v>6</v>
      </c>
      <c r="C107" s="175"/>
      <c r="D107" s="175"/>
      <c r="E107" s="175" t="s">
        <v>7</v>
      </c>
      <c r="F107" s="175"/>
      <c r="G107" s="18" t="s">
        <v>8</v>
      </c>
      <c r="H107" s="175" t="s">
        <v>9</v>
      </c>
      <c r="I107" s="175"/>
      <c r="J107" s="176" t="s">
        <v>10</v>
      </c>
      <c r="K107" s="177"/>
    </row>
    <row r="108" spans="1:11" s="15" customFormat="1" ht="23.25" customHeight="1" x14ac:dyDescent="0.2">
      <c r="A108" s="36"/>
      <c r="B108" s="160" t="s">
        <v>160</v>
      </c>
      <c r="C108" s="160"/>
      <c r="D108" s="160"/>
      <c r="E108" s="154" t="s">
        <v>42</v>
      </c>
      <c r="F108" s="154"/>
      <c r="G108" s="22">
        <v>470</v>
      </c>
      <c r="H108" s="187">
        <v>3500</v>
      </c>
      <c r="I108" s="188"/>
      <c r="J108" s="163">
        <f t="shared" ref="J108:J118" si="12">G108*H108</f>
        <v>1645000</v>
      </c>
      <c r="K108" s="164"/>
    </row>
    <row r="109" spans="1:11" s="15" customFormat="1" ht="23.25" customHeight="1" x14ac:dyDescent="0.2">
      <c r="A109" s="36"/>
      <c r="B109" s="131" t="s">
        <v>43</v>
      </c>
      <c r="C109" s="132"/>
      <c r="D109" s="133"/>
      <c r="E109" s="134" t="s">
        <v>44</v>
      </c>
      <c r="F109" s="135"/>
      <c r="G109" s="22">
        <v>470</v>
      </c>
      <c r="H109" s="136">
        <v>2200</v>
      </c>
      <c r="I109" s="137"/>
      <c r="J109" s="136">
        <f t="shared" si="12"/>
        <v>1034000</v>
      </c>
      <c r="K109" s="138"/>
    </row>
    <row r="110" spans="1:11" s="15" customFormat="1" ht="23.25" customHeight="1" x14ac:dyDescent="0.2">
      <c r="A110" s="36"/>
      <c r="B110" s="131" t="s">
        <v>129</v>
      </c>
      <c r="C110" s="132"/>
      <c r="D110" s="133"/>
      <c r="E110" s="154" t="s">
        <v>42</v>
      </c>
      <c r="F110" s="154"/>
      <c r="G110" s="22">
        <v>60</v>
      </c>
      <c r="H110" s="187">
        <v>3500</v>
      </c>
      <c r="I110" s="188"/>
      <c r="J110" s="136">
        <f t="shared" si="12"/>
        <v>210000</v>
      </c>
      <c r="K110" s="138"/>
    </row>
    <row r="111" spans="1:11" s="15" customFormat="1" ht="23.25" customHeight="1" x14ac:dyDescent="0.2">
      <c r="A111" s="36"/>
      <c r="B111" s="131" t="s">
        <v>130</v>
      </c>
      <c r="C111" s="132"/>
      <c r="D111" s="133"/>
      <c r="E111" s="134" t="s">
        <v>44</v>
      </c>
      <c r="F111" s="135"/>
      <c r="G111" s="22">
        <v>60</v>
      </c>
      <c r="H111" s="136">
        <v>2200</v>
      </c>
      <c r="I111" s="137"/>
      <c r="J111" s="136">
        <f t="shared" si="12"/>
        <v>132000</v>
      </c>
      <c r="K111" s="138"/>
    </row>
    <row r="112" spans="1:11" s="15" customFormat="1" ht="23.25" customHeight="1" x14ac:dyDescent="0.2">
      <c r="A112" s="36"/>
      <c r="B112" s="131" t="s">
        <v>218</v>
      </c>
      <c r="C112" s="132"/>
      <c r="D112" s="133"/>
      <c r="E112" s="154" t="s">
        <v>42</v>
      </c>
      <c r="F112" s="154"/>
      <c r="G112" s="22">
        <v>240</v>
      </c>
      <c r="H112" s="136">
        <v>2700</v>
      </c>
      <c r="I112" s="137"/>
      <c r="J112" s="136">
        <f t="shared" ref="J112" si="13">G112*H112</f>
        <v>648000</v>
      </c>
      <c r="K112" s="138"/>
    </row>
    <row r="113" spans="1:11" s="15" customFormat="1" ht="23.25" customHeight="1" x14ac:dyDescent="0.2">
      <c r="A113" s="36"/>
      <c r="B113" s="131" t="s">
        <v>216</v>
      </c>
      <c r="C113" s="132"/>
      <c r="D113" s="133"/>
      <c r="E113" s="134" t="s">
        <v>131</v>
      </c>
      <c r="F113" s="135"/>
      <c r="G113" s="22">
        <v>60</v>
      </c>
      <c r="H113" s="136">
        <v>2700</v>
      </c>
      <c r="I113" s="137"/>
      <c r="J113" s="136">
        <f t="shared" si="12"/>
        <v>162000</v>
      </c>
      <c r="K113" s="138"/>
    </row>
    <row r="114" spans="1:11" s="15" customFormat="1" ht="23.25" customHeight="1" x14ac:dyDescent="0.2">
      <c r="A114" s="36"/>
      <c r="B114" s="131" t="s">
        <v>217</v>
      </c>
      <c r="C114" s="132"/>
      <c r="D114" s="133"/>
      <c r="E114" s="134" t="s">
        <v>151</v>
      </c>
      <c r="F114" s="135"/>
      <c r="G114" s="22">
        <v>500</v>
      </c>
      <c r="H114" s="136">
        <v>3500</v>
      </c>
      <c r="I114" s="137"/>
      <c r="J114" s="136">
        <f t="shared" ref="J114" si="14">G114*H114</f>
        <v>1750000</v>
      </c>
      <c r="K114" s="138"/>
    </row>
    <row r="115" spans="1:11" s="15" customFormat="1" ht="23.25" customHeight="1" x14ac:dyDescent="0.2">
      <c r="A115" s="36"/>
      <c r="B115" s="131" t="s">
        <v>152</v>
      </c>
      <c r="C115" s="132"/>
      <c r="D115" s="133"/>
      <c r="E115" s="134" t="s">
        <v>44</v>
      </c>
      <c r="F115" s="135"/>
      <c r="G115" s="22">
        <v>500</v>
      </c>
      <c r="H115" s="136">
        <v>2200</v>
      </c>
      <c r="I115" s="137"/>
      <c r="J115" s="136">
        <f t="shared" ref="J115" si="15">G115*H115</f>
        <v>1100000</v>
      </c>
      <c r="K115" s="138"/>
    </row>
    <row r="116" spans="1:11" s="15" customFormat="1" ht="23.25" customHeight="1" x14ac:dyDescent="0.2">
      <c r="A116" s="36"/>
      <c r="B116" s="131"/>
      <c r="C116" s="132"/>
      <c r="D116" s="133"/>
      <c r="E116" s="134"/>
      <c r="F116" s="135"/>
      <c r="G116" s="22"/>
      <c r="H116" s="136"/>
      <c r="I116" s="137"/>
      <c r="J116" s="136"/>
      <c r="K116" s="138"/>
    </row>
    <row r="117" spans="1:11" s="15" customFormat="1" ht="23.25" customHeight="1" x14ac:dyDescent="0.2">
      <c r="A117" s="36"/>
      <c r="B117" s="131" t="s">
        <v>165</v>
      </c>
      <c r="C117" s="132"/>
      <c r="D117" s="133"/>
      <c r="E117" s="134"/>
      <c r="F117" s="135"/>
      <c r="G117" s="22">
        <v>22</v>
      </c>
      <c r="H117" s="136">
        <v>28000</v>
      </c>
      <c r="I117" s="137"/>
      <c r="J117" s="136">
        <f t="shared" ref="J117" si="16">G117*H117</f>
        <v>616000</v>
      </c>
      <c r="K117" s="138"/>
    </row>
    <row r="118" spans="1:11" s="15" customFormat="1" ht="23.25" customHeight="1" x14ac:dyDescent="0.2">
      <c r="A118" s="21"/>
      <c r="B118" s="131" t="s">
        <v>21</v>
      </c>
      <c r="C118" s="132"/>
      <c r="D118" s="133"/>
      <c r="E118" s="134" t="s">
        <v>45</v>
      </c>
      <c r="F118" s="135"/>
      <c r="G118" s="37">
        <v>12</v>
      </c>
      <c r="H118" s="136">
        <v>95000</v>
      </c>
      <c r="I118" s="137"/>
      <c r="J118" s="136">
        <f t="shared" si="12"/>
        <v>1140000</v>
      </c>
      <c r="K118" s="138"/>
    </row>
    <row r="119" spans="1:11" s="15" customFormat="1" ht="23.25" customHeight="1" thickBot="1" x14ac:dyDescent="0.25">
      <c r="A119" s="291" t="s">
        <v>46</v>
      </c>
      <c r="B119" s="292"/>
      <c r="C119" s="292"/>
      <c r="D119" s="292"/>
      <c r="E119" s="292"/>
      <c r="F119" s="292"/>
      <c r="G119" s="292"/>
      <c r="H119" s="292"/>
      <c r="I119" s="293"/>
      <c r="J119" s="294">
        <f>SUM(J108:K118)</f>
        <v>8437000</v>
      </c>
      <c r="K119" s="295"/>
    </row>
    <row r="120" spans="1:11" s="15" customFormat="1" ht="23.25" customHeight="1" x14ac:dyDescent="0.2">
      <c r="A120" s="31"/>
      <c r="B120" s="42"/>
      <c r="C120" s="42"/>
      <c r="D120" s="42"/>
      <c r="E120" s="43"/>
      <c r="F120" s="43"/>
      <c r="G120" s="31"/>
      <c r="H120" s="44"/>
      <c r="I120" s="44"/>
      <c r="J120" s="44"/>
      <c r="K120" s="44"/>
    </row>
    <row r="121" spans="1:11" s="15" customFormat="1" ht="23.25" customHeight="1" thickBot="1" x14ac:dyDescent="0.25">
      <c r="A121" s="213" t="s">
        <v>47</v>
      </c>
      <c r="B121" s="213"/>
      <c r="C121" s="213"/>
      <c r="D121" s="45"/>
      <c r="E121" s="46"/>
      <c r="F121" s="46"/>
      <c r="G121" s="47"/>
      <c r="H121" s="48"/>
      <c r="I121" s="48"/>
      <c r="J121" s="48"/>
      <c r="K121" s="48"/>
    </row>
    <row r="122" spans="1:11" s="15" customFormat="1" ht="23.25" customHeight="1" thickBot="1" x14ac:dyDescent="0.25">
      <c r="A122" s="17"/>
      <c r="B122" s="175" t="s">
        <v>6</v>
      </c>
      <c r="C122" s="175"/>
      <c r="D122" s="175"/>
      <c r="E122" s="175" t="s">
        <v>7</v>
      </c>
      <c r="F122" s="175"/>
      <c r="G122" s="18" t="s">
        <v>8</v>
      </c>
      <c r="H122" s="175" t="s">
        <v>9</v>
      </c>
      <c r="I122" s="175"/>
      <c r="J122" s="176" t="s">
        <v>10</v>
      </c>
      <c r="K122" s="177"/>
    </row>
    <row r="123" spans="1:11" s="15" customFormat="1" ht="23.25" customHeight="1" x14ac:dyDescent="0.2">
      <c r="A123" s="36"/>
      <c r="B123" s="236" t="s">
        <v>48</v>
      </c>
      <c r="C123" s="237"/>
      <c r="D123" s="238"/>
      <c r="E123" s="239"/>
      <c r="F123" s="240"/>
      <c r="G123" s="49">
        <v>4</v>
      </c>
      <c r="H123" s="187">
        <v>15000</v>
      </c>
      <c r="I123" s="188"/>
      <c r="J123" s="163">
        <f t="shared" ref="J123:J126" si="17">G123*H123</f>
        <v>60000</v>
      </c>
      <c r="K123" s="164"/>
    </row>
    <row r="124" spans="1:11" s="15" customFormat="1" ht="23.25" customHeight="1" x14ac:dyDescent="0.2">
      <c r="A124" s="21"/>
      <c r="B124" s="131" t="s">
        <v>109</v>
      </c>
      <c r="C124" s="132"/>
      <c r="D124" s="133"/>
      <c r="E124" s="134"/>
      <c r="F124" s="135"/>
      <c r="G124" s="23">
        <v>1</v>
      </c>
      <c r="H124" s="136">
        <v>60000</v>
      </c>
      <c r="I124" s="137"/>
      <c r="J124" s="136">
        <f t="shared" si="17"/>
        <v>60000</v>
      </c>
      <c r="K124" s="138"/>
    </row>
    <row r="125" spans="1:11" s="15" customFormat="1" ht="23.25" customHeight="1" x14ac:dyDescent="0.2">
      <c r="A125" s="38"/>
      <c r="B125" s="131" t="s">
        <v>153</v>
      </c>
      <c r="C125" s="132"/>
      <c r="D125" s="133"/>
      <c r="E125" s="131"/>
      <c r="F125" s="133"/>
      <c r="G125" s="35">
        <v>1</v>
      </c>
      <c r="H125" s="136">
        <v>15000</v>
      </c>
      <c r="I125" s="137"/>
      <c r="J125" s="136">
        <f t="shared" si="17"/>
        <v>15000</v>
      </c>
      <c r="K125" s="138"/>
    </row>
    <row r="126" spans="1:11" s="15" customFormat="1" ht="23.25" customHeight="1" thickBot="1" x14ac:dyDescent="0.25">
      <c r="A126" s="29"/>
      <c r="B126" s="241" t="s">
        <v>21</v>
      </c>
      <c r="C126" s="242"/>
      <c r="D126" s="243"/>
      <c r="E126" s="244" t="s">
        <v>45</v>
      </c>
      <c r="F126" s="245"/>
      <c r="G126" s="30">
        <v>2</v>
      </c>
      <c r="H126" s="185">
        <v>20000</v>
      </c>
      <c r="I126" s="246"/>
      <c r="J126" s="185">
        <f t="shared" si="17"/>
        <v>40000</v>
      </c>
      <c r="K126" s="186"/>
    </row>
    <row r="127" spans="1:11" s="15" customFormat="1" ht="23.25" customHeight="1" thickBot="1" x14ac:dyDescent="0.25">
      <c r="A127" s="170" t="s">
        <v>49</v>
      </c>
      <c r="B127" s="171"/>
      <c r="C127" s="171"/>
      <c r="D127" s="171"/>
      <c r="E127" s="171"/>
      <c r="F127" s="171"/>
      <c r="G127" s="171"/>
      <c r="H127" s="171"/>
      <c r="I127" s="172"/>
      <c r="J127" s="173">
        <f>SUM(J123:K126)</f>
        <v>175000</v>
      </c>
      <c r="K127" s="174"/>
    </row>
    <row r="128" spans="1:11" s="15" customFormat="1" ht="23.25" customHeight="1" thickBot="1" x14ac:dyDescent="0.25">
      <c r="A128" s="213" t="s">
        <v>50</v>
      </c>
      <c r="B128" s="213"/>
      <c r="C128" s="213"/>
      <c r="D128" s="50"/>
      <c r="E128" s="50"/>
      <c r="F128" s="50"/>
      <c r="G128" s="50"/>
      <c r="H128" s="50"/>
      <c r="I128" s="50"/>
      <c r="J128" s="235"/>
      <c r="K128" s="235"/>
    </row>
    <row r="129" spans="1:11" s="15" customFormat="1" ht="23.25" customHeight="1" thickBot="1" x14ac:dyDescent="0.25">
      <c r="A129" s="51" t="s">
        <v>51</v>
      </c>
      <c r="B129" s="175" t="s">
        <v>6</v>
      </c>
      <c r="C129" s="175"/>
      <c r="D129" s="175"/>
      <c r="E129" s="175" t="s">
        <v>7</v>
      </c>
      <c r="F129" s="175"/>
      <c r="G129" s="18" t="s">
        <v>8</v>
      </c>
      <c r="H129" s="175" t="s">
        <v>9</v>
      </c>
      <c r="I129" s="175"/>
      <c r="J129" s="176" t="s">
        <v>10</v>
      </c>
      <c r="K129" s="177"/>
    </row>
    <row r="130" spans="1:11" s="15" customFormat="1" ht="45.75" customHeight="1" x14ac:dyDescent="0.2">
      <c r="A130" s="36"/>
      <c r="B130" s="290" t="s">
        <v>108</v>
      </c>
      <c r="C130" s="290"/>
      <c r="D130" s="290"/>
      <c r="E130" s="154"/>
      <c r="F130" s="154"/>
      <c r="G130" s="22">
        <v>6</v>
      </c>
      <c r="H130" s="187">
        <v>110000</v>
      </c>
      <c r="I130" s="188"/>
      <c r="J130" s="136">
        <f>G130*H130</f>
        <v>660000</v>
      </c>
      <c r="K130" s="138"/>
    </row>
    <row r="131" spans="1:11" s="15" customFormat="1" ht="21.6" customHeight="1" x14ac:dyDescent="0.2">
      <c r="A131" s="27"/>
      <c r="B131" s="143" t="s">
        <v>222</v>
      </c>
      <c r="C131" s="144"/>
      <c r="D131" s="145"/>
      <c r="E131" s="134"/>
      <c r="F131" s="135"/>
      <c r="G131" s="22">
        <v>12</v>
      </c>
      <c r="H131" s="136">
        <v>65000</v>
      </c>
      <c r="I131" s="137"/>
      <c r="J131" s="136">
        <f>G131*H131</f>
        <v>780000</v>
      </c>
      <c r="K131" s="138"/>
    </row>
    <row r="132" spans="1:11" s="15" customFormat="1" ht="45.75" customHeight="1" x14ac:dyDescent="0.2">
      <c r="A132" s="27" t="s">
        <v>221</v>
      </c>
      <c r="B132" s="143" t="s">
        <v>220</v>
      </c>
      <c r="C132" s="144"/>
      <c r="D132" s="145"/>
      <c r="E132" s="134"/>
      <c r="F132" s="135"/>
      <c r="G132" s="22">
        <v>6</v>
      </c>
      <c r="H132" s="146">
        <v>8500</v>
      </c>
      <c r="I132" s="147"/>
      <c r="J132" s="146">
        <f>G132*H132</f>
        <v>51000</v>
      </c>
      <c r="K132" s="148"/>
    </row>
    <row r="133" spans="1:11" s="15" customFormat="1" ht="23.25" customHeight="1" x14ac:dyDescent="0.2">
      <c r="A133" s="21"/>
      <c r="B133" s="280" t="s">
        <v>21</v>
      </c>
      <c r="C133" s="280"/>
      <c r="D133" s="280"/>
      <c r="E133" s="161" t="s">
        <v>45</v>
      </c>
      <c r="F133" s="161"/>
      <c r="G133" s="37">
        <v>2</v>
      </c>
      <c r="H133" s="150">
        <v>80000</v>
      </c>
      <c r="I133" s="150"/>
      <c r="J133" s="136">
        <f t="shared" ref="J133:J139" si="18">G133*H133</f>
        <v>160000</v>
      </c>
      <c r="K133" s="138"/>
    </row>
    <row r="134" spans="1:11" s="15" customFormat="1" ht="23.25" customHeight="1" x14ac:dyDescent="0.2">
      <c r="A134" s="36"/>
      <c r="B134" s="287" t="s">
        <v>137</v>
      </c>
      <c r="C134" s="288"/>
      <c r="D134" s="289"/>
      <c r="E134" s="181" t="s">
        <v>136</v>
      </c>
      <c r="F134" s="182"/>
      <c r="G134" s="28">
        <v>3</v>
      </c>
      <c r="H134" s="183">
        <v>14000</v>
      </c>
      <c r="I134" s="184"/>
      <c r="J134" s="136">
        <f t="shared" si="18"/>
        <v>42000</v>
      </c>
      <c r="K134" s="138"/>
    </row>
    <row r="135" spans="1:11" s="15" customFormat="1" ht="23.25" customHeight="1" x14ac:dyDescent="0.2">
      <c r="A135" s="36"/>
      <c r="B135" s="287" t="s">
        <v>138</v>
      </c>
      <c r="C135" s="288"/>
      <c r="D135" s="289"/>
      <c r="E135" s="181" t="s">
        <v>136</v>
      </c>
      <c r="F135" s="182"/>
      <c r="G135" s="28">
        <v>4</v>
      </c>
      <c r="H135" s="183">
        <v>14000</v>
      </c>
      <c r="I135" s="184"/>
      <c r="J135" s="136">
        <f t="shared" si="18"/>
        <v>56000</v>
      </c>
      <c r="K135" s="138"/>
    </row>
    <row r="136" spans="1:11" s="15" customFormat="1" ht="23.25" customHeight="1" x14ac:dyDescent="0.2">
      <c r="A136" s="36"/>
      <c r="B136" s="143" t="s">
        <v>139</v>
      </c>
      <c r="C136" s="144"/>
      <c r="D136" s="145"/>
      <c r="E136" s="181" t="s">
        <v>136</v>
      </c>
      <c r="F136" s="182"/>
      <c r="G136" s="28">
        <v>3</v>
      </c>
      <c r="H136" s="183">
        <v>14000</v>
      </c>
      <c r="I136" s="184"/>
      <c r="J136" s="136">
        <f t="shared" si="18"/>
        <v>42000</v>
      </c>
      <c r="K136" s="138"/>
    </row>
    <row r="137" spans="1:11" s="15" customFormat="1" ht="23.25" customHeight="1" x14ac:dyDescent="0.2">
      <c r="A137" s="36"/>
      <c r="B137" s="143" t="s">
        <v>140</v>
      </c>
      <c r="C137" s="144"/>
      <c r="D137" s="145"/>
      <c r="E137" s="181" t="s">
        <v>141</v>
      </c>
      <c r="F137" s="182"/>
      <c r="G137" s="28">
        <v>3</v>
      </c>
      <c r="H137" s="183">
        <v>10000</v>
      </c>
      <c r="I137" s="184"/>
      <c r="J137" s="136">
        <f t="shared" si="18"/>
        <v>30000</v>
      </c>
      <c r="K137" s="138"/>
    </row>
    <row r="138" spans="1:11" s="15" customFormat="1" ht="23.25" customHeight="1" x14ac:dyDescent="0.2">
      <c r="A138" s="36"/>
      <c r="B138" s="143" t="s">
        <v>142</v>
      </c>
      <c r="C138" s="144"/>
      <c r="D138" s="145"/>
      <c r="E138" s="181" t="s">
        <v>143</v>
      </c>
      <c r="F138" s="182"/>
      <c r="G138" s="28">
        <v>4</v>
      </c>
      <c r="H138" s="183">
        <v>12000</v>
      </c>
      <c r="I138" s="184"/>
      <c r="J138" s="136">
        <f t="shared" si="18"/>
        <v>48000</v>
      </c>
      <c r="K138" s="138"/>
    </row>
    <row r="139" spans="1:11" s="15" customFormat="1" ht="23.25" customHeight="1" thickBot="1" x14ac:dyDescent="0.25">
      <c r="A139" s="36"/>
      <c r="B139" s="330" t="s">
        <v>52</v>
      </c>
      <c r="C139" s="330"/>
      <c r="D139" s="330"/>
      <c r="E139" s="331" t="s">
        <v>45</v>
      </c>
      <c r="F139" s="331"/>
      <c r="G139" s="52">
        <v>6</v>
      </c>
      <c r="H139" s="332">
        <v>80000</v>
      </c>
      <c r="I139" s="333"/>
      <c r="J139" s="185">
        <f t="shared" si="18"/>
        <v>480000</v>
      </c>
      <c r="K139" s="186"/>
    </row>
    <row r="140" spans="1:11" s="15" customFormat="1" ht="23.25" customHeight="1" thickBot="1" x14ac:dyDescent="0.25">
      <c r="A140" s="170" t="s">
        <v>53</v>
      </c>
      <c r="B140" s="171"/>
      <c r="C140" s="171"/>
      <c r="D140" s="171"/>
      <c r="E140" s="171"/>
      <c r="F140" s="171"/>
      <c r="G140" s="171"/>
      <c r="H140" s="171"/>
      <c r="I140" s="172"/>
      <c r="J140" s="173">
        <f>SUM(J130:K139)</f>
        <v>2349000</v>
      </c>
      <c r="K140" s="174"/>
    </row>
    <row r="141" spans="1:11" s="15" customFormat="1" ht="23.25" customHeight="1" x14ac:dyDescent="0.2">
      <c r="A141" s="40"/>
      <c r="B141" s="40"/>
      <c r="C141" s="40"/>
      <c r="D141" s="40"/>
      <c r="E141" s="40"/>
      <c r="F141" s="40"/>
      <c r="G141" s="40"/>
      <c r="H141" s="40"/>
      <c r="I141" s="40"/>
      <c r="J141" s="226"/>
      <c r="K141" s="226"/>
    </row>
    <row r="142" spans="1:11" s="15" customFormat="1" ht="23.25" customHeight="1" thickBot="1" x14ac:dyDescent="0.25">
      <c r="A142" s="213" t="s">
        <v>93</v>
      </c>
      <c r="B142" s="213"/>
      <c r="C142" s="213"/>
      <c r="D142" s="213"/>
      <c r="E142" s="213"/>
      <c r="F142" s="213"/>
      <c r="G142" s="213"/>
      <c r="H142" s="213"/>
      <c r="I142" s="213"/>
      <c r="J142" s="213"/>
      <c r="K142" s="213"/>
    </row>
    <row r="143" spans="1:11" s="15" customFormat="1" ht="23.25" customHeight="1" thickBot="1" x14ac:dyDescent="0.25">
      <c r="A143" s="53" t="s">
        <v>54</v>
      </c>
      <c r="B143" s="175" t="s">
        <v>6</v>
      </c>
      <c r="C143" s="175"/>
      <c r="D143" s="175"/>
      <c r="E143" s="175" t="s">
        <v>7</v>
      </c>
      <c r="F143" s="175"/>
      <c r="G143" s="18" t="s">
        <v>8</v>
      </c>
      <c r="H143" s="175" t="s">
        <v>9</v>
      </c>
      <c r="I143" s="175"/>
      <c r="J143" s="176" t="s">
        <v>10</v>
      </c>
      <c r="K143" s="177"/>
    </row>
    <row r="144" spans="1:11" s="15" customFormat="1" ht="23.25" customHeight="1" thickBot="1" x14ac:dyDescent="0.25">
      <c r="A144" s="21" t="s">
        <v>55</v>
      </c>
      <c r="B144" s="149" t="s">
        <v>56</v>
      </c>
      <c r="C144" s="149"/>
      <c r="D144" s="149"/>
      <c r="E144" s="233" t="s">
        <v>57</v>
      </c>
      <c r="F144" s="233"/>
      <c r="G144" s="35">
        <v>3</v>
      </c>
      <c r="H144" s="234">
        <v>40000</v>
      </c>
      <c r="I144" s="234"/>
      <c r="J144" s="163">
        <f>G144*H144</f>
        <v>120000</v>
      </c>
      <c r="K144" s="164"/>
    </row>
    <row r="145" spans="1:11" s="15" customFormat="1" ht="23.25" customHeight="1" thickBot="1" x14ac:dyDescent="0.25">
      <c r="A145" s="170" t="s">
        <v>58</v>
      </c>
      <c r="B145" s="171"/>
      <c r="C145" s="171"/>
      <c r="D145" s="171"/>
      <c r="E145" s="171"/>
      <c r="F145" s="171"/>
      <c r="G145" s="171"/>
      <c r="H145" s="171"/>
      <c r="I145" s="172"/>
      <c r="J145" s="173">
        <f>SUM(J144:K144)</f>
        <v>120000</v>
      </c>
      <c r="K145" s="174"/>
    </row>
    <row r="146" spans="1:11" s="15" customFormat="1" ht="23.25" customHeight="1" thickBot="1" x14ac:dyDescent="0.25">
      <c r="A146" s="213" t="s">
        <v>144</v>
      </c>
      <c r="B146" s="213"/>
      <c r="C146" s="213"/>
      <c r="D146" s="32"/>
      <c r="E146" s="32"/>
      <c r="F146" s="32"/>
      <c r="G146" s="32"/>
      <c r="H146" s="32"/>
      <c r="I146" s="32"/>
      <c r="J146" s="32"/>
      <c r="K146" s="32"/>
    </row>
    <row r="147" spans="1:11" s="15" customFormat="1" ht="23.25" customHeight="1" thickBot="1" x14ac:dyDescent="0.25">
      <c r="A147" s="17" t="s">
        <v>59</v>
      </c>
      <c r="B147" s="175" t="s">
        <v>6</v>
      </c>
      <c r="C147" s="175"/>
      <c r="D147" s="175"/>
      <c r="E147" s="175" t="s">
        <v>7</v>
      </c>
      <c r="F147" s="175"/>
      <c r="G147" s="18" t="s">
        <v>8</v>
      </c>
      <c r="H147" s="175" t="s">
        <v>9</v>
      </c>
      <c r="I147" s="175"/>
      <c r="J147" s="176" t="s">
        <v>10</v>
      </c>
      <c r="K147" s="177"/>
    </row>
    <row r="148" spans="1:11" ht="23.25" customHeight="1" x14ac:dyDescent="0.2">
      <c r="A148" s="21"/>
      <c r="B148" s="131" t="s">
        <v>166</v>
      </c>
      <c r="C148" s="132"/>
      <c r="D148" s="133"/>
      <c r="E148" s="231"/>
      <c r="F148" s="232"/>
      <c r="G148" s="23"/>
      <c r="H148" s="136"/>
      <c r="I148" s="137"/>
      <c r="J148" s="151"/>
      <c r="K148" s="152"/>
    </row>
    <row r="149" spans="1:11" ht="23.25" customHeight="1" x14ac:dyDescent="0.2">
      <c r="A149" s="21"/>
      <c r="B149" s="149" t="s">
        <v>110</v>
      </c>
      <c r="C149" s="149"/>
      <c r="D149" s="149"/>
      <c r="E149" s="161"/>
      <c r="F149" s="161"/>
      <c r="G149" s="23">
        <v>200</v>
      </c>
      <c r="H149" s="150">
        <v>450</v>
      </c>
      <c r="I149" s="150"/>
      <c r="J149" s="151">
        <f t="shared" ref="J149:J150" si="19">G149*H149</f>
        <v>90000</v>
      </c>
      <c r="K149" s="152"/>
    </row>
    <row r="150" spans="1:11" ht="23.25" customHeight="1" x14ac:dyDescent="0.2">
      <c r="A150" s="38"/>
      <c r="B150" s="131" t="s">
        <v>164</v>
      </c>
      <c r="C150" s="132"/>
      <c r="D150" s="133"/>
      <c r="E150" s="134"/>
      <c r="F150" s="135"/>
      <c r="G150" s="54">
        <v>100</v>
      </c>
      <c r="H150" s="150">
        <v>450</v>
      </c>
      <c r="I150" s="150"/>
      <c r="J150" s="151">
        <f t="shared" si="19"/>
        <v>45000</v>
      </c>
      <c r="K150" s="152"/>
    </row>
    <row r="151" spans="1:11" ht="23.25" customHeight="1" x14ac:dyDescent="0.2">
      <c r="A151" s="38"/>
      <c r="B151" s="131" t="s">
        <v>168</v>
      </c>
      <c r="C151" s="132"/>
      <c r="D151" s="133"/>
      <c r="E151" s="134"/>
      <c r="F151" s="135"/>
      <c r="G151" s="54">
        <v>60</v>
      </c>
      <c r="H151" s="150">
        <v>450</v>
      </c>
      <c r="I151" s="150"/>
      <c r="J151" s="151">
        <f t="shared" ref="J151" si="20">G151*H151</f>
        <v>27000</v>
      </c>
      <c r="K151" s="152"/>
    </row>
    <row r="152" spans="1:11" ht="23.25" customHeight="1" x14ac:dyDescent="0.2">
      <c r="A152" s="38"/>
      <c r="B152" s="131" t="s">
        <v>167</v>
      </c>
      <c r="C152" s="132"/>
      <c r="D152" s="133"/>
      <c r="E152" s="134"/>
      <c r="F152" s="135"/>
      <c r="G152" s="54">
        <v>50</v>
      </c>
      <c r="H152" s="150">
        <v>450</v>
      </c>
      <c r="I152" s="150"/>
      <c r="J152" s="151">
        <f t="shared" ref="J152:J153" si="21">G152*H152</f>
        <v>22500</v>
      </c>
      <c r="K152" s="152"/>
    </row>
    <row r="153" spans="1:11" ht="23.25" customHeight="1" x14ac:dyDescent="0.2">
      <c r="A153" s="38"/>
      <c r="B153" s="131" t="s">
        <v>173</v>
      </c>
      <c r="C153" s="132"/>
      <c r="D153" s="133"/>
      <c r="E153" s="134"/>
      <c r="F153" s="135"/>
      <c r="G153" s="54">
        <v>30</v>
      </c>
      <c r="H153" s="150">
        <v>450</v>
      </c>
      <c r="I153" s="150"/>
      <c r="J153" s="151">
        <f t="shared" si="21"/>
        <v>13500</v>
      </c>
      <c r="K153" s="152"/>
    </row>
    <row r="154" spans="1:11" ht="23.25" customHeight="1" x14ac:dyDescent="0.2">
      <c r="A154" s="38"/>
      <c r="B154" s="131" t="s">
        <v>169</v>
      </c>
      <c r="C154" s="132"/>
      <c r="D154" s="133"/>
      <c r="E154" s="134"/>
      <c r="F154" s="135"/>
      <c r="G154" s="54">
        <v>60</v>
      </c>
      <c r="H154" s="150">
        <v>450</v>
      </c>
      <c r="I154" s="150"/>
      <c r="J154" s="151">
        <f t="shared" ref="J154:J165" si="22">G154*H154</f>
        <v>27000</v>
      </c>
      <c r="K154" s="152"/>
    </row>
    <row r="155" spans="1:11" ht="23.25" customHeight="1" x14ac:dyDescent="0.2">
      <c r="A155" s="38"/>
      <c r="B155" s="131" t="s">
        <v>170</v>
      </c>
      <c r="C155" s="132"/>
      <c r="D155" s="133"/>
      <c r="E155" s="134"/>
      <c r="F155" s="135"/>
      <c r="G155" s="54">
        <v>60</v>
      </c>
      <c r="H155" s="150">
        <v>450</v>
      </c>
      <c r="I155" s="150"/>
      <c r="J155" s="151">
        <f t="shared" si="22"/>
        <v>27000</v>
      </c>
      <c r="K155" s="152"/>
    </row>
    <row r="156" spans="1:11" ht="23.25" customHeight="1" x14ac:dyDescent="0.2">
      <c r="A156" s="38"/>
      <c r="B156" s="131" t="s">
        <v>172</v>
      </c>
      <c r="C156" s="132"/>
      <c r="D156" s="133"/>
      <c r="E156" s="134"/>
      <c r="F156" s="135"/>
      <c r="G156" s="54">
        <v>30</v>
      </c>
      <c r="H156" s="150">
        <v>450</v>
      </c>
      <c r="I156" s="150"/>
      <c r="J156" s="151">
        <f t="shared" si="22"/>
        <v>13500</v>
      </c>
      <c r="K156" s="152"/>
    </row>
    <row r="157" spans="1:11" ht="23.25" customHeight="1" x14ac:dyDescent="0.2">
      <c r="A157" s="38"/>
      <c r="B157" s="131" t="s">
        <v>171</v>
      </c>
      <c r="C157" s="132"/>
      <c r="D157" s="133"/>
      <c r="E157" s="134"/>
      <c r="F157" s="135"/>
      <c r="G157" s="54">
        <v>60</v>
      </c>
      <c r="H157" s="150">
        <v>450</v>
      </c>
      <c r="I157" s="150"/>
      <c r="J157" s="151">
        <f t="shared" si="22"/>
        <v>27000</v>
      </c>
      <c r="K157" s="152"/>
    </row>
    <row r="158" spans="1:11" ht="23.25" customHeight="1" x14ac:dyDescent="0.2">
      <c r="A158" s="38"/>
      <c r="B158" s="131" t="s">
        <v>174</v>
      </c>
      <c r="C158" s="132"/>
      <c r="D158" s="133"/>
      <c r="E158" s="134"/>
      <c r="F158" s="135"/>
      <c r="G158" s="54">
        <v>50</v>
      </c>
      <c r="H158" s="150">
        <v>450</v>
      </c>
      <c r="I158" s="150"/>
      <c r="J158" s="151">
        <f t="shared" si="22"/>
        <v>22500</v>
      </c>
      <c r="K158" s="152"/>
    </row>
    <row r="159" spans="1:11" ht="23.25" customHeight="1" x14ac:dyDescent="0.2">
      <c r="A159" s="38"/>
      <c r="B159" s="131" t="s">
        <v>175</v>
      </c>
      <c r="C159" s="132"/>
      <c r="D159" s="133"/>
      <c r="E159" s="134"/>
      <c r="F159" s="135"/>
      <c r="G159" s="54">
        <v>60</v>
      </c>
      <c r="H159" s="150">
        <v>450</v>
      </c>
      <c r="I159" s="150"/>
      <c r="J159" s="151">
        <f t="shared" si="22"/>
        <v>27000</v>
      </c>
      <c r="K159" s="152"/>
    </row>
    <row r="160" spans="1:11" ht="23.25" customHeight="1" x14ac:dyDescent="0.2">
      <c r="A160" s="38"/>
      <c r="B160" s="131" t="s">
        <v>176</v>
      </c>
      <c r="C160" s="132"/>
      <c r="D160" s="133"/>
      <c r="E160" s="134"/>
      <c r="F160" s="135"/>
      <c r="G160" s="54">
        <v>60</v>
      </c>
      <c r="H160" s="150">
        <v>450</v>
      </c>
      <c r="I160" s="150"/>
      <c r="J160" s="151">
        <f t="shared" si="22"/>
        <v>27000</v>
      </c>
      <c r="K160" s="152"/>
    </row>
    <row r="161" spans="1:11" ht="23.25" customHeight="1" x14ac:dyDescent="0.2">
      <c r="A161" s="38"/>
      <c r="B161" s="131" t="s">
        <v>177</v>
      </c>
      <c r="C161" s="132"/>
      <c r="D161" s="133"/>
      <c r="E161" s="134"/>
      <c r="F161" s="135"/>
      <c r="G161" s="54">
        <v>60</v>
      </c>
      <c r="H161" s="150">
        <v>450</v>
      </c>
      <c r="I161" s="150"/>
      <c r="J161" s="151">
        <f t="shared" si="22"/>
        <v>27000</v>
      </c>
      <c r="K161" s="152"/>
    </row>
    <row r="162" spans="1:11" ht="23.25" customHeight="1" x14ac:dyDescent="0.2">
      <c r="A162" s="38"/>
      <c r="B162" s="131" t="s">
        <v>178</v>
      </c>
      <c r="C162" s="132"/>
      <c r="D162" s="133"/>
      <c r="E162" s="134"/>
      <c r="F162" s="135"/>
      <c r="G162" s="54">
        <v>60</v>
      </c>
      <c r="H162" s="150">
        <v>450</v>
      </c>
      <c r="I162" s="150"/>
      <c r="J162" s="151">
        <f t="shared" si="22"/>
        <v>27000</v>
      </c>
      <c r="K162" s="152"/>
    </row>
    <row r="163" spans="1:11" ht="23.25" customHeight="1" x14ac:dyDescent="0.2">
      <c r="A163" s="38"/>
      <c r="B163" s="131" t="s">
        <v>179</v>
      </c>
      <c r="C163" s="132"/>
      <c r="D163" s="133"/>
      <c r="E163" s="134"/>
      <c r="F163" s="135"/>
      <c r="G163" s="54">
        <v>130</v>
      </c>
      <c r="H163" s="150">
        <v>450</v>
      </c>
      <c r="I163" s="150"/>
      <c r="J163" s="151">
        <f t="shared" si="22"/>
        <v>58500</v>
      </c>
      <c r="K163" s="152"/>
    </row>
    <row r="164" spans="1:11" ht="23.25" customHeight="1" x14ac:dyDescent="0.2">
      <c r="A164" s="38"/>
      <c r="B164" s="131" t="s">
        <v>180</v>
      </c>
      <c r="C164" s="132"/>
      <c r="D164" s="133"/>
      <c r="E164" s="134"/>
      <c r="F164" s="135"/>
      <c r="G164" s="54">
        <v>50</v>
      </c>
      <c r="H164" s="150">
        <v>450</v>
      </c>
      <c r="I164" s="150"/>
      <c r="J164" s="151">
        <f t="shared" si="22"/>
        <v>22500</v>
      </c>
      <c r="K164" s="152"/>
    </row>
    <row r="165" spans="1:11" ht="23.25" customHeight="1" x14ac:dyDescent="0.2">
      <c r="A165" s="38"/>
      <c r="B165" s="131" t="s">
        <v>181</v>
      </c>
      <c r="C165" s="132"/>
      <c r="D165" s="133"/>
      <c r="E165" s="134"/>
      <c r="F165" s="135"/>
      <c r="G165" s="54">
        <v>50</v>
      </c>
      <c r="H165" s="150">
        <v>450</v>
      </c>
      <c r="I165" s="150"/>
      <c r="J165" s="151">
        <f t="shared" si="22"/>
        <v>22500</v>
      </c>
      <c r="K165" s="152"/>
    </row>
    <row r="166" spans="1:11" ht="23.25" customHeight="1" x14ac:dyDescent="0.2">
      <c r="A166" s="38"/>
      <c r="B166" s="231" t="s">
        <v>189</v>
      </c>
      <c r="C166" s="282"/>
      <c r="D166" s="232"/>
      <c r="E166" s="134" t="s">
        <v>191</v>
      </c>
      <c r="F166" s="135"/>
      <c r="G166" s="35">
        <v>1200</v>
      </c>
      <c r="H166" s="150"/>
      <c r="I166" s="150"/>
      <c r="J166" s="151"/>
      <c r="K166" s="152"/>
    </row>
    <row r="167" spans="1:11" ht="23.25" customHeight="1" x14ac:dyDescent="0.2">
      <c r="A167" s="38"/>
      <c r="B167" s="131"/>
      <c r="C167" s="132"/>
      <c r="D167" s="133"/>
      <c r="E167" s="134"/>
      <c r="F167" s="135"/>
      <c r="G167" s="35"/>
      <c r="H167" s="150"/>
      <c r="I167" s="150"/>
      <c r="J167" s="151"/>
      <c r="K167" s="152"/>
    </row>
    <row r="168" spans="1:11" ht="23.25" customHeight="1" x14ac:dyDescent="0.2">
      <c r="A168" s="38"/>
      <c r="B168" s="131" t="s">
        <v>182</v>
      </c>
      <c r="C168" s="132"/>
      <c r="D168" s="133"/>
      <c r="E168" s="134"/>
      <c r="F168" s="135"/>
      <c r="G168" s="54">
        <v>50</v>
      </c>
      <c r="H168" s="150">
        <v>450</v>
      </c>
      <c r="I168" s="150"/>
      <c r="J168" s="151">
        <f t="shared" ref="J168:J169" si="23">G168*H168</f>
        <v>22500</v>
      </c>
      <c r="K168" s="152"/>
    </row>
    <row r="169" spans="1:11" ht="23.25" customHeight="1" x14ac:dyDescent="0.2">
      <c r="A169" s="38"/>
      <c r="B169" s="131" t="s">
        <v>111</v>
      </c>
      <c r="C169" s="132"/>
      <c r="D169" s="133"/>
      <c r="E169" s="134"/>
      <c r="F169" s="135"/>
      <c r="G169" s="35">
        <v>150</v>
      </c>
      <c r="H169" s="150">
        <v>450</v>
      </c>
      <c r="I169" s="150"/>
      <c r="J169" s="151">
        <f t="shared" si="23"/>
        <v>67500</v>
      </c>
      <c r="K169" s="152"/>
    </row>
    <row r="170" spans="1:11" ht="23.25" customHeight="1" x14ac:dyDescent="0.2">
      <c r="A170" s="38"/>
      <c r="B170" s="131" t="s">
        <v>183</v>
      </c>
      <c r="C170" s="132"/>
      <c r="D170" s="133"/>
      <c r="E170" s="134"/>
      <c r="F170" s="135"/>
      <c r="G170" s="35">
        <v>50</v>
      </c>
      <c r="H170" s="150">
        <v>450</v>
      </c>
      <c r="I170" s="150"/>
      <c r="J170" s="151">
        <f t="shared" ref="J170:J175" si="24">G170*H170</f>
        <v>22500</v>
      </c>
      <c r="K170" s="152"/>
    </row>
    <row r="171" spans="1:11" ht="23.25" customHeight="1" x14ac:dyDescent="0.2">
      <c r="A171" s="38"/>
      <c r="B171" s="131" t="s">
        <v>184</v>
      </c>
      <c r="C171" s="132"/>
      <c r="D171" s="133"/>
      <c r="E171" s="134"/>
      <c r="F171" s="135"/>
      <c r="G171" s="35">
        <v>50</v>
      </c>
      <c r="H171" s="150">
        <v>450</v>
      </c>
      <c r="I171" s="150"/>
      <c r="J171" s="151">
        <f t="shared" si="24"/>
        <v>22500</v>
      </c>
      <c r="K171" s="152"/>
    </row>
    <row r="172" spans="1:11" ht="23.25" customHeight="1" x14ac:dyDescent="0.2">
      <c r="A172" s="38"/>
      <c r="B172" s="131" t="s">
        <v>185</v>
      </c>
      <c r="C172" s="132"/>
      <c r="D172" s="133"/>
      <c r="E172" s="134"/>
      <c r="F172" s="135"/>
      <c r="G172" s="35">
        <v>50</v>
      </c>
      <c r="H172" s="150">
        <v>450</v>
      </c>
      <c r="I172" s="150"/>
      <c r="J172" s="151">
        <f t="shared" si="24"/>
        <v>22500</v>
      </c>
      <c r="K172" s="152"/>
    </row>
    <row r="173" spans="1:11" ht="23.25" customHeight="1" x14ac:dyDescent="0.2">
      <c r="A173" s="38"/>
      <c r="B173" s="131" t="s">
        <v>186</v>
      </c>
      <c r="C173" s="132"/>
      <c r="D173" s="133"/>
      <c r="E173" s="134"/>
      <c r="F173" s="135"/>
      <c r="G173" s="35">
        <v>270</v>
      </c>
      <c r="H173" s="150">
        <v>450</v>
      </c>
      <c r="I173" s="150"/>
      <c r="J173" s="151">
        <f t="shared" si="24"/>
        <v>121500</v>
      </c>
      <c r="K173" s="152"/>
    </row>
    <row r="174" spans="1:11" ht="23.25" customHeight="1" x14ac:dyDescent="0.2">
      <c r="A174" s="38"/>
      <c r="B174" s="131" t="s">
        <v>187</v>
      </c>
      <c r="C174" s="132"/>
      <c r="D174" s="133"/>
      <c r="E174" s="134"/>
      <c r="F174" s="135"/>
      <c r="G174" s="35">
        <v>680</v>
      </c>
      <c r="H174" s="150">
        <v>450</v>
      </c>
      <c r="I174" s="150"/>
      <c r="J174" s="151">
        <f t="shared" si="24"/>
        <v>306000</v>
      </c>
      <c r="K174" s="152"/>
    </row>
    <row r="175" spans="1:11" ht="23.25" customHeight="1" x14ac:dyDescent="0.2">
      <c r="A175" s="38"/>
      <c r="B175" s="131" t="s">
        <v>188</v>
      </c>
      <c r="C175" s="132"/>
      <c r="D175" s="133"/>
      <c r="E175" s="134"/>
      <c r="F175" s="135"/>
      <c r="G175" s="35">
        <v>300</v>
      </c>
      <c r="H175" s="150">
        <v>450</v>
      </c>
      <c r="I175" s="150"/>
      <c r="J175" s="151">
        <f t="shared" si="24"/>
        <v>135000</v>
      </c>
      <c r="K175" s="152"/>
    </row>
    <row r="176" spans="1:11" ht="23.25" customHeight="1" x14ac:dyDescent="0.2">
      <c r="A176" s="38"/>
      <c r="B176" s="231" t="s">
        <v>190</v>
      </c>
      <c r="C176" s="282"/>
      <c r="D176" s="232"/>
      <c r="E176" s="134"/>
      <c r="F176" s="135"/>
      <c r="G176" s="35">
        <f>SUM(G168:G175)</f>
        <v>1600</v>
      </c>
      <c r="H176" s="150"/>
      <c r="I176" s="150"/>
      <c r="J176" s="283"/>
      <c r="K176" s="284"/>
    </row>
    <row r="177" spans="1:11" ht="23.25" customHeight="1" x14ac:dyDescent="0.2">
      <c r="A177" s="38"/>
      <c r="B177" s="131" t="s">
        <v>192</v>
      </c>
      <c r="C177" s="132"/>
      <c r="D177" s="133"/>
      <c r="E177" s="134"/>
      <c r="F177" s="135"/>
      <c r="G177" s="35">
        <f>G166+G176</f>
        <v>2800</v>
      </c>
      <c r="H177" s="136">
        <v>450</v>
      </c>
      <c r="I177" s="137"/>
      <c r="J177" s="283">
        <f>G177*H177</f>
        <v>1260000</v>
      </c>
      <c r="K177" s="284"/>
    </row>
    <row r="178" spans="1:11" ht="23.25" customHeight="1" x14ac:dyDescent="0.2">
      <c r="A178" s="21"/>
      <c r="B178" s="149" t="s">
        <v>224</v>
      </c>
      <c r="C178" s="149"/>
      <c r="D178" s="149"/>
      <c r="E178" s="149"/>
      <c r="F178" s="149"/>
      <c r="G178" s="39" t="s">
        <v>225</v>
      </c>
      <c r="H178" s="150"/>
      <c r="I178" s="150"/>
      <c r="J178" s="151">
        <v>160000</v>
      </c>
      <c r="K178" s="152"/>
    </row>
    <row r="179" spans="1:11" ht="23.25" customHeight="1" x14ac:dyDescent="0.2">
      <c r="A179" s="21"/>
      <c r="B179" s="149" t="s">
        <v>223</v>
      </c>
      <c r="C179" s="149"/>
      <c r="D179" s="149"/>
      <c r="E179" s="149"/>
      <c r="F179" s="149"/>
      <c r="G179" s="23">
        <v>10</v>
      </c>
      <c r="H179" s="150">
        <v>45000</v>
      </c>
      <c r="I179" s="150"/>
      <c r="J179" s="151">
        <f>G179*H179</f>
        <v>450000</v>
      </c>
      <c r="K179" s="152"/>
    </row>
    <row r="180" spans="1:11" ht="23.25" customHeight="1" thickBot="1" x14ac:dyDescent="0.25">
      <c r="A180" s="21"/>
      <c r="B180" s="131" t="s">
        <v>154</v>
      </c>
      <c r="C180" s="132"/>
      <c r="D180" s="133"/>
      <c r="E180" s="134"/>
      <c r="F180" s="135"/>
      <c r="G180" s="23">
        <v>2</v>
      </c>
      <c r="H180" s="136">
        <v>80000</v>
      </c>
      <c r="I180" s="137"/>
      <c r="J180" s="151">
        <f>G180*H180</f>
        <v>160000</v>
      </c>
      <c r="K180" s="152"/>
    </row>
    <row r="181" spans="1:11" ht="23.25" customHeight="1" thickBot="1" x14ac:dyDescent="0.25">
      <c r="A181" s="165" t="s">
        <v>60</v>
      </c>
      <c r="B181" s="166"/>
      <c r="C181" s="166"/>
      <c r="D181" s="166"/>
      <c r="E181" s="166"/>
      <c r="F181" s="166"/>
      <c r="G181" s="166"/>
      <c r="H181" s="166"/>
      <c r="I181" s="167"/>
      <c r="J181" s="168">
        <f>SUM(J177:K180)</f>
        <v>2030000</v>
      </c>
      <c r="K181" s="169"/>
    </row>
    <row r="182" spans="1:11" ht="23.25" customHeight="1" thickBot="1" x14ac:dyDescent="0.25">
      <c r="A182" s="230" t="s">
        <v>61</v>
      </c>
      <c r="B182" s="230"/>
      <c r="C182" s="230"/>
      <c r="D182" s="230"/>
      <c r="E182" s="230"/>
      <c r="F182" s="230"/>
      <c r="G182" s="230"/>
      <c r="H182" s="230"/>
      <c r="I182" s="230"/>
      <c r="J182" s="230"/>
      <c r="K182" s="230"/>
    </row>
    <row r="183" spans="1:11" s="15" customFormat="1" ht="23.25" customHeight="1" thickBot="1" x14ac:dyDescent="0.25">
      <c r="A183" s="17"/>
      <c r="B183" s="175" t="s">
        <v>6</v>
      </c>
      <c r="C183" s="175"/>
      <c r="D183" s="175"/>
      <c r="E183" s="175" t="s">
        <v>7</v>
      </c>
      <c r="F183" s="175"/>
      <c r="G183" s="18" t="s">
        <v>8</v>
      </c>
      <c r="H183" s="175" t="s">
        <v>9</v>
      </c>
      <c r="I183" s="175"/>
      <c r="J183" s="176" t="s">
        <v>10</v>
      </c>
      <c r="K183" s="177"/>
    </row>
    <row r="184" spans="1:11" s="15" customFormat="1" ht="23.25" customHeight="1" x14ac:dyDescent="0.2">
      <c r="A184" s="36"/>
      <c r="B184" s="160" t="s">
        <v>62</v>
      </c>
      <c r="C184" s="160"/>
      <c r="D184" s="160"/>
      <c r="E184" s="161" t="s">
        <v>65</v>
      </c>
      <c r="F184" s="161"/>
      <c r="G184" s="49">
        <v>2</v>
      </c>
      <c r="H184" s="162">
        <v>28000</v>
      </c>
      <c r="I184" s="162"/>
      <c r="J184" s="163">
        <f t="shared" ref="J184:J193" si="25">G184*H184</f>
        <v>56000</v>
      </c>
      <c r="K184" s="164"/>
    </row>
    <row r="185" spans="1:11" s="15" customFormat="1" ht="23.25" customHeight="1" x14ac:dyDescent="0.2">
      <c r="A185" s="21"/>
      <c r="B185" s="149" t="s">
        <v>96</v>
      </c>
      <c r="C185" s="149"/>
      <c r="D185" s="149"/>
      <c r="E185" s="161" t="s">
        <v>97</v>
      </c>
      <c r="F185" s="161"/>
      <c r="G185" s="37">
        <v>5</v>
      </c>
      <c r="H185" s="150">
        <v>18000</v>
      </c>
      <c r="I185" s="150"/>
      <c r="J185" s="151">
        <f t="shared" si="25"/>
        <v>90000</v>
      </c>
      <c r="K185" s="152"/>
    </row>
    <row r="186" spans="1:11" ht="23.25" customHeight="1" x14ac:dyDescent="0.2">
      <c r="A186" s="21"/>
      <c r="B186" s="131" t="s">
        <v>63</v>
      </c>
      <c r="C186" s="132"/>
      <c r="D186" s="133"/>
      <c r="E186" s="154" t="s">
        <v>65</v>
      </c>
      <c r="F186" s="154"/>
      <c r="G186" s="37">
        <v>2</v>
      </c>
      <c r="H186" s="136">
        <v>22000</v>
      </c>
      <c r="I186" s="137"/>
      <c r="J186" s="151">
        <f t="shared" si="25"/>
        <v>44000</v>
      </c>
      <c r="K186" s="152"/>
    </row>
    <row r="187" spans="1:11" ht="23.25" customHeight="1" x14ac:dyDescent="0.2">
      <c r="A187" s="21"/>
      <c r="B187" s="131" t="s">
        <v>64</v>
      </c>
      <c r="C187" s="132"/>
      <c r="D187" s="133"/>
      <c r="E187" s="154" t="s">
        <v>65</v>
      </c>
      <c r="F187" s="154"/>
      <c r="G187" s="37">
        <v>1</v>
      </c>
      <c r="H187" s="136">
        <v>22000</v>
      </c>
      <c r="I187" s="137"/>
      <c r="J187" s="151">
        <f t="shared" si="25"/>
        <v>22000</v>
      </c>
      <c r="K187" s="152"/>
    </row>
    <row r="188" spans="1:11" ht="23.25" customHeight="1" x14ac:dyDescent="0.2">
      <c r="A188" s="21"/>
      <c r="B188" s="131" t="s">
        <v>107</v>
      </c>
      <c r="C188" s="132"/>
      <c r="D188" s="133"/>
      <c r="E188" s="154" t="s">
        <v>65</v>
      </c>
      <c r="F188" s="154"/>
      <c r="G188" s="37">
        <v>4</v>
      </c>
      <c r="H188" s="136">
        <v>22000</v>
      </c>
      <c r="I188" s="137"/>
      <c r="J188" s="151">
        <f t="shared" si="25"/>
        <v>88000</v>
      </c>
      <c r="K188" s="152"/>
    </row>
    <row r="189" spans="1:11" ht="23.25" customHeight="1" x14ac:dyDescent="0.2">
      <c r="A189" s="21"/>
      <c r="B189" s="131" t="s">
        <v>80</v>
      </c>
      <c r="C189" s="132"/>
      <c r="D189" s="133"/>
      <c r="E189" s="154" t="s">
        <v>65</v>
      </c>
      <c r="F189" s="154"/>
      <c r="G189" s="37">
        <v>2</v>
      </c>
      <c r="H189" s="136">
        <v>22000</v>
      </c>
      <c r="I189" s="137"/>
      <c r="J189" s="151">
        <f>G189*H189</f>
        <v>44000</v>
      </c>
      <c r="K189" s="152"/>
    </row>
    <row r="190" spans="1:11" ht="23.25" customHeight="1" x14ac:dyDescent="0.2">
      <c r="A190" s="21"/>
      <c r="B190" s="131" t="s">
        <v>106</v>
      </c>
      <c r="C190" s="132"/>
      <c r="D190" s="133"/>
      <c r="E190" s="134" t="s">
        <v>65</v>
      </c>
      <c r="F190" s="135"/>
      <c r="G190" s="37">
        <v>3</v>
      </c>
      <c r="H190" s="136">
        <v>18000</v>
      </c>
      <c r="I190" s="137"/>
      <c r="J190" s="151">
        <f t="shared" si="25"/>
        <v>54000</v>
      </c>
      <c r="K190" s="152"/>
    </row>
    <row r="191" spans="1:11" ht="23.25" customHeight="1" x14ac:dyDescent="0.2">
      <c r="A191" s="21"/>
      <c r="B191" s="131" t="s">
        <v>196</v>
      </c>
      <c r="C191" s="132"/>
      <c r="D191" s="133"/>
      <c r="E191" s="134" t="s">
        <v>162</v>
      </c>
      <c r="F191" s="135"/>
      <c r="G191" s="37">
        <v>1</v>
      </c>
      <c r="H191" s="136">
        <v>18000</v>
      </c>
      <c r="I191" s="137"/>
      <c r="J191" s="151">
        <f>G191*H191</f>
        <v>18000</v>
      </c>
      <c r="K191" s="152"/>
    </row>
    <row r="192" spans="1:11" ht="23.25" customHeight="1" x14ac:dyDescent="0.2">
      <c r="A192" s="21"/>
      <c r="B192" s="131" t="s">
        <v>161</v>
      </c>
      <c r="C192" s="132"/>
      <c r="D192" s="133"/>
      <c r="E192" s="134" t="s">
        <v>162</v>
      </c>
      <c r="F192" s="135"/>
      <c r="G192" s="37">
        <v>8</v>
      </c>
      <c r="H192" s="136">
        <v>5000</v>
      </c>
      <c r="I192" s="137"/>
      <c r="J192" s="151">
        <f t="shared" ref="J192" si="26">G192*H192</f>
        <v>40000</v>
      </c>
      <c r="K192" s="152"/>
    </row>
    <row r="193" spans="1:11" ht="23.25" customHeight="1" x14ac:dyDescent="0.2">
      <c r="A193" s="21"/>
      <c r="B193" s="155" t="s">
        <v>113</v>
      </c>
      <c r="C193" s="156"/>
      <c r="D193" s="157"/>
      <c r="E193" s="134" t="s">
        <v>112</v>
      </c>
      <c r="F193" s="135"/>
      <c r="G193" s="35">
        <v>1</v>
      </c>
      <c r="H193" s="158">
        <v>39200</v>
      </c>
      <c r="I193" s="159"/>
      <c r="J193" s="136">
        <f t="shared" si="25"/>
        <v>39200</v>
      </c>
      <c r="K193" s="138"/>
    </row>
    <row r="194" spans="1:11" ht="23.25" customHeight="1" x14ac:dyDescent="0.2">
      <c r="A194" s="21"/>
      <c r="B194" s="155" t="s">
        <v>114</v>
      </c>
      <c r="C194" s="156"/>
      <c r="D194" s="157"/>
      <c r="E194" s="134" t="s">
        <v>112</v>
      </c>
      <c r="F194" s="135"/>
      <c r="G194" s="35">
        <v>1</v>
      </c>
      <c r="H194" s="158">
        <v>39200</v>
      </c>
      <c r="I194" s="159"/>
      <c r="J194" s="136">
        <f t="shared" ref="J194:J203" si="27">G194*H194</f>
        <v>39200</v>
      </c>
      <c r="K194" s="138"/>
    </row>
    <row r="195" spans="1:11" ht="23.25" customHeight="1" x14ac:dyDescent="0.2">
      <c r="A195" s="27"/>
      <c r="B195" s="155" t="s">
        <v>193</v>
      </c>
      <c r="C195" s="156"/>
      <c r="D195" s="157"/>
      <c r="E195" s="134" t="s">
        <v>195</v>
      </c>
      <c r="F195" s="135"/>
      <c r="G195" s="35">
        <v>2</v>
      </c>
      <c r="H195" s="158">
        <v>4500</v>
      </c>
      <c r="I195" s="159"/>
      <c r="J195" s="136">
        <f t="shared" si="27"/>
        <v>9000</v>
      </c>
      <c r="K195" s="138"/>
    </row>
    <row r="196" spans="1:11" ht="23.25" customHeight="1" x14ac:dyDescent="0.2">
      <c r="A196" s="27"/>
      <c r="B196" s="155" t="s">
        <v>194</v>
      </c>
      <c r="C196" s="156"/>
      <c r="D196" s="157"/>
      <c r="E196" s="134" t="s">
        <v>195</v>
      </c>
      <c r="F196" s="135"/>
      <c r="G196" s="35">
        <v>2</v>
      </c>
      <c r="H196" s="158">
        <v>4500</v>
      </c>
      <c r="I196" s="159"/>
      <c r="J196" s="136">
        <f t="shared" si="27"/>
        <v>9000</v>
      </c>
      <c r="K196" s="138"/>
    </row>
    <row r="197" spans="1:11" ht="23.25" customHeight="1" x14ac:dyDescent="0.2">
      <c r="A197" s="27"/>
      <c r="B197" s="155" t="s">
        <v>202</v>
      </c>
      <c r="C197" s="156"/>
      <c r="D197" s="157"/>
      <c r="E197" s="134"/>
      <c r="F197" s="135"/>
      <c r="G197" s="35">
        <v>1</v>
      </c>
      <c r="H197" s="158">
        <v>3000</v>
      </c>
      <c r="I197" s="159"/>
      <c r="J197" s="136">
        <f t="shared" si="27"/>
        <v>3000</v>
      </c>
      <c r="K197" s="138"/>
    </row>
    <row r="198" spans="1:11" ht="23.25" customHeight="1" x14ac:dyDescent="0.2">
      <c r="A198" s="27"/>
      <c r="B198" s="155" t="s">
        <v>201</v>
      </c>
      <c r="C198" s="156"/>
      <c r="D198" s="157"/>
      <c r="E198" s="134"/>
      <c r="F198" s="135"/>
      <c r="G198" s="35">
        <v>1</v>
      </c>
      <c r="H198" s="158">
        <v>3000</v>
      </c>
      <c r="I198" s="159"/>
      <c r="J198" s="136">
        <f t="shared" si="27"/>
        <v>3000</v>
      </c>
      <c r="K198" s="138"/>
    </row>
    <row r="199" spans="1:11" ht="23.25" customHeight="1" x14ac:dyDescent="0.2">
      <c r="A199" s="27"/>
      <c r="B199" s="155" t="s">
        <v>200</v>
      </c>
      <c r="C199" s="156"/>
      <c r="D199" s="157"/>
      <c r="E199" s="134"/>
      <c r="F199" s="135"/>
      <c r="G199" s="35">
        <v>1</v>
      </c>
      <c r="H199" s="158">
        <v>3000</v>
      </c>
      <c r="I199" s="159"/>
      <c r="J199" s="136">
        <f t="shared" si="27"/>
        <v>3000</v>
      </c>
      <c r="K199" s="138"/>
    </row>
    <row r="200" spans="1:11" ht="23.25" customHeight="1" x14ac:dyDescent="0.2">
      <c r="A200" s="27"/>
      <c r="B200" s="155" t="s">
        <v>199</v>
      </c>
      <c r="C200" s="156"/>
      <c r="D200" s="157"/>
      <c r="E200" s="134"/>
      <c r="F200" s="135"/>
      <c r="G200" s="35">
        <v>1</v>
      </c>
      <c r="H200" s="158">
        <v>3000</v>
      </c>
      <c r="I200" s="159"/>
      <c r="J200" s="136">
        <f t="shared" si="27"/>
        <v>3000</v>
      </c>
      <c r="K200" s="138"/>
    </row>
    <row r="201" spans="1:11" ht="23.25" customHeight="1" x14ac:dyDescent="0.2">
      <c r="A201" s="27"/>
      <c r="B201" s="155" t="s">
        <v>197</v>
      </c>
      <c r="C201" s="156"/>
      <c r="D201" s="157"/>
      <c r="E201" s="134"/>
      <c r="F201" s="135"/>
      <c r="G201" s="35">
        <v>2</v>
      </c>
      <c r="H201" s="158">
        <v>3000</v>
      </c>
      <c r="I201" s="159"/>
      <c r="J201" s="136">
        <f t="shared" si="27"/>
        <v>6000</v>
      </c>
      <c r="K201" s="138"/>
    </row>
    <row r="202" spans="1:11" ht="23.25" customHeight="1" x14ac:dyDescent="0.2">
      <c r="A202" s="27"/>
      <c r="B202" s="155" t="s">
        <v>198</v>
      </c>
      <c r="C202" s="156"/>
      <c r="D202" s="157"/>
      <c r="E202" s="134"/>
      <c r="F202" s="135"/>
      <c r="G202" s="35">
        <v>1</v>
      </c>
      <c r="H202" s="158">
        <v>3000</v>
      </c>
      <c r="I202" s="159"/>
      <c r="J202" s="136">
        <f t="shared" si="27"/>
        <v>3000</v>
      </c>
      <c r="K202" s="138"/>
    </row>
    <row r="203" spans="1:11" ht="23.25" customHeight="1" x14ac:dyDescent="0.2">
      <c r="A203" s="27"/>
      <c r="B203" s="155" t="s">
        <v>204</v>
      </c>
      <c r="C203" s="156"/>
      <c r="D203" s="157"/>
      <c r="E203" s="134"/>
      <c r="F203" s="135"/>
      <c r="G203" s="35">
        <v>12</v>
      </c>
      <c r="H203" s="158">
        <v>6000</v>
      </c>
      <c r="I203" s="159"/>
      <c r="J203" s="136">
        <f t="shared" si="27"/>
        <v>72000</v>
      </c>
      <c r="K203" s="138"/>
    </row>
    <row r="204" spans="1:11" ht="23.25" customHeight="1" thickBot="1" x14ac:dyDescent="0.25">
      <c r="A204" s="55"/>
      <c r="B204" s="223" t="s">
        <v>203</v>
      </c>
      <c r="C204" s="223"/>
      <c r="D204" s="223"/>
      <c r="E204" s="224"/>
      <c r="F204" s="224"/>
      <c r="G204" s="50"/>
      <c r="H204" s="225" t="s">
        <v>34</v>
      </c>
      <c r="I204" s="225"/>
      <c r="J204" s="185">
        <v>180000</v>
      </c>
      <c r="K204" s="186"/>
    </row>
    <row r="205" spans="1:11" ht="23.25" customHeight="1" thickBot="1" x14ac:dyDescent="0.25">
      <c r="A205" s="170" t="s">
        <v>66</v>
      </c>
      <c r="B205" s="171"/>
      <c r="C205" s="171"/>
      <c r="D205" s="171"/>
      <c r="E205" s="171"/>
      <c r="F205" s="171"/>
      <c r="G205" s="171"/>
      <c r="H205" s="171"/>
      <c r="I205" s="172"/>
      <c r="J205" s="195">
        <f>SUM(J184:K204)</f>
        <v>825400</v>
      </c>
      <c r="K205" s="196"/>
    </row>
    <row r="206" spans="1:11" ht="23.25" customHeight="1" x14ac:dyDescent="0.2">
      <c r="A206" s="40"/>
      <c r="B206" s="40"/>
      <c r="C206" s="40"/>
      <c r="D206" s="40"/>
      <c r="E206" s="40"/>
      <c r="F206" s="40"/>
      <c r="G206" s="40"/>
      <c r="H206" s="40"/>
      <c r="I206" s="40"/>
      <c r="J206" s="226"/>
      <c r="K206" s="226"/>
    </row>
    <row r="207" spans="1:11" ht="23.25" customHeight="1" thickBot="1" x14ac:dyDescent="0.25">
      <c r="A207" s="213" t="s">
        <v>67</v>
      </c>
      <c r="B207" s="213"/>
      <c r="C207" s="213"/>
      <c r="D207" s="213"/>
      <c r="E207" s="213"/>
      <c r="F207" s="40"/>
      <c r="G207" s="40"/>
      <c r="H207" s="40"/>
      <c r="I207" s="40"/>
      <c r="J207" s="56"/>
      <c r="K207" s="56"/>
    </row>
    <row r="208" spans="1:11" ht="23.25" customHeight="1" thickBot="1" x14ac:dyDescent="0.25">
      <c r="A208" s="57"/>
      <c r="B208" s="214" t="s">
        <v>6</v>
      </c>
      <c r="C208" s="214"/>
      <c r="D208" s="214"/>
      <c r="E208" s="214" t="s">
        <v>7</v>
      </c>
      <c r="F208" s="214"/>
      <c r="G208" s="58" t="s">
        <v>8</v>
      </c>
      <c r="H208" s="214" t="s">
        <v>9</v>
      </c>
      <c r="I208" s="214"/>
      <c r="J208" s="215" t="s">
        <v>10</v>
      </c>
      <c r="K208" s="177"/>
    </row>
    <row r="209" spans="1:11" s="15" customFormat="1" ht="23.25" customHeight="1" x14ac:dyDescent="0.2">
      <c r="A209" s="59"/>
      <c r="B209" s="160" t="s">
        <v>68</v>
      </c>
      <c r="C209" s="160"/>
      <c r="D209" s="160"/>
      <c r="E209" s="154"/>
      <c r="F209" s="154"/>
      <c r="G209" s="60">
        <v>90</v>
      </c>
      <c r="H209" s="162">
        <v>2000</v>
      </c>
      <c r="I209" s="162"/>
      <c r="J209" s="221">
        <f>G209*H209</f>
        <v>180000</v>
      </c>
      <c r="K209" s="222"/>
    </row>
    <row r="210" spans="1:11" s="15" customFormat="1" ht="23.25" customHeight="1" x14ac:dyDescent="0.2">
      <c r="A210" s="59"/>
      <c r="B210" s="149" t="s">
        <v>104</v>
      </c>
      <c r="C210" s="149"/>
      <c r="D210" s="149"/>
      <c r="E210" s="161" t="s">
        <v>105</v>
      </c>
      <c r="F210" s="161"/>
      <c r="G210" s="39">
        <v>80</v>
      </c>
      <c r="H210" s="150">
        <v>500</v>
      </c>
      <c r="I210" s="150"/>
      <c r="J210" s="151">
        <f>G210*H210</f>
        <v>40000</v>
      </c>
      <c r="K210" s="152"/>
    </row>
    <row r="211" spans="1:11" s="15" customFormat="1" ht="23.25" customHeight="1" x14ac:dyDescent="0.2">
      <c r="A211" s="61"/>
      <c r="B211" s="149" t="s">
        <v>102</v>
      </c>
      <c r="C211" s="149"/>
      <c r="D211" s="149"/>
      <c r="E211" s="161"/>
      <c r="F211" s="161"/>
      <c r="G211" s="39">
        <v>12</v>
      </c>
      <c r="H211" s="150">
        <v>3500</v>
      </c>
      <c r="I211" s="150"/>
      <c r="J211" s="151">
        <f>G211*H211</f>
        <v>42000</v>
      </c>
      <c r="K211" s="152"/>
    </row>
    <row r="212" spans="1:11" s="15" customFormat="1" ht="23.25" customHeight="1" thickBot="1" x14ac:dyDescent="0.25">
      <c r="A212" s="61"/>
      <c r="B212" s="149" t="s">
        <v>103</v>
      </c>
      <c r="C212" s="149"/>
      <c r="D212" s="149"/>
      <c r="E212" s="161" t="s">
        <v>22</v>
      </c>
      <c r="F212" s="161"/>
      <c r="G212" s="39">
        <v>6</v>
      </c>
      <c r="H212" s="150">
        <v>80000</v>
      </c>
      <c r="I212" s="150"/>
      <c r="J212" s="211">
        <f>G212*H212</f>
        <v>480000</v>
      </c>
      <c r="K212" s="212"/>
    </row>
    <row r="213" spans="1:11" s="15" customFormat="1" ht="23.25" customHeight="1" thickBot="1" x14ac:dyDescent="0.25">
      <c r="A213" s="170" t="s">
        <v>69</v>
      </c>
      <c r="B213" s="171"/>
      <c r="C213" s="171"/>
      <c r="D213" s="171"/>
      <c r="E213" s="171"/>
      <c r="F213" s="171"/>
      <c r="G213" s="171"/>
      <c r="H213" s="171"/>
      <c r="I213" s="172"/>
      <c r="J213" s="173">
        <f>SUM(J209:K212)</f>
        <v>742000</v>
      </c>
      <c r="K213" s="174"/>
    </row>
    <row r="214" spans="1:11" s="15" customFormat="1" ht="23.25" customHeight="1" x14ac:dyDescent="0.2">
      <c r="A214" s="40"/>
      <c r="B214" s="40"/>
      <c r="C214" s="40"/>
      <c r="D214" s="40"/>
      <c r="E214" s="40"/>
      <c r="F214" s="40"/>
      <c r="G214" s="40"/>
      <c r="H214" s="40"/>
      <c r="I214" s="40"/>
      <c r="J214" s="41"/>
      <c r="K214" s="41"/>
    </row>
    <row r="215" spans="1:11" s="15" customFormat="1" ht="23.25" customHeight="1" thickBot="1" x14ac:dyDescent="0.25">
      <c r="A215" s="213" t="s">
        <v>121</v>
      </c>
      <c r="B215" s="213"/>
      <c r="C215" s="213"/>
      <c r="D215" s="213"/>
      <c r="E215" s="213"/>
      <c r="F215" s="213"/>
      <c r="G215" s="213"/>
      <c r="H215" s="213"/>
      <c r="I215" s="213"/>
      <c r="J215" s="213"/>
      <c r="K215" s="213"/>
    </row>
    <row r="216" spans="1:11" s="15" customFormat="1" ht="23.25" customHeight="1" thickBot="1" x14ac:dyDescent="0.25">
      <c r="A216" s="17"/>
      <c r="B216" s="175" t="s">
        <v>6</v>
      </c>
      <c r="C216" s="175"/>
      <c r="D216" s="175"/>
      <c r="E216" s="175" t="s">
        <v>7</v>
      </c>
      <c r="F216" s="175"/>
      <c r="G216" s="18" t="s">
        <v>8</v>
      </c>
      <c r="H216" s="175" t="s">
        <v>9</v>
      </c>
      <c r="I216" s="175"/>
      <c r="J216" s="176" t="s">
        <v>10</v>
      </c>
      <c r="K216" s="177"/>
    </row>
    <row r="217" spans="1:11" ht="23.25" customHeight="1" x14ac:dyDescent="0.2">
      <c r="A217" s="65"/>
      <c r="B217" s="260" t="s">
        <v>226</v>
      </c>
      <c r="C217" s="260"/>
      <c r="D217" s="260"/>
      <c r="E217" s="261" t="s">
        <v>122</v>
      </c>
      <c r="F217" s="261"/>
      <c r="G217" s="66">
        <v>8</v>
      </c>
      <c r="H217" s="262">
        <v>43000</v>
      </c>
      <c r="I217" s="262"/>
      <c r="J217" s="163">
        <f>G217*H217</f>
        <v>344000</v>
      </c>
      <c r="K217" s="164"/>
    </row>
    <row r="218" spans="1:11" ht="23.25" customHeight="1" x14ac:dyDescent="0.2">
      <c r="A218" s="21"/>
      <c r="B218" s="149" t="s">
        <v>123</v>
      </c>
      <c r="C218" s="149"/>
      <c r="D218" s="149"/>
      <c r="E218" s="161" t="s">
        <v>124</v>
      </c>
      <c r="F218" s="161"/>
      <c r="G218" s="23">
        <v>4</v>
      </c>
      <c r="H218" s="158">
        <v>8500</v>
      </c>
      <c r="I218" s="159"/>
      <c r="J218" s="136">
        <f>G218*H218</f>
        <v>34000</v>
      </c>
      <c r="K218" s="138"/>
    </row>
    <row r="219" spans="1:11" ht="23.25" customHeight="1" x14ac:dyDescent="0.2">
      <c r="A219" s="21"/>
      <c r="B219" s="131" t="s">
        <v>128</v>
      </c>
      <c r="C219" s="132"/>
      <c r="D219" s="133"/>
      <c r="E219" s="134"/>
      <c r="F219" s="135"/>
      <c r="G219" s="23">
        <v>8</v>
      </c>
      <c r="H219" s="158">
        <v>400</v>
      </c>
      <c r="I219" s="159"/>
      <c r="J219" s="136">
        <f>G219*H219</f>
        <v>3200</v>
      </c>
      <c r="K219" s="138"/>
    </row>
    <row r="220" spans="1:11" ht="23.25" customHeight="1" x14ac:dyDescent="0.2">
      <c r="A220" s="21"/>
      <c r="B220" s="131" t="s">
        <v>125</v>
      </c>
      <c r="C220" s="132"/>
      <c r="D220" s="133"/>
      <c r="E220" s="134"/>
      <c r="F220" s="135"/>
      <c r="G220" s="67">
        <v>2</v>
      </c>
      <c r="H220" s="158">
        <v>60000</v>
      </c>
      <c r="I220" s="159"/>
      <c r="J220" s="136">
        <f>G220*H220</f>
        <v>120000</v>
      </c>
      <c r="K220" s="138"/>
    </row>
    <row r="221" spans="1:11" ht="23.25" customHeight="1" x14ac:dyDescent="0.2">
      <c r="A221" s="21"/>
      <c r="B221" s="131" t="s">
        <v>126</v>
      </c>
      <c r="C221" s="132"/>
      <c r="D221" s="133"/>
      <c r="E221" s="134"/>
      <c r="F221" s="135"/>
      <c r="G221" s="23">
        <v>1</v>
      </c>
      <c r="H221" s="158">
        <v>24000</v>
      </c>
      <c r="I221" s="159"/>
      <c r="J221" s="136">
        <f>G221*H221</f>
        <v>24000</v>
      </c>
      <c r="K221" s="138"/>
    </row>
    <row r="222" spans="1:11" ht="23.25" customHeight="1" x14ac:dyDescent="0.2">
      <c r="A222" s="21"/>
      <c r="B222" s="155" t="s">
        <v>115</v>
      </c>
      <c r="C222" s="156"/>
      <c r="D222" s="157"/>
      <c r="E222" s="134" t="s">
        <v>112</v>
      </c>
      <c r="F222" s="135"/>
      <c r="G222" s="35">
        <v>1</v>
      </c>
      <c r="H222" s="158"/>
      <c r="I222" s="159"/>
      <c r="J222" s="296"/>
      <c r="K222" s="297"/>
    </row>
    <row r="223" spans="1:11" ht="23.25" customHeight="1" x14ac:dyDescent="0.2">
      <c r="A223" s="21"/>
      <c r="B223" s="155" t="s">
        <v>116</v>
      </c>
      <c r="C223" s="156"/>
      <c r="D223" s="157"/>
      <c r="E223" s="134" t="s">
        <v>112</v>
      </c>
      <c r="F223" s="135"/>
      <c r="G223" s="35">
        <v>1</v>
      </c>
      <c r="H223" s="158"/>
      <c r="I223" s="159"/>
      <c r="J223" s="296"/>
      <c r="K223" s="297"/>
    </row>
    <row r="224" spans="1:11" ht="23.25" customHeight="1" x14ac:dyDescent="0.2">
      <c r="A224" s="21"/>
      <c r="B224" s="155" t="s">
        <v>135</v>
      </c>
      <c r="C224" s="156"/>
      <c r="D224" s="157"/>
      <c r="E224" s="134"/>
      <c r="F224" s="135"/>
      <c r="G224" s="35">
        <v>2</v>
      </c>
      <c r="H224" s="158"/>
      <c r="I224" s="159"/>
      <c r="J224" s="296"/>
      <c r="K224" s="297"/>
    </row>
    <row r="225" spans="1:11" ht="23.25" customHeight="1" x14ac:dyDescent="0.2">
      <c r="A225" s="21"/>
      <c r="B225" s="155" t="s">
        <v>117</v>
      </c>
      <c r="C225" s="156"/>
      <c r="D225" s="157"/>
      <c r="E225" s="134" t="s">
        <v>205</v>
      </c>
      <c r="F225" s="135"/>
      <c r="G225" s="35"/>
      <c r="H225" s="158"/>
      <c r="I225" s="159"/>
      <c r="J225" s="296"/>
      <c r="K225" s="297"/>
    </row>
    <row r="226" spans="1:11" ht="23.25" customHeight="1" x14ac:dyDescent="0.2">
      <c r="A226" s="21"/>
      <c r="B226" s="155" t="s">
        <v>118</v>
      </c>
      <c r="C226" s="156"/>
      <c r="D226" s="157"/>
      <c r="E226" s="134" t="s">
        <v>205</v>
      </c>
      <c r="F226" s="135"/>
      <c r="G226" s="35"/>
      <c r="H226" s="158"/>
      <c r="I226" s="159"/>
      <c r="J226" s="296"/>
      <c r="K226" s="297"/>
    </row>
    <row r="227" spans="1:11" ht="23.25" customHeight="1" x14ac:dyDescent="0.2">
      <c r="A227" s="21"/>
      <c r="B227" s="155" t="s">
        <v>119</v>
      </c>
      <c r="C227" s="156"/>
      <c r="D227" s="157"/>
      <c r="E227" s="134" t="s">
        <v>205</v>
      </c>
      <c r="F227" s="135"/>
      <c r="G227" s="35"/>
      <c r="H227" s="158"/>
      <c r="I227" s="159"/>
      <c r="J227" s="296"/>
      <c r="K227" s="297"/>
    </row>
    <row r="228" spans="1:11" ht="23.25" customHeight="1" thickBot="1" x14ac:dyDescent="0.25">
      <c r="A228" s="29"/>
      <c r="B228" s="317" t="s">
        <v>120</v>
      </c>
      <c r="C228" s="318"/>
      <c r="D228" s="319"/>
      <c r="E228" s="244" t="s">
        <v>205</v>
      </c>
      <c r="F228" s="245"/>
      <c r="G228" s="30"/>
      <c r="H228" s="320"/>
      <c r="I228" s="321"/>
      <c r="J228" s="322"/>
      <c r="K228" s="323"/>
    </row>
    <row r="229" spans="1:11" ht="23.25" customHeight="1" thickBot="1" x14ac:dyDescent="0.25">
      <c r="A229" s="165" t="s">
        <v>127</v>
      </c>
      <c r="B229" s="166"/>
      <c r="C229" s="166"/>
      <c r="D229" s="166"/>
      <c r="E229" s="166"/>
      <c r="F229" s="166"/>
      <c r="G229" s="166"/>
      <c r="H229" s="166"/>
      <c r="I229" s="167"/>
      <c r="J229" s="298">
        <f>SUM(J217:K221)</f>
        <v>525200</v>
      </c>
      <c r="K229" s="299"/>
    </row>
    <row r="230" spans="1:11" x14ac:dyDescent="0.2">
      <c r="A230" s="40"/>
      <c r="B230" s="40"/>
      <c r="C230" s="40"/>
      <c r="D230" s="40"/>
      <c r="E230" s="40"/>
      <c r="F230" s="40"/>
      <c r="G230" s="40"/>
      <c r="H230" s="40"/>
      <c r="I230" s="40"/>
      <c r="J230" s="41"/>
      <c r="K230" s="41"/>
    </row>
    <row r="231" spans="1:11" ht="23.25" customHeight="1" x14ac:dyDescent="0.2">
      <c r="A231" s="40"/>
      <c r="B231" s="40"/>
      <c r="C231" s="40"/>
      <c r="D231" s="40"/>
      <c r="E231" s="40"/>
      <c r="F231" s="40"/>
      <c r="G231" s="40"/>
      <c r="H231" s="40"/>
      <c r="I231" s="40"/>
      <c r="J231" s="41"/>
      <c r="K231" s="41"/>
    </row>
    <row r="232" spans="1:11" ht="23.25" customHeight="1" thickBot="1" x14ac:dyDescent="0.25">
      <c r="A232" s="309" t="s">
        <v>231</v>
      </c>
      <c r="B232" s="309"/>
      <c r="C232" s="309"/>
      <c r="D232" s="309"/>
      <c r="E232" s="309"/>
      <c r="F232" s="309"/>
      <c r="G232" s="309"/>
      <c r="H232" s="40"/>
      <c r="I232" s="40"/>
      <c r="J232" s="41"/>
      <c r="K232" s="41"/>
    </row>
    <row r="233" spans="1:11" ht="23.25" customHeight="1" thickBot="1" x14ac:dyDescent="0.25">
      <c r="A233" s="76"/>
      <c r="B233" s="300" t="s">
        <v>6</v>
      </c>
      <c r="C233" s="300"/>
      <c r="D233" s="300"/>
      <c r="E233" s="300" t="s">
        <v>7</v>
      </c>
      <c r="F233" s="300"/>
      <c r="G233" s="77" t="s">
        <v>8</v>
      </c>
      <c r="H233" s="300" t="s">
        <v>9</v>
      </c>
      <c r="I233" s="300"/>
      <c r="J233" s="176" t="s">
        <v>10</v>
      </c>
      <c r="K233" s="177"/>
    </row>
    <row r="234" spans="1:11" ht="23.25" customHeight="1" x14ac:dyDescent="0.2">
      <c r="A234" s="65"/>
      <c r="B234" s="301" t="s">
        <v>206</v>
      </c>
      <c r="C234" s="302"/>
      <c r="D234" s="303"/>
      <c r="E234" s="304" t="s">
        <v>207</v>
      </c>
      <c r="F234" s="305"/>
      <c r="G234" s="75">
        <v>2</v>
      </c>
      <c r="H234" s="163">
        <v>220000</v>
      </c>
      <c r="I234" s="306"/>
      <c r="J234" s="307">
        <f>G234*H234</f>
        <v>440000</v>
      </c>
      <c r="K234" s="308"/>
    </row>
    <row r="235" spans="1:11" ht="23.25" customHeight="1" x14ac:dyDescent="0.2">
      <c r="A235" s="21"/>
      <c r="B235" s="131" t="s">
        <v>214</v>
      </c>
      <c r="C235" s="132"/>
      <c r="D235" s="133"/>
      <c r="E235" s="134"/>
      <c r="F235" s="135"/>
      <c r="G235" s="39">
        <v>22</v>
      </c>
      <c r="H235" s="136">
        <v>30000</v>
      </c>
      <c r="I235" s="137"/>
      <c r="J235" s="151">
        <f>G235*H235</f>
        <v>660000</v>
      </c>
      <c r="K235" s="153"/>
    </row>
    <row r="236" spans="1:11" ht="23.25" customHeight="1" x14ac:dyDescent="0.2">
      <c r="A236" s="21"/>
      <c r="B236" s="131" t="s">
        <v>215</v>
      </c>
      <c r="C236" s="132"/>
      <c r="D236" s="133"/>
      <c r="E236" s="134"/>
      <c r="F236" s="135"/>
      <c r="G236" s="39">
        <v>4</v>
      </c>
      <c r="H236" s="136">
        <v>37500</v>
      </c>
      <c r="I236" s="137"/>
      <c r="J236" s="151">
        <f>G236*H236</f>
        <v>150000</v>
      </c>
      <c r="K236" s="153"/>
    </row>
    <row r="237" spans="1:11" ht="23.25" customHeight="1" x14ac:dyDescent="0.2">
      <c r="A237" s="21"/>
      <c r="B237" s="131" t="s">
        <v>211</v>
      </c>
      <c r="C237" s="132"/>
      <c r="D237" s="133"/>
      <c r="E237" s="134" t="s">
        <v>212</v>
      </c>
      <c r="F237" s="135"/>
      <c r="G237" s="39">
        <v>22</v>
      </c>
      <c r="H237" s="136">
        <v>20000</v>
      </c>
      <c r="I237" s="137"/>
      <c r="J237" s="151">
        <f t="shared" ref="J237:J238" si="28">G237*H237</f>
        <v>440000</v>
      </c>
      <c r="K237" s="153"/>
    </row>
    <row r="238" spans="1:11" ht="23.25" customHeight="1" x14ac:dyDescent="0.2">
      <c r="A238" s="21"/>
      <c r="B238" s="134"/>
      <c r="C238" s="229"/>
      <c r="D238" s="135"/>
      <c r="E238" s="134" t="s">
        <v>213</v>
      </c>
      <c r="F238" s="135"/>
      <c r="G238" s="39">
        <v>22</v>
      </c>
      <c r="H238" s="136">
        <v>25000</v>
      </c>
      <c r="I238" s="137"/>
      <c r="J238" s="151">
        <f t="shared" si="28"/>
        <v>550000</v>
      </c>
      <c r="K238" s="153"/>
    </row>
    <row r="239" spans="1:11" ht="23.25" customHeight="1" x14ac:dyDescent="0.2">
      <c r="A239" s="38"/>
      <c r="B239" s="131" t="s">
        <v>230</v>
      </c>
      <c r="C239" s="132"/>
      <c r="D239" s="133"/>
      <c r="E239" s="134" t="s">
        <v>229</v>
      </c>
      <c r="F239" s="135"/>
      <c r="G239" s="74">
        <v>1160</v>
      </c>
      <c r="H239" s="136">
        <v>180</v>
      </c>
      <c r="I239" s="137"/>
      <c r="J239" s="151">
        <f>G239*H239</f>
        <v>208800</v>
      </c>
      <c r="K239" s="153"/>
    </row>
    <row r="240" spans="1:11" ht="23.25" customHeight="1" x14ac:dyDescent="0.2">
      <c r="A240" s="38"/>
      <c r="B240" s="131" t="s">
        <v>227</v>
      </c>
      <c r="C240" s="132"/>
      <c r="D240" s="133"/>
      <c r="E240" s="134"/>
      <c r="F240" s="135"/>
      <c r="G240" s="74">
        <v>80</v>
      </c>
      <c r="H240" s="136">
        <v>170</v>
      </c>
      <c r="I240" s="137"/>
      <c r="J240" s="136">
        <f>G240*H240</f>
        <v>13600</v>
      </c>
      <c r="K240" s="138"/>
    </row>
    <row r="241" spans="1:11" ht="23.25" customHeight="1" x14ac:dyDescent="0.2">
      <c r="A241" s="38"/>
      <c r="B241" s="131" t="s">
        <v>228</v>
      </c>
      <c r="C241" s="132"/>
      <c r="D241" s="133"/>
      <c r="E241" s="134"/>
      <c r="F241" s="135"/>
      <c r="G241" s="74">
        <v>250</v>
      </c>
      <c r="H241" s="136">
        <v>170</v>
      </c>
      <c r="I241" s="137"/>
      <c r="J241" s="136">
        <f>G241*H241</f>
        <v>42500</v>
      </c>
      <c r="K241" s="138"/>
    </row>
    <row r="242" spans="1:11" ht="23.25" customHeight="1" x14ac:dyDescent="0.2">
      <c r="A242" s="38"/>
      <c r="B242" s="131" t="s">
        <v>165</v>
      </c>
      <c r="C242" s="132"/>
      <c r="D242" s="133"/>
      <c r="E242" s="134"/>
      <c r="F242" s="135"/>
      <c r="G242" s="74">
        <v>22</v>
      </c>
      <c r="H242" s="136">
        <v>28000</v>
      </c>
      <c r="I242" s="137"/>
      <c r="J242" s="136">
        <f t="shared" ref="J242" si="29">G242*H242</f>
        <v>616000</v>
      </c>
      <c r="K242" s="138"/>
    </row>
    <row r="243" spans="1:11" ht="23.25" customHeight="1" thickBot="1" x14ac:dyDescent="0.25">
      <c r="A243" s="78"/>
      <c r="B243" s="139" t="s">
        <v>219</v>
      </c>
      <c r="C243" s="139"/>
      <c r="D243" s="139"/>
      <c r="E243" s="140"/>
      <c r="F243" s="140"/>
      <c r="G243" s="73">
        <v>40</v>
      </c>
      <c r="H243" s="141">
        <v>500</v>
      </c>
      <c r="I243" s="141"/>
      <c r="J243" s="141">
        <f t="shared" ref="J243" si="30">G243*H243</f>
        <v>20000</v>
      </c>
      <c r="K243" s="142"/>
    </row>
    <row r="244" spans="1:11" ht="23.25" customHeight="1" thickBot="1" x14ac:dyDescent="0.25">
      <c r="A244" s="310" t="s">
        <v>232</v>
      </c>
      <c r="B244" s="311"/>
      <c r="C244" s="311"/>
      <c r="D244" s="311"/>
      <c r="E244" s="311"/>
      <c r="F244" s="311"/>
      <c r="G244" s="311"/>
      <c r="H244" s="311"/>
      <c r="I244" s="312"/>
      <c r="J244" s="313">
        <f>SUM(J234:K243)</f>
        <v>3140900</v>
      </c>
      <c r="K244" s="314"/>
    </row>
    <row r="245" spans="1:11" ht="23.25" customHeight="1" x14ac:dyDescent="0.2">
      <c r="A245" s="15"/>
      <c r="B245" s="63"/>
      <c r="C245" s="63"/>
      <c r="D245" s="63"/>
      <c r="E245" s="32"/>
      <c r="F245" s="32"/>
      <c r="G245" s="15"/>
      <c r="H245" s="64"/>
      <c r="I245" s="64"/>
      <c r="J245" s="64"/>
      <c r="K245" s="64"/>
    </row>
    <row r="246" spans="1:11" ht="23.25" customHeight="1" thickBot="1" x14ac:dyDescent="0.25">
      <c r="A246" s="334" t="s">
        <v>239</v>
      </c>
      <c r="B246" s="334"/>
      <c r="C246" s="334"/>
      <c r="D246" s="79"/>
      <c r="E246" s="80"/>
      <c r="F246" s="80"/>
      <c r="G246" s="81"/>
      <c r="H246" s="82"/>
      <c r="I246" s="82"/>
      <c r="J246" s="82"/>
      <c r="K246" s="82"/>
    </row>
    <row r="247" spans="1:11" ht="13.8" thickBot="1" x14ac:dyDescent="0.25">
      <c r="A247" s="83"/>
      <c r="B247" s="335" t="s">
        <v>6</v>
      </c>
      <c r="C247" s="335"/>
      <c r="D247" s="335"/>
      <c r="E247" s="335" t="s">
        <v>7</v>
      </c>
      <c r="F247" s="335"/>
      <c r="G247" s="84" t="s">
        <v>8</v>
      </c>
      <c r="H247" s="335" t="s">
        <v>9</v>
      </c>
      <c r="I247" s="335"/>
      <c r="J247" s="336" t="s">
        <v>10</v>
      </c>
      <c r="K247" s="337"/>
    </row>
    <row r="248" spans="1:11" x14ac:dyDescent="0.2">
      <c r="A248" s="85"/>
      <c r="B248" s="338" t="s">
        <v>236</v>
      </c>
      <c r="C248" s="339"/>
      <c r="D248" s="340"/>
      <c r="E248" s="341"/>
      <c r="F248" s="342"/>
      <c r="G248" s="86">
        <v>1</v>
      </c>
      <c r="H248" s="343">
        <v>77896</v>
      </c>
      <c r="I248" s="344"/>
      <c r="J248" s="345">
        <f t="shared" ref="J248:J251" si="31">G248*H248</f>
        <v>77896</v>
      </c>
      <c r="K248" s="346"/>
    </row>
    <row r="249" spans="1:11" ht="15" customHeight="1" x14ac:dyDescent="0.2">
      <c r="A249" s="87"/>
      <c r="B249" s="352" t="s">
        <v>234</v>
      </c>
      <c r="C249" s="353"/>
      <c r="D249" s="354"/>
      <c r="E249" s="355"/>
      <c r="F249" s="356"/>
      <c r="G249" s="88">
        <v>1</v>
      </c>
      <c r="H249" s="357">
        <v>61800</v>
      </c>
      <c r="I249" s="358"/>
      <c r="J249" s="357">
        <f t="shared" si="31"/>
        <v>61800</v>
      </c>
      <c r="K249" s="359"/>
    </row>
    <row r="250" spans="1:11" x14ac:dyDescent="0.2">
      <c r="A250" s="89"/>
      <c r="B250" s="352" t="s">
        <v>235</v>
      </c>
      <c r="C250" s="353"/>
      <c r="D250" s="354"/>
      <c r="E250" s="352"/>
      <c r="F250" s="354"/>
      <c r="G250" s="90">
        <v>1</v>
      </c>
      <c r="H250" s="357">
        <v>82400</v>
      </c>
      <c r="I250" s="358"/>
      <c r="J250" s="357">
        <f t="shared" si="31"/>
        <v>82400</v>
      </c>
      <c r="K250" s="359"/>
    </row>
    <row r="251" spans="1:11" ht="13.8" thickBot="1" x14ac:dyDescent="0.25">
      <c r="A251" s="91"/>
      <c r="B251" s="360"/>
      <c r="C251" s="361"/>
      <c r="D251" s="362"/>
      <c r="E251" s="363"/>
      <c r="F251" s="364"/>
      <c r="G251" s="92"/>
      <c r="H251" s="365"/>
      <c r="I251" s="366"/>
      <c r="J251" s="365">
        <f t="shared" si="31"/>
        <v>0</v>
      </c>
      <c r="K251" s="367"/>
    </row>
    <row r="252" spans="1:11" ht="13.8" thickBot="1" x14ac:dyDescent="0.25">
      <c r="A252" s="347" t="s">
        <v>240</v>
      </c>
      <c r="B252" s="348"/>
      <c r="C252" s="348"/>
      <c r="D252" s="348"/>
      <c r="E252" s="348"/>
      <c r="F252" s="348"/>
      <c r="G252" s="348"/>
      <c r="H252" s="348"/>
      <c r="I252" s="349"/>
      <c r="J252" s="350">
        <f>SUM(J248:K251)</f>
        <v>222096</v>
      </c>
      <c r="K252" s="351"/>
    </row>
  </sheetData>
  <mergeCells count="795">
    <mergeCell ref="A252:I252"/>
    <mergeCell ref="J252:K252"/>
    <mergeCell ref="B249:D249"/>
    <mergeCell ref="E249:F249"/>
    <mergeCell ref="H249:I249"/>
    <mergeCell ref="J249:K249"/>
    <mergeCell ref="B250:D250"/>
    <mergeCell ref="E250:F250"/>
    <mergeCell ref="H250:I250"/>
    <mergeCell ref="J250:K250"/>
    <mergeCell ref="B251:D251"/>
    <mergeCell ref="E251:F251"/>
    <mergeCell ref="H251:I251"/>
    <mergeCell ref="J251:K251"/>
    <mergeCell ref="A246:C246"/>
    <mergeCell ref="B247:D247"/>
    <mergeCell ref="E247:F247"/>
    <mergeCell ref="H247:I247"/>
    <mergeCell ref="J247:K247"/>
    <mergeCell ref="B248:D248"/>
    <mergeCell ref="E248:F248"/>
    <mergeCell ref="H248:I248"/>
    <mergeCell ref="J248:K248"/>
    <mergeCell ref="B167:D167"/>
    <mergeCell ref="E167:F167"/>
    <mergeCell ref="H167:I167"/>
    <mergeCell ref="J167:K167"/>
    <mergeCell ref="B166:D166"/>
    <mergeCell ref="E166:F166"/>
    <mergeCell ref="H166:I166"/>
    <mergeCell ref="J166:K166"/>
    <mergeCell ref="B177:D177"/>
    <mergeCell ref="E177:F177"/>
    <mergeCell ref="H177:I177"/>
    <mergeCell ref="J177:K177"/>
    <mergeCell ref="B174:D174"/>
    <mergeCell ref="E174:F174"/>
    <mergeCell ref="H174:I174"/>
    <mergeCell ref="J174:K174"/>
    <mergeCell ref="B175:D175"/>
    <mergeCell ref="E175:F175"/>
    <mergeCell ref="H175:I175"/>
    <mergeCell ref="B162:D162"/>
    <mergeCell ref="E162:F162"/>
    <mergeCell ref="H162:I162"/>
    <mergeCell ref="J162:K162"/>
    <mergeCell ref="B159:D159"/>
    <mergeCell ref="E159:F159"/>
    <mergeCell ref="H159:I159"/>
    <mergeCell ref="J159:K159"/>
    <mergeCell ref="B160:D160"/>
    <mergeCell ref="E160:F160"/>
    <mergeCell ref="H160:I160"/>
    <mergeCell ref="J160:K160"/>
    <mergeCell ref="B161:D161"/>
    <mergeCell ref="E161:F161"/>
    <mergeCell ref="H161:I161"/>
    <mergeCell ref="J161:K161"/>
    <mergeCell ref="B156:D156"/>
    <mergeCell ref="E156:F156"/>
    <mergeCell ref="H156:I156"/>
    <mergeCell ref="J156:K156"/>
    <mergeCell ref="B157:D157"/>
    <mergeCell ref="E157:F157"/>
    <mergeCell ref="H157:I157"/>
    <mergeCell ref="J157:K157"/>
    <mergeCell ref="B165:D165"/>
    <mergeCell ref="E165:F165"/>
    <mergeCell ref="H165:I165"/>
    <mergeCell ref="J165:K165"/>
    <mergeCell ref="B163:D163"/>
    <mergeCell ref="E163:F163"/>
    <mergeCell ref="H163:I163"/>
    <mergeCell ref="J163:K163"/>
    <mergeCell ref="B164:D164"/>
    <mergeCell ref="E164:F164"/>
    <mergeCell ref="H164:I164"/>
    <mergeCell ref="J164:K164"/>
    <mergeCell ref="B158:D158"/>
    <mergeCell ref="E158:F158"/>
    <mergeCell ref="H158:I158"/>
    <mergeCell ref="J158:K158"/>
    <mergeCell ref="H118:I118"/>
    <mergeCell ref="J118:K118"/>
    <mergeCell ref="B155:D155"/>
    <mergeCell ref="E155:F155"/>
    <mergeCell ref="H155:I155"/>
    <mergeCell ref="J155:K155"/>
    <mergeCell ref="E152:F152"/>
    <mergeCell ref="B153:D153"/>
    <mergeCell ref="E153:F153"/>
    <mergeCell ref="H153:I153"/>
    <mergeCell ref="J153:K153"/>
    <mergeCell ref="B154:D154"/>
    <mergeCell ref="E154:F154"/>
    <mergeCell ref="H154:I154"/>
    <mergeCell ref="J154:K154"/>
    <mergeCell ref="B122:D122"/>
    <mergeCell ref="E122:F122"/>
    <mergeCell ref="H122:I122"/>
    <mergeCell ref="J134:K134"/>
    <mergeCell ref="H143:I143"/>
    <mergeCell ref="J143:K143"/>
    <mergeCell ref="B139:D139"/>
    <mergeCell ref="E139:F139"/>
    <mergeCell ref="H139:I139"/>
    <mergeCell ref="B116:D116"/>
    <mergeCell ref="E116:F116"/>
    <mergeCell ref="H116:I116"/>
    <mergeCell ref="J116:K116"/>
    <mergeCell ref="B192:D192"/>
    <mergeCell ref="E192:F192"/>
    <mergeCell ref="H192:I192"/>
    <mergeCell ref="J192:K192"/>
    <mergeCell ref="H137:I137"/>
    <mergeCell ref="J137:K137"/>
    <mergeCell ref="E138:F138"/>
    <mergeCell ref="H138:I138"/>
    <mergeCell ref="B168:D168"/>
    <mergeCell ref="E168:F168"/>
    <mergeCell ref="H168:I168"/>
    <mergeCell ref="J168:K168"/>
    <mergeCell ref="B117:D117"/>
    <mergeCell ref="E117:F117"/>
    <mergeCell ref="H117:I117"/>
    <mergeCell ref="J117:K117"/>
    <mergeCell ref="B152:D152"/>
    <mergeCell ref="J122:K122"/>
    <mergeCell ref="B118:D118"/>
    <mergeCell ref="E118:F118"/>
    <mergeCell ref="J50:K50"/>
    <mergeCell ref="A52:K52"/>
    <mergeCell ref="A66:K66"/>
    <mergeCell ref="B71:D71"/>
    <mergeCell ref="E71:F71"/>
    <mergeCell ref="H71:I71"/>
    <mergeCell ref="J71:K71"/>
    <mergeCell ref="H53:I53"/>
    <mergeCell ref="J53:K53"/>
    <mergeCell ref="B65:D65"/>
    <mergeCell ref="E65:F65"/>
    <mergeCell ref="H65:I65"/>
    <mergeCell ref="J65:K65"/>
    <mergeCell ref="B51:D51"/>
    <mergeCell ref="E51:F51"/>
    <mergeCell ref="H51:I51"/>
    <mergeCell ref="J51:K51"/>
    <mergeCell ref="B68:D68"/>
    <mergeCell ref="E68:F68"/>
    <mergeCell ref="H68:I68"/>
    <mergeCell ref="J68:K68"/>
    <mergeCell ref="B59:D59"/>
    <mergeCell ref="E59:F59"/>
    <mergeCell ref="H54:I54"/>
    <mergeCell ref="A232:G232"/>
    <mergeCell ref="A244:I244"/>
    <mergeCell ref="J244:K244"/>
    <mergeCell ref="A28:I28"/>
    <mergeCell ref="B111:D111"/>
    <mergeCell ref="E111:F111"/>
    <mergeCell ref="H111:I111"/>
    <mergeCell ref="J111:K111"/>
    <mergeCell ref="B113:D113"/>
    <mergeCell ref="E113:F113"/>
    <mergeCell ref="H113:I113"/>
    <mergeCell ref="J113:K113"/>
    <mergeCell ref="J28:K28"/>
    <mergeCell ref="B228:D228"/>
    <mergeCell ref="E228:F228"/>
    <mergeCell ref="H228:I228"/>
    <mergeCell ref="J228:K228"/>
    <mergeCell ref="B137:D137"/>
    <mergeCell ref="B138:D138"/>
    <mergeCell ref="E137:F137"/>
    <mergeCell ref="J138:K138"/>
    <mergeCell ref="B50:D50"/>
    <mergeCell ref="E50:F50"/>
    <mergeCell ref="H50:I50"/>
    <mergeCell ref="J229:K229"/>
    <mergeCell ref="A229:I229"/>
    <mergeCell ref="B233:D233"/>
    <mergeCell ref="E233:F233"/>
    <mergeCell ref="H233:I233"/>
    <mergeCell ref="B242:D242"/>
    <mergeCell ref="E242:F242"/>
    <mergeCell ref="H242:I242"/>
    <mergeCell ref="J233:K233"/>
    <mergeCell ref="J242:K242"/>
    <mergeCell ref="B234:D234"/>
    <mergeCell ref="E234:F234"/>
    <mergeCell ref="H234:I234"/>
    <mergeCell ref="J234:K234"/>
    <mergeCell ref="B235:D235"/>
    <mergeCell ref="E235:F235"/>
    <mergeCell ref="H235:I235"/>
    <mergeCell ref="J235:K235"/>
    <mergeCell ref="B238:D238"/>
    <mergeCell ref="E238:F238"/>
    <mergeCell ref="H238:I238"/>
    <mergeCell ref="J238:K238"/>
    <mergeCell ref="B237:D237"/>
    <mergeCell ref="E237:F237"/>
    <mergeCell ref="B226:D226"/>
    <mergeCell ref="E226:F226"/>
    <mergeCell ref="H226:I226"/>
    <mergeCell ref="J226:K226"/>
    <mergeCell ref="B227:D227"/>
    <mergeCell ref="E227:F227"/>
    <mergeCell ref="H227:I227"/>
    <mergeCell ref="J227:K227"/>
    <mergeCell ref="H222:I222"/>
    <mergeCell ref="J222:K222"/>
    <mergeCell ref="E223:F223"/>
    <mergeCell ref="H223:I223"/>
    <mergeCell ref="J223:K223"/>
    <mergeCell ref="B223:D223"/>
    <mergeCell ref="B225:D225"/>
    <mergeCell ref="E225:F225"/>
    <mergeCell ref="H225:I225"/>
    <mergeCell ref="J225:K225"/>
    <mergeCell ref="B224:D224"/>
    <mergeCell ref="E224:F224"/>
    <mergeCell ref="H224:I224"/>
    <mergeCell ref="J224:K224"/>
    <mergeCell ref="B222:D222"/>
    <mergeCell ref="E222:F222"/>
    <mergeCell ref="J220:K220"/>
    <mergeCell ref="A142:K142"/>
    <mergeCell ref="B143:D143"/>
    <mergeCell ref="B110:D110"/>
    <mergeCell ref="E110:F110"/>
    <mergeCell ref="H110:I110"/>
    <mergeCell ref="J110:K110"/>
    <mergeCell ref="B169:D169"/>
    <mergeCell ref="E169:F169"/>
    <mergeCell ref="H169:I169"/>
    <mergeCell ref="J169:K169"/>
    <mergeCell ref="J152:K152"/>
    <mergeCell ref="H152:I152"/>
    <mergeCell ref="E133:F133"/>
    <mergeCell ref="H133:I133"/>
    <mergeCell ref="J133:K133"/>
    <mergeCell ref="B130:D130"/>
    <mergeCell ref="E130:F130"/>
    <mergeCell ref="H130:I130"/>
    <mergeCell ref="J130:K130"/>
    <mergeCell ref="E143:F143"/>
    <mergeCell ref="A119:I119"/>
    <mergeCell ref="J119:K119"/>
    <mergeCell ref="A121:C121"/>
    <mergeCell ref="J139:K139"/>
    <mergeCell ref="A140:I140"/>
    <mergeCell ref="J140:K140"/>
    <mergeCell ref="J141:K141"/>
    <mergeCell ref="B134:D134"/>
    <mergeCell ref="E134:F134"/>
    <mergeCell ref="H134:I134"/>
    <mergeCell ref="B135:D135"/>
    <mergeCell ref="E135:F135"/>
    <mergeCell ref="H135:I135"/>
    <mergeCell ref="J135:K135"/>
    <mergeCell ref="B136:D136"/>
    <mergeCell ref="E136:F136"/>
    <mergeCell ref="H136:I136"/>
    <mergeCell ref="J136:K136"/>
    <mergeCell ref="G1:K1"/>
    <mergeCell ref="B191:D191"/>
    <mergeCell ref="E191:F191"/>
    <mergeCell ref="H191:I191"/>
    <mergeCell ref="J191:K191"/>
    <mergeCell ref="B176:D176"/>
    <mergeCell ref="E176:F176"/>
    <mergeCell ref="H176:I176"/>
    <mergeCell ref="J176:K176"/>
    <mergeCell ref="B170:D170"/>
    <mergeCell ref="E170:F170"/>
    <mergeCell ref="H170:I170"/>
    <mergeCell ref="J170:K170"/>
    <mergeCell ref="J97:K97"/>
    <mergeCell ref="H97:I97"/>
    <mergeCell ref="E97:F97"/>
    <mergeCell ref="B97:D97"/>
    <mergeCell ref="J89:K89"/>
    <mergeCell ref="B133:D133"/>
    <mergeCell ref="J175:K175"/>
    <mergeCell ref="J173:K173"/>
    <mergeCell ref="B173:D173"/>
    <mergeCell ref="E173:F173"/>
    <mergeCell ref="H173:I173"/>
    <mergeCell ref="B75:D75"/>
    <mergeCell ref="E75:F75"/>
    <mergeCell ref="H75:I75"/>
    <mergeCell ref="J75:K75"/>
    <mergeCell ref="A84:I84"/>
    <mergeCell ref="J84:K84"/>
    <mergeCell ref="A86:B86"/>
    <mergeCell ref="B87:D87"/>
    <mergeCell ref="E87:F87"/>
    <mergeCell ref="H87:I87"/>
    <mergeCell ref="J87:K87"/>
    <mergeCell ref="B81:D81"/>
    <mergeCell ref="E81:F81"/>
    <mergeCell ref="H81:I81"/>
    <mergeCell ref="J81:K81"/>
    <mergeCell ref="J85:K85"/>
    <mergeCell ref="B79:D79"/>
    <mergeCell ref="E79:F79"/>
    <mergeCell ref="H79:I79"/>
    <mergeCell ref="J79:K79"/>
    <mergeCell ref="B77:D77"/>
    <mergeCell ref="E77:F77"/>
    <mergeCell ref="H77:I77"/>
    <mergeCell ref="J77:K77"/>
    <mergeCell ref="B76:D76"/>
    <mergeCell ref="E76:F76"/>
    <mergeCell ref="H76:I76"/>
    <mergeCell ref="J76:K76"/>
    <mergeCell ref="B83:D83"/>
    <mergeCell ref="E83:F83"/>
    <mergeCell ref="H83:I83"/>
    <mergeCell ref="J83:K83"/>
    <mergeCell ref="J82:K82"/>
    <mergeCell ref="B80:D80"/>
    <mergeCell ref="E80:F80"/>
    <mergeCell ref="H80:I80"/>
    <mergeCell ref="J80:K80"/>
    <mergeCell ref="B74:D74"/>
    <mergeCell ref="E74:F74"/>
    <mergeCell ref="H74:I74"/>
    <mergeCell ref="J74:K74"/>
    <mergeCell ref="B73:D73"/>
    <mergeCell ref="E73:F73"/>
    <mergeCell ref="H73:I73"/>
    <mergeCell ref="J73:K73"/>
    <mergeCell ref="B69:D69"/>
    <mergeCell ref="E69:F69"/>
    <mergeCell ref="H69:I69"/>
    <mergeCell ref="J69:K69"/>
    <mergeCell ref="B72:D72"/>
    <mergeCell ref="E72:F72"/>
    <mergeCell ref="H72:I72"/>
    <mergeCell ref="J72:K72"/>
    <mergeCell ref="B70:D70"/>
    <mergeCell ref="E70:F70"/>
    <mergeCell ref="H70:I70"/>
    <mergeCell ref="J70:K70"/>
    <mergeCell ref="E42:F42"/>
    <mergeCell ref="H42:I42"/>
    <mergeCell ref="J42:K42"/>
    <mergeCell ref="B46:D46"/>
    <mergeCell ref="E46:F46"/>
    <mergeCell ref="H46:I46"/>
    <mergeCell ref="J46:K46"/>
    <mergeCell ref="B47:D47"/>
    <mergeCell ref="E47:F47"/>
    <mergeCell ref="H47:I47"/>
    <mergeCell ref="J47:K47"/>
    <mergeCell ref="B45:D45"/>
    <mergeCell ref="E45:F45"/>
    <mergeCell ref="H45:I45"/>
    <mergeCell ref="J45:K45"/>
    <mergeCell ref="B96:D96"/>
    <mergeCell ref="E96:F96"/>
    <mergeCell ref="H96:I96"/>
    <mergeCell ref="J96:K96"/>
    <mergeCell ref="B88:D88"/>
    <mergeCell ref="E88:F88"/>
    <mergeCell ref="H88:I88"/>
    <mergeCell ref="J88:K88"/>
    <mergeCell ref="B89:D89"/>
    <mergeCell ref="E89:F89"/>
    <mergeCell ref="H89:I89"/>
    <mergeCell ref="B94:D94"/>
    <mergeCell ref="E94:F94"/>
    <mergeCell ref="J221:K221"/>
    <mergeCell ref="A215:K215"/>
    <mergeCell ref="B216:D216"/>
    <mergeCell ref="E216:F216"/>
    <mergeCell ref="H216:I216"/>
    <mergeCell ref="J216:K216"/>
    <mergeCell ref="B217:D217"/>
    <mergeCell ref="E217:F217"/>
    <mergeCell ref="H217:I217"/>
    <mergeCell ref="J217:K217"/>
    <mergeCell ref="E219:F219"/>
    <mergeCell ref="H219:I219"/>
    <mergeCell ref="J219:K219"/>
    <mergeCell ref="B219:D219"/>
    <mergeCell ref="B221:D221"/>
    <mergeCell ref="E221:F221"/>
    <mergeCell ref="H221:I221"/>
    <mergeCell ref="B218:D218"/>
    <mergeCell ref="E218:F218"/>
    <mergeCell ref="H218:I218"/>
    <mergeCell ref="J218:K218"/>
    <mergeCell ref="B220:D220"/>
    <mergeCell ref="E220:F220"/>
    <mergeCell ref="H220:I220"/>
    <mergeCell ref="A3:K3"/>
    <mergeCell ref="A14:B14"/>
    <mergeCell ref="C14:D14"/>
    <mergeCell ref="C15:D15"/>
    <mergeCell ref="A17:B17"/>
    <mergeCell ref="J17:K17"/>
    <mergeCell ref="B100:D100"/>
    <mergeCell ref="E100:F100"/>
    <mergeCell ref="H100:I100"/>
    <mergeCell ref="J100:K100"/>
    <mergeCell ref="B43:D43"/>
    <mergeCell ref="E43:F43"/>
    <mergeCell ref="H43:I43"/>
    <mergeCell ref="J43:K43"/>
    <mergeCell ref="B44:D44"/>
    <mergeCell ref="E44:F44"/>
    <mergeCell ref="H44:I44"/>
    <mergeCell ref="J44:K44"/>
    <mergeCell ref="A40:B40"/>
    <mergeCell ref="B41:D41"/>
    <mergeCell ref="E41:F41"/>
    <mergeCell ref="H41:I41"/>
    <mergeCell ref="J41:K41"/>
    <mergeCell ref="B42:D42"/>
    <mergeCell ref="B49:D49"/>
    <mergeCell ref="E49:F49"/>
    <mergeCell ref="H49:I49"/>
    <mergeCell ref="J49:K49"/>
    <mergeCell ref="B48:D48"/>
    <mergeCell ref="E48:F48"/>
    <mergeCell ref="H48:I48"/>
    <mergeCell ref="J48:K48"/>
    <mergeCell ref="B63:D63"/>
    <mergeCell ref="E63:F63"/>
    <mergeCell ref="H63:I63"/>
    <mergeCell ref="J63:K63"/>
    <mergeCell ref="B62:D62"/>
    <mergeCell ref="E62:F62"/>
    <mergeCell ref="H62:I62"/>
    <mergeCell ref="J62:K62"/>
    <mergeCell ref="B57:D57"/>
    <mergeCell ref="E57:F57"/>
    <mergeCell ref="H57:I57"/>
    <mergeCell ref="J57:K57"/>
    <mergeCell ref="B58:D58"/>
    <mergeCell ref="E58:F58"/>
    <mergeCell ref="H58:I58"/>
    <mergeCell ref="J58:K58"/>
    <mergeCell ref="J54:K54"/>
    <mergeCell ref="B55:D55"/>
    <mergeCell ref="E55:F55"/>
    <mergeCell ref="H55:I55"/>
    <mergeCell ref="J55:K55"/>
    <mergeCell ref="B56:D56"/>
    <mergeCell ref="E56:F56"/>
    <mergeCell ref="H56:I56"/>
    <mergeCell ref="J56:K56"/>
    <mergeCell ref="B54:D54"/>
    <mergeCell ref="E54:F54"/>
    <mergeCell ref="B53:D53"/>
    <mergeCell ref="E53:F53"/>
    <mergeCell ref="B67:D67"/>
    <mergeCell ref="E67:F67"/>
    <mergeCell ref="H67:I67"/>
    <mergeCell ref="J67:K67"/>
    <mergeCell ref="J94:K94"/>
    <mergeCell ref="B95:D95"/>
    <mergeCell ref="E95:F95"/>
    <mergeCell ref="H95:I95"/>
    <mergeCell ref="J95:K95"/>
    <mergeCell ref="A90:I90"/>
    <mergeCell ref="J90:K90"/>
    <mergeCell ref="J91:K91"/>
    <mergeCell ref="A92:C92"/>
    <mergeCell ref="B93:D93"/>
    <mergeCell ref="E93:F93"/>
    <mergeCell ref="H93:I93"/>
    <mergeCell ref="J93:K93"/>
    <mergeCell ref="H94:I94"/>
    <mergeCell ref="H59:I59"/>
    <mergeCell ref="J59:K59"/>
    <mergeCell ref="B60:D60"/>
    <mergeCell ref="E60:F60"/>
    <mergeCell ref="B98:D98"/>
    <mergeCell ref="E98:F98"/>
    <mergeCell ref="H98:I98"/>
    <mergeCell ref="J98:K98"/>
    <mergeCell ref="B102:D102"/>
    <mergeCell ref="E102:F102"/>
    <mergeCell ref="H102:I102"/>
    <mergeCell ref="J102:K102"/>
    <mergeCell ref="B101:D101"/>
    <mergeCell ref="E101:F101"/>
    <mergeCell ref="H101:I101"/>
    <mergeCell ref="J101:K101"/>
    <mergeCell ref="A127:I127"/>
    <mergeCell ref="J127:K127"/>
    <mergeCell ref="A128:C128"/>
    <mergeCell ref="J128:K128"/>
    <mergeCell ref="B129:D129"/>
    <mergeCell ref="E129:F129"/>
    <mergeCell ref="H129:I129"/>
    <mergeCell ref="J129:K129"/>
    <mergeCell ref="B123:D123"/>
    <mergeCell ref="E123:F123"/>
    <mergeCell ref="H123:I123"/>
    <mergeCell ref="J123:K123"/>
    <mergeCell ref="B125:D125"/>
    <mergeCell ref="E125:F125"/>
    <mergeCell ref="H125:I125"/>
    <mergeCell ref="J125:K125"/>
    <mergeCell ref="B126:D126"/>
    <mergeCell ref="E126:F126"/>
    <mergeCell ref="H126:I126"/>
    <mergeCell ref="J126:K126"/>
    <mergeCell ref="B124:D124"/>
    <mergeCell ref="E124:F124"/>
    <mergeCell ref="H124:I124"/>
    <mergeCell ref="J124:K124"/>
    <mergeCell ref="J144:K144"/>
    <mergeCell ref="H151:I151"/>
    <mergeCell ref="J151:K151"/>
    <mergeCell ref="B151:D151"/>
    <mergeCell ref="E151:F151"/>
    <mergeCell ref="B148:D148"/>
    <mergeCell ref="E148:F148"/>
    <mergeCell ref="H148:I148"/>
    <mergeCell ref="J148:K148"/>
    <mergeCell ref="B149:D149"/>
    <mergeCell ref="E149:F149"/>
    <mergeCell ref="H149:I149"/>
    <mergeCell ref="J149:K149"/>
    <mergeCell ref="A145:I145"/>
    <mergeCell ref="J145:K145"/>
    <mergeCell ref="A146:C146"/>
    <mergeCell ref="B147:D147"/>
    <mergeCell ref="E147:F147"/>
    <mergeCell ref="H147:I147"/>
    <mergeCell ref="J147:K147"/>
    <mergeCell ref="B144:D144"/>
    <mergeCell ref="E144:F144"/>
    <mergeCell ref="H144:I144"/>
    <mergeCell ref="H178:I178"/>
    <mergeCell ref="J178:K178"/>
    <mergeCell ref="B171:D171"/>
    <mergeCell ref="E171:F171"/>
    <mergeCell ref="H171:I171"/>
    <mergeCell ref="J171:K171"/>
    <mergeCell ref="B172:D172"/>
    <mergeCell ref="E172:F172"/>
    <mergeCell ref="H172:I172"/>
    <mergeCell ref="J172:K172"/>
    <mergeCell ref="B188:D188"/>
    <mergeCell ref="E188:F188"/>
    <mergeCell ref="H188:I188"/>
    <mergeCell ref="J188:K188"/>
    <mergeCell ref="B78:D78"/>
    <mergeCell ref="E78:F78"/>
    <mergeCell ref="H78:I78"/>
    <mergeCell ref="J78:K78"/>
    <mergeCell ref="B82:D82"/>
    <mergeCell ref="E82:F82"/>
    <mergeCell ref="H82:I82"/>
    <mergeCell ref="B186:D186"/>
    <mergeCell ref="E186:F186"/>
    <mergeCell ref="H186:I186"/>
    <mergeCell ref="J186:K186"/>
    <mergeCell ref="B185:D185"/>
    <mergeCell ref="E185:F185"/>
    <mergeCell ref="H185:I185"/>
    <mergeCell ref="J185:K185"/>
    <mergeCell ref="A182:K182"/>
    <mergeCell ref="B183:D183"/>
    <mergeCell ref="E183:F183"/>
    <mergeCell ref="H183:I183"/>
    <mergeCell ref="J183:K183"/>
    <mergeCell ref="J209:K209"/>
    <mergeCell ref="B210:D210"/>
    <mergeCell ref="E210:F210"/>
    <mergeCell ref="H210:I210"/>
    <mergeCell ref="J210:K210"/>
    <mergeCell ref="B204:D204"/>
    <mergeCell ref="E204:F204"/>
    <mergeCell ref="H204:I204"/>
    <mergeCell ref="J204:K204"/>
    <mergeCell ref="A205:I205"/>
    <mergeCell ref="J205:K205"/>
    <mergeCell ref="J206:K206"/>
    <mergeCell ref="A26:I26"/>
    <mergeCell ref="J26:K26"/>
    <mergeCell ref="A21:I21"/>
    <mergeCell ref="J21:K21"/>
    <mergeCell ref="A22:I22"/>
    <mergeCell ref="J22:K22"/>
    <mergeCell ref="A23:I23"/>
    <mergeCell ref="J23:K23"/>
    <mergeCell ref="A18:I18"/>
    <mergeCell ref="J18:K18"/>
    <mergeCell ref="A19:I19"/>
    <mergeCell ref="J19:K19"/>
    <mergeCell ref="A20:I20"/>
    <mergeCell ref="J20:K20"/>
    <mergeCell ref="A24:I24"/>
    <mergeCell ref="J24:K24"/>
    <mergeCell ref="A25:I25"/>
    <mergeCell ref="J25:K25"/>
    <mergeCell ref="A213:I213"/>
    <mergeCell ref="J213:K213"/>
    <mergeCell ref="B211:D211"/>
    <mergeCell ref="E211:F211"/>
    <mergeCell ref="H211:I211"/>
    <mergeCell ref="J211:K211"/>
    <mergeCell ref="A36:I36"/>
    <mergeCell ref="J36:K36"/>
    <mergeCell ref="A37:I37"/>
    <mergeCell ref="J37:K37"/>
    <mergeCell ref="A38:I38"/>
    <mergeCell ref="J38:K38"/>
    <mergeCell ref="B212:D212"/>
    <mergeCell ref="E212:F212"/>
    <mergeCell ref="H212:I212"/>
    <mergeCell ref="J212:K212"/>
    <mergeCell ref="A207:E207"/>
    <mergeCell ref="B208:D208"/>
    <mergeCell ref="E208:F208"/>
    <mergeCell ref="H208:I208"/>
    <mergeCell ref="J208:K208"/>
    <mergeCell ref="B209:D209"/>
    <mergeCell ref="E209:F209"/>
    <mergeCell ref="H209:I209"/>
    <mergeCell ref="A33:F33"/>
    <mergeCell ref="H33:I33"/>
    <mergeCell ref="J33:K33"/>
    <mergeCell ref="A34:I34"/>
    <mergeCell ref="J34:K34"/>
    <mergeCell ref="A35:I35"/>
    <mergeCell ref="J35:K35"/>
    <mergeCell ref="A27:I27"/>
    <mergeCell ref="J27:K27"/>
    <mergeCell ref="A29:I29"/>
    <mergeCell ref="J29:K29"/>
    <mergeCell ref="A32:I32"/>
    <mergeCell ref="J32:K32"/>
    <mergeCell ref="A30:I30"/>
    <mergeCell ref="J30:K30"/>
    <mergeCell ref="A31:I31"/>
    <mergeCell ref="J31:K31"/>
    <mergeCell ref="H60:I60"/>
    <mergeCell ref="J60:K60"/>
    <mergeCell ref="B61:D61"/>
    <mergeCell ref="E61:F61"/>
    <mergeCell ref="H61:I61"/>
    <mergeCell ref="J61:K61"/>
    <mergeCell ref="B64:D64"/>
    <mergeCell ref="E64:F64"/>
    <mergeCell ref="H64:I64"/>
    <mergeCell ref="J64:K64"/>
    <mergeCell ref="B114:D114"/>
    <mergeCell ref="E114:F114"/>
    <mergeCell ref="H114:I114"/>
    <mergeCell ref="J114:K114"/>
    <mergeCell ref="B108:D108"/>
    <mergeCell ref="E108:F108"/>
    <mergeCell ref="H108:I108"/>
    <mergeCell ref="J108:K108"/>
    <mergeCell ref="E109:F109"/>
    <mergeCell ref="H109:I109"/>
    <mergeCell ref="J109:K109"/>
    <mergeCell ref="B109:D109"/>
    <mergeCell ref="A104:I104"/>
    <mergeCell ref="J104:K104"/>
    <mergeCell ref="B107:D107"/>
    <mergeCell ref="E107:F107"/>
    <mergeCell ref="H107:I107"/>
    <mergeCell ref="J107:K107"/>
    <mergeCell ref="B99:D99"/>
    <mergeCell ref="E99:F99"/>
    <mergeCell ref="H99:I99"/>
    <mergeCell ref="J99:K99"/>
    <mergeCell ref="B103:D103"/>
    <mergeCell ref="E103:F103"/>
    <mergeCell ref="H103:I103"/>
    <mergeCell ref="J103:K103"/>
    <mergeCell ref="B187:D187"/>
    <mergeCell ref="E187:F187"/>
    <mergeCell ref="H187:I187"/>
    <mergeCell ref="J187:K187"/>
    <mergeCell ref="B115:D115"/>
    <mergeCell ref="E115:F115"/>
    <mergeCell ref="H115:I115"/>
    <mergeCell ref="J115:K115"/>
    <mergeCell ref="B150:D150"/>
    <mergeCell ref="E150:F150"/>
    <mergeCell ref="H150:I150"/>
    <mergeCell ref="J150:K150"/>
    <mergeCell ref="B184:D184"/>
    <mergeCell ref="E184:F184"/>
    <mergeCell ref="H184:I184"/>
    <mergeCell ref="J184:K184"/>
    <mergeCell ref="B180:D180"/>
    <mergeCell ref="E180:F180"/>
    <mergeCell ref="H180:I180"/>
    <mergeCell ref="J180:K180"/>
    <mergeCell ref="A181:I181"/>
    <mergeCell ref="J181:K181"/>
    <mergeCell ref="B178:D178"/>
    <mergeCell ref="E178:F178"/>
    <mergeCell ref="B196:D196"/>
    <mergeCell ref="E196:F196"/>
    <mergeCell ref="H196:I196"/>
    <mergeCell ref="J196:K196"/>
    <mergeCell ref="B195:D195"/>
    <mergeCell ref="E195:F195"/>
    <mergeCell ref="H195:I195"/>
    <mergeCell ref="J195:K195"/>
    <mergeCell ref="B189:D189"/>
    <mergeCell ref="E189:F189"/>
    <mergeCell ref="H189:I189"/>
    <mergeCell ref="J189:K189"/>
    <mergeCell ref="B193:D193"/>
    <mergeCell ref="E193:F193"/>
    <mergeCell ref="H193:I193"/>
    <mergeCell ref="J193:K193"/>
    <mergeCell ref="B194:D194"/>
    <mergeCell ref="E194:F194"/>
    <mergeCell ref="H194:I194"/>
    <mergeCell ref="J194:K194"/>
    <mergeCell ref="B190:D190"/>
    <mergeCell ref="E190:F190"/>
    <mergeCell ref="H190:I190"/>
    <mergeCell ref="J190:K190"/>
    <mergeCell ref="H201:I201"/>
    <mergeCell ref="J201:K201"/>
    <mergeCell ref="B202:D202"/>
    <mergeCell ref="E202:F202"/>
    <mergeCell ref="H202:I202"/>
    <mergeCell ref="J202:K202"/>
    <mergeCell ref="B197:D197"/>
    <mergeCell ref="E197:F197"/>
    <mergeCell ref="H197:I197"/>
    <mergeCell ref="J197:K197"/>
    <mergeCell ref="B198:D198"/>
    <mergeCell ref="E198:F198"/>
    <mergeCell ref="H198:I198"/>
    <mergeCell ref="J198:K198"/>
    <mergeCell ref="B199:D199"/>
    <mergeCell ref="E199:F199"/>
    <mergeCell ref="H199:I199"/>
    <mergeCell ref="J199:K199"/>
    <mergeCell ref="H237:I237"/>
    <mergeCell ref="J237:K237"/>
    <mergeCell ref="B236:D236"/>
    <mergeCell ref="E236:F236"/>
    <mergeCell ref="H236:I236"/>
    <mergeCell ref="J236:K236"/>
    <mergeCell ref="B112:D112"/>
    <mergeCell ref="E112:F112"/>
    <mergeCell ref="H112:I112"/>
    <mergeCell ref="J112:K112"/>
    <mergeCell ref="B131:D131"/>
    <mergeCell ref="E131:F131"/>
    <mergeCell ref="H131:I131"/>
    <mergeCell ref="J131:K131"/>
    <mergeCell ref="B200:D200"/>
    <mergeCell ref="E200:F200"/>
    <mergeCell ref="H200:I200"/>
    <mergeCell ref="J200:K200"/>
    <mergeCell ref="B203:D203"/>
    <mergeCell ref="E203:F203"/>
    <mergeCell ref="H203:I203"/>
    <mergeCell ref="J203:K203"/>
    <mergeCell ref="B201:D201"/>
    <mergeCell ref="E201:F201"/>
    <mergeCell ref="B241:D241"/>
    <mergeCell ref="E241:F241"/>
    <mergeCell ref="H241:I241"/>
    <mergeCell ref="J241:K241"/>
    <mergeCell ref="B243:D243"/>
    <mergeCell ref="E243:F243"/>
    <mergeCell ref="H243:I243"/>
    <mergeCell ref="J243:K243"/>
    <mergeCell ref="B132:D132"/>
    <mergeCell ref="E132:F132"/>
    <mergeCell ref="H132:I132"/>
    <mergeCell ref="J132:K132"/>
    <mergeCell ref="B179:D179"/>
    <mergeCell ref="E179:F179"/>
    <mergeCell ref="H179:I179"/>
    <mergeCell ref="J179:K179"/>
    <mergeCell ref="B239:D239"/>
    <mergeCell ref="E239:F239"/>
    <mergeCell ref="H239:I239"/>
    <mergeCell ref="J239:K239"/>
    <mergeCell ref="B240:D240"/>
    <mergeCell ref="E240:F240"/>
    <mergeCell ref="H240:I240"/>
    <mergeCell ref="J240:K240"/>
  </mergeCells>
  <phoneticPr fontId="2"/>
  <pageMargins left="0.23622047244094491" right="0.23622047244094491" top="0.74803149606299213" bottom="0.74803149606299213" header="0.31496062992125984" footer="0.31496062992125984"/>
  <pageSetup paperSize="9" scale="85" fitToHeight="0" orientation="portrait" r:id="rId1"/>
  <rowBreaks count="5" manualBreakCount="5">
    <brk id="85" max="10" man="1"/>
    <brk id="120" max="10" man="1"/>
    <brk id="145" max="10" man="1"/>
    <brk id="181" max="10" man="1"/>
    <brk id="214" max="10" man="1"/>
  </rowBreaks>
  <colBreaks count="1" manualBreakCount="1">
    <brk id="1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E3230-5DEB-4511-9424-F5C65E93B8F8}">
  <sheetPr>
    <pageSetUpPr fitToPage="1"/>
  </sheetPr>
  <dimension ref="A3:L255"/>
  <sheetViews>
    <sheetView topLeftCell="A19" zoomScaleNormal="100" zoomScaleSheetLayoutView="100" workbookViewId="0">
      <selection activeCell="G78" sqref="G78:K78"/>
    </sheetView>
  </sheetViews>
  <sheetFormatPr defaultColWidth="13" defaultRowHeight="13.2" x14ac:dyDescent="0.2"/>
  <cols>
    <col min="1" max="1" width="7.109375" style="1" customWidth="1"/>
    <col min="2" max="4" width="19.44140625" style="1" customWidth="1"/>
    <col min="5" max="6" width="7.6640625" style="1" customWidth="1"/>
    <col min="7" max="7" width="8.77734375" style="1" customWidth="1"/>
    <col min="8" max="11" width="7.33203125" style="1" customWidth="1"/>
    <col min="12" max="12" width="8.21875" style="1" customWidth="1"/>
    <col min="13" max="251" width="13" style="1"/>
    <col min="252" max="252" width="7.6640625" style="1" customWidth="1"/>
    <col min="253" max="253" width="7.21875" style="1" customWidth="1"/>
    <col min="254" max="254" width="7.109375" style="1" customWidth="1"/>
    <col min="255" max="257" width="14.44140625" style="1" customWidth="1"/>
    <col min="258" max="259" width="7.6640625" style="1" customWidth="1"/>
    <col min="260" max="260" width="8.77734375" style="1" customWidth="1"/>
    <col min="261" max="264" width="7.6640625" style="1" customWidth="1"/>
    <col min="265" max="265" width="8.21875" style="1" customWidth="1"/>
    <col min="266" max="507" width="13" style="1"/>
    <col min="508" max="508" width="7.6640625" style="1" customWidth="1"/>
    <col min="509" max="509" width="7.21875" style="1" customWidth="1"/>
    <col min="510" max="510" width="7.109375" style="1" customWidth="1"/>
    <col min="511" max="513" width="14.44140625" style="1" customWidth="1"/>
    <col min="514" max="515" width="7.6640625" style="1" customWidth="1"/>
    <col min="516" max="516" width="8.77734375" style="1" customWidth="1"/>
    <col min="517" max="520" width="7.6640625" style="1" customWidth="1"/>
    <col min="521" max="521" width="8.21875" style="1" customWidth="1"/>
    <col min="522" max="763" width="13" style="1"/>
    <col min="764" max="764" width="7.6640625" style="1" customWidth="1"/>
    <col min="765" max="765" width="7.21875" style="1" customWidth="1"/>
    <col min="766" max="766" width="7.109375" style="1" customWidth="1"/>
    <col min="767" max="769" width="14.44140625" style="1" customWidth="1"/>
    <col min="770" max="771" width="7.6640625" style="1" customWidth="1"/>
    <col min="772" max="772" width="8.77734375" style="1" customWidth="1"/>
    <col min="773" max="776" width="7.6640625" style="1" customWidth="1"/>
    <col min="777" max="777" width="8.21875" style="1" customWidth="1"/>
    <col min="778" max="1019" width="13" style="1"/>
    <col min="1020" max="1020" width="7.6640625" style="1" customWidth="1"/>
    <col min="1021" max="1021" width="7.21875" style="1" customWidth="1"/>
    <col min="1022" max="1022" width="7.109375" style="1" customWidth="1"/>
    <col min="1023" max="1025" width="14.44140625" style="1" customWidth="1"/>
    <col min="1026" max="1027" width="7.6640625" style="1" customWidth="1"/>
    <col min="1028" max="1028" width="8.77734375" style="1" customWidth="1"/>
    <col min="1029" max="1032" width="7.6640625" style="1" customWidth="1"/>
    <col min="1033" max="1033" width="8.21875" style="1" customWidth="1"/>
    <col min="1034" max="1275" width="13" style="1"/>
    <col min="1276" max="1276" width="7.6640625" style="1" customWidth="1"/>
    <col min="1277" max="1277" width="7.21875" style="1" customWidth="1"/>
    <col min="1278" max="1278" width="7.109375" style="1" customWidth="1"/>
    <col min="1279" max="1281" width="14.44140625" style="1" customWidth="1"/>
    <col min="1282" max="1283" width="7.6640625" style="1" customWidth="1"/>
    <col min="1284" max="1284" width="8.77734375" style="1" customWidth="1"/>
    <col min="1285" max="1288" width="7.6640625" style="1" customWidth="1"/>
    <col min="1289" max="1289" width="8.21875" style="1" customWidth="1"/>
    <col min="1290" max="1531" width="13" style="1"/>
    <col min="1532" max="1532" width="7.6640625" style="1" customWidth="1"/>
    <col min="1533" max="1533" width="7.21875" style="1" customWidth="1"/>
    <col min="1534" max="1534" width="7.109375" style="1" customWidth="1"/>
    <col min="1535" max="1537" width="14.44140625" style="1" customWidth="1"/>
    <col min="1538" max="1539" width="7.6640625" style="1" customWidth="1"/>
    <col min="1540" max="1540" width="8.77734375" style="1" customWidth="1"/>
    <col min="1541" max="1544" width="7.6640625" style="1" customWidth="1"/>
    <col min="1545" max="1545" width="8.21875" style="1" customWidth="1"/>
    <col min="1546" max="1787" width="13" style="1"/>
    <col min="1788" max="1788" width="7.6640625" style="1" customWidth="1"/>
    <col min="1789" max="1789" width="7.21875" style="1" customWidth="1"/>
    <col min="1790" max="1790" width="7.109375" style="1" customWidth="1"/>
    <col min="1791" max="1793" width="14.44140625" style="1" customWidth="1"/>
    <col min="1794" max="1795" width="7.6640625" style="1" customWidth="1"/>
    <col min="1796" max="1796" width="8.77734375" style="1" customWidth="1"/>
    <col min="1797" max="1800" width="7.6640625" style="1" customWidth="1"/>
    <col min="1801" max="1801" width="8.21875" style="1" customWidth="1"/>
    <col min="1802" max="2043" width="13" style="1"/>
    <col min="2044" max="2044" width="7.6640625" style="1" customWidth="1"/>
    <col min="2045" max="2045" width="7.21875" style="1" customWidth="1"/>
    <col min="2046" max="2046" width="7.109375" style="1" customWidth="1"/>
    <col min="2047" max="2049" width="14.44140625" style="1" customWidth="1"/>
    <col min="2050" max="2051" width="7.6640625" style="1" customWidth="1"/>
    <col min="2052" max="2052" width="8.77734375" style="1" customWidth="1"/>
    <col min="2053" max="2056" width="7.6640625" style="1" customWidth="1"/>
    <col min="2057" max="2057" width="8.21875" style="1" customWidth="1"/>
    <col min="2058" max="2299" width="13" style="1"/>
    <col min="2300" max="2300" width="7.6640625" style="1" customWidth="1"/>
    <col min="2301" max="2301" width="7.21875" style="1" customWidth="1"/>
    <col min="2302" max="2302" width="7.109375" style="1" customWidth="1"/>
    <col min="2303" max="2305" width="14.44140625" style="1" customWidth="1"/>
    <col min="2306" max="2307" width="7.6640625" style="1" customWidth="1"/>
    <col min="2308" max="2308" width="8.77734375" style="1" customWidth="1"/>
    <col min="2309" max="2312" width="7.6640625" style="1" customWidth="1"/>
    <col min="2313" max="2313" width="8.21875" style="1" customWidth="1"/>
    <col min="2314" max="2555" width="13" style="1"/>
    <col min="2556" max="2556" width="7.6640625" style="1" customWidth="1"/>
    <col min="2557" max="2557" width="7.21875" style="1" customWidth="1"/>
    <col min="2558" max="2558" width="7.109375" style="1" customWidth="1"/>
    <col min="2559" max="2561" width="14.44140625" style="1" customWidth="1"/>
    <col min="2562" max="2563" width="7.6640625" style="1" customWidth="1"/>
    <col min="2564" max="2564" width="8.77734375" style="1" customWidth="1"/>
    <col min="2565" max="2568" width="7.6640625" style="1" customWidth="1"/>
    <col min="2569" max="2569" width="8.21875" style="1" customWidth="1"/>
    <col min="2570" max="2811" width="13" style="1"/>
    <col min="2812" max="2812" width="7.6640625" style="1" customWidth="1"/>
    <col min="2813" max="2813" width="7.21875" style="1" customWidth="1"/>
    <col min="2814" max="2814" width="7.109375" style="1" customWidth="1"/>
    <col min="2815" max="2817" width="14.44140625" style="1" customWidth="1"/>
    <col min="2818" max="2819" width="7.6640625" style="1" customWidth="1"/>
    <col min="2820" max="2820" width="8.77734375" style="1" customWidth="1"/>
    <col min="2821" max="2824" width="7.6640625" style="1" customWidth="1"/>
    <col min="2825" max="2825" width="8.21875" style="1" customWidth="1"/>
    <col min="2826" max="3067" width="13" style="1"/>
    <col min="3068" max="3068" width="7.6640625" style="1" customWidth="1"/>
    <col min="3069" max="3069" width="7.21875" style="1" customWidth="1"/>
    <col min="3070" max="3070" width="7.109375" style="1" customWidth="1"/>
    <col min="3071" max="3073" width="14.44140625" style="1" customWidth="1"/>
    <col min="3074" max="3075" width="7.6640625" style="1" customWidth="1"/>
    <col min="3076" max="3076" width="8.77734375" style="1" customWidth="1"/>
    <col min="3077" max="3080" width="7.6640625" style="1" customWidth="1"/>
    <col min="3081" max="3081" width="8.21875" style="1" customWidth="1"/>
    <col min="3082" max="3323" width="13" style="1"/>
    <col min="3324" max="3324" width="7.6640625" style="1" customWidth="1"/>
    <col min="3325" max="3325" width="7.21875" style="1" customWidth="1"/>
    <col min="3326" max="3326" width="7.109375" style="1" customWidth="1"/>
    <col min="3327" max="3329" width="14.44140625" style="1" customWidth="1"/>
    <col min="3330" max="3331" width="7.6640625" style="1" customWidth="1"/>
    <col min="3332" max="3332" width="8.77734375" style="1" customWidth="1"/>
    <col min="3333" max="3336" width="7.6640625" style="1" customWidth="1"/>
    <col min="3337" max="3337" width="8.21875" style="1" customWidth="1"/>
    <col min="3338" max="3579" width="13" style="1"/>
    <col min="3580" max="3580" width="7.6640625" style="1" customWidth="1"/>
    <col min="3581" max="3581" width="7.21875" style="1" customWidth="1"/>
    <col min="3582" max="3582" width="7.109375" style="1" customWidth="1"/>
    <col min="3583" max="3585" width="14.44140625" style="1" customWidth="1"/>
    <col min="3586" max="3587" width="7.6640625" style="1" customWidth="1"/>
    <col min="3588" max="3588" width="8.77734375" style="1" customWidth="1"/>
    <col min="3589" max="3592" width="7.6640625" style="1" customWidth="1"/>
    <col min="3593" max="3593" width="8.21875" style="1" customWidth="1"/>
    <col min="3594" max="3835" width="13" style="1"/>
    <col min="3836" max="3836" width="7.6640625" style="1" customWidth="1"/>
    <col min="3837" max="3837" width="7.21875" style="1" customWidth="1"/>
    <col min="3838" max="3838" width="7.109375" style="1" customWidth="1"/>
    <col min="3839" max="3841" width="14.44140625" style="1" customWidth="1"/>
    <col min="3842" max="3843" width="7.6640625" style="1" customWidth="1"/>
    <col min="3844" max="3844" width="8.77734375" style="1" customWidth="1"/>
    <col min="3845" max="3848" width="7.6640625" style="1" customWidth="1"/>
    <col min="3849" max="3849" width="8.21875" style="1" customWidth="1"/>
    <col min="3850" max="4091" width="13" style="1"/>
    <col min="4092" max="4092" width="7.6640625" style="1" customWidth="1"/>
    <col min="4093" max="4093" width="7.21875" style="1" customWidth="1"/>
    <col min="4094" max="4094" width="7.109375" style="1" customWidth="1"/>
    <col min="4095" max="4097" width="14.44140625" style="1" customWidth="1"/>
    <col min="4098" max="4099" width="7.6640625" style="1" customWidth="1"/>
    <col min="4100" max="4100" width="8.77734375" style="1" customWidth="1"/>
    <col min="4101" max="4104" width="7.6640625" style="1" customWidth="1"/>
    <col min="4105" max="4105" width="8.21875" style="1" customWidth="1"/>
    <col min="4106" max="4347" width="13" style="1"/>
    <col min="4348" max="4348" width="7.6640625" style="1" customWidth="1"/>
    <col min="4349" max="4349" width="7.21875" style="1" customWidth="1"/>
    <col min="4350" max="4350" width="7.109375" style="1" customWidth="1"/>
    <col min="4351" max="4353" width="14.44140625" style="1" customWidth="1"/>
    <col min="4354" max="4355" width="7.6640625" style="1" customWidth="1"/>
    <col min="4356" max="4356" width="8.77734375" style="1" customWidth="1"/>
    <col min="4357" max="4360" width="7.6640625" style="1" customWidth="1"/>
    <col min="4361" max="4361" width="8.21875" style="1" customWidth="1"/>
    <col min="4362" max="4603" width="13" style="1"/>
    <col min="4604" max="4604" width="7.6640625" style="1" customWidth="1"/>
    <col min="4605" max="4605" width="7.21875" style="1" customWidth="1"/>
    <col min="4606" max="4606" width="7.109375" style="1" customWidth="1"/>
    <col min="4607" max="4609" width="14.44140625" style="1" customWidth="1"/>
    <col min="4610" max="4611" width="7.6640625" style="1" customWidth="1"/>
    <col min="4612" max="4612" width="8.77734375" style="1" customWidth="1"/>
    <col min="4613" max="4616" width="7.6640625" style="1" customWidth="1"/>
    <col min="4617" max="4617" width="8.21875" style="1" customWidth="1"/>
    <col min="4618" max="4859" width="13" style="1"/>
    <col min="4860" max="4860" width="7.6640625" style="1" customWidth="1"/>
    <col min="4861" max="4861" width="7.21875" style="1" customWidth="1"/>
    <col min="4862" max="4862" width="7.109375" style="1" customWidth="1"/>
    <col min="4863" max="4865" width="14.44140625" style="1" customWidth="1"/>
    <col min="4866" max="4867" width="7.6640625" style="1" customWidth="1"/>
    <col min="4868" max="4868" width="8.77734375" style="1" customWidth="1"/>
    <col min="4869" max="4872" width="7.6640625" style="1" customWidth="1"/>
    <col min="4873" max="4873" width="8.21875" style="1" customWidth="1"/>
    <col min="4874" max="5115" width="13" style="1"/>
    <col min="5116" max="5116" width="7.6640625" style="1" customWidth="1"/>
    <col min="5117" max="5117" width="7.21875" style="1" customWidth="1"/>
    <col min="5118" max="5118" width="7.109375" style="1" customWidth="1"/>
    <col min="5119" max="5121" width="14.44140625" style="1" customWidth="1"/>
    <col min="5122" max="5123" width="7.6640625" style="1" customWidth="1"/>
    <col min="5124" max="5124" width="8.77734375" style="1" customWidth="1"/>
    <col min="5125" max="5128" width="7.6640625" style="1" customWidth="1"/>
    <col min="5129" max="5129" width="8.21875" style="1" customWidth="1"/>
    <col min="5130" max="5371" width="13" style="1"/>
    <col min="5372" max="5372" width="7.6640625" style="1" customWidth="1"/>
    <col min="5373" max="5373" width="7.21875" style="1" customWidth="1"/>
    <col min="5374" max="5374" width="7.109375" style="1" customWidth="1"/>
    <col min="5375" max="5377" width="14.44140625" style="1" customWidth="1"/>
    <col min="5378" max="5379" width="7.6640625" style="1" customWidth="1"/>
    <col min="5380" max="5380" width="8.77734375" style="1" customWidth="1"/>
    <col min="5381" max="5384" width="7.6640625" style="1" customWidth="1"/>
    <col min="5385" max="5385" width="8.21875" style="1" customWidth="1"/>
    <col min="5386" max="5627" width="13" style="1"/>
    <col min="5628" max="5628" width="7.6640625" style="1" customWidth="1"/>
    <col min="5629" max="5629" width="7.21875" style="1" customWidth="1"/>
    <col min="5630" max="5630" width="7.109375" style="1" customWidth="1"/>
    <col min="5631" max="5633" width="14.44140625" style="1" customWidth="1"/>
    <col min="5634" max="5635" width="7.6640625" style="1" customWidth="1"/>
    <col min="5636" max="5636" width="8.77734375" style="1" customWidth="1"/>
    <col min="5637" max="5640" width="7.6640625" style="1" customWidth="1"/>
    <col min="5641" max="5641" width="8.21875" style="1" customWidth="1"/>
    <col min="5642" max="5883" width="13" style="1"/>
    <col min="5884" max="5884" width="7.6640625" style="1" customWidth="1"/>
    <col min="5885" max="5885" width="7.21875" style="1" customWidth="1"/>
    <col min="5886" max="5886" width="7.109375" style="1" customWidth="1"/>
    <col min="5887" max="5889" width="14.44140625" style="1" customWidth="1"/>
    <col min="5890" max="5891" width="7.6640625" style="1" customWidth="1"/>
    <col min="5892" max="5892" width="8.77734375" style="1" customWidth="1"/>
    <col min="5893" max="5896" width="7.6640625" style="1" customWidth="1"/>
    <col min="5897" max="5897" width="8.21875" style="1" customWidth="1"/>
    <col min="5898" max="6139" width="13" style="1"/>
    <col min="6140" max="6140" width="7.6640625" style="1" customWidth="1"/>
    <col min="6141" max="6141" width="7.21875" style="1" customWidth="1"/>
    <col min="6142" max="6142" width="7.109375" style="1" customWidth="1"/>
    <col min="6143" max="6145" width="14.44140625" style="1" customWidth="1"/>
    <col min="6146" max="6147" width="7.6640625" style="1" customWidth="1"/>
    <col min="6148" max="6148" width="8.77734375" style="1" customWidth="1"/>
    <col min="6149" max="6152" width="7.6640625" style="1" customWidth="1"/>
    <col min="6153" max="6153" width="8.21875" style="1" customWidth="1"/>
    <col min="6154" max="6395" width="13" style="1"/>
    <col min="6396" max="6396" width="7.6640625" style="1" customWidth="1"/>
    <col min="6397" max="6397" width="7.21875" style="1" customWidth="1"/>
    <col min="6398" max="6398" width="7.109375" style="1" customWidth="1"/>
    <col min="6399" max="6401" width="14.44140625" style="1" customWidth="1"/>
    <col min="6402" max="6403" width="7.6640625" style="1" customWidth="1"/>
    <col min="6404" max="6404" width="8.77734375" style="1" customWidth="1"/>
    <col min="6405" max="6408" width="7.6640625" style="1" customWidth="1"/>
    <col min="6409" max="6409" width="8.21875" style="1" customWidth="1"/>
    <col min="6410" max="6651" width="13" style="1"/>
    <col min="6652" max="6652" width="7.6640625" style="1" customWidth="1"/>
    <col min="6653" max="6653" width="7.21875" style="1" customWidth="1"/>
    <col min="6654" max="6654" width="7.109375" style="1" customWidth="1"/>
    <col min="6655" max="6657" width="14.44140625" style="1" customWidth="1"/>
    <col min="6658" max="6659" width="7.6640625" style="1" customWidth="1"/>
    <col min="6660" max="6660" width="8.77734375" style="1" customWidth="1"/>
    <col min="6661" max="6664" width="7.6640625" style="1" customWidth="1"/>
    <col min="6665" max="6665" width="8.21875" style="1" customWidth="1"/>
    <col min="6666" max="6907" width="13" style="1"/>
    <col min="6908" max="6908" width="7.6640625" style="1" customWidth="1"/>
    <col min="6909" max="6909" width="7.21875" style="1" customWidth="1"/>
    <col min="6910" max="6910" width="7.109375" style="1" customWidth="1"/>
    <col min="6911" max="6913" width="14.44140625" style="1" customWidth="1"/>
    <col min="6914" max="6915" width="7.6640625" style="1" customWidth="1"/>
    <col min="6916" max="6916" width="8.77734375" style="1" customWidth="1"/>
    <col min="6917" max="6920" width="7.6640625" style="1" customWidth="1"/>
    <col min="6921" max="6921" width="8.21875" style="1" customWidth="1"/>
    <col min="6922" max="7163" width="13" style="1"/>
    <col min="7164" max="7164" width="7.6640625" style="1" customWidth="1"/>
    <col min="7165" max="7165" width="7.21875" style="1" customWidth="1"/>
    <col min="7166" max="7166" width="7.109375" style="1" customWidth="1"/>
    <col min="7167" max="7169" width="14.44140625" style="1" customWidth="1"/>
    <col min="7170" max="7171" width="7.6640625" style="1" customWidth="1"/>
    <col min="7172" max="7172" width="8.77734375" style="1" customWidth="1"/>
    <col min="7173" max="7176" width="7.6640625" style="1" customWidth="1"/>
    <col min="7177" max="7177" width="8.21875" style="1" customWidth="1"/>
    <col min="7178" max="7419" width="13" style="1"/>
    <col min="7420" max="7420" width="7.6640625" style="1" customWidth="1"/>
    <col min="7421" max="7421" width="7.21875" style="1" customWidth="1"/>
    <col min="7422" max="7422" width="7.109375" style="1" customWidth="1"/>
    <col min="7423" max="7425" width="14.44140625" style="1" customWidth="1"/>
    <col min="7426" max="7427" width="7.6640625" style="1" customWidth="1"/>
    <col min="7428" max="7428" width="8.77734375" style="1" customWidth="1"/>
    <col min="7429" max="7432" width="7.6640625" style="1" customWidth="1"/>
    <col min="7433" max="7433" width="8.21875" style="1" customWidth="1"/>
    <col min="7434" max="7675" width="13" style="1"/>
    <col min="7676" max="7676" width="7.6640625" style="1" customWidth="1"/>
    <col min="7677" max="7677" width="7.21875" style="1" customWidth="1"/>
    <col min="7678" max="7678" width="7.109375" style="1" customWidth="1"/>
    <col min="7679" max="7681" width="14.44140625" style="1" customWidth="1"/>
    <col min="7682" max="7683" width="7.6640625" style="1" customWidth="1"/>
    <col min="7684" max="7684" width="8.77734375" style="1" customWidth="1"/>
    <col min="7685" max="7688" width="7.6640625" style="1" customWidth="1"/>
    <col min="7689" max="7689" width="8.21875" style="1" customWidth="1"/>
    <col min="7690" max="7931" width="13" style="1"/>
    <col min="7932" max="7932" width="7.6640625" style="1" customWidth="1"/>
    <col min="7933" max="7933" width="7.21875" style="1" customWidth="1"/>
    <col min="7934" max="7934" width="7.109375" style="1" customWidth="1"/>
    <col min="7935" max="7937" width="14.44140625" style="1" customWidth="1"/>
    <col min="7938" max="7939" width="7.6640625" style="1" customWidth="1"/>
    <col min="7940" max="7940" width="8.77734375" style="1" customWidth="1"/>
    <col min="7941" max="7944" width="7.6640625" style="1" customWidth="1"/>
    <col min="7945" max="7945" width="8.21875" style="1" customWidth="1"/>
    <col min="7946" max="8187" width="13" style="1"/>
    <col min="8188" max="8188" width="7.6640625" style="1" customWidth="1"/>
    <col min="8189" max="8189" width="7.21875" style="1" customWidth="1"/>
    <col min="8190" max="8190" width="7.109375" style="1" customWidth="1"/>
    <col min="8191" max="8193" width="14.44140625" style="1" customWidth="1"/>
    <col min="8194" max="8195" width="7.6640625" style="1" customWidth="1"/>
    <col min="8196" max="8196" width="8.77734375" style="1" customWidth="1"/>
    <col min="8197" max="8200" width="7.6640625" style="1" customWidth="1"/>
    <col min="8201" max="8201" width="8.21875" style="1" customWidth="1"/>
    <col min="8202" max="8443" width="13" style="1"/>
    <col min="8444" max="8444" width="7.6640625" style="1" customWidth="1"/>
    <col min="8445" max="8445" width="7.21875" style="1" customWidth="1"/>
    <col min="8446" max="8446" width="7.109375" style="1" customWidth="1"/>
    <col min="8447" max="8449" width="14.44140625" style="1" customWidth="1"/>
    <col min="8450" max="8451" width="7.6640625" style="1" customWidth="1"/>
    <col min="8452" max="8452" width="8.77734375" style="1" customWidth="1"/>
    <col min="8453" max="8456" width="7.6640625" style="1" customWidth="1"/>
    <col min="8457" max="8457" width="8.21875" style="1" customWidth="1"/>
    <col min="8458" max="8699" width="13" style="1"/>
    <col min="8700" max="8700" width="7.6640625" style="1" customWidth="1"/>
    <col min="8701" max="8701" width="7.21875" style="1" customWidth="1"/>
    <col min="8702" max="8702" width="7.109375" style="1" customWidth="1"/>
    <col min="8703" max="8705" width="14.44140625" style="1" customWidth="1"/>
    <col min="8706" max="8707" width="7.6640625" style="1" customWidth="1"/>
    <col min="8708" max="8708" width="8.77734375" style="1" customWidth="1"/>
    <col min="8709" max="8712" width="7.6640625" style="1" customWidth="1"/>
    <col min="8713" max="8713" width="8.21875" style="1" customWidth="1"/>
    <col min="8714" max="8955" width="13" style="1"/>
    <col min="8956" max="8956" width="7.6640625" style="1" customWidth="1"/>
    <col min="8957" max="8957" width="7.21875" style="1" customWidth="1"/>
    <col min="8958" max="8958" width="7.109375" style="1" customWidth="1"/>
    <col min="8959" max="8961" width="14.44140625" style="1" customWidth="1"/>
    <col min="8962" max="8963" width="7.6640625" style="1" customWidth="1"/>
    <col min="8964" max="8964" width="8.77734375" style="1" customWidth="1"/>
    <col min="8965" max="8968" width="7.6640625" style="1" customWidth="1"/>
    <col min="8969" max="8969" width="8.21875" style="1" customWidth="1"/>
    <col min="8970" max="9211" width="13" style="1"/>
    <col min="9212" max="9212" width="7.6640625" style="1" customWidth="1"/>
    <col min="9213" max="9213" width="7.21875" style="1" customWidth="1"/>
    <col min="9214" max="9214" width="7.109375" style="1" customWidth="1"/>
    <col min="9215" max="9217" width="14.44140625" style="1" customWidth="1"/>
    <col min="9218" max="9219" width="7.6640625" style="1" customWidth="1"/>
    <col min="9220" max="9220" width="8.77734375" style="1" customWidth="1"/>
    <col min="9221" max="9224" width="7.6640625" style="1" customWidth="1"/>
    <col min="9225" max="9225" width="8.21875" style="1" customWidth="1"/>
    <col min="9226" max="9467" width="13" style="1"/>
    <col min="9468" max="9468" width="7.6640625" style="1" customWidth="1"/>
    <col min="9469" max="9469" width="7.21875" style="1" customWidth="1"/>
    <col min="9470" max="9470" width="7.109375" style="1" customWidth="1"/>
    <col min="9471" max="9473" width="14.44140625" style="1" customWidth="1"/>
    <col min="9474" max="9475" width="7.6640625" style="1" customWidth="1"/>
    <col min="9476" max="9476" width="8.77734375" style="1" customWidth="1"/>
    <col min="9477" max="9480" width="7.6640625" style="1" customWidth="1"/>
    <col min="9481" max="9481" width="8.21875" style="1" customWidth="1"/>
    <col min="9482" max="9723" width="13" style="1"/>
    <col min="9724" max="9724" width="7.6640625" style="1" customWidth="1"/>
    <col min="9725" max="9725" width="7.21875" style="1" customWidth="1"/>
    <col min="9726" max="9726" width="7.109375" style="1" customWidth="1"/>
    <col min="9727" max="9729" width="14.44140625" style="1" customWidth="1"/>
    <col min="9730" max="9731" width="7.6640625" style="1" customWidth="1"/>
    <col min="9732" max="9732" width="8.77734375" style="1" customWidth="1"/>
    <col min="9733" max="9736" width="7.6640625" style="1" customWidth="1"/>
    <col min="9737" max="9737" width="8.21875" style="1" customWidth="1"/>
    <col min="9738" max="9979" width="13" style="1"/>
    <col min="9980" max="9980" width="7.6640625" style="1" customWidth="1"/>
    <col min="9981" max="9981" width="7.21875" style="1" customWidth="1"/>
    <col min="9982" max="9982" width="7.109375" style="1" customWidth="1"/>
    <col min="9983" max="9985" width="14.44140625" style="1" customWidth="1"/>
    <col min="9986" max="9987" width="7.6640625" style="1" customWidth="1"/>
    <col min="9988" max="9988" width="8.77734375" style="1" customWidth="1"/>
    <col min="9989" max="9992" width="7.6640625" style="1" customWidth="1"/>
    <col min="9993" max="9993" width="8.21875" style="1" customWidth="1"/>
    <col min="9994" max="10235" width="13" style="1"/>
    <col min="10236" max="10236" width="7.6640625" style="1" customWidth="1"/>
    <col min="10237" max="10237" width="7.21875" style="1" customWidth="1"/>
    <col min="10238" max="10238" width="7.109375" style="1" customWidth="1"/>
    <col min="10239" max="10241" width="14.44140625" style="1" customWidth="1"/>
    <col min="10242" max="10243" width="7.6640625" style="1" customWidth="1"/>
    <col min="10244" max="10244" width="8.77734375" style="1" customWidth="1"/>
    <col min="10245" max="10248" width="7.6640625" style="1" customWidth="1"/>
    <col min="10249" max="10249" width="8.21875" style="1" customWidth="1"/>
    <col min="10250" max="10491" width="13" style="1"/>
    <col min="10492" max="10492" width="7.6640625" style="1" customWidth="1"/>
    <col min="10493" max="10493" width="7.21875" style="1" customWidth="1"/>
    <col min="10494" max="10494" width="7.109375" style="1" customWidth="1"/>
    <col min="10495" max="10497" width="14.44140625" style="1" customWidth="1"/>
    <col min="10498" max="10499" width="7.6640625" style="1" customWidth="1"/>
    <col min="10500" max="10500" width="8.77734375" style="1" customWidth="1"/>
    <col min="10501" max="10504" width="7.6640625" style="1" customWidth="1"/>
    <col min="10505" max="10505" width="8.21875" style="1" customWidth="1"/>
    <col min="10506" max="10747" width="13" style="1"/>
    <col min="10748" max="10748" width="7.6640625" style="1" customWidth="1"/>
    <col min="10749" max="10749" width="7.21875" style="1" customWidth="1"/>
    <col min="10750" max="10750" width="7.109375" style="1" customWidth="1"/>
    <col min="10751" max="10753" width="14.44140625" style="1" customWidth="1"/>
    <col min="10754" max="10755" width="7.6640625" style="1" customWidth="1"/>
    <col min="10756" max="10756" width="8.77734375" style="1" customWidth="1"/>
    <col min="10757" max="10760" width="7.6640625" style="1" customWidth="1"/>
    <col min="10761" max="10761" width="8.21875" style="1" customWidth="1"/>
    <col min="10762" max="11003" width="13" style="1"/>
    <col min="11004" max="11004" width="7.6640625" style="1" customWidth="1"/>
    <col min="11005" max="11005" width="7.21875" style="1" customWidth="1"/>
    <col min="11006" max="11006" width="7.109375" style="1" customWidth="1"/>
    <col min="11007" max="11009" width="14.44140625" style="1" customWidth="1"/>
    <col min="11010" max="11011" width="7.6640625" style="1" customWidth="1"/>
    <col min="11012" max="11012" width="8.77734375" style="1" customWidth="1"/>
    <col min="11013" max="11016" width="7.6640625" style="1" customWidth="1"/>
    <col min="11017" max="11017" width="8.21875" style="1" customWidth="1"/>
    <col min="11018" max="11259" width="13" style="1"/>
    <col min="11260" max="11260" width="7.6640625" style="1" customWidth="1"/>
    <col min="11261" max="11261" width="7.21875" style="1" customWidth="1"/>
    <col min="11262" max="11262" width="7.109375" style="1" customWidth="1"/>
    <col min="11263" max="11265" width="14.44140625" style="1" customWidth="1"/>
    <col min="11266" max="11267" width="7.6640625" style="1" customWidth="1"/>
    <col min="11268" max="11268" width="8.77734375" style="1" customWidth="1"/>
    <col min="11269" max="11272" width="7.6640625" style="1" customWidth="1"/>
    <col min="11273" max="11273" width="8.21875" style="1" customWidth="1"/>
    <col min="11274" max="11515" width="13" style="1"/>
    <col min="11516" max="11516" width="7.6640625" style="1" customWidth="1"/>
    <col min="11517" max="11517" width="7.21875" style="1" customWidth="1"/>
    <col min="11518" max="11518" width="7.109375" style="1" customWidth="1"/>
    <col min="11519" max="11521" width="14.44140625" style="1" customWidth="1"/>
    <col min="11522" max="11523" width="7.6640625" style="1" customWidth="1"/>
    <col min="11524" max="11524" width="8.77734375" style="1" customWidth="1"/>
    <col min="11525" max="11528" width="7.6640625" style="1" customWidth="1"/>
    <col min="11529" max="11529" width="8.21875" style="1" customWidth="1"/>
    <col min="11530" max="11771" width="13" style="1"/>
    <col min="11772" max="11772" width="7.6640625" style="1" customWidth="1"/>
    <col min="11773" max="11773" width="7.21875" style="1" customWidth="1"/>
    <col min="11774" max="11774" width="7.109375" style="1" customWidth="1"/>
    <col min="11775" max="11777" width="14.44140625" style="1" customWidth="1"/>
    <col min="11778" max="11779" width="7.6640625" style="1" customWidth="1"/>
    <col min="11780" max="11780" width="8.77734375" style="1" customWidth="1"/>
    <col min="11781" max="11784" width="7.6640625" style="1" customWidth="1"/>
    <col min="11785" max="11785" width="8.21875" style="1" customWidth="1"/>
    <col min="11786" max="12027" width="13" style="1"/>
    <col min="12028" max="12028" width="7.6640625" style="1" customWidth="1"/>
    <col min="12029" max="12029" width="7.21875" style="1" customWidth="1"/>
    <col min="12030" max="12030" width="7.109375" style="1" customWidth="1"/>
    <col min="12031" max="12033" width="14.44140625" style="1" customWidth="1"/>
    <col min="12034" max="12035" width="7.6640625" style="1" customWidth="1"/>
    <col min="12036" max="12036" width="8.77734375" style="1" customWidth="1"/>
    <col min="12037" max="12040" width="7.6640625" style="1" customWidth="1"/>
    <col min="12041" max="12041" width="8.21875" style="1" customWidth="1"/>
    <col min="12042" max="12283" width="13" style="1"/>
    <col min="12284" max="12284" width="7.6640625" style="1" customWidth="1"/>
    <col min="12285" max="12285" width="7.21875" style="1" customWidth="1"/>
    <col min="12286" max="12286" width="7.109375" style="1" customWidth="1"/>
    <col min="12287" max="12289" width="14.44140625" style="1" customWidth="1"/>
    <col min="12290" max="12291" width="7.6640625" style="1" customWidth="1"/>
    <col min="12292" max="12292" width="8.77734375" style="1" customWidth="1"/>
    <col min="12293" max="12296" width="7.6640625" style="1" customWidth="1"/>
    <col min="12297" max="12297" width="8.21875" style="1" customWidth="1"/>
    <col min="12298" max="12539" width="13" style="1"/>
    <col min="12540" max="12540" width="7.6640625" style="1" customWidth="1"/>
    <col min="12541" max="12541" width="7.21875" style="1" customWidth="1"/>
    <col min="12542" max="12542" width="7.109375" style="1" customWidth="1"/>
    <col min="12543" max="12545" width="14.44140625" style="1" customWidth="1"/>
    <col min="12546" max="12547" width="7.6640625" style="1" customWidth="1"/>
    <col min="12548" max="12548" width="8.77734375" style="1" customWidth="1"/>
    <col min="12549" max="12552" width="7.6640625" style="1" customWidth="1"/>
    <col min="12553" max="12553" width="8.21875" style="1" customWidth="1"/>
    <col min="12554" max="12795" width="13" style="1"/>
    <col min="12796" max="12796" width="7.6640625" style="1" customWidth="1"/>
    <col min="12797" max="12797" width="7.21875" style="1" customWidth="1"/>
    <col min="12798" max="12798" width="7.109375" style="1" customWidth="1"/>
    <col min="12799" max="12801" width="14.44140625" style="1" customWidth="1"/>
    <col min="12802" max="12803" width="7.6640625" style="1" customWidth="1"/>
    <col min="12804" max="12804" width="8.77734375" style="1" customWidth="1"/>
    <col min="12805" max="12808" width="7.6640625" style="1" customWidth="1"/>
    <col min="12809" max="12809" width="8.21875" style="1" customWidth="1"/>
    <col min="12810" max="13051" width="13" style="1"/>
    <col min="13052" max="13052" width="7.6640625" style="1" customWidth="1"/>
    <col min="13053" max="13053" width="7.21875" style="1" customWidth="1"/>
    <col min="13054" max="13054" width="7.109375" style="1" customWidth="1"/>
    <col min="13055" max="13057" width="14.44140625" style="1" customWidth="1"/>
    <col min="13058" max="13059" width="7.6640625" style="1" customWidth="1"/>
    <col min="13060" max="13060" width="8.77734375" style="1" customWidth="1"/>
    <col min="13061" max="13064" width="7.6640625" style="1" customWidth="1"/>
    <col min="13065" max="13065" width="8.21875" style="1" customWidth="1"/>
    <col min="13066" max="13307" width="13" style="1"/>
    <col min="13308" max="13308" width="7.6640625" style="1" customWidth="1"/>
    <col min="13309" max="13309" width="7.21875" style="1" customWidth="1"/>
    <col min="13310" max="13310" width="7.109375" style="1" customWidth="1"/>
    <col min="13311" max="13313" width="14.44140625" style="1" customWidth="1"/>
    <col min="13314" max="13315" width="7.6640625" style="1" customWidth="1"/>
    <col min="13316" max="13316" width="8.77734375" style="1" customWidth="1"/>
    <col min="13317" max="13320" width="7.6640625" style="1" customWidth="1"/>
    <col min="13321" max="13321" width="8.21875" style="1" customWidth="1"/>
    <col min="13322" max="13563" width="13" style="1"/>
    <col min="13564" max="13564" width="7.6640625" style="1" customWidth="1"/>
    <col min="13565" max="13565" width="7.21875" style="1" customWidth="1"/>
    <col min="13566" max="13566" width="7.109375" style="1" customWidth="1"/>
    <col min="13567" max="13569" width="14.44140625" style="1" customWidth="1"/>
    <col min="13570" max="13571" width="7.6640625" style="1" customWidth="1"/>
    <col min="13572" max="13572" width="8.77734375" style="1" customWidth="1"/>
    <col min="13573" max="13576" width="7.6640625" style="1" customWidth="1"/>
    <col min="13577" max="13577" width="8.21875" style="1" customWidth="1"/>
    <col min="13578" max="13819" width="13" style="1"/>
    <col min="13820" max="13820" width="7.6640625" style="1" customWidth="1"/>
    <col min="13821" max="13821" width="7.21875" style="1" customWidth="1"/>
    <col min="13822" max="13822" width="7.109375" style="1" customWidth="1"/>
    <col min="13823" max="13825" width="14.44140625" style="1" customWidth="1"/>
    <col min="13826" max="13827" width="7.6640625" style="1" customWidth="1"/>
    <col min="13828" max="13828" width="8.77734375" style="1" customWidth="1"/>
    <col min="13829" max="13832" width="7.6640625" style="1" customWidth="1"/>
    <col min="13833" max="13833" width="8.21875" style="1" customWidth="1"/>
    <col min="13834" max="14075" width="13" style="1"/>
    <col min="14076" max="14076" width="7.6640625" style="1" customWidth="1"/>
    <col min="14077" max="14077" width="7.21875" style="1" customWidth="1"/>
    <col min="14078" max="14078" width="7.109375" style="1" customWidth="1"/>
    <col min="14079" max="14081" width="14.44140625" style="1" customWidth="1"/>
    <col min="14082" max="14083" width="7.6640625" style="1" customWidth="1"/>
    <col min="14084" max="14084" width="8.77734375" style="1" customWidth="1"/>
    <col min="14085" max="14088" width="7.6640625" style="1" customWidth="1"/>
    <col min="14089" max="14089" width="8.21875" style="1" customWidth="1"/>
    <col min="14090" max="14331" width="13" style="1"/>
    <col min="14332" max="14332" width="7.6640625" style="1" customWidth="1"/>
    <col min="14333" max="14333" width="7.21875" style="1" customWidth="1"/>
    <col min="14334" max="14334" width="7.109375" style="1" customWidth="1"/>
    <col min="14335" max="14337" width="14.44140625" style="1" customWidth="1"/>
    <col min="14338" max="14339" width="7.6640625" style="1" customWidth="1"/>
    <col min="14340" max="14340" width="8.77734375" style="1" customWidth="1"/>
    <col min="14341" max="14344" width="7.6640625" style="1" customWidth="1"/>
    <col min="14345" max="14345" width="8.21875" style="1" customWidth="1"/>
    <col min="14346" max="14587" width="13" style="1"/>
    <col min="14588" max="14588" width="7.6640625" style="1" customWidth="1"/>
    <col min="14589" max="14589" width="7.21875" style="1" customWidth="1"/>
    <col min="14590" max="14590" width="7.109375" style="1" customWidth="1"/>
    <col min="14591" max="14593" width="14.44140625" style="1" customWidth="1"/>
    <col min="14594" max="14595" width="7.6640625" style="1" customWidth="1"/>
    <col min="14596" max="14596" width="8.77734375" style="1" customWidth="1"/>
    <col min="14597" max="14600" width="7.6640625" style="1" customWidth="1"/>
    <col min="14601" max="14601" width="8.21875" style="1" customWidth="1"/>
    <col min="14602" max="14843" width="13" style="1"/>
    <col min="14844" max="14844" width="7.6640625" style="1" customWidth="1"/>
    <col min="14845" max="14845" width="7.21875" style="1" customWidth="1"/>
    <col min="14846" max="14846" width="7.109375" style="1" customWidth="1"/>
    <col min="14847" max="14849" width="14.44140625" style="1" customWidth="1"/>
    <col min="14850" max="14851" width="7.6640625" style="1" customWidth="1"/>
    <col min="14852" max="14852" width="8.77734375" style="1" customWidth="1"/>
    <col min="14853" max="14856" width="7.6640625" style="1" customWidth="1"/>
    <col min="14857" max="14857" width="8.21875" style="1" customWidth="1"/>
    <col min="14858" max="15099" width="13" style="1"/>
    <col min="15100" max="15100" width="7.6640625" style="1" customWidth="1"/>
    <col min="15101" max="15101" width="7.21875" style="1" customWidth="1"/>
    <col min="15102" max="15102" width="7.109375" style="1" customWidth="1"/>
    <col min="15103" max="15105" width="14.44140625" style="1" customWidth="1"/>
    <col min="15106" max="15107" width="7.6640625" style="1" customWidth="1"/>
    <col min="15108" max="15108" width="8.77734375" style="1" customWidth="1"/>
    <col min="15109" max="15112" width="7.6640625" style="1" customWidth="1"/>
    <col min="15113" max="15113" width="8.21875" style="1" customWidth="1"/>
    <col min="15114" max="15355" width="13" style="1"/>
    <col min="15356" max="15356" width="7.6640625" style="1" customWidth="1"/>
    <col min="15357" max="15357" width="7.21875" style="1" customWidth="1"/>
    <col min="15358" max="15358" width="7.109375" style="1" customWidth="1"/>
    <col min="15359" max="15361" width="14.44140625" style="1" customWidth="1"/>
    <col min="15362" max="15363" width="7.6640625" style="1" customWidth="1"/>
    <col min="15364" max="15364" width="8.77734375" style="1" customWidth="1"/>
    <col min="15365" max="15368" width="7.6640625" style="1" customWidth="1"/>
    <col min="15369" max="15369" width="8.21875" style="1" customWidth="1"/>
    <col min="15370" max="15611" width="13" style="1"/>
    <col min="15612" max="15612" width="7.6640625" style="1" customWidth="1"/>
    <col min="15613" max="15613" width="7.21875" style="1" customWidth="1"/>
    <col min="15614" max="15614" width="7.109375" style="1" customWidth="1"/>
    <col min="15615" max="15617" width="14.44140625" style="1" customWidth="1"/>
    <col min="15618" max="15619" width="7.6640625" style="1" customWidth="1"/>
    <col min="15620" max="15620" width="8.77734375" style="1" customWidth="1"/>
    <col min="15621" max="15624" width="7.6640625" style="1" customWidth="1"/>
    <col min="15625" max="15625" width="8.21875" style="1" customWidth="1"/>
    <col min="15626" max="15867" width="13" style="1"/>
    <col min="15868" max="15868" width="7.6640625" style="1" customWidth="1"/>
    <col min="15869" max="15869" width="7.21875" style="1" customWidth="1"/>
    <col min="15870" max="15870" width="7.109375" style="1" customWidth="1"/>
    <col min="15871" max="15873" width="14.44140625" style="1" customWidth="1"/>
    <col min="15874" max="15875" width="7.6640625" style="1" customWidth="1"/>
    <col min="15876" max="15876" width="8.77734375" style="1" customWidth="1"/>
    <col min="15877" max="15880" width="7.6640625" style="1" customWidth="1"/>
    <col min="15881" max="15881" width="8.21875" style="1" customWidth="1"/>
    <col min="15882" max="16123" width="13" style="1"/>
    <col min="16124" max="16124" width="7.6640625" style="1" customWidth="1"/>
    <col min="16125" max="16125" width="7.21875" style="1" customWidth="1"/>
    <col min="16126" max="16126" width="7.109375" style="1" customWidth="1"/>
    <col min="16127" max="16129" width="14.44140625" style="1" customWidth="1"/>
    <col min="16130" max="16131" width="7.6640625" style="1" customWidth="1"/>
    <col min="16132" max="16132" width="8.77734375" style="1" customWidth="1"/>
    <col min="16133" max="16136" width="7.6640625" style="1" customWidth="1"/>
    <col min="16137" max="16137" width="8.21875" style="1" customWidth="1"/>
    <col min="16138" max="16384" width="13" style="1"/>
  </cols>
  <sheetData>
    <row r="3" spans="1:12" ht="16.2" x14ac:dyDescent="0.2">
      <c r="G3" s="281" t="s">
        <v>155</v>
      </c>
      <c r="H3" s="281"/>
      <c r="I3" s="281"/>
      <c r="J3" s="281"/>
      <c r="K3" s="281"/>
      <c r="L3" s="3"/>
    </row>
    <row r="4" spans="1:12" ht="16.2" x14ac:dyDescent="0.2">
      <c r="G4" s="2"/>
      <c r="H4" s="2"/>
      <c r="I4" s="2"/>
      <c r="J4" s="2"/>
      <c r="K4" s="2"/>
      <c r="L4" s="3"/>
    </row>
    <row r="5" spans="1:12" ht="27" customHeight="1" thickBot="1" x14ac:dyDescent="0.25">
      <c r="A5" s="251" t="s">
        <v>237</v>
      </c>
      <c r="B5" s="251"/>
      <c r="C5" s="251"/>
      <c r="D5" s="251"/>
      <c r="E5" s="251"/>
      <c r="F5" s="251"/>
      <c r="G5" s="251"/>
      <c r="H5" s="251"/>
      <c r="I5" s="251"/>
      <c r="J5" s="251"/>
      <c r="K5" s="251"/>
      <c r="L5" s="4"/>
    </row>
    <row r="6" spans="1:12" ht="16.8" thickTop="1" x14ac:dyDescent="0.2">
      <c r="C6" s="5"/>
      <c r="D6" s="6"/>
      <c r="E6" s="6"/>
      <c r="F6" s="6"/>
      <c r="G6" s="6"/>
      <c r="H6" s="6"/>
      <c r="I6" s="6"/>
    </row>
    <row r="8" spans="1:12" ht="18.75" customHeight="1" x14ac:dyDescent="0.2">
      <c r="A8" s="7" t="s">
        <v>1</v>
      </c>
      <c r="B8" s="8"/>
      <c r="C8" s="8"/>
      <c r="D8" s="8"/>
    </row>
    <row r="13" spans="1:12" ht="18.75" customHeight="1" x14ac:dyDescent="0.2">
      <c r="A13" s="9"/>
      <c r="B13" s="10"/>
    </row>
    <row r="14" spans="1:12" ht="18.75" customHeight="1" x14ac:dyDescent="0.2">
      <c r="C14" s="11"/>
      <c r="D14" s="11"/>
      <c r="E14" s="12"/>
      <c r="F14" s="12"/>
      <c r="G14" s="12"/>
      <c r="H14" s="12"/>
    </row>
    <row r="15" spans="1:12" ht="18.75" customHeight="1" x14ac:dyDescent="0.2">
      <c r="A15" s="13"/>
      <c r="B15" s="13"/>
    </row>
    <row r="16" spans="1:12" ht="29.25" customHeight="1" x14ac:dyDescent="0.2">
      <c r="A16" s="252" t="s">
        <v>2</v>
      </c>
      <c r="B16" s="252"/>
      <c r="C16" s="253">
        <f>J41</f>
        <v>34368736.160000004</v>
      </c>
      <c r="D16" s="254"/>
      <c r="E16" s="14"/>
      <c r="F16" s="14"/>
      <c r="G16" s="14"/>
      <c r="H16" s="14"/>
    </row>
    <row r="17" spans="1:11" x14ac:dyDescent="0.2">
      <c r="C17" s="255" t="s">
        <v>3</v>
      </c>
      <c r="D17" s="255"/>
    </row>
    <row r="18" spans="1:11" ht="42.75" customHeight="1" x14ac:dyDescent="0.2">
      <c r="C18" s="93"/>
      <c r="D18" s="93"/>
    </row>
    <row r="20" spans="1:11" s="15" customFormat="1" ht="21" customHeight="1" thickBot="1" x14ac:dyDescent="0.25">
      <c r="A20" s="256" t="s">
        <v>4</v>
      </c>
      <c r="B20" s="256"/>
      <c r="J20" s="257"/>
      <c r="K20" s="257"/>
    </row>
    <row r="21" spans="1:11" ht="19.8" customHeight="1" x14ac:dyDescent="0.2">
      <c r="A21" s="216" t="s">
        <v>70</v>
      </c>
      <c r="B21" s="217"/>
      <c r="C21" s="217"/>
      <c r="D21" s="217"/>
      <c r="E21" s="217"/>
      <c r="F21" s="217"/>
      <c r="G21" s="217"/>
      <c r="H21" s="217"/>
      <c r="I21" s="218"/>
      <c r="J21" s="219"/>
      <c r="K21" s="220"/>
    </row>
    <row r="22" spans="1:11" ht="19.8" customHeight="1" x14ac:dyDescent="0.2">
      <c r="A22" s="199" t="str">
        <f>A87</f>
        <v>仮設費①導線対策</v>
      </c>
      <c r="B22" s="200"/>
      <c r="C22" s="200"/>
      <c r="D22" s="200"/>
      <c r="E22" s="200"/>
      <c r="F22" s="200"/>
      <c r="G22" s="200"/>
      <c r="H22" s="200"/>
      <c r="I22" s="201"/>
      <c r="J22" s="202">
        <f>J87</f>
        <v>7391600</v>
      </c>
      <c r="K22" s="203"/>
    </row>
    <row r="23" spans="1:11" ht="19.8" customHeight="1" x14ac:dyDescent="0.2">
      <c r="A23" s="199" t="str">
        <f>A93</f>
        <v>仮設費②水際対策</v>
      </c>
      <c r="B23" s="200"/>
      <c r="C23" s="200"/>
      <c r="D23" s="200"/>
      <c r="E23" s="200"/>
      <c r="F23" s="200"/>
      <c r="G23" s="200"/>
      <c r="H23" s="200"/>
      <c r="I23" s="201"/>
      <c r="J23" s="202">
        <f>J93</f>
        <v>790000</v>
      </c>
      <c r="K23" s="203"/>
    </row>
    <row r="24" spans="1:11" ht="19.8" customHeight="1" x14ac:dyDescent="0.2">
      <c r="A24" s="199" t="str">
        <f>A107</f>
        <v>仮設費③進入・立ち止り防止対策</v>
      </c>
      <c r="B24" s="200"/>
      <c r="C24" s="200"/>
      <c r="D24" s="200"/>
      <c r="E24" s="200"/>
      <c r="F24" s="200"/>
      <c r="G24" s="200"/>
      <c r="H24" s="200"/>
      <c r="I24" s="201"/>
      <c r="J24" s="202">
        <f>J107</f>
        <v>1855200</v>
      </c>
      <c r="K24" s="203"/>
    </row>
    <row r="25" spans="1:11" ht="19.8" customHeight="1" x14ac:dyDescent="0.2">
      <c r="A25" s="199" t="str">
        <f>A122</f>
        <v>仮設費④市民会館前エリア雑踏対策</v>
      </c>
      <c r="B25" s="200"/>
      <c r="C25" s="200"/>
      <c r="D25" s="200"/>
      <c r="E25" s="200"/>
      <c r="F25" s="200"/>
      <c r="G25" s="200"/>
      <c r="H25" s="200"/>
      <c r="I25" s="201"/>
      <c r="J25" s="202">
        <f>J122</f>
        <v>8437000</v>
      </c>
      <c r="K25" s="203"/>
    </row>
    <row r="26" spans="1:11" ht="19.8" customHeight="1" x14ac:dyDescent="0.2">
      <c r="A26" s="199" t="str">
        <f>A130</f>
        <v>仮設費⑤出入口対策</v>
      </c>
      <c r="B26" s="200"/>
      <c r="C26" s="200"/>
      <c r="D26" s="200"/>
      <c r="E26" s="200"/>
      <c r="F26" s="200"/>
      <c r="G26" s="200"/>
      <c r="H26" s="200"/>
      <c r="I26" s="201"/>
      <c r="J26" s="202">
        <f>J130</f>
        <v>175000</v>
      </c>
      <c r="K26" s="203"/>
    </row>
    <row r="27" spans="1:11" ht="19.8" customHeight="1" x14ac:dyDescent="0.2">
      <c r="A27" s="199" t="str">
        <f>A143</f>
        <v>仮設費⑥照明対策</v>
      </c>
      <c r="B27" s="200"/>
      <c r="C27" s="200"/>
      <c r="D27" s="200"/>
      <c r="E27" s="200"/>
      <c r="F27" s="200"/>
      <c r="G27" s="200"/>
      <c r="H27" s="200"/>
      <c r="I27" s="201"/>
      <c r="J27" s="202">
        <f>J143</f>
        <v>2349000</v>
      </c>
      <c r="K27" s="203"/>
    </row>
    <row r="28" spans="1:11" ht="19.8" customHeight="1" x14ac:dyDescent="0.2">
      <c r="A28" s="199" t="str">
        <f>A148</f>
        <v>仮設費⑦広報記録対策</v>
      </c>
      <c r="B28" s="200"/>
      <c r="C28" s="200"/>
      <c r="D28" s="200"/>
      <c r="E28" s="200"/>
      <c r="F28" s="200"/>
      <c r="G28" s="200"/>
      <c r="H28" s="200"/>
      <c r="I28" s="201"/>
      <c r="J28" s="202">
        <f>J148</f>
        <v>120000</v>
      </c>
      <c r="K28" s="203"/>
    </row>
    <row r="29" spans="1:11" ht="19.8" customHeight="1" x14ac:dyDescent="0.2">
      <c r="A29" s="199" t="str">
        <f>A184</f>
        <v>仮設費⑧規制・駐禁対策</v>
      </c>
      <c r="B29" s="200"/>
      <c r="C29" s="200"/>
      <c r="D29" s="200"/>
      <c r="E29" s="200"/>
      <c r="F29" s="200"/>
      <c r="G29" s="200"/>
      <c r="H29" s="200"/>
      <c r="I29" s="201"/>
      <c r="J29" s="202">
        <f>J184</f>
        <v>2030000</v>
      </c>
      <c r="K29" s="203"/>
    </row>
    <row r="30" spans="1:11" ht="19.8" customHeight="1" x14ac:dyDescent="0.2">
      <c r="A30" s="199" t="str">
        <f>A208</f>
        <v>仮設費⑨案内・警備使用サイン関係</v>
      </c>
      <c r="B30" s="200"/>
      <c r="C30" s="200"/>
      <c r="D30" s="200"/>
      <c r="E30" s="200"/>
      <c r="F30" s="200"/>
      <c r="G30" s="200"/>
      <c r="H30" s="200"/>
      <c r="I30" s="201"/>
      <c r="J30" s="202">
        <f>J208</f>
        <v>825400</v>
      </c>
      <c r="K30" s="203"/>
    </row>
    <row r="31" spans="1:11" ht="19.8" customHeight="1" x14ac:dyDescent="0.2">
      <c r="A31" s="199" t="str">
        <f>A216</f>
        <v>仮設費⑩車両進入対策</v>
      </c>
      <c r="B31" s="200"/>
      <c r="C31" s="200"/>
      <c r="D31" s="200"/>
      <c r="E31" s="200"/>
      <c r="F31" s="200"/>
      <c r="G31" s="200"/>
      <c r="H31" s="200"/>
      <c r="I31" s="201"/>
      <c r="J31" s="315">
        <f>J216</f>
        <v>742000</v>
      </c>
      <c r="K31" s="316"/>
    </row>
    <row r="32" spans="1:11" ht="19.8" customHeight="1" x14ac:dyDescent="0.2">
      <c r="A32" s="199" t="str">
        <f>A232</f>
        <v>仮設費⑪熱中症対策費</v>
      </c>
      <c r="B32" s="200"/>
      <c r="C32" s="200"/>
      <c r="D32" s="200"/>
      <c r="E32" s="200"/>
      <c r="F32" s="200"/>
      <c r="G32" s="200"/>
      <c r="H32" s="200"/>
      <c r="I32" s="201"/>
      <c r="J32" s="204">
        <f>J232</f>
        <v>525200</v>
      </c>
      <c r="K32" s="205"/>
    </row>
    <row r="33" spans="1:11" ht="19.8" customHeight="1" x14ac:dyDescent="0.2">
      <c r="A33" s="199" t="str">
        <f>A247</f>
        <v>仮設費⑪仮設機械・設営車両費</v>
      </c>
      <c r="B33" s="200"/>
      <c r="C33" s="200"/>
      <c r="D33" s="200"/>
      <c r="E33" s="200"/>
      <c r="F33" s="200"/>
      <c r="G33" s="200"/>
      <c r="H33" s="200"/>
      <c r="I33" s="201"/>
      <c r="J33" s="202">
        <f>J247</f>
        <v>3140900</v>
      </c>
      <c r="K33" s="203"/>
    </row>
    <row r="34" spans="1:11" ht="19.8" customHeight="1" thickBot="1" x14ac:dyDescent="0.25">
      <c r="A34" s="206" t="str">
        <f>A255</f>
        <v>仮設費⑫交通規制車両費</v>
      </c>
      <c r="B34" s="207"/>
      <c r="C34" s="207"/>
      <c r="D34" s="207"/>
      <c r="E34" s="207"/>
      <c r="F34" s="207"/>
      <c r="G34" s="207"/>
      <c r="H34" s="207"/>
      <c r="I34" s="208"/>
      <c r="J34" s="209">
        <f>J255</f>
        <v>222096</v>
      </c>
      <c r="K34" s="210"/>
    </row>
    <row r="35" spans="1:11" ht="19.8" customHeight="1" thickBot="1" x14ac:dyDescent="0.25">
      <c r="A35" s="189" t="s">
        <v>71</v>
      </c>
      <c r="B35" s="190"/>
      <c r="C35" s="190"/>
      <c r="D35" s="190"/>
      <c r="E35" s="190"/>
      <c r="F35" s="190"/>
      <c r="G35" s="190"/>
      <c r="H35" s="190"/>
      <c r="I35" s="191"/>
      <c r="J35" s="195">
        <f>SUM(J22:K34)</f>
        <v>28603396</v>
      </c>
      <c r="K35" s="196"/>
    </row>
    <row r="36" spans="1:11" ht="19.8" customHeight="1" thickBot="1" x14ac:dyDescent="0.25">
      <c r="A36" s="189" t="s">
        <v>72</v>
      </c>
      <c r="B36" s="190"/>
      <c r="C36" s="190"/>
      <c r="D36" s="190"/>
      <c r="E36" s="190"/>
      <c r="F36" s="191"/>
      <c r="G36" s="62">
        <v>0.1</v>
      </c>
      <c r="H36" s="192"/>
      <c r="I36" s="192"/>
      <c r="J36" s="193">
        <f>J35*0.1</f>
        <v>2860339.6</v>
      </c>
      <c r="K36" s="194"/>
    </row>
    <row r="37" spans="1:11" ht="19.8" customHeight="1" thickBot="1" x14ac:dyDescent="0.25">
      <c r="A37" s="189" t="s">
        <v>73</v>
      </c>
      <c r="B37" s="190"/>
      <c r="C37" s="190"/>
      <c r="D37" s="190"/>
      <c r="E37" s="190"/>
      <c r="F37" s="190"/>
      <c r="G37" s="190"/>
      <c r="H37" s="190"/>
      <c r="I37" s="191"/>
      <c r="J37" s="195">
        <f>J35+J36</f>
        <v>31463735.600000001</v>
      </c>
      <c r="K37" s="196"/>
    </row>
    <row r="38" spans="1:11" ht="19.8" customHeight="1" thickBot="1" x14ac:dyDescent="0.25">
      <c r="A38" s="189" t="s">
        <v>74</v>
      </c>
      <c r="B38" s="190"/>
      <c r="C38" s="190"/>
      <c r="D38" s="190"/>
      <c r="E38" s="190"/>
      <c r="F38" s="190"/>
      <c r="G38" s="190"/>
      <c r="H38" s="190"/>
      <c r="I38" s="191"/>
      <c r="J38" s="197">
        <v>219430</v>
      </c>
      <c r="K38" s="198"/>
    </row>
    <row r="39" spans="1:11" ht="19.8" customHeight="1" thickBot="1" x14ac:dyDescent="0.25">
      <c r="A39" s="189" t="s">
        <v>75</v>
      </c>
      <c r="B39" s="190"/>
      <c r="C39" s="190"/>
      <c r="D39" s="190"/>
      <c r="E39" s="190"/>
      <c r="F39" s="190"/>
      <c r="G39" s="190"/>
      <c r="H39" s="190"/>
      <c r="I39" s="191"/>
      <c r="J39" s="195">
        <f>J37-J38</f>
        <v>31244305.600000001</v>
      </c>
      <c r="K39" s="196"/>
    </row>
    <row r="40" spans="1:11" ht="19.8" customHeight="1" thickBot="1" x14ac:dyDescent="0.25">
      <c r="A40" s="189" t="s">
        <v>76</v>
      </c>
      <c r="B40" s="190"/>
      <c r="C40" s="190"/>
      <c r="D40" s="190"/>
      <c r="E40" s="190"/>
      <c r="F40" s="190"/>
      <c r="G40" s="190"/>
      <c r="H40" s="190"/>
      <c r="I40" s="191"/>
      <c r="J40" s="195">
        <f>J39*0.1</f>
        <v>3124430.5600000005</v>
      </c>
      <c r="K40" s="196"/>
    </row>
    <row r="41" spans="1:11" ht="19.8" customHeight="1" thickBot="1" x14ac:dyDescent="0.25">
      <c r="A41" s="189" t="s">
        <v>77</v>
      </c>
      <c r="B41" s="190"/>
      <c r="C41" s="190"/>
      <c r="D41" s="190"/>
      <c r="E41" s="190"/>
      <c r="F41" s="190"/>
      <c r="G41" s="190"/>
      <c r="H41" s="190"/>
      <c r="I41" s="191"/>
      <c r="J41" s="195">
        <f>SUM(J39:K40)</f>
        <v>34368736.160000004</v>
      </c>
      <c r="K41" s="196"/>
    </row>
    <row r="42" spans="1:11" ht="23.25" customHeight="1" x14ac:dyDescent="0.2">
      <c r="A42" s="69"/>
      <c r="B42" s="69"/>
      <c r="C42" s="68"/>
      <c r="D42" s="68"/>
      <c r="E42" s="68"/>
      <c r="F42" s="68"/>
      <c r="G42" s="68"/>
      <c r="H42" s="68"/>
      <c r="I42" s="68"/>
      <c r="J42" s="70"/>
      <c r="K42" s="70"/>
    </row>
    <row r="43" spans="1:11" s="15" customFormat="1" ht="20.100000000000001" customHeight="1" thickBot="1" x14ac:dyDescent="0.25">
      <c r="A43" s="213" t="s">
        <v>5</v>
      </c>
      <c r="B43" s="213"/>
      <c r="J43" s="16"/>
      <c r="K43" s="16"/>
    </row>
    <row r="44" spans="1:11" s="15" customFormat="1" ht="20.100000000000001" customHeight="1" thickBot="1" x14ac:dyDescent="0.25">
      <c r="A44" s="17"/>
      <c r="B44" s="175" t="s">
        <v>6</v>
      </c>
      <c r="C44" s="175"/>
      <c r="D44" s="175"/>
      <c r="E44" s="175" t="s">
        <v>7</v>
      </c>
      <c r="F44" s="175"/>
      <c r="G44" s="18" t="s">
        <v>8</v>
      </c>
      <c r="H44" s="175" t="s">
        <v>9</v>
      </c>
      <c r="I44" s="175"/>
      <c r="J44" s="175" t="s">
        <v>10</v>
      </c>
      <c r="K44" s="258"/>
    </row>
    <row r="45" spans="1:11" s="15" customFormat="1" ht="20.100000000000001" customHeight="1" x14ac:dyDescent="0.2">
      <c r="A45" s="19"/>
      <c r="B45" s="259" t="s">
        <v>11</v>
      </c>
      <c r="C45" s="259"/>
      <c r="D45" s="259"/>
      <c r="E45" s="271"/>
      <c r="F45" s="271"/>
      <c r="G45" s="20"/>
      <c r="H45" s="272"/>
      <c r="I45" s="272"/>
      <c r="J45" s="272"/>
      <c r="K45" s="273"/>
    </row>
    <row r="46" spans="1:11" s="15" customFormat="1" ht="20.100000000000001" customHeight="1" x14ac:dyDescent="0.2">
      <c r="A46" s="21"/>
      <c r="B46" s="131" t="s">
        <v>12</v>
      </c>
      <c r="C46" s="132"/>
      <c r="D46" s="133"/>
      <c r="E46" s="134"/>
      <c r="F46" s="135"/>
      <c r="G46" s="22">
        <v>432</v>
      </c>
      <c r="H46" s="158">
        <v>1600</v>
      </c>
      <c r="I46" s="159"/>
      <c r="J46" s="150">
        <f t="shared" ref="J46:J53" si="0">G46*H46</f>
        <v>691200</v>
      </c>
      <c r="K46" s="250"/>
    </row>
    <row r="47" spans="1:11" s="15" customFormat="1" ht="20.100000000000001" customHeight="1" x14ac:dyDescent="0.2">
      <c r="A47" s="21"/>
      <c r="B47" s="131" t="s">
        <v>13</v>
      </c>
      <c r="C47" s="132"/>
      <c r="D47" s="133"/>
      <c r="E47" s="134"/>
      <c r="F47" s="135"/>
      <c r="G47" s="22">
        <v>96</v>
      </c>
      <c r="H47" s="158">
        <v>1600</v>
      </c>
      <c r="I47" s="159"/>
      <c r="J47" s="150">
        <f t="shared" si="0"/>
        <v>153600</v>
      </c>
      <c r="K47" s="250"/>
    </row>
    <row r="48" spans="1:11" s="15" customFormat="1" ht="20.100000000000001" customHeight="1" x14ac:dyDescent="0.2">
      <c r="A48" s="21"/>
      <c r="B48" s="131" t="s">
        <v>82</v>
      </c>
      <c r="C48" s="132"/>
      <c r="D48" s="133"/>
      <c r="E48" s="134"/>
      <c r="F48" s="135"/>
      <c r="G48" s="22">
        <v>284</v>
      </c>
      <c r="H48" s="158">
        <v>1600</v>
      </c>
      <c r="I48" s="159"/>
      <c r="J48" s="150">
        <f t="shared" si="0"/>
        <v>454400</v>
      </c>
      <c r="K48" s="250"/>
    </row>
    <row r="49" spans="1:11" s="15" customFormat="1" ht="20.100000000000001" customHeight="1" x14ac:dyDescent="0.2">
      <c r="A49" s="21"/>
      <c r="B49" s="155" t="s">
        <v>14</v>
      </c>
      <c r="C49" s="156"/>
      <c r="D49" s="157"/>
      <c r="E49" s="134"/>
      <c r="F49" s="135"/>
      <c r="G49" s="23">
        <v>48</v>
      </c>
      <c r="H49" s="158">
        <v>1600</v>
      </c>
      <c r="I49" s="159"/>
      <c r="J49" s="150">
        <f t="shared" si="0"/>
        <v>76800</v>
      </c>
      <c r="K49" s="250"/>
    </row>
    <row r="50" spans="1:11" s="15" customFormat="1" ht="20.100000000000001" customHeight="1" x14ac:dyDescent="0.2">
      <c r="A50" s="21"/>
      <c r="B50" s="149" t="s">
        <v>156</v>
      </c>
      <c r="C50" s="149"/>
      <c r="D50" s="149"/>
      <c r="E50" s="161"/>
      <c r="F50" s="161"/>
      <c r="G50" s="23">
        <v>160</v>
      </c>
      <c r="H50" s="158">
        <v>1600</v>
      </c>
      <c r="I50" s="159"/>
      <c r="J50" s="150">
        <f t="shared" si="0"/>
        <v>256000</v>
      </c>
      <c r="K50" s="250"/>
    </row>
    <row r="51" spans="1:11" s="15" customFormat="1" ht="20.100000000000001" customHeight="1" x14ac:dyDescent="0.2">
      <c r="A51" s="21"/>
      <c r="B51" s="155" t="s">
        <v>15</v>
      </c>
      <c r="C51" s="156"/>
      <c r="D51" s="157"/>
      <c r="E51" s="134"/>
      <c r="F51" s="135"/>
      <c r="G51" s="23">
        <v>104</v>
      </c>
      <c r="H51" s="158">
        <v>1600</v>
      </c>
      <c r="I51" s="159"/>
      <c r="J51" s="150">
        <f t="shared" si="0"/>
        <v>166400</v>
      </c>
      <c r="K51" s="250"/>
    </row>
    <row r="52" spans="1:11" s="15" customFormat="1" ht="20.100000000000001" customHeight="1" x14ac:dyDescent="0.2">
      <c r="A52" s="21"/>
      <c r="B52" s="155" t="s">
        <v>16</v>
      </c>
      <c r="C52" s="156"/>
      <c r="D52" s="157"/>
      <c r="E52" s="134"/>
      <c r="F52" s="135"/>
      <c r="G52" s="23">
        <v>128</v>
      </c>
      <c r="H52" s="158">
        <v>1600</v>
      </c>
      <c r="I52" s="159"/>
      <c r="J52" s="150">
        <f t="shared" si="0"/>
        <v>204800</v>
      </c>
      <c r="K52" s="250"/>
    </row>
    <row r="53" spans="1:11" s="15" customFormat="1" ht="20.100000000000001" customHeight="1" x14ac:dyDescent="0.2">
      <c r="A53" s="21"/>
      <c r="B53" s="155" t="s">
        <v>157</v>
      </c>
      <c r="C53" s="156"/>
      <c r="D53" s="157"/>
      <c r="E53" s="134"/>
      <c r="F53" s="135"/>
      <c r="G53" s="23">
        <v>52</v>
      </c>
      <c r="H53" s="158">
        <v>1600</v>
      </c>
      <c r="I53" s="159"/>
      <c r="J53" s="150">
        <f t="shared" si="0"/>
        <v>83200</v>
      </c>
      <c r="K53" s="250"/>
    </row>
    <row r="54" spans="1:11" s="15" customFormat="1" ht="20.100000000000001" customHeight="1" x14ac:dyDescent="0.2">
      <c r="A54" s="21"/>
      <c r="B54" s="326" t="s">
        <v>98</v>
      </c>
      <c r="C54" s="326"/>
      <c r="D54" s="326"/>
      <c r="E54" s="327" t="s">
        <v>20</v>
      </c>
      <c r="F54" s="327"/>
      <c r="G54" s="24">
        <f>SUM(G46:G53)</f>
        <v>1304</v>
      </c>
      <c r="H54" s="278"/>
      <c r="I54" s="279"/>
      <c r="J54" s="328">
        <f>SUM(J46:K53)</f>
        <v>2086400</v>
      </c>
      <c r="K54" s="329"/>
    </row>
    <row r="55" spans="1:11" s="15" customFormat="1" ht="20.100000000000001" customHeight="1" x14ac:dyDescent="0.2">
      <c r="A55" s="324"/>
      <c r="B55" s="229"/>
      <c r="C55" s="229"/>
      <c r="D55" s="229"/>
      <c r="E55" s="229"/>
      <c r="F55" s="229"/>
      <c r="G55" s="229"/>
      <c r="H55" s="229"/>
      <c r="I55" s="229"/>
      <c r="J55" s="229"/>
      <c r="K55" s="325"/>
    </row>
    <row r="56" spans="1:11" s="15" customFormat="1" ht="20.100000000000001" customHeight="1" x14ac:dyDescent="0.2">
      <c r="A56" s="21"/>
      <c r="B56" s="247" t="s">
        <v>87</v>
      </c>
      <c r="C56" s="248"/>
      <c r="D56" s="249"/>
      <c r="E56" s="134"/>
      <c r="F56" s="135"/>
      <c r="G56" s="22"/>
      <c r="H56" s="158"/>
      <c r="I56" s="159"/>
      <c r="J56" s="136"/>
      <c r="K56" s="138"/>
    </row>
    <row r="57" spans="1:11" s="15" customFormat="1" ht="20.100000000000001" customHeight="1" x14ac:dyDescent="0.2">
      <c r="A57" s="21"/>
      <c r="B57" s="131" t="s">
        <v>83</v>
      </c>
      <c r="C57" s="132"/>
      <c r="D57" s="133"/>
      <c r="E57" s="134"/>
      <c r="F57" s="135"/>
      <c r="G57" s="22">
        <v>120</v>
      </c>
      <c r="H57" s="158">
        <v>1400</v>
      </c>
      <c r="I57" s="159"/>
      <c r="J57" s="150">
        <f>G57*H57</f>
        <v>168000</v>
      </c>
      <c r="K57" s="250"/>
    </row>
    <row r="58" spans="1:11" s="15" customFormat="1" ht="20.100000000000001" customHeight="1" x14ac:dyDescent="0.2">
      <c r="A58" s="21"/>
      <c r="B58" s="131" t="s">
        <v>84</v>
      </c>
      <c r="C58" s="132"/>
      <c r="D58" s="133"/>
      <c r="E58" s="134"/>
      <c r="F58" s="135"/>
      <c r="G58" s="22">
        <v>30</v>
      </c>
      <c r="H58" s="158">
        <v>1400</v>
      </c>
      <c r="I58" s="159"/>
      <c r="J58" s="150">
        <f>G58*H58</f>
        <v>42000</v>
      </c>
      <c r="K58" s="250"/>
    </row>
    <row r="59" spans="1:11" s="15" customFormat="1" ht="20.100000000000001" customHeight="1" x14ac:dyDescent="0.2">
      <c r="A59" s="21"/>
      <c r="B59" s="131" t="s">
        <v>85</v>
      </c>
      <c r="C59" s="132"/>
      <c r="D59" s="133"/>
      <c r="E59" s="134"/>
      <c r="F59" s="135"/>
      <c r="G59" s="22">
        <v>25</v>
      </c>
      <c r="H59" s="158">
        <v>1400</v>
      </c>
      <c r="I59" s="159"/>
      <c r="J59" s="150">
        <f>G59*H59</f>
        <v>35000</v>
      </c>
      <c r="K59" s="250"/>
    </row>
    <row r="60" spans="1:11" s="15" customFormat="1" ht="20.100000000000001" customHeight="1" x14ac:dyDescent="0.2">
      <c r="A60" s="21"/>
      <c r="B60" s="155" t="s">
        <v>145</v>
      </c>
      <c r="C60" s="156"/>
      <c r="D60" s="157"/>
      <c r="E60" s="134"/>
      <c r="F60" s="135"/>
      <c r="G60" s="23">
        <v>8</v>
      </c>
      <c r="H60" s="158">
        <v>1600</v>
      </c>
      <c r="I60" s="159"/>
      <c r="J60" s="136">
        <f t="shared" ref="J60:J64" si="1">G60*H60</f>
        <v>12800</v>
      </c>
      <c r="K60" s="138"/>
    </row>
    <row r="61" spans="1:11" s="15" customFormat="1" ht="20.100000000000001" customHeight="1" x14ac:dyDescent="0.2">
      <c r="A61" s="21"/>
      <c r="B61" s="155" t="s">
        <v>146</v>
      </c>
      <c r="C61" s="156"/>
      <c r="D61" s="157"/>
      <c r="E61" s="134"/>
      <c r="F61" s="135"/>
      <c r="G61" s="23">
        <v>6</v>
      </c>
      <c r="H61" s="158">
        <v>1600</v>
      </c>
      <c r="I61" s="159"/>
      <c r="J61" s="136">
        <f t="shared" si="1"/>
        <v>9600</v>
      </c>
      <c r="K61" s="138"/>
    </row>
    <row r="62" spans="1:11" s="15" customFormat="1" ht="20.100000000000001" customHeight="1" x14ac:dyDescent="0.2">
      <c r="A62" s="21"/>
      <c r="B62" s="155" t="s">
        <v>147</v>
      </c>
      <c r="C62" s="156"/>
      <c r="D62" s="157"/>
      <c r="E62" s="134"/>
      <c r="F62" s="135"/>
      <c r="G62" s="23">
        <v>8</v>
      </c>
      <c r="H62" s="158">
        <v>1600</v>
      </c>
      <c r="I62" s="159"/>
      <c r="J62" s="136">
        <f t="shared" si="1"/>
        <v>12800</v>
      </c>
      <c r="K62" s="138"/>
    </row>
    <row r="63" spans="1:11" s="15" customFormat="1" ht="20.100000000000001" customHeight="1" x14ac:dyDescent="0.2">
      <c r="A63" s="21"/>
      <c r="B63" s="155" t="s">
        <v>148</v>
      </c>
      <c r="C63" s="156"/>
      <c r="D63" s="157"/>
      <c r="E63" s="134"/>
      <c r="F63" s="135"/>
      <c r="G63" s="23">
        <v>8</v>
      </c>
      <c r="H63" s="158">
        <v>1600</v>
      </c>
      <c r="I63" s="159"/>
      <c r="J63" s="136">
        <f t="shared" si="1"/>
        <v>12800</v>
      </c>
      <c r="K63" s="138"/>
    </row>
    <row r="64" spans="1:11" s="15" customFormat="1" ht="20.100000000000001" customHeight="1" x14ac:dyDescent="0.2">
      <c r="A64" s="21"/>
      <c r="B64" s="155" t="s">
        <v>149</v>
      </c>
      <c r="C64" s="156"/>
      <c r="D64" s="157"/>
      <c r="E64" s="134"/>
      <c r="F64" s="135"/>
      <c r="G64" s="23">
        <v>6</v>
      </c>
      <c r="H64" s="158">
        <v>1600</v>
      </c>
      <c r="I64" s="159"/>
      <c r="J64" s="136">
        <f t="shared" si="1"/>
        <v>9600</v>
      </c>
      <c r="K64" s="138"/>
    </row>
    <row r="65" spans="1:11" s="15" customFormat="1" ht="20.100000000000001" customHeight="1" x14ac:dyDescent="0.2">
      <c r="A65" s="21"/>
      <c r="B65" s="155" t="s">
        <v>18</v>
      </c>
      <c r="C65" s="156"/>
      <c r="D65" s="157"/>
      <c r="E65" s="134"/>
      <c r="F65" s="135"/>
      <c r="G65" s="23">
        <v>10</v>
      </c>
      <c r="H65" s="158">
        <v>1600</v>
      </c>
      <c r="I65" s="159"/>
      <c r="J65" s="136">
        <f>G65*H65</f>
        <v>16000</v>
      </c>
      <c r="K65" s="138"/>
    </row>
    <row r="66" spans="1:11" s="15" customFormat="1" ht="20.100000000000001" customHeight="1" x14ac:dyDescent="0.2">
      <c r="A66" s="21"/>
      <c r="B66" s="155" t="s">
        <v>19</v>
      </c>
      <c r="C66" s="156"/>
      <c r="D66" s="157"/>
      <c r="E66" s="134"/>
      <c r="F66" s="135"/>
      <c r="G66" s="23">
        <v>8</v>
      </c>
      <c r="H66" s="158">
        <v>1600</v>
      </c>
      <c r="I66" s="159"/>
      <c r="J66" s="136">
        <f>G66*H66</f>
        <v>12800</v>
      </c>
      <c r="K66" s="138"/>
    </row>
    <row r="67" spans="1:11" s="15" customFormat="1" ht="20.100000000000001" customHeight="1" x14ac:dyDescent="0.2">
      <c r="A67" s="21"/>
      <c r="B67" s="155" t="s">
        <v>150</v>
      </c>
      <c r="C67" s="156"/>
      <c r="D67" s="157"/>
      <c r="E67" s="134"/>
      <c r="F67" s="135"/>
      <c r="G67" s="23">
        <v>14</v>
      </c>
      <c r="H67" s="158">
        <v>1600</v>
      </c>
      <c r="I67" s="159"/>
      <c r="J67" s="136">
        <f t="shared" ref="J67" si="2">G67*H67</f>
        <v>22400</v>
      </c>
      <c r="K67" s="138"/>
    </row>
    <row r="68" spans="1:11" s="15" customFormat="1" ht="20.100000000000001" customHeight="1" x14ac:dyDescent="0.2">
      <c r="A68" s="21"/>
      <c r="B68" s="247" t="s">
        <v>99</v>
      </c>
      <c r="C68" s="248"/>
      <c r="D68" s="249"/>
      <c r="E68" s="276" t="s">
        <v>86</v>
      </c>
      <c r="F68" s="277"/>
      <c r="G68" s="25">
        <f>SUM(G57:G67)</f>
        <v>243</v>
      </c>
      <c r="H68" s="278"/>
      <c r="I68" s="279"/>
      <c r="J68" s="274">
        <f>SUM(J57:K59)</f>
        <v>245000</v>
      </c>
      <c r="K68" s="275"/>
    </row>
    <row r="69" spans="1:11" s="15" customFormat="1" ht="20.100000000000001" customHeight="1" x14ac:dyDescent="0.2">
      <c r="A69" s="324"/>
      <c r="B69" s="229"/>
      <c r="C69" s="229"/>
      <c r="D69" s="229"/>
      <c r="E69" s="229"/>
      <c r="F69" s="229"/>
      <c r="G69" s="229"/>
      <c r="H69" s="229"/>
      <c r="I69" s="229"/>
      <c r="J69" s="229"/>
      <c r="K69" s="325"/>
    </row>
    <row r="70" spans="1:11" s="15" customFormat="1" ht="20.100000000000001" customHeight="1" x14ac:dyDescent="0.2">
      <c r="A70" s="21"/>
      <c r="B70" s="131" t="s">
        <v>88</v>
      </c>
      <c r="C70" s="132"/>
      <c r="D70" s="133"/>
      <c r="E70" s="134"/>
      <c r="F70" s="135"/>
      <c r="G70" s="22"/>
      <c r="H70" s="158"/>
      <c r="I70" s="159"/>
      <c r="J70" s="136"/>
      <c r="K70" s="138"/>
    </row>
    <row r="71" spans="1:11" s="15" customFormat="1" ht="20.100000000000001" customHeight="1" x14ac:dyDescent="0.2">
      <c r="A71" s="21"/>
      <c r="B71" s="131" t="s">
        <v>134</v>
      </c>
      <c r="C71" s="132"/>
      <c r="D71" s="133"/>
      <c r="E71" s="134" t="s">
        <v>20</v>
      </c>
      <c r="F71" s="135"/>
      <c r="G71" s="23">
        <v>140</v>
      </c>
      <c r="H71" s="158">
        <v>1200</v>
      </c>
      <c r="I71" s="159"/>
      <c r="J71" s="136">
        <f>G71*H71</f>
        <v>168000</v>
      </c>
      <c r="K71" s="138"/>
    </row>
    <row r="72" spans="1:11" s="15" customFormat="1" ht="20.100000000000001" customHeight="1" x14ac:dyDescent="0.2">
      <c r="A72" s="21"/>
      <c r="B72" s="131" t="s">
        <v>89</v>
      </c>
      <c r="C72" s="132"/>
      <c r="D72" s="133"/>
      <c r="E72" s="134" t="s">
        <v>86</v>
      </c>
      <c r="F72" s="135"/>
      <c r="G72" s="22">
        <v>250</v>
      </c>
      <c r="H72" s="158">
        <v>1200</v>
      </c>
      <c r="I72" s="159"/>
      <c r="J72" s="136">
        <f>G72*H72</f>
        <v>300000</v>
      </c>
      <c r="K72" s="138"/>
    </row>
    <row r="73" spans="1:11" s="15" customFormat="1" ht="20.100000000000001" customHeight="1" x14ac:dyDescent="0.2">
      <c r="A73" s="21"/>
      <c r="B73" s="155" t="s">
        <v>17</v>
      </c>
      <c r="C73" s="156"/>
      <c r="D73" s="157"/>
      <c r="E73" s="134"/>
      <c r="F73" s="135"/>
      <c r="G73" s="23">
        <v>56</v>
      </c>
      <c r="H73" s="158">
        <v>1600</v>
      </c>
      <c r="I73" s="159"/>
      <c r="J73" s="136">
        <f>G73*H73</f>
        <v>89600</v>
      </c>
      <c r="K73" s="138"/>
    </row>
    <row r="74" spans="1:11" s="15" customFormat="1" ht="20.100000000000001" customHeight="1" x14ac:dyDescent="0.2">
      <c r="A74" s="21"/>
      <c r="B74" s="155" t="s">
        <v>158</v>
      </c>
      <c r="C74" s="156"/>
      <c r="D74" s="157"/>
      <c r="E74" s="134"/>
      <c r="F74" s="135"/>
      <c r="G74" s="23">
        <v>80</v>
      </c>
      <c r="H74" s="158">
        <v>1600</v>
      </c>
      <c r="I74" s="159"/>
      <c r="J74" s="136">
        <f>G74*H74</f>
        <v>128000</v>
      </c>
      <c r="K74" s="138"/>
    </row>
    <row r="75" spans="1:11" s="15" customFormat="1" ht="20.100000000000001" customHeight="1" x14ac:dyDescent="0.2">
      <c r="A75" s="21"/>
      <c r="B75" s="247" t="s">
        <v>100</v>
      </c>
      <c r="C75" s="248"/>
      <c r="D75" s="249"/>
      <c r="E75" s="276" t="s">
        <v>86</v>
      </c>
      <c r="F75" s="277"/>
      <c r="G75" s="25">
        <f>SUM(G71:G74)</f>
        <v>526</v>
      </c>
      <c r="H75" s="278"/>
      <c r="I75" s="279"/>
      <c r="J75" s="274">
        <f>SUM(J71:K72)</f>
        <v>468000</v>
      </c>
      <c r="K75" s="275"/>
    </row>
    <row r="76" spans="1:11" s="15" customFormat="1" ht="20.100000000000001" customHeight="1" x14ac:dyDescent="0.2">
      <c r="A76" s="21"/>
      <c r="B76" s="131" t="s">
        <v>101</v>
      </c>
      <c r="C76" s="132"/>
      <c r="D76" s="133"/>
      <c r="E76" s="134"/>
      <c r="F76" s="135"/>
      <c r="G76" s="22"/>
      <c r="H76" s="158"/>
      <c r="I76" s="159"/>
      <c r="J76" s="274">
        <f>J54+J68+J75</f>
        <v>2799400</v>
      </c>
      <c r="K76" s="275"/>
    </row>
    <row r="77" spans="1:11" s="15" customFormat="1" ht="20.100000000000001" customHeight="1" x14ac:dyDescent="0.2">
      <c r="A77" s="26"/>
      <c r="B77" s="131" t="s">
        <v>21</v>
      </c>
      <c r="C77" s="132"/>
      <c r="D77" s="133"/>
      <c r="E77" s="134" t="s">
        <v>22</v>
      </c>
      <c r="F77" s="135"/>
      <c r="G77" s="23">
        <v>16</v>
      </c>
      <c r="H77" s="158">
        <v>80000</v>
      </c>
      <c r="I77" s="159"/>
      <c r="J77" s="136">
        <f t="shared" ref="J77:J86" si="3">G77*H77</f>
        <v>1280000</v>
      </c>
      <c r="K77" s="138"/>
    </row>
    <row r="78" spans="1:11" s="15" customFormat="1" ht="20.100000000000001" customHeight="1" x14ac:dyDescent="0.2">
      <c r="A78" s="21"/>
      <c r="B78" s="149" t="s">
        <v>23</v>
      </c>
      <c r="C78" s="149"/>
      <c r="D78" s="149"/>
      <c r="E78" s="161"/>
      <c r="F78" s="161"/>
      <c r="G78" s="23">
        <v>90</v>
      </c>
      <c r="H78" s="136">
        <v>18000</v>
      </c>
      <c r="I78" s="137"/>
      <c r="J78" s="136">
        <f t="shared" si="3"/>
        <v>1620000</v>
      </c>
      <c r="K78" s="138"/>
    </row>
    <row r="79" spans="1:11" s="15" customFormat="1" ht="20.100000000000001" customHeight="1" x14ac:dyDescent="0.2">
      <c r="A79" s="27"/>
      <c r="B79" s="280" t="s">
        <v>233</v>
      </c>
      <c r="C79" s="280"/>
      <c r="D79" s="280"/>
      <c r="E79" s="161"/>
      <c r="F79" s="161"/>
      <c r="G79" s="23">
        <v>7</v>
      </c>
      <c r="H79" s="150">
        <v>85000</v>
      </c>
      <c r="I79" s="150"/>
      <c r="J79" s="136">
        <f t="shared" si="3"/>
        <v>595000</v>
      </c>
      <c r="K79" s="138"/>
    </row>
    <row r="80" spans="1:11" s="15" customFormat="1" ht="20.100000000000001" customHeight="1" x14ac:dyDescent="0.2">
      <c r="A80" s="27"/>
      <c r="B80" s="143" t="s">
        <v>209</v>
      </c>
      <c r="C80" s="144"/>
      <c r="D80" s="144"/>
      <c r="E80" s="229"/>
      <c r="F80" s="135"/>
      <c r="G80" s="22">
        <v>7</v>
      </c>
      <c r="H80" s="136">
        <v>40000</v>
      </c>
      <c r="I80" s="137"/>
      <c r="J80" s="136">
        <f t="shared" si="3"/>
        <v>280000</v>
      </c>
      <c r="K80" s="138"/>
    </row>
    <row r="81" spans="1:11" s="15" customFormat="1" ht="20.100000000000001" customHeight="1" x14ac:dyDescent="0.2">
      <c r="A81" s="36"/>
      <c r="B81" s="227" t="s">
        <v>208</v>
      </c>
      <c r="C81" s="227"/>
      <c r="D81" s="227"/>
      <c r="E81" s="228"/>
      <c r="F81" s="228"/>
      <c r="G81" s="49">
        <v>7</v>
      </c>
      <c r="H81" s="162">
        <v>50000</v>
      </c>
      <c r="I81" s="162"/>
      <c r="J81" s="136">
        <f t="shared" si="3"/>
        <v>350000</v>
      </c>
      <c r="K81" s="138"/>
    </row>
    <row r="82" spans="1:11" s="15" customFormat="1" ht="20.100000000000001" customHeight="1" x14ac:dyDescent="0.2">
      <c r="A82" s="36"/>
      <c r="B82" s="227" t="s">
        <v>210</v>
      </c>
      <c r="C82" s="227"/>
      <c r="D82" s="227"/>
      <c r="E82" s="228"/>
      <c r="F82" s="228"/>
      <c r="G82" s="49">
        <v>7</v>
      </c>
      <c r="H82" s="162">
        <v>8400</v>
      </c>
      <c r="I82" s="162"/>
      <c r="J82" s="136">
        <f t="shared" si="3"/>
        <v>58800</v>
      </c>
      <c r="K82" s="138"/>
    </row>
    <row r="83" spans="1:11" s="15" customFormat="1" ht="20.100000000000001" customHeight="1" x14ac:dyDescent="0.2">
      <c r="A83" s="36"/>
      <c r="B83" s="227" t="s">
        <v>163</v>
      </c>
      <c r="C83" s="227"/>
      <c r="D83" s="227"/>
      <c r="E83" s="228"/>
      <c r="F83" s="228"/>
      <c r="G83" s="49">
        <v>1</v>
      </c>
      <c r="H83" s="162">
        <v>40000</v>
      </c>
      <c r="I83" s="162"/>
      <c r="J83" s="136">
        <f t="shared" si="3"/>
        <v>40000</v>
      </c>
      <c r="K83" s="138"/>
    </row>
    <row r="84" spans="1:11" s="15" customFormat="1" ht="20.100000000000001" customHeight="1" x14ac:dyDescent="0.2">
      <c r="A84" s="36"/>
      <c r="B84" s="143" t="s">
        <v>210</v>
      </c>
      <c r="C84" s="144"/>
      <c r="D84" s="144"/>
      <c r="E84" s="229"/>
      <c r="F84" s="135"/>
      <c r="G84" s="49">
        <v>1</v>
      </c>
      <c r="H84" s="136">
        <v>8400</v>
      </c>
      <c r="I84" s="137"/>
      <c r="J84" s="136">
        <f t="shared" si="3"/>
        <v>8400</v>
      </c>
      <c r="K84" s="138"/>
    </row>
    <row r="85" spans="1:11" s="15" customFormat="1" ht="20.100000000000001" customHeight="1" x14ac:dyDescent="0.2">
      <c r="A85" s="36"/>
      <c r="B85" s="144" t="s">
        <v>81</v>
      </c>
      <c r="C85" s="144"/>
      <c r="D85" s="144"/>
      <c r="E85" s="229"/>
      <c r="F85" s="135"/>
      <c r="G85" s="37">
        <v>4</v>
      </c>
      <c r="H85" s="136">
        <v>10000</v>
      </c>
      <c r="I85" s="137"/>
      <c r="J85" s="136">
        <f t="shared" si="3"/>
        <v>40000</v>
      </c>
      <c r="K85" s="138"/>
    </row>
    <row r="86" spans="1:11" s="15" customFormat="1" ht="20.100000000000001" customHeight="1" thickBot="1" x14ac:dyDescent="0.25">
      <c r="A86" s="29"/>
      <c r="B86" s="139"/>
      <c r="C86" s="139"/>
      <c r="D86" s="139"/>
      <c r="E86" s="140" t="s">
        <v>22</v>
      </c>
      <c r="F86" s="140"/>
      <c r="G86" s="30">
        <v>4</v>
      </c>
      <c r="H86" s="141">
        <v>80000</v>
      </c>
      <c r="I86" s="141"/>
      <c r="J86" s="185">
        <f t="shared" si="3"/>
        <v>320000</v>
      </c>
      <c r="K86" s="186"/>
    </row>
    <row r="87" spans="1:11" s="15" customFormat="1" ht="20.100000000000001" customHeight="1" thickBot="1" x14ac:dyDescent="0.25">
      <c r="A87" s="170" t="s">
        <v>24</v>
      </c>
      <c r="B87" s="171"/>
      <c r="C87" s="171"/>
      <c r="D87" s="171"/>
      <c r="E87" s="171"/>
      <c r="F87" s="171"/>
      <c r="G87" s="171"/>
      <c r="H87" s="171"/>
      <c r="I87" s="172"/>
      <c r="J87" s="173">
        <f>SUM(J76:K86)</f>
        <v>7391600</v>
      </c>
      <c r="K87" s="174"/>
    </row>
    <row r="88" spans="1:11" s="15" customFormat="1" ht="20.100000000000001" customHeight="1" x14ac:dyDescent="0.2">
      <c r="A88" s="31"/>
      <c r="B88" s="31"/>
      <c r="C88" s="31"/>
      <c r="D88" s="31"/>
      <c r="E88" s="31"/>
      <c r="F88" s="31"/>
      <c r="G88" s="31"/>
      <c r="H88" s="31"/>
      <c r="I88" s="31"/>
      <c r="J88" s="226"/>
      <c r="K88" s="226"/>
    </row>
    <row r="89" spans="1:11" s="15" customFormat="1" ht="24" customHeight="1" thickBot="1" x14ac:dyDescent="0.25">
      <c r="A89" s="213" t="s">
        <v>25</v>
      </c>
      <c r="B89" s="213"/>
      <c r="C89" s="32"/>
      <c r="D89" s="32"/>
      <c r="E89" s="32"/>
      <c r="F89" s="32"/>
      <c r="G89" s="32"/>
      <c r="H89" s="32"/>
      <c r="I89" s="32"/>
      <c r="J89" s="32"/>
      <c r="K89" s="32"/>
    </row>
    <row r="90" spans="1:11" s="15" customFormat="1" ht="24" customHeight="1" thickBot="1" x14ac:dyDescent="0.25">
      <c r="A90" s="17"/>
      <c r="B90" s="175" t="s">
        <v>6</v>
      </c>
      <c r="C90" s="175"/>
      <c r="D90" s="175"/>
      <c r="E90" s="175" t="s">
        <v>7</v>
      </c>
      <c r="F90" s="175"/>
      <c r="G90" s="18" t="s">
        <v>8</v>
      </c>
      <c r="H90" s="175" t="s">
        <v>9</v>
      </c>
      <c r="I90" s="175"/>
      <c r="J90" s="176" t="s">
        <v>10</v>
      </c>
      <c r="K90" s="177"/>
    </row>
    <row r="91" spans="1:11" s="15" customFormat="1" ht="24" customHeight="1" x14ac:dyDescent="0.2">
      <c r="A91" s="33"/>
      <c r="B91" s="263" t="s">
        <v>26</v>
      </c>
      <c r="C91" s="264"/>
      <c r="D91" s="265"/>
      <c r="E91" s="266" t="s">
        <v>27</v>
      </c>
      <c r="F91" s="266"/>
      <c r="G91" s="34">
        <v>2100</v>
      </c>
      <c r="H91" s="267">
        <v>300</v>
      </c>
      <c r="I91" s="267"/>
      <c r="J91" s="268">
        <f>G91*H91</f>
        <v>630000</v>
      </c>
      <c r="K91" s="269"/>
    </row>
    <row r="92" spans="1:11" s="15" customFormat="1" ht="24" customHeight="1" thickBot="1" x14ac:dyDescent="0.25">
      <c r="A92" s="27"/>
      <c r="B92" s="270" t="s">
        <v>28</v>
      </c>
      <c r="C92" s="270"/>
      <c r="D92" s="270"/>
      <c r="E92" s="233" t="s">
        <v>22</v>
      </c>
      <c r="F92" s="233"/>
      <c r="G92" s="35">
        <v>2</v>
      </c>
      <c r="H92" s="183">
        <v>80000</v>
      </c>
      <c r="I92" s="184"/>
      <c r="J92" s="285">
        <f>G92*H92</f>
        <v>160000</v>
      </c>
      <c r="K92" s="286"/>
    </row>
    <row r="93" spans="1:11" s="15" customFormat="1" ht="24" customHeight="1" thickBot="1" x14ac:dyDescent="0.25">
      <c r="A93" s="170" t="s">
        <v>29</v>
      </c>
      <c r="B93" s="171"/>
      <c r="C93" s="171"/>
      <c r="D93" s="171"/>
      <c r="E93" s="171"/>
      <c r="F93" s="171"/>
      <c r="G93" s="171"/>
      <c r="H93" s="171"/>
      <c r="I93" s="172"/>
      <c r="J93" s="173">
        <f>SUM(J91:K92)</f>
        <v>790000</v>
      </c>
      <c r="K93" s="174"/>
    </row>
    <row r="94" spans="1:11" s="15" customFormat="1" ht="23.25" customHeight="1" x14ac:dyDescent="0.2">
      <c r="A94" s="32"/>
      <c r="B94" s="32"/>
      <c r="C94" s="32"/>
      <c r="D94" s="32"/>
      <c r="E94" s="32"/>
      <c r="F94" s="32"/>
      <c r="G94" s="32"/>
      <c r="H94" s="32"/>
      <c r="I94" s="32"/>
      <c r="J94" s="226"/>
      <c r="K94" s="226"/>
    </row>
    <row r="95" spans="1:11" s="15" customFormat="1" ht="23.25" customHeight="1" thickBot="1" x14ac:dyDescent="0.25">
      <c r="A95" s="213" t="s">
        <v>30</v>
      </c>
      <c r="B95" s="213"/>
      <c r="C95" s="213"/>
      <c r="D95" s="32"/>
      <c r="E95" s="32"/>
      <c r="F95" s="32"/>
      <c r="G95" s="32"/>
      <c r="H95" s="32"/>
      <c r="I95" s="32"/>
      <c r="J95" s="32"/>
      <c r="K95" s="32"/>
    </row>
    <row r="96" spans="1:11" s="15" customFormat="1" ht="23.25" customHeight="1" thickBot="1" x14ac:dyDescent="0.25">
      <c r="A96" s="17"/>
      <c r="B96" s="175" t="s">
        <v>6</v>
      </c>
      <c r="C96" s="175"/>
      <c r="D96" s="175"/>
      <c r="E96" s="175" t="s">
        <v>7</v>
      </c>
      <c r="F96" s="175"/>
      <c r="G96" s="18" t="s">
        <v>8</v>
      </c>
      <c r="H96" s="175" t="s">
        <v>9</v>
      </c>
      <c r="I96" s="175"/>
      <c r="J96" s="176" t="s">
        <v>10</v>
      </c>
      <c r="K96" s="177"/>
    </row>
    <row r="97" spans="1:11" s="15" customFormat="1" ht="23.25" customHeight="1" x14ac:dyDescent="0.2">
      <c r="A97" s="36"/>
      <c r="B97" s="160" t="s">
        <v>133</v>
      </c>
      <c r="C97" s="160"/>
      <c r="D97" s="160"/>
      <c r="E97" s="154" t="s">
        <v>90</v>
      </c>
      <c r="F97" s="154"/>
      <c r="G97" s="22">
        <v>120</v>
      </c>
      <c r="H97" s="187">
        <v>2200</v>
      </c>
      <c r="I97" s="188"/>
      <c r="J97" s="163">
        <f>G97*H97</f>
        <v>264000</v>
      </c>
      <c r="K97" s="164"/>
    </row>
    <row r="98" spans="1:11" s="15" customFormat="1" ht="23.25" customHeight="1" x14ac:dyDescent="0.2">
      <c r="A98" s="21"/>
      <c r="B98" s="131" t="s">
        <v>31</v>
      </c>
      <c r="C98" s="132"/>
      <c r="D98" s="133"/>
      <c r="E98" s="134" t="s">
        <v>32</v>
      </c>
      <c r="F98" s="135"/>
      <c r="G98" s="37" t="s">
        <v>33</v>
      </c>
      <c r="H98" s="134" t="s">
        <v>34</v>
      </c>
      <c r="I98" s="135"/>
      <c r="J98" s="136">
        <v>600000</v>
      </c>
      <c r="K98" s="138"/>
    </row>
    <row r="99" spans="1:11" s="15" customFormat="1" ht="23.25" customHeight="1" x14ac:dyDescent="0.2">
      <c r="A99" s="21"/>
      <c r="B99" s="131" t="s">
        <v>91</v>
      </c>
      <c r="C99" s="132"/>
      <c r="D99" s="133"/>
      <c r="E99" s="134" t="s">
        <v>92</v>
      </c>
      <c r="F99" s="135"/>
      <c r="G99" s="37">
        <v>30</v>
      </c>
      <c r="H99" s="134" t="s">
        <v>34</v>
      </c>
      <c r="I99" s="135"/>
      <c r="J99" s="136">
        <v>80000</v>
      </c>
      <c r="K99" s="138"/>
    </row>
    <row r="100" spans="1:11" s="15" customFormat="1" ht="23.25" customHeight="1" x14ac:dyDescent="0.2">
      <c r="A100" s="21"/>
      <c r="B100" s="131" t="s">
        <v>35</v>
      </c>
      <c r="C100" s="132"/>
      <c r="D100" s="133"/>
      <c r="E100" s="134" t="s">
        <v>36</v>
      </c>
      <c r="F100" s="135"/>
      <c r="G100" s="37">
        <v>20</v>
      </c>
      <c r="H100" s="231">
        <v>2000</v>
      </c>
      <c r="I100" s="232"/>
      <c r="J100" s="136">
        <f t="shared" ref="J100:J105" si="4">G100*H100</f>
        <v>40000</v>
      </c>
      <c r="K100" s="138"/>
    </row>
    <row r="101" spans="1:11" s="15" customFormat="1" ht="23.25" customHeight="1" x14ac:dyDescent="0.2">
      <c r="A101" s="21"/>
      <c r="B101" s="131" t="s">
        <v>37</v>
      </c>
      <c r="C101" s="132"/>
      <c r="D101" s="133"/>
      <c r="E101" s="134" t="s">
        <v>38</v>
      </c>
      <c r="F101" s="135"/>
      <c r="G101" s="23">
        <v>2</v>
      </c>
      <c r="H101" s="136">
        <v>30000</v>
      </c>
      <c r="I101" s="137"/>
      <c r="J101" s="136">
        <f t="shared" si="4"/>
        <v>60000</v>
      </c>
      <c r="K101" s="138"/>
    </row>
    <row r="102" spans="1:11" s="15" customFormat="1" ht="23.25" customHeight="1" x14ac:dyDescent="0.2">
      <c r="A102" s="38"/>
      <c r="B102" s="131" t="s">
        <v>39</v>
      </c>
      <c r="C102" s="132"/>
      <c r="D102" s="133"/>
      <c r="E102" s="134" t="s">
        <v>40</v>
      </c>
      <c r="F102" s="135"/>
      <c r="G102" s="35">
        <v>200</v>
      </c>
      <c r="H102" s="136">
        <v>1200</v>
      </c>
      <c r="I102" s="137"/>
      <c r="J102" s="136">
        <f t="shared" si="4"/>
        <v>240000</v>
      </c>
      <c r="K102" s="138"/>
    </row>
    <row r="103" spans="1:11" s="15" customFormat="1" ht="23.25" customHeight="1" x14ac:dyDescent="0.2">
      <c r="A103" s="38"/>
      <c r="B103" s="131" t="s">
        <v>78</v>
      </c>
      <c r="C103" s="132"/>
      <c r="D103" s="133"/>
      <c r="E103" s="134" t="s">
        <v>79</v>
      </c>
      <c r="F103" s="135"/>
      <c r="G103" s="23">
        <v>94</v>
      </c>
      <c r="H103" s="136">
        <v>1800</v>
      </c>
      <c r="I103" s="137"/>
      <c r="J103" s="136">
        <f t="shared" si="4"/>
        <v>169200</v>
      </c>
      <c r="K103" s="138"/>
    </row>
    <row r="104" spans="1:11" s="15" customFormat="1" ht="24" customHeight="1" x14ac:dyDescent="0.2">
      <c r="A104" s="21"/>
      <c r="B104" s="131" t="s">
        <v>95</v>
      </c>
      <c r="C104" s="132"/>
      <c r="D104" s="133"/>
      <c r="E104" s="134"/>
      <c r="F104" s="135"/>
      <c r="G104" s="22">
        <v>60</v>
      </c>
      <c r="H104" s="158">
        <v>1200</v>
      </c>
      <c r="I104" s="159"/>
      <c r="J104" s="136">
        <f t="shared" si="4"/>
        <v>72000</v>
      </c>
      <c r="K104" s="138"/>
    </row>
    <row r="105" spans="1:11" s="15" customFormat="1" ht="24" customHeight="1" x14ac:dyDescent="0.2">
      <c r="A105" s="38"/>
      <c r="B105" s="131" t="s">
        <v>94</v>
      </c>
      <c r="C105" s="132"/>
      <c r="D105" s="133"/>
      <c r="E105" s="134"/>
      <c r="F105" s="135"/>
      <c r="G105" s="23">
        <v>10</v>
      </c>
      <c r="H105" s="158">
        <v>1000</v>
      </c>
      <c r="I105" s="159"/>
      <c r="J105" s="136">
        <f t="shared" si="4"/>
        <v>10000</v>
      </c>
      <c r="K105" s="138"/>
    </row>
    <row r="106" spans="1:11" s="15" customFormat="1" ht="23.25" customHeight="1" thickBot="1" x14ac:dyDescent="0.25">
      <c r="A106" s="38"/>
      <c r="B106" s="178" t="s">
        <v>21</v>
      </c>
      <c r="C106" s="179"/>
      <c r="D106" s="180"/>
      <c r="E106" s="181" t="s">
        <v>22</v>
      </c>
      <c r="F106" s="182"/>
      <c r="G106" s="35">
        <v>4</v>
      </c>
      <c r="H106" s="183">
        <v>80000</v>
      </c>
      <c r="I106" s="184"/>
      <c r="J106" s="185">
        <f>G106*H106</f>
        <v>320000</v>
      </c>
      <c r="K106" s="186"/>
    </row>
    <row r="107" spans="1:11" s="15" customFormat="1" ht="23.25" customHeight="1" thickBot="1" x14ac:dyDescent="0.25">
      <c r="A107" s="170" t="s">
        <v>41</v>
      </c>
      <c r="B107" s="171"/>
      <c r="C107" s="171"/>
      <c r="D107" s="171"/>
      <c r="E107" s="171"/>
      <c r="F107" s="171"/>
      <c r="G107" s="171"/>
      <c r="H107" s="171"/>
      <c r="I107" s="172"/>
      <c r="J107" s="173">
        <f>SUM(J97:K106)</f>
        <v>1855200</v>
      </c>
      <c r="K107" s="174"/>
    </row>
    <row r="108" spans="1:11" s="15" customFormat="1" ht="23.25" customHeight="1" x14ac:dyDescent="0.2">
      <c r="A108" s="40"/>
      <c r="B108" s="40"/>
      <c r="C108" s="40"/>
      <c r="D108" s="40"/>
      <c r="E108" s="40"/>
      <c r="F108" s="40"/>
      <c r="G108" s="40"/>
      <c r="H108" s="40"/>
      <c r="I108" s="40"/>
      <c r="J108" s="41"/>
      <c r="K108" s="41"/>
    </row>
    <row r="109" spans="1:11" s="15" customFormat="1" ht="23.25" customHeight="1" thickBot="1" x14ac:dyDescent="0.25">
      <c r="A109" s="71" t="s">
        <v>159</v>
      </c>
      <c r="B109" s="71"/>
      <c r="C109" s="71"/>
      <c r="D109" s="72"/>
      <c r="E109" s="40"/>
      <c r="F109" s="40"/>
      <c r="G109" s="40"/>
      <c r="H109" s="40"/>
      <c r="I109" s="40"/>
      <c r="J109" s="41"/>
      <c r="K109" s="41"/>
    </row>
    <row r="110" spans="1:11" s="15" customFormat="1" ht="23.25" customHeight="1" thickBot="1" x14ac:dyDescent="0.25">
      <c r="A110" s="17"/>
      <c r="B110" s="175" t="s">
        <v>6</v>
      </c>
      <c r="C110" s="175"/>
      <c r="D110" s="175"/>
      <c r="E110" s="175" t="s">
        <v>7</v>
      </c>
      <c r="F110" s="175"/>
      <c r="G110" s="18" t="s">
        <v>8</v>
      </c>
      <c r="H110" s="175" t="s">
        <v>9</v>
      </c>
      <c r="I110" s="175"/>
      <c r="J110" s="176" t="s">
        <v>10</v>
      </c>
      <c r="K110" s="177"/>
    </row>
    <row r="111" spans="1:11" s="15" customFormat="1" ht="23.25" customHeight="1" x14ac:dyDescent="0.2">
      <c r="A111" s="36"/>
      <c r="B111" s="160" t="s">
        <v>160</v>
      </c>
      <c r="C111" s="160"/>
      <c r="D111" s="160"/>
      <c r="E111" s="154" t="s">
        <v>42</v>
      </c>
      <c r="F111" s="154"/>
      <c r="G111" s="22">
        <v>470</v>
      </c>
      <c r="H111" s="187">
        <v>3500</v>
      </c>
      <c r="I111" s="188"/>
      <c r="J111" s="163">
        <f t="shared" ref="J111:J121" si="5">G111*H111</f>
        <v>1645000</v>
      </c>
      <c r="K111" s="164"/>
    </row>
    <row r="112" spans="1:11" s="15" customFormat="1" ht="23.25" customHeight="1" x14ac:dyDescent="0.2">
      <c r="A112" s="36"/>
      <c r="B112" s="131" t="s">
        <v>43</v>
      </c>
      <c r="C112" s="132"/>
      <c r="D112" s="133"/>
      <c r="E112" s="134" t="s">
        <v>44</v>
      </c>
      <c r="F112" s="135"/>
      <c r="G112" s="22">
        <v>470</v>
      </c>
      <c r="H112" s="136">
        <v>2200</v>
      </c>
      <c r="I112" s="137"/>
      <c r="J112" s="136">
        <f t="shared" si="5"/>
        <v>1034000</v>
      </c>
      <c r="K112" s="138"/>
    </row>
    <row r="113" spans="1:11" s="15" customFormat="1" ht="23.25" customHeight="1" x14ac:dyDescent="0.2">
      <c r="A113" s="36"/>
      <c r="B113" s="131" t="s">
        <v>129</v>
      </c>
      <c r="C113" s="132"/>
      <c r="D113" s="133"/>
      <c r="E113" s="154" t="s">
        <v>42</v>
      </c>
      <c r="F113" s="154"/>
      <c r="G113" s="22">
        <v>60</v>
      </c>
      <c r="H113" s="187">
        <v>3500</v>
      </c>
      <c r="I113" s="188"/>
      <c r="J113" s="136">
        <f t="shared" si="5"/>
        <v>210000</v>
      </c>
      <c r="K113" s="138"/>
    </row>
    <row r="114" spans="1:11" s="15" customFormat="1" ht="23.25" customHeight="1" x14ac:dyDescent="0.2">
      <c r="A114" s="36"/>
      <c r="B114" s="131" t="s">
        <v>130</v>
      </c>
      <c r="C114" s="132"/>
      <c r="D114" s="133"/>
      <c r="E114" s="134" t="s">
        <v>44</v>
      </c>
      <c r="F114" s="135"/>
      <c r="G114" s="22">
        <v>60</v>
      </c>
      <c r="H114" s="136">
        <v>2200</v>
      </c>
      <c r="I114" s="137"/>
      <c r="J114" s="136">
        <f t="shared" si="5"/>
        <v>132000</v>
      </c>
      <c r="K114" s="138"/>
    </row>
    <row r="115" spans="1:11" s="15" customFormat="1" ht="23.25" customHeight="1" x14ac:dyDescent="0.2">
      <c r="A115" s="36"/>
      <c r="B115" s="131" t="s">
        <v>218</v>
      </c>
      <c r="C115" s="132"/>
      <c r="D115" s="133"/>
      <c r="E115" s="154" t="s">
        <v>42</v>
      </c>
      <c r="F115" s="154"/>
      <c r="G115" s="22">
        <v>240</v>
      </c>
      <c r="H115" s="136">
        <v>2700</v>
      </c>
      <c r="I115" s="137"/>
      <c r="J115" s="136">
        <f t="shared" si="5"/>
        <v>648000</v>
      </c>
      <c r="K115" s="138"/>
    </row>
    <row r="116" spans="1:11" s="15" customFormat="1" ht="23.25" customHeight="1" x14ac:dyDescent="0.2">
      <c r="A116" s="36"/>
      <c r="B116" s="131" t="s">
        <v>216</v>
      </c>
      <c r="C116" s="132"/>
      <c r="D116" s="133"/>
      <c r="E116" s="134" t="s">
        <v>131</v>
      </c>
      <c r="F116" s="135"/>
      <c r="G116" s="22">
        <v>60</v>
      </c>
      <c r="H116" s="136">
        <v>2700</v>
      </c>
      <c r="I116" s="137"/>
      <c r="J116" s="136">
        <f t="shared" si="5"/>
        <v>162000</v>
      </c>
      <c r="K116" s="138"/>
    </row>
    <row r="117" spans="1:11" s="15" customFormat="1" ht="23.25" customHeight="1" x14ac:dyDescent="0.2">
      <c r="A117" s="36"/>
      <c r="B117" s="131" t="s">
        <v>217</v>
      </c>
      <c r="C117" s="132"/>
      <c r="D117" s="133"/>
      <c r="E117" s="134" t="s">
        <v>151</v>
      </c>
      <c r="F117" s="135"/>
      <c r="G117" s="22">
        <v>500</v>
      </c>
      <c r="H117" s="136">
        <v>3500</v>
      </c>
      <c r="I117" s="137"/>
      <c r="J117" s="136">
        <f t="shared" si="5"/>
        <v>1750000</v>
      </c>
      <c r="K117" s="138"/>
    </row>
    <row r="118" spans="1:11" s="15" customFormat="1" ht="23.25" customHeight="1" x14ac:dyDescent="0.2">
      <c r="A118" s="36"/>
      <c r="B118" s="131" t="s">
        <v>152</v>
      </c>
      <c r="C118" s="132"/>
      <c r="D118" s="133"/>
      <c r="E118" s="134" t="s">
        <v>44</v>
      </c>
      <c r="F118" s="135"/>
      <c r="G118" s="22">
        <v>500</v>
      </c>
      <c r="H118" s="136">
        <v>2200</v>
      </c>
      <c r="I118" s="137"/>
      <c r="J118" s="136">
        <f t="shared" si="5"/>
        <v>1100000</v>
      </c>
      <c r="K118" s="138"/>
    </row>
    <row r="119" spans="1:11" s="15" customFormat="1" ht="23.25" customHeight="1" x14ac:dyDescent="0.2">
      <c r="A119" s="36"/>
      <c r="B119" s="131"/>
      <c r="C119" s="132"/>
      <c r="D119" s="133"/>
      <c r="E119" s="134"/>
      <c r="F119" s="135"/>
      <c r="G119" s="22"/>
      <c r="H119" s="136"/>
      <c r="I119" s="137"/>
      <c r="J119" s="136"/>
      <c r="K119" s="138"/>
    </row>
    <row r="120" spans="1:11" s="15" customFormat="1" ht="23.25" customHeight="1" x14ac:dyDescent="0.2">
      <c r="A120" s="36"/>
      <c r="B120" s="131" t="s">
        <v>165</v>
      </c>
      <c r="C120" s="132"/>
      <c r="D120" s="133"/>
      <c r="E120" s="134"/>
      <c r="F120" s="135"/>
      <c r="G120" s="22">
        <v>22</v>
      </c>
      <c r="H120" s="136">
        <v>28000</v>
      </c>
      <c r="I120" s="137"/>
      <c r="J120" s="136">
        <f t="shared" ref="J120" si="6">G120*H120</f>
        <v>616000</v>
      </c>
      <c r="K120" s="138"/>
    </row>
    <row r="121" spans="1:11" s="15" customFormat="1" ht="23.25" customHeight="1" x14ac:dyDescent="0.2">
      <c r="A121" s="21"/>
      <c r="B121" s="131" t="s">
        <v>21</v>
      </c>
      <c r="C121" s="132"/>
      <c r="D121" s="133"/>
      <c r="E121" s="134" t="s">
        <v>45</v>
      </c>
      <c r="F121" s="135"/>
      <c r="G121" s="37">
        <v>12</v>
      </c>
      <c r="H121" s="136">
        <v>95000</v>
      </c>
      <c r="I121" s="137"/>
      <c r="J121" s="136">
        <f t="shared" si="5"/>
        <v>1140000</v>
      </c>
      <c r="K121" s="138"/>
    </row>
    <row r="122" spans="1:11" s="15" customFormat="1" ht="23.25" customHeight="1" thickBot="1" x14ac:dyDescent="0.25">
      <c r="A122" s="291" t="s">
        <v>46</v>
      </c>
      <c r="B122" s="292"/>
      <c r="C122" s="292"/>
      <c r="D122" s="292"/>
      <c r="E122" s="292"/>
      <c r="F122" s="292"/>
      <c r="G122" s="292"/>
      <c r="H122" s="292"/>
      <c r="I122" s="293"/>
      <c r="J122" s="294">
        <f>SUM(J111:K121)</f>
        <v>8437000</v>
      </c>
      <c r="K122" s="295"/>
    </row>
    <row r="123" spans="1:11" s="15" customFormat="1" ht="23.25" customHeight="1" x14ac:dyDescent="0.2">
      <c r="A123" s="31"/>
      <c r="B123" s="42"/>
      <c r="C123" s="42"/>
      <c r="D123" s="42"/>
      <c r="E123" s="43"/>
      <c r="F123" s="43"/>
      <c r="G123" s="31"/>
      <c r="H123" s="44"/>
      <c r="I123" s="44"/>
      <c r="J123" s="44"/>
      <c r="K123" s="44"/>
    </row>
    <row r="124" spans="1:11" s="15" customFormat="1" ht="23.25" customHeight="1" thickBot="1" x14ac:dyDescent="0.25">
      <c r="A124" s="213" t="s">
        <v>47</v>
      </c>
      <c r="B124" s="213"/>
      <c r="C124" s="213"/>
      <c r="D124" s="45"/>
      <c r="E124" s="46"/>
      <c r="F124" s="46"/>
      <c r="G124" s="47"/>
      <c r="H124" s="48"/>
      <c r="I124" s="48"/>
      <c r="J124" s="48"/>
      <c r="K124" s="48"/>
    </row>
    <row r="125" spans="1:11" s="15" customFormat="1" ht="23.25" customHeight="1" thickBot="1" x14ac:dyDescent="0.25">
      <c r="A125" s="17"/>
      <c r="B125" s="175" t="s">
        <v>6</v>
      </c>
      <c r="C125" s="175"/>
      <c r="D125" s="175"/>
      <c r="E125" s="175" t="s">
        <v>7</v>
      </c>
      <c r="F125" s="175"/>
      <c r="G125" s="18" t="s">
        <v>8</v>
      </c>
      <c r="H125" s="175" t="s">
        <v>9</v>
      </c>
      <c r="I125" s="175"/>
      <c r="J125" s="176" t="s">
        <v>10</v>
      </c>
      <c r="K125" s="177"/>
    </row>
    <row r="126" spans="1:11" s="15" customFormat="1" ht="23.25" customHeight="1" x14ac:dyDescent="0.2">
      <c r="A126" s="36"/>
      <c r="B126" s="236" t="s">
        <v>48</v>
      </c>
      <c r="C126" s="237"/>
      <c r="D126" s="238"/>
      <c r="E126" s="239"/>
      <c r="F126" s="240"/>
      <c r="G126" s="49">
        <v>4</v>
      </c>
      <c r="H126" s="187">
        <v>15000</v>
      </c>
      <c r="I126" s="188"/>
      <c r="J126" s="163">
        <f t="shared" ref="J126:J129" si="7">G126*H126</f>
        <v>60000</v>
      </c>
      <c r="K126" s="164"/>
    </row>
    <row r="127" spans="1:11" s="15" customFormat="1" ht="23.25" customHeight="1" x14ac:dyDescent="0.2">
      <c r="A127" s="21"/>
      <c r="B127" s="131" t="s">
        <v>109</v>
      </c>
      <c r="C127" s="132"/>
      <c r="D127" s="133"/>
      <c r="E127" s="134"/>
      <c r="F127" s="135"/>
      <c r="G127" s="23">
        <v>1</v>
      </c>
      <c r="H127" s="136">
        <v>60000</v>
      </c>
      <c r="I127" s="137"/>
      <c r="J127" s="136">
        <f t="shared" si="7"/>
        <v>60000</v>
      </c>
      <c r="K127" s="138"/>
    </row>
    <row r="128" spans="1:11" s="15" customFormat="1" ht="23.25" customHeight="1" x14ac:dyDescent="0.2">
      <c r="A128" s="38"/>
      <c r="B128" s="131" t="s">
        <v>153</v>
      </c>
      <c r="C128" s="132"/>
      <c r="D128" s="133"/>
      <c r="E128" s="131"/>
      <c r="F128" s="133"/>
      <c r="G128" s="35">
        <v>1</v>
      </c>
      <c r="H128" s="136">
        <v>15000</v>
      </c>
      <c r="I128" s="137"/>
      <c r="J128" s="136">
        <f t="shared" si="7"/>
        <v>15000</v>
      </c>
      <c r="K128" s="138"/>
    </row>
    <row r="129" spans="1:11" s="15" customFormat="1" ht="23.25" customHeight="1" thickBot="1" x14ac:dyDescent="0.25">
      <c r="A129" s="29"/>
      <c r="B129" s="241" t="s">
        <v>21</v>
      </c>
      <c r="C129" s="242"/>
      <c r="D129" s="243"/>
      <c r="E129" s="244" t="s">
        <v>45</v>
      </c>
      <c r="F129" s="245"/>
      <c r="G129" s="30">
        <v>2</v>
      </c>
      <c r="H129" s="185">
        <v>20000</v>
      </c>
      <c r="I129" s="246"/>
      <c r="J129" s="185">
        <f t="shared" si="7"/>
        <v>40000</v>
      </c>
      <c r="K129" s="186"/>
    </row>
    <row r="130" spans="1:11" s="15" customFormat="1" ht="23.25" customHeight="1" thickBot="1" x14ac:dyDescent="0.25">
      <c r="A130" s="170" t="s">
        <v>49</v>
      </c>
      <c r="B130" s="171"/>
      <c r="C130" s="171"/>
      <c r="D130" s="171"/>
      <c r="E130" s="171"/>
      <c r="F130" s="171"/>
      <c r="G130" s="171"/>
      <c r="H130" s="171"/>
      <c r="I130" s="172"/>
      <c r="J130" s="173">
        <f>SUM(J126:K129)</f>
        <v>175000</v>
      </c>
      <c r="K130" s="174"/>
    </row>
    <row r="131" spans="1:11" s="15" customFormat="1" ht="23.25" customHeight="1" thickBot="1" x14ac:dyDescent="0.25">
      <c r="A131" s="213" t="s">
        <v>50</v>
      </c>
      <c r="B131" s="213"/>
      <c r="C131" s="213"/>
      <c r="D131" s="50"/>
      <c r="E131" s="50"/>
      <c r="F131" s="50"/>
      <c r="G131" s="50"/>
      <c r="H131" s="50"/>
      <c r="I131" s="50"/>
      <c r="J131" s="235"/>
      <c r="K131" s="235"/>
    </row>
    <row r="132" spans="1:11" s="15" customFormat="1" ht="23.25" customHeight="1" thickBot="1" x14ac:dyDescent="0.25">
      <c r="A132" s="51" t="s">
        <v>51</v>
      </c>
      <c r="B132" s="175" t="s">
        <v>6</v>
      </c>
      <c r="C132" s="175"/>
      <c r="D132" s="175"/>
      <c r="E132" s="175" t="s">
        <v>7</v>
      </c>
      <c r="F132" s="175"/>
      <c r="G132" s="18" t="s">
        <v>8</v>
      </c>
      <c r="H132" s="175" t="s">
        <v>9</v>
      </c>
      <c r="I132" s="175"/>
      <c r="J132" s="176" t="s">
        <v>10</v>
      </c>
      <c r="K132" s="177"/>
    </row>
    <row r="133" spans="1:11" s="15" customFormat="1" ht="45.75" customHeight="1" x14ac:dyDescent="0.2">
      <c r="A133" s="36"/>
      <c r="B133" s="290" t="s">
        <v>108</v>
      </c>
      <c r="C133" s="290"/>
      <c r="D133" s="290"/>
      <c r="E133" s="154"/>
      <c r="F133" s="154"/>
      <c r="G133" s="22">
        <v>6</v>
      </c>
      <c r="H133" s="187">
        <v>110000</v>
      </c>
      <c r="I133" s="188"/>
      <c r="J133" s="136">
        <f>G133*H133</f>
        <v>660000</v>
      </c>
      <c r="K133" s="138"/>
    </row>
    <row r="134" spans="1:11" s="15" customFormat="1" ht="21.6" customHeight="1" x14ac:dyDescent="0.2">
      <c r="A134" s="27"/>
      <c r="B134" s="143" t="s">
        <v>222</v>
      </c>
      <c r="C134" s="144"/>
      <c r="D134" s="145"/>
      <c r="E134" s="134"/>
      <c r="F134" s="135"/>
      <c r="G134" s="22">
        <v>12</v>
      </c>
      <c r="H134" s="136">
        <v>65000</v>
      </c>
      <c r="I134" s="137"/>
      <c r="J134" s="136">
        <f>G134*H134</f>
        <v>780000</v>
      </c>
      <c r="K134" s="138"/>
    </row>
    <row r="135" spans="1:11" s="15" customFormat="1" ht="45.75" customHeight="1" x14ac:dyDescent="0.2">
      <c r="A135" s="27" t="s">
        <v>221</v>
      </c>
      <c r="B135" s="143" t="s">
        <v>220</v>
      </c>
      <c r="C135" s="144"/>
      <c r="D135" s="145"/>
      <c r="E135" s="134"/>
      <c r="F135" s="135"/>
      <c r="G135" s="22">
        <v>6</v>
      </c>
      <c r="H135" s="146">
        <v>8500</v>
      </c>
      <c r="I135" s="147"/>
      <c r="J135" s="146">
        <f>G135*H135</f>
        <v>51000</v>
      </c>
      <c r="K135" s="148"/>
    </row>
    <row r="136" spans="1:11" s="15" customFormat="1" ht="23.25" customHeight="1" x14ac:dyDescent="0.2">
      <c r="A136" s="21"/>
      <c r="B136" s="280" t="s">
        <v>21</v>
      </c>
      <c r="C136" s="280"/>
      <c r="D136" s="280"/>
      <c r="E136" s="161" t="s">
        <v>45</v>
      </c>
      <c r="F136" s="161"/>
      <c r="G136" s="37">
        <v>2</v>
      </c>
      <c r="H136" s="150">
        <v>80000</v>
      </c>
      <c r="I136" s="150"/>
      <c r="J136" s="136">
        <f t="shared" ref="J136:J142" si="8">G136*H136</f>
        <v>160000</v>
      </c>
      <c r="K136" s="138"/>
    </row>
    <row r="137" spans="1:11" s="15" customFormat="1" ht="23.25" customHeight="1" x14ac:dyDescent="0.2">
      <c r="A137" s="36"/>
      <c r="B137" s="287" t="s">
        <v>137</v>
      </c>
      <c r="C137" s="288"/>
      <c r="D137" s="289"/>
      <c r="E137" s="181" t="s">
        <v>136</v>
      </c>
      <c r="F137" s="182"/>
      <c r="G137" s="28">
        <v>3</v>
      </c>
      <c r="H137" s="183">
        <v>14000</v>
      </c>
      <c r="I137" s="184"/>
      <c r="J137" s="136">
        <f t="shared" si="8"/>
        <v>42000</v>
      </c>
      <c r="K137" s="138"/>
    </row>
    <row r="138" spans="1:11" s="15" customFormat="1" ht="23.25" customHeight="1" x14ac:dyDescent="0.2">
      <c r="A138" s="36"/>
      <c r="B138" s="287" t="s">
        <v>138</v>
      </c>
      <c r="C138" s="288"/>
      <c r="D138" s="289"/>
      <c r="E138" s="181" t="s">
        <v>136</v>
      </c>
      <c r="F138" s="182"/>
      <c r="G138" s="28">
        <v>4</v>
      </c>
      <c r="H138" s="183">
        <v>14000</v>
      </c>
      <c r="I138" s="184"/>
      <c r="J138" s="136">
        <f t="shared" si="8"/>
        <v>56000</v>
      </c>
      <c r="K138" s="138"/>
    </row>
    <row r="139" spans="1:11" s="15" customFormat="1" ht="23.25" customHeight="1" x14ac:dyDescent="0.2">
      <c r="A139" s="36"/>
      <c r="B139" s="143" t="s">
        <v>139</v>
      </c>
      <c r="C139" s="144"/>
      <c r="D139" s="145"/>
      <c r="E139" s="181" t="s">
        <v>136</v>
      </c>
      <c r="F139" s="182"/>
      <c r="G139" s="28">
        <v>3</v>
      </c>
      <c r="H139" s="183">
        <v>14000</v>
      </c>
      <c r="I139" s="184"/>
      <c r="J139" s="136">
        <f t="shared" si="8"/>
        <v>42000</v>
      </c>
      <c r="K139" s="138"/>
    </row>
    <row r="140" spans="1:11" s="15" customFormat="1" ht="23.25" customHeight="1" x14ac:dyDescent="0.2">
      <c r="A140" s="36"/>
      <c r="B140" s="143" t="s">
        <v>140</v>
      </c>
      <c r="C140" s="144"/>
      <c r="D140" s="145"/>
      <c r="E140" s="181" t="s">
        <v>141</v>
      </c>
      <c r="F140" s="182"/>
      <c r="G140" s="28">
        <v>3</v>
      </c>
      <c r="H140" s="183">
        <v>10000</v>
      </c>
      <c r="I140" s="184"/>
      <c r="J140" s="136">
        <f t="shared" si="8"/>
        <v>30000</v>
      </c>
      <c r="K140" s="138"/>
    </row>
    <row r="141" spans="1:11" s="15" customFormat="1" ht="23.25" customHeight="1" x14ac:dyDescent="0.2">
      <c r="A141" s="36"/>
      <c r="B141" s="143" t="s">
        <v>142</v>
      </c>
      <c r="C141" s="144"/>
      <c r="D141" s="145"/>
      <c r="E141" s="181" t="s">
        <v>143</v>
      </c>
      <c r="F141" s="182"/>
      <c r="G141" s="28">
        <v>4</v>
      </c>
      <c r="H141" s="183">
        <v>12000</v>
      </c>
      <c r="I141" s="184"/>
      <c r="J141" s="136">
        <f t="shared" si="8"/>
        <v>48000</v>
      </c>
      <c r="K141" s="138"/>
    </row>
    <row r="142" spans="1:11" s="15" customFormat="1" ht="23.25" customHeight="1" thickBot="1" x14ac:dyDescent="0.25">
      <c r="A142" s="36"/>
      <c r="B142" s="330" t="s">
        <v>52</v>
      </c>
      <c r="C142" s="330"/>
      <c r="D142" s="330"/>
      <c r="E142" s="331" t="s">
        <v>45</v>
      </c>
      <c r="F142" s="331"/>
      <c r="G142" s="52">
        <v>6</v>
      </c>
      <c r="H142" s="332">
        <v>80000</v>
      </c>
      <c r="I142" s="333"/>
      <c r="J142" s="185">
        <f t="shared" si="8"/>
        <v>480000</v>
      </c>
      <c r="K142" s="186"/>
    </row>
    <row r="143" spans="1:11" s="15" customFormat="1" ht="23.25" customHeight="1" thickBot="1" x14ac:dyDescent="0.25">
      <c r="A143" s="170" t="s">
        <v>53</v>
      </c>
      <c r="B143" s="171"/>
      <c r="C143" s="171"/>
      <c r="D143" s="171"/>
      <c r="E143" s="171"/>
      <c r="F143" s="171"/>
      <c r="G143" s="171"/>
      <c r="H143" s="171"/>
      <c r="I143" s="172"/>
      <c r="J143" s="173">
        <f>SUM(J133:K142)</f>
        <v>2349000</v>
      </c>
      <c r="K143" s="174"/>
    </row>
    <row r="144" spans="1:11" s="15" customFormat="1" ht="23.25" customHeight="1" x14ac:dyDescent="0.2">
      <c r="A144" s="40"/>
      <c r="B144" s="40"/>
      <c r="C144" s="40"/>
      <c r="D144" s="40"/>
      <c r="E144" s="40"/>
      <c r="F144" s="40"/>
      <c r="G144" s="40"/>
      <c r="H144" s="40"/>
      <c r="I144" s="40"/>
      <c r="J144" s="226"/>
      <c r="K144" s="226"/>
    </row>
    <row r="145" spans="1:11" s="15" customFormat="1" ht="23.25" customHeight="1" thickBot="1" x14ac:dyDescent="0.25">
      <c r="A145" s="213" t="s">
        <v>93</v>
      </c>
      <c r="B145" s="213"/>
      <c r="C145" s="213"/>
      <c r="D145" s="213"/>
      <c r="E145" s="213"/>
      <c r="F145" s="213"/>
      <c r="G145" s="213"/>
      <c r="H145" s="213"/>
      <c r="I145" s="213"/>
      <c r="J145" s="213"/>
      <c r="K145" s="213"/>
    </row>
    <row r="146" spans="1:11" s="15" customFormat="1" ht="23.25" customHeight="1" thickBot="1" x14ac:dyDescent="0.25">
      <c r="A146" s="53" t="s">
        <v>54</v>
      </c>
      <c r="B146" s="175" t="s">
        <v>6</v>
      </c>
      <c r="C146" s="175"/>
      <c r="D146" s="175"/>
      <c r="E146" s="175" t="s">
        <v>7</v>
      </c>
      <c r="F146" s="175"/>
      <c r="G146" s="18" t="s">
        <v>8</v>
      </c>
      <c r="H146" s="175" t="s">
        <v>9</v>
      </c>
      <c r="I146" s="175"/>
      <c r="J146" s="176" t="s">
        <v>10</v>
      </c>
      <c r="K146" s="177"/>
    </row>
    <row r="147" spans="1:11" s="15" customFormat="1" ht="23.25" customHeight="1" thickBot="1" x14ac:dyDescent="0.25">
      <c r="A147" s="21" t="s">
        <v>55</v>
      </c>
      <c r="B147" s="149" t="s">
        <v>56</v>
      </c>
      <c r="C147" s="149"/>
      <c r="D147" s="149"/>
      <c r="E147" s="233" t="s">
        <v>57</v>
      </c>
      <c r="F147" s="233"/>
      <c r="G147" s="35">
        <v>3</v>
      </c>
      <c r="H147" s="234">
        <v>40000</v>
      </c>
      <c r="I147" s="234"/>
      <c r="J147" s="163">
        <f>G147*H147</f>
        <v>120000</v>
      </c>
      <c r="K147" s="164"/>
    </row>
    <row r="148" spans="1:11" s="15" customFormat="1" ht="23.25" customHeight="1" thickBot="1" x14ac:dyDescent="0.25">
      <c r="A148" s="170" t="s">
        <v>58</v>
      </c>
      <c r="B148" s="171"/>
      <c r="C148" s="171"/>
      <c r="D148" s="171"/>
      <c r="E148" s="171"/>
      <c r="F148" s="171"/>
      <c r="G148" s="171"/>
      <c r="H148" s="171"/>
      <c r="I148" s="172"/>
      <c r="J148" s="173">
        <f>SUM(J147:K147)</f>
        <v>120000</v>
      </c>
      <c r="K148" s="174"/>
    </row>
    <row r="149" spans="1:11" s="15" customFormat="1" ht="23.25" customHeight="1" thickBot="1" x14ac:dyDescent="0.25">
      <c r="A149" s="213" t="s">
        <v>144</v>
      </c>
      <c r="B149" s="213"/>
      <c r="C149" s="213"/>
      <c r="D149" s="32"/>
      <c r="E149" s="32"/>
      <c r="F149" s="32"/>
      <c r="G149" s="32"/>
      <c r="H149" s="32"/>
      <c r="I149" s="32"/>
      <c r="J149" s="32"/>
      <c r="K149" s="32"/>
    </row>
    <row r="150" spans="1:11" s="15" customFormat="1" ht="23.25" customHeight="1" thickBot="1" x14ac:dyDescent="0.25">
      <c r="A150" s="17" t="s">
        <v>59</v>
      </c>
      <c r="B150" s="175" t="s">
        <v>6</v>
      </c>
      <c r="C150" s="175"/>
      <c r="D150" s="175"/>
      <c r="E150" s="175" t="s">
        <v>7</v>
      </c>
      <c r="F150" s="175"/>
      <c r="G150" s="18" t="s">
        <v>8</v>
      </c>
      <c r="H150" s="175" t="s">
        <v>9</v>
      </c>
      <c r="I150" s="175"/>
      <c r="J150" s="176" t="s">
        <v>10</v>
      </c>
      <c r="K150" s="177"/>
    </row>
    <row r="151" spans="1:11" ht="23.25" customHeight="1" x14ac:dyDescent="0.2">
      <c r="A151" s="21"/>
      <c r="B151" s="131" t="s">
        <v>166</v>
      </c>
      <c r="C151" s="132"/>
      <c r="D151" s="133"/>
      <c r="E151" s="231"/>
      <c r="F151" s="232"/>
      <c r="G151" s="23"/>
      <c r="H151" s="136"/>
      <c r="I151" s="137"/>
      <c r="J151" s="151"/>
      <c r="K151" s="152"/>
    </row>
    <row r="152" spans="1:11" ht="23.25" customHeight="1" x14ac:dyDescent="0.2">
      <c r="A152" s="21"/>
      <c r="B152" s="149" t="s">
        <v>110</v>
      </c>
      <c r="C152" s="149"/>
      <c r="D152" s="149"/>
      <c r="E152" s="161"/>
      <c r="F152" s="161"/>
      <c r="G152" s="23">
        <v>200</v>
      </c>
      <c r="H152" s="150">
        <v>450</v>
      </c>
      <c r="I152" s="150"/>
      <c r="J152" s="151">
        <f t="shared" ref="J152:J168" si="9">G152*H152</f>
        <v>90000</v>
      </c>
      <c r="K152" s="152"/>
    </row>
    <row r="153" spans="1:11" ht="23.25" customHeight="1" x14ac:dyDescent="0.2">
      <c r="A153" s="38"/>
      <c r="B153" s="131" t="s">
        <v>164</v>
      </c>
      <c r="C153" s="132"/>
      <c r="D153" s="133"/>
      <c r="E153" s="134"/>
      <c r="F153" s="135"/>
      <c r="G153" s="54">
        <v>100</v>
      </c>
      <c r="H153" s="150">
        <v>450</v>
      </c>
      <c r="I153" s="150"/>
      <c r="J153" s="151">
        <f t="shared" si="9"/>
        <v>45000</v>
      </c>
      <c r="K153" s="152"/>
    </row>
    <row r="154" spans="1:11" ht="23.25" customHeight="1" x14ac:dyDescent="0.2">
      <c r="A154" s="38"/>
      <c r="B154" s="131" t="s">
        <v>168</v>
      </c>
      <c r="C154" s="132"/>
      <c r="D154" s="133"/>
      <c r="E154" s="134"/>
      <c r="F154" s="135"/>
      <c r="G154" s="54">
        <v>60</v>
      </c>
      <c r="H154" s="150">
        <v>450</v>
      </c>
      <c r="I154" s="150"/>
      <c r="J154" s="151">
        <f t="shared" si="9"/>
        <v>27000</v>
      </c>
      <c r="K154" s="152"/>
    </row>
    <row r="155" spans="1:11" ht="23.25" customHeight="1" x14ac:dyDescent="0.2">
      <c r="A155" s="38"/>
      <c r="B155" s="131" t="s">
        <v>167</v>
      </c>
      <c r="C155" s="132"/>
      <c r="D155" s="133"/>
      <c r="E155" s="134"/>
      <c r="F155" s="135"/>
      <c r="G155" s="54">
        <v>50</v>
      </c>
      <c r="H155" s="150">
        <v>450</v>
      </c>
      <c r="I155" s="150"/>
      <c r="J155" s="151">
        <f t="shared" si="9"/>
        <v>22500</v>
      </c>
      <c r="K155" s="152"/>
    </row>
    <row r="156" spans="1:11" ht="23.25" customHeight="1" x14ac:dyDescent="0.2">
      <c r="A156" s="38"/>
      <c r="B156" s="131" t="s">
        <v>173</v>
      </c>
      <c r="C156" s="132"/>
      <c r="D156" s="133"/>
      <c r="E156" s="134"/>
      <c r="F156" s="135"/>
      <c r="G156" s="54">
        <v>30</v>
      </c>
      <c r="H156" s="150">
        <v>450</v>
      </c>
      <c r="I156" s="150"/>
      <c r="J156" s="151">
        <f t="shared" si="9"/>
        <v>13500</v>
      </c>
      <c r="K156" s="152"/>
    </row>
    <row r="157" spans="1:11" ht="23.25" customHeight="1" x14ac:dyDescent="0.2">
      <c r="A157" s="38"/>
      <c r="B157" s="131" t="s">
        <v>169</v>
      </c>
      <c r="C157" s="132"/>
      <c r="D157" s="133"/>
      <c r="E157" s="134"/>
      <c r="F157" s="135"/>
      <c r="G157" s="54">
        <v>60</v>
      </c>
      <c r="H157" s="150">
        <v>450</v>
      </c>
      <c r="I157" s="150"/>
      <c r="J157" s="151">
        <f t="shared" si="9"/>
        <v>27000</v>
      </c>
      <c r="K157" s="152"/>
    </row>
    <row r="158" spans="1:11" ht="23.25" customHeight="1" x14ac:dyDescent="0.2">
      <c r="A158" s="38"/>
      <c r="B158" s="131" t="s">
        <v>170</v>
      </c>
      <c r="C158" s="132"/>
      <c r="D158" s="133"/>
      <c r="E158" s="134"/>
      <c r="F158" s="135"/>
      <c r="G158" s="54">
        <v>60</v>
      </c>
      <c r="H158" s="150">
        <v>450</v>
      </c>
      <c r="I158" s="150"/>
      <c r="J158" s="151">
        <f t="shared" si="9"/>
        <v>27000</v>
      </c>
      <c r="K158" s="152"/>
    </row>
    <row r="159" spans="1:11" ht="23.25" customHeight="1" x14ac:dyDescent="0.2">
      <c r="A159" s="38"/>
      <c r="B159" s="131" t="s">
        <v>172</v>
      </c>
      <c r="C159" s="132"/>
      <c r="D159" s="133"/>
      <c r="E159" s="134"/>
      <c r="F159" s="135"/>
      <c r="G159" s="54">
        <v>30</v>
      </c>
      <c r="H159" s="150">
        <v>450</v>
      </c>
      <c r="I159" s="150"/>
      <c r="J159" s="151">
        <f t="shared" si="9"/>
        <v>13500</v>
      </c>
      <c r="K159" s="152"/>
    </row>
    <row r="160" spans="1:11" ht="23.25" customHeight="1" x14ac:dyDescent="0.2">
      <c r="A160" s="38"/>
      <c r="B160" s="131" t="s">
        <v>171</v>
      </c>
      <c r="C160" s="132"/>
      <c r="D160" s="133"/>
      <c r="E160" s="134"/>
      <c r="F160" s="135"/>
      <c r="G160" s="54">
        <v>60</v>
      </c>
      <c r="H160" s="150">
        <v>450</v>
      </c>
      <c r="I160" s="150"/>
      <c r="J160" s="151">
        <f t="shared" si="9"/>
        <v>27000</v>
      </c>
      <c r="K160" s="152"/>
    </row>
    <row r="161" spans="1:11" ht="23.25" customHeight="1" x14ac:dyDescent="0.2">
      <c r="A161" s="38"/>
      <c r="B161" s="131" t="s">
        <v>174</v>
      </c>
      <c r="C161" s="132"/>
      <c r="D161" s="133"/>
      <c r="E161" s="134"/>
      <c r="F161" s="135"/>
      <c r="G161" s="54">
        <v>50</v>
      </c>
      <c r="H161" s="150">
        <v>450</v>
      </c>
      <c r="I161" s="150"/>
      <c r="J161" s="151">
        <f t="shared" si="9"/>
        <v>22500</v>
      </c>
      <c r="K161" s="152"/>
    </row>
    <row r="162" spans="1:11" ht="23.25" customHeight="1" x14ac:dyDescent="0.2">
      <c r="A162" s="38"/>
      <c r="B162" s="131" t="s">
        <v>175</v>
      </c>
      <c r="C162" s="132"/>
      <c r="D162" s="133"/>
      <c r="E162" s="134"/>
      <c r="F162" s="135"/>
      <c r="G162" s="54">
        <v>60</v>
      </c>
      <c r="H162" s="150">
        <v>450</v>
      </c>
      <c r="I162" s="150"/>
      <c r="J162" s="151">
        <f t="shared" si="9"/>
        <v>27000</v>
      </c>
      <c r="K162" s="152"/>
    </row>
    <row r="163" spans="1:11" ht="23.25" customHeight="1" x14ac:dyDescent="0.2">
      <c r="A163" s="38"/>
      <c r="B163" s="131" t="s">
        <v>176</v>
      </c>
      <c r="C163" s="132"/>
      <c r="D163" s="133"/>
      <c r="E163" s="134"/>
      <c r="F163" s="135"/>
      <c r="G163" s="54">
        <v>60</v>
      </c>
      <c r="H163" s="150">
        <v>450</v>
      </c>
      <c r="I163" s="150"/>
      <c r="J163" s="151">
        <f t="shared" si="9"/>
        <v>27000</v>
      </c>
      <c r="K163" s="152"/>
    </row>
    <row r="164" spans="1:11" ht="23.25" customHeight="1" x14ac:dyDescent="0.2">
      <c r="A164" s="38"/>
      <c r="B164" s="131" t="s">
        <v>177</v>
      </c>
      <c r="C164" s="132"/>
      <c r="D164" s="133"/>
      <c r="E164" s="134"/>
      <c r="F164" s="135"/>
      <c r="G164" s="54">
        <v>60</v>
      </c>
      <c r="H164" s="150">
        <v>450</v>
      </c>
      <c r="I164" s="150"/>
      <c r="J164" s="151">
        <f t="shared" si="9"/>
        <v>27000</v>
      </c>
      <c r="K164" s="152"/>
    </row>
    <row r="165" spans="1:11" ht="23.25" customHeight="1" x14ac:dyDescent="0.2">
      <c r="A165" s="38"/>
      <c r="B165" s="131" t="s">
        <v>178</v>
      </c>
      <c r="C165" s="132"/>
      <c r="D165" s="133"/>
      <c r="E165" s="134"/>
      <c r="F165" s="135"/>
      <c r="G165" s="54">
        <v>60</v>
      </c>
      <c r="H165" s="150">
        <v>450</v>
      </c>
      <c r="I165" s="150"/>
      <c r="J165" s="151">
        <f t="shared" si="9"/>
        <v>27000</v>
      </c>
      <c r="K165" s="152"/>
    </row>
    <row r="166" spans="1:11" ht="23.25" customHeight="1" x14ac:dyDescent="0.2">
      <c r="A166" s="38"/>
      <c r="B166" s="131" t="s">
        <v>179</v>
      </c>
      <c r="C166" s="132"/>
      <c r="D166" s="133"/>
      <c r="E166" s="134"/>
      <c r="F166" s="135"/>
      <c r="G166" s="54">
        <v>130</v>
      </c>
      <c r="H166" s="150">
        <v>450</v>
      </c>
      <c r="I166" s="150"/>
      <c r="J166" s="151">
        <f t="shared" si="9"/>
        <v>58500</v>
      </c>
      <c r="K166" s="152"/>
    </row>
    <row r="167" spans="1:11" ht="23.25" customHeight="1" x14ac:dyDescent="0.2">
      <c r="A167" s="38"/>
      <c r="B167" s="131" t="s">
        <v>180</v>
      </c>
      <c r="C167" s="132"/>
      <c r="D167" s="133"/>
      <c r="E167" s="134"/>
      <c r="F167" s="135"/>
      <c r="G167" s="54">
        <v>50</v>
      </c>
      <c r="H167" s="150">
        <v>450</v>
      </c>
      <c r="I167" s="150"/>
      <c r="J167" s="151">
        <f t="shared" si="9"/>
        <v>22500</v>
      </c>
      <c r="K167" s="152"/>
    </row>
    <row r="168" spans="1:11" ht="23.25" customHeight="1" x14ac:dyDescent="0.2">
      <c r="A168" s="38"/>
      <c r="B168" s="131" t="s">
        <v>181</v>
      </c>
      <c r="C168" s="132"/>
      <c r="D168" s="133"/>
      <c r="E168" s="134"/>
      <c r="F168" s="135"/>
      <c r="G168" s="54">
        <v>50</v>
      </c>
      <c r="H168" s="150">
        <v>450</v>
      </c>
      <c r="I168" s="150"/>
      <c r="J168" s="151">
        <f t="shared" si="9"/>
        <v>22500</v>
      </c>
      <c r="K168" s="152"/>
    </row>
    <row r="169" spans="1:11" ht="23.25" customHeight="1" x14ac:dyDescent="0.2">
      <c r="A169" s="38"/>
      <c r="B169" s="231" t="s">
        <v>189</v>
      </c>
      <c r="C169" s="282"/>
      <c r="D169" s="232"/>
      <c r="E169" s="134" t="s">
        <v>191</v>
      </c>
      <c r="F169" s="135"/>
      <c r="G169" s="35">
        <v>1200</v>
      </c>
      <c r="H169" s="150"/>
      <c r="I169" s="150"/>
      <c r="J169" s="151"/>
      <c r="K169" s="152"/>
    </row>
    <row r="170" spans="1:11" ht="23.25" customHeight="1" x14ac:dyDescent="0.2">
      <c r="A170" s="38"/>
      <c r="B170" s="131"/>
      <c r="C170" s="132"/>
      <c r="D170" s="133"/>
      <c r="E170" s="134"/>
      <c r="F170" s="135"/>
      <c r="G170" s="35"/>
      <c r="H170" s="150"/>
      <c r="I170" s="150"/>
      <c r="J170" s="151"/>
      <c r="K170" s="152"/>
    </row>
    <row r="171" spans="1:11" ht="23.25" customHeight="1" x14ac:dyDescent="0.2">
      <c r="A171" s="38"/>
      <c r="B171" s="131" t="s">
        <v>182</v>
      </c>
      <c r="C171" s="132"/>
      <c r="D171" s="133"/>
      <c r="E171" s="134"/>
      <c r="F171" s="135"/>
      <c r="G171" s="54">
        <v>50</v>
      </c>
      <c r="H171" s="150">
        <v>450</v>
      </c>
      <c r="I171" s="150"/>
      <c r="J171" s="151">
        <f t="shared" ref="J171:J178" si="10">G171*H171</f>
        <v>22500</v>
      </c>
      <c r="K171" s="152"/>
    </row>
    <row r="172" spans="1:11" ht="23.25" customHeight="1" x14ac:dyDescent="0.2">
      <c r="A172" s="38"/>
      <c r="B172" s="131" t="s">
        <v>111</v>
      </c>
      <c r="C172" s="132"/>
      <c r="D172" s="133"/>
      <c r="E172" s="134"/>
      <c r="F172" s="135"/>
      <c r="G172" s="35">
        <v>150</v>
      </c>
      <c r="H172" s="150">
        <v>450</v>
      </c>
      <c r="I172" s="150"/>
      <c r="J172" s="151">
        <f t="shared" si="10"/>
        <v>67500</v>
      </c>
      <c r="K172" s="152"/>
    </row>
    <row r="173" spans="1:11" ht="23.25" customHeight="1" x14ac:dyDescent="0.2">
      <c r="A173" s="38"/>
      <c r="B173" s="131" t="s">
        <v>183</v>
      </c>
      <c r="C173" s="132"/>
      <c r="D173" s="133"/>
      <c r="E173" s="134"/>
      <c r="F173" s="135"/>
      <c r="G173" s="35">
        <v>50</v>
      </c>
      <c r="H173" s="150">
        <v>450</v>
      </c>
      <c r="I173" s="150"/>
      <c r="J173" s="151">
        <f t="shared" si="10"/>
        <v>22500</v>
      </c>
      <c r="K173" s="152"/>
    </row>
    <row r="174" spans="1:11" ht="23.25" customHeight="1" x14ac:dyDescent="0.2">
      <c r="A174" s="38"/>
      <c r="B174" s="131" t="s">
        <v>184</v>
      </c>
      <c r="C174" s="132"/>
      <c r="D174" s="133"/>
      <c r="E174" s="134"/>
      <c r="F174" s="135"/>
      <c r="G174" s="35">
        <v>50</v>
      </c>
      <c r="H174" s="150">
        <v>450</v>
      </c>
      <c r="I174" s="150"/>
      <c r="J174" s="151">
        <f t="shared" si="10"/>
        <v>22500</v>
      </c>
      <c r="K174" s="152"/>
    </row>
    <row r="175" spans="1:11" ht="23.25" customHeight="1" x14ac:dyDescent="0.2">
      <c r="A175" s="38"/>
      <c r="B175" s="131" t="s">
        <v>185</v>
      </c>
      <c r="C175" s="132"/>
      <c r="D175" s="133"/>
      <c r="E175" s="134"/>
      <c r="F175" s="135"/>
      <c r="G175" s="35">
        <v>50</v>
      </c>
      <c r="H175" s="150">
        <v>450</v>
      </c>
      <c r="I175" s="150"/>
      <c r="J175" s="151">
        <f t="shared" si="10"/>
        <v>22500</v>
      </c>
      <c r="K175" s="152"/>
    </row>
    <row r="176" spans="1:11" ht="23.25" customHeight="1" x14ac:dyDescent="0.2">
      <c r="A176" s="38"/>
      <c r="B176" s="131" t="s">
        <v>186</v>
      </c>
      <c r="C176" s="132"/>
      <c r="D176" s="133"/>
      <c r="E176" s="134"/>
      <c r="F176" s="135"/>
      <c r="G176" s="35">
        <v>270</v>
      </c>
      <c r="H176" s="150">
        <v>450</v>
      </c>
      <c r="I176" s="150"/>
      <c r="J176" s="151">
        <f t="shared" si="10"/>
        <v>121500</v>
      </c>
      <c r="K176" s="152"/>
    </row>
    <row r="177" spans="1:11" ht="23.25" customHeight="1" x14ac:dyDescent="0.2">
      <c r="A177" s="38"/>
      <c r="B177" s="131" t="s">
        <v>187</v>
      </c>
      <c r="C177" s="132"/>
      <c r="D177" s="133"/>
      <c r="E177" s="134"/>
      <c r="F177" s="135"/>
      <c r="G177" s="35">
        <v>680</v>
      </c>
      <c r="H177" s="150">
        <v>450</v>
      </c>
      <c r="I177" s="150"/>
      <c r="J177" s="151">
        <f t="shared" si="10"/>
        <v>306000</v>
      </c>
      <c r="K177" s="152"/>
    </row>
    <row r="178" spans="1:11" ht="23.25" customHeight="1" x14ac:dyDescent="0.2">
      <c r="A178" s="38"/>
      <c r="B178" s="131" t="s">
        <v>188</v>
      </c>
      <c r="C178" s="132"/>
      <c r="D178" s="133"/>
      <c r="E178" s="134"/>
      <c r="F178" s="135"/>
      <c r="G178" s="35">
        <v>300</v>
      </c>
      <c r="H178" s="150">
        <v>450</v>
      </c>
      <c r="I178" s="150"/>
      <c r="J178" s="151">
        <f t="shared" si="10"/>
        <v>135000</v>
      </c>
      <c r="K178" s="152"/>
    </row>
    <row r="179" spans="1:11" ht="23.25" customHeight="1" x14ac:dyDescent="0.2">
      <c r="A179" s="38"/>
      <c r="B179" s="231" t="s">
        <v>190</v>
      </c>
      <c r="C179" s="282"/>
      <c r="D179" s="232"/>
      <c r="E179" s="134"/>
      <c r="F179" s="135"/>
      <c r="G179" s="35">
        <f>SUM(G171:G178)</f>
        <v>1600</v>
      </c>
      <c r="H179" s="150"/>
      <c r="I179" s="150"/>
      <c r="J179" s="283"/>
      <c r="K179" s="284"/>
    </row>
    <row r="180" spans="1:11" ht="23.25" customHeight="1" x14ac:dyDescent="0.2">
      <c r="A180" s="38"/>
      <c r="B180" s="131" t="s">
        <v>192</v>
      </c>
      <c r="C180" s="132"/>
      <c r="D180" s="133"/>
      <c r="E180" s="134"/>
      <c r="F180" s="135"/>
      <c r="G180" s="35">
        <f>G169+G179</f>
        <v>2800</v>
      </c>
      <c r="H180" s="136">
        <v>450</v>
      </c>
      <c r="I180" s="137"/>
      <c r="J180" s="283">
        <f>G180*H180</f>
        <v>1260000</v>
      </c>
      <c r="K180" s="284"/>
    </row>
    <row r="181" spans="1:11" ht="23.25" customHeight="1" x14ac:dyDescent="0.2">
      <c r="A181" s="21"/>
      <c r="B181" s="149" t="s">
        <v>224</v>
      </c>
      <c r="C181" s="149"/>
      <c r="D181" s="149"/>
      <c r="E181" s="149"/>
      <c r="F181" s="149"/>
      <c r="G181" s="39" t="s">
        <v>225</v>
      </c>
      <c r="H181" s="150"/>
      <c r="I181" s="150"/>
      <c r="J181" s="151">
        <v>160000</v>
      </c>
      <c r="K181" s="152"/>
    </row>
    <row r="182" spans="1:11" ht="23.25" customHeight="1" x14ac:dyDescent="0.2">
      <c r="A182" s="21"/>
      <c r="B182" s="149" t="s">
        <v>223</v>
      </c>
      <c r="C182" s="149"/>
      <c r="D182" s="149"/>
      <c r="E182" s="149"/>
      <c r="F182" s="149"/>
      <c r="G182" s="23">
        <v>10</v>
      </c>
      <c r="H182" s="150">
        <v>45000</v>
      </c>
      <c r="I182" s="150"/>
      <c r="J182" s="151">
        <f>G182*H182</f>
        <v>450000</v>
      </c>
      <c r="K182" s="152"/>
    </row>
    <row r="183" spans="1:11" ht="23.25" customHeight="1" thickBot="1" x14ac:dyDescent="0.25">
      <c r="A183" s="21"/>
      <c r="B183" s="131" t="s">
        <v>154</v>
      </c>
      <c r="C183" s="132"/>
      <c r="D183" s="133"/>
      <c r="E183" s="134"/>
      <c r="F183" s="135"/>
      <c r="G183" s="23">
        <v>2</v>
      </c>
      <c r="H183" s="136">
        <v>80000</v>
      </c>
      <c r="I183" s="137"/>
      <c r="J183" s="151">
        <f>G183*H183</f>
        <v>160000</v>
      </c>
      <c r="K183" s="152"/>
    </row>
    <row r="184" spans="1:11" ht="23.25" customHeight="1" thickBot="1" x14ac:dyDescent="0.25">
      <c r="A184" s="165" t="s">
        <v>60</v>
      </c>
      <c r="B184" s="166"/>
      <c r="C184" s="166"/>
      <c r="D184" s="166"/>
      <c r="E184" s="166"/>
      <c r="F184" s="166"/>
      <c r="G184" s="166"/>
      <c r="H184" s="166"/>
      <c r="I184" s="167"/>
      <c r="J184" s="168">
        <f>SUM(J180:K183)</f>
        <v>2030000</v>
      </c>
      <c r="K184" s="169"/>
    </row>
    <row r="185" spans="1:11" ht="23.25" customHeight="1" thickBot="1" x14ac:dyDescent="0.25">
      <c r="A185" s="230" t="s">
        <v>61</v>
      </c>
      <c r="B185" s="230"/>
      <c r="C185" s="230"/>
      <c r="D185" s="230"/>
      <c r="E185" s="230"/>
      <c r="F185" s="230"/>
      <c r="G185" s="230"/>
      <c r="H185" s="230"/>
      <c r="I185" s="230"/>
      <c r="J185" s="230"/>
      <c r="K185" s="230"/>
    </row>
    <row r="186" spans="1:11" s="15" customFormat="1" ht="23.25" customHeight="1" thickBot="1" x14ac:dyDescent="0.25">
      <c r="A186" s="17"/>
      <c r="B186" s="175" t="s">
        <v>6</v>
      </c>
      <c r="C186" s="175"/>
      <c r="D186" s="175"/>
      <c r="E186" s="175" t="s">
        <v>7</v>
      </c>
      <c r="F186" s="175"/>
      <c r="G186" s="18" t="s">
        <v>8</v>
      </c>
      <c r="H186" s="175" t="s">
        <v>9</v>
      </c>
      <c r="I186" s="175"/>
      <c r="J186" s="176" t="s">
        <v>10</v>
      </c>
      <c r="K186" s="177"/>
    </row>
    <row r="187" spans="1:11" s="15" customFormat="1" ht="23.25" customHeight="1" x14ac:dyDescent="0.2">
      <c r="A187" s="36"/>
      <c r="B187" s="160" t="s">
        <v>62</v>
      </c>
      <c r="C187" s="160"/>
      <c r="D187" s="160"/>
      <c r="E187" s="161" t="s">
        <v>65</v>
      </c>
      <c r="F187" s="161"/>
      <c r="G187" s="49">
        <v>2</v>
      </c>
      <c r="H187" s="162">
        <v>28000</v>
      </c>
      <c r="I187" s="162"/>
      <c r="J187" s="163">
        <f t="shared" ref="J187:J206" si="11">G187*H187</f>
        <v>56000</v>
      </c>
      <c r="K187" s="164"/>
    </row>
    <row r="188" spans="1:11" s="15" customFormat="1" ht="23.25" customHeight="1" x14ac:dyDescent="0.2">
      <c r="A188" s="21"/>
      <c r="B188" s="149" t="s">
        <v>96</v>
      </c>
      <c r="C188" s="149"/>
      <c r="D188" s="149"/>
      <c r="E188" s="161" t="s">
        <v>65</v>
      </c>
      <c r="F188" s="161"/>
      <c r="G188" s="37">
        <v>5</v>
      </c>
      <c r="H188" s="150">
        <v>18000</v>
      </c>
      <c r="I188" s="150"/>
      <c r="J188" s="151">
        <f t="shared" si="11"/>
        <v>90000</v>
      </c>
      <c r="K188" s="152"/>
    </row>
    <row r="189" spans="1:11" ht="23.25" customHeight="1" x14ac:dyDescent="0.2">
      <c r="A189" s="21"/>
      <c r="B189" s="131" t="s">
        <v>63</v>
      </c>
      <c r="C189" s="132"/>
      <c r="D189" s="133"/>
      <c r="E189" s="154" t="s">
        <v>65</v>
      </c>
      <c r="F189" s="154"/>
      <c r="G189" s="37">
        <v>2</v>
      </c>
      <c r="H189" s="136">
        <v>22000</v>
      </c>
      <c r="I189" s="137"/>
      <c r="J189" s="151">
        <f t="shared" si="11"/>
        <v>44000</v>
      </c>
      <c r="K189" s="152"/>
    </row>
    <row r="190" spans="1:11" ht="23.25" customHeight="1" x14ac:dyDescent="0.2">
      <c r="A190" s="21"/>
      <c r="B190" s="131" t="s">
        <v>64</v>
      </c>
      <c r="C190" s="132"/>
      <c r="D190" s="133"/>
      <c r="E190" s="154" t="s">
        <v>65</v>
      </c>
      <c r="F190" s="154"/>
      <c r="G190" s="37">
        <v>1</v>
      </c>
      <c r="H190" s="136">
        <v>22000</v>
      </c>
      <c r="I190" s="137"/>
      <c r="J190" s="151">
        <f t="shared" si="11"/>
        <v>22000</v>
      </c>
      <c r="K190" s="152"/>
    </row>
    <row r="191" spans="1:11" ht="23.25" customHeight="1" x14ac:dyDescent="0.2">
      <c r="A191" s="21"/>
      <c r="B191" s="131" t="s">
        <v>107</v>
      </c>
      <c r="C191" s="132"/>
      <c r="D191" s="133"/>
      <c r="E191" s="154" t="s">
        <v>65</v>
      </c>
      <c r="F191" s="154"/>
      <c r="G191" s="37">
        <v>4</v>
      </c>
      <c r="H191" s="136">
        <v>22000</v>
      </c>
      <c r="I191" s="137"/>
      <c r="J191" s="151">
        <f t="shared" si="11"/>
        <v>88000</v>
      </c>
      <c r="K191" s="152"/>
    </row>
    <row r="192" spans="1:11" ht="23.25" customHeight="1" x14ac:dyDescent="0.2">
      <c r="A192" s="21"/>
      <c r="B192" s="131" t="s">
        <v>80</v>
      </c>
      <c r="C192" s="132"/>
      <c r="D192" s="133"/>
      <c r="E192" s="154" t="s">
        <v>65</v>
      </c>
      <c r="F192" s="154"/>
      <c r="G192" s="37">
        <v>2</v>
      </c>
      <c r="H192" s="136">
        <v>22000</v>
      </c>
      <c r="I192" s="137"/>
      <c r="J192" s="151">
        <f>G192*H192</f>
        <v>44000</v>
      </c>
      <c r="K192" s="152"/>
    </row>
    <row r="193" spans="1:11" ht="23.25" customHeight="1" x14ac:dyDescent="0.2">
      <c r="A193" s="21"/>
      <c r="B193" s="131" t="s">
        <v>106</v>
      </c>
      <c r="C193" s="132"/>
      <c r="D193" s="133"/>
      <c r="E193" s="134" t="s">
        <v>65</v>
      </c>
      <c r="F193" s="135"/>
      <c r="G193" s="37">
        <v>3</v>
      </c>
      <c r="H193" s="136">
        <v>18000</v>
      </c>
      <c r="I193" s="137"/>
      <c r="J193" s="151">
        <f t="shared" si="11"/>
        <v>54000</v>
      </c>
      <c r="K193" s="152"/>
    </row>
    <row r="194" spans="1:11" ht="23.25" customHeight="1" x14ac:dyDescent="0.2">
      <c r="A194" s="21"/>
      <c r="B194" s="131" t="s">
        <v>196</v>
      </c>
      <c r="C194" s="132"/>
      <c r="D194" s="133"/>
      <c r="E194" s="134" t="s">
        <v>162</v>
      </c>
      <c r="F194" s="135"/>
      <c r="G194" s="37">
        <v>1</v>
      </c>
      <c r="H194" s="136">
        <v>18000</v>
      </c>
      <c r="I194" s="137"/>
      <c r="J194" s="151">
        <f>G194*H194</f>
        <v>18000</v>
      </c>
      <c r="K194" s="152"/>
    </row>
    <row r="195" spans="1:11" ht="23.25" customHeight="1" x14ac:dyDescent="0.2">
      <c r="A195" s="21"/>
      <c r="B195" s="131" t="s">
        <v>161</v>
      </c>
      <c r="C195" s="132"/>
      <c r="D195" s="133"/>
      <c r="E195" s="134" t="s">
        <v>162</v>
      </c>
      <c r="F195" s="135"/>
      <c r="G195" s="37">
        <v>8</v>
      </c>
      <c r="H195" s="136">
        <v>5000</v>
      </c>
      <c r="I195" s="137"/>
      <c r="J195" s="151">
        <f t="shared" ref="J195" si="12">G195*H195</f>
        <v>40000</v>
      </c>
      <c r="K195" s="152"/>
    </row>
    <row r="196" spans="1:11" ht="23.25" customHeight="1" x14ac:dyDescent="0.2">
      <c r="A196" s="21"/>
      <c r="B196" s="155" t="s">
        <v>113</v>
      </c>
      <c r="C196" s="156"/>
      <c r="D196" s="157"/>
      <c r="E196" s="134" t="s">
        <v>112</v>
      </c>
      <c r="F196" s="135"/>
      <c r="G196" s="35">
        <v>1</v>
      </c>
      <c r="H196" s="158">
        <v>39200</v>
      </c>
      <c r="I196" s="159"/>
      <c r="J196" s="136">
        <f t="shared" si="11"/>
        <v>39200</v>
      </c>
      <c r="K196" s="138"/>
    </row>
    <row r="197" spans="1:11" ht="23.25" customHeight="1" x14ac:dyDescent="0.2">
      <c r="A197" s="21"/>
      <c r="B197" s="155" t="s">
        <v>114</v>
      </c>
      <c r="C197" s="156"/>
      <c r="D197" s="157"/>
      <c r="E197" s="134" t="s">
        <v>112</v>
      </c>
      <c r="F197" s="135"/>
      <c r="G197" s="35">
        <v>1</v>
      </c>
      <c r="H197" s="158">
        <v>39200</v>
      </c>
      <c r="I197" s="159"/>
      <c r="J197" s="136">
        <f t="shared" si="11"/>
        <v>39200</v>
      </c>
      <c r="K197" s="138"/>
    </row>
    <row r="198" spans="1:11" ht="23.25" customHeight="1" x14ac:dyDescent="0.2">
      <c r="A198" s="27"/>
      <c r="B198" s="155" t="s">
        <v>193</v>
      </c>
      <c r="C198" s="156"/>
      <c r="D198" s="157"/>
      <c r="E198" s="134" t="s">
        <v>195</v>
      </c>
      <c r="F198" s="135"/>
      <c r="G198" s="35">
        <v>2</v>
      </c>
      <c r="H198" s="158">
        <v>4500</v>
      </c>
      <c r="I198" s="159"/>
      <c r="J198" s="136">
        <f t="shared" si="11"/>
        <v>9000</v>
      </c>
      <c r="K198" s="138"/>
    </row>
    <row r="199" spans="1:11" ht="23.25" customHeight="1" x14ac:dyDescent="0.2">
      <c r="A199" s="27"/>
      <c r="B199" s="155" t="s">
        <v>194</v>
      </c>
      <c r="C199" s="156"/>
      <c r="D199" s="157"/>
      <c r="E199" s="134" t="s">
        <v>195</v>
      </c>
      <c r="F199" s="135"/>
      <c r="G199" s="35">
        <v>2</v>
      </c>
      <c r="H199" s="158">
        <v>4500</v>
      </c>
      <c r="I199" s="159"/>
      <c r="J199" s="136">
        <f t="shared" si="11"/>
        <v>9000</v>
      </c>
      <c r="K199" s="138"/>
    </row>
    <row r="200" spans="1:11" ht="23.25" customHeight="1" x14ac:dyDescent="0.2">
      <c r="A200" s="27"/>
      <c r="B200" s="155" t="s">
        <v>202</v>
      </c>
      <c r="C200" s="156"/>
      <c r="D200" s="157"/>
      <c r="E200" s="134"/>
      <c r="F200" s="135"/>
      <c r="G200" s="35">
        <v>1</v>
      </c>
      <c r="H200" s="158">
        <v>3000</v>
      </c>
      <c r="I200" s="159"/>
      <c r="J200" s="136">
        <f t="shared" si="11"/>
        <v>3000</v>
      </c>
      <c r="K200" s="138"/>
    </row>
    <row r="201" spans="1:11" ht="23.25" customHeight="1" x14ac:dyDescent="0.2">
      <c r="A201" s="27"/>
      <c r="B201" s="155" t="s">
        <v>201</v>
      </c>
      <c r="C201" s="156"/>
      <c r="D201" s="157"/>
      <c r="E201" s="134"/>
      <c r="F201" s="135"/>
      <c r="G201" s="35">
        <v>1</v>
      </c>
      <c r="H201" s="158">
        <v>3000</v>
      </c>
      <c r="I201" s="159"/>
      <c r="J201" s="136">
        <f t="shared" si="11"/>
        <v>3000</v>
      </c>
      <c r="K201" s="138"/>
    </row>
    <row r="202" spans="1:11" ht="23.25" customHeight="1" x14ac:dyDescent="0.2">
      <c r="A202" s="27"/>
      <c r="B202" s="155" t="s">
        <v>200</v>
      </c>
      <c r="C202" s="156"/>
      <c r="D202" s="157"/>
      <c r="E202" s="134"/>
      <c r="F202" s="135"/>
      <c r="G202" s="35">
        <v>1</v>
      </c>
      <c r="H202" s="158">
        <v>3000</v>
      </c>
      <c r="I202" s="159"/>
      <c r="J202" s="136">
        <f t="shared" si="11"/>
        <v>3000</v>
      </c>
      <c r="K202" s="138"/>
    </row>
    <row r="203" spans="1:11" ht="23.25" customHeight="1" x14ac:dyDescent="0.2">
      <c r="A203" s="27"/>
      <c r="B203" s="155" t="s">
        <v>199</v>
      </c>
      <c r="C203" s="156"/>
      <c r="D203" s="157"/>
      <c r="E203" s="134"/>
      <c r="F203" s="135"/>
      <c r="G203" s="35">
        <v>1</v>
      </c>
      <c r="H203" s="158">
        <v>3000</v>
      </c>
      <c r="I203" s="159"/>
      <c r="J203" s="136">
        <f t="shared" si="11"/>
        <v>3000</v>
      </c>
      <c r="K203" s="138"/>
    </row>
    <row r="204" spans="1:11" ht="23.25" customHeight="1" x14ac:dyDescent="0.2">
      <c r="A204" s="27"/>
      <c r="B204" s="155" t="s">
        <v>197</v>
      </c>
      <c r="C204" s="156"/>
      <c r="D204" s="157"/>
      <c r="E204" s="134"/>
      <c r="F204" s="135"/>
      <c r="G204" s="35">
        <v>2</v>
      </c>
      <c r="H204" s="158">
        <v>3000</v>
      </c>
      <c r="I204" s="159"/>
      <c r="J204" s="136">
        <f t="shared" si="11"/>
        <v>6000</v>
      </c>
      <c r="K204" s="138"/>
    </row>
    <row r="205" spans="1:11" ht="23.25" customHeight="1" x14ac:dyDescent="0.2">
      <c r="A205" s="27"/>
      <c r="B205" s="155" t="s">
        <v>198</v>
      </c>
      <c r="C205" s="156"/>
      <c r="D205" s="157"/>
      <c r="E205" s="134"/>
      <c r="F205" s="135"/>
      <c r="G205" s="35">
        <v>1</v>
      </c>
      <c r="H205" s="158">
        <v>3000</v>
      </c>
      <c r="I205" s="159"/>
      <c r="J205" s="136">
        <f t="shared" si="11"/>
        <v>3000</v>
      </c>
      <c r="K205" s="138"/>
    </row>
    <row r="206" spans="1:11" ht="23.25" customHeight="1" x14ac:dyDescent="0.2">
      <c r="A206" s="27"/>
      <c r="B206" s="155" t="s">
        <v>204</v>
      </c>
      <c r="C206" s="156"/>
      <c r="D206" s="157"/>
      <c r="E206" s="134"/>
      <c r="F206" s="135"/>
      <c r="G206" s="35">
        <v>12</v>
      </c>
      <c r="H206" s="158">
        <v>6000</v>
      </c>
      <c r="I206" s="159"/>
      <c r="J206" s="136">
        <f t="shared" si="11"/>
        <v>72000</v>
      </c>
      <c r="K206" s="138"/>
    </row>
    <row r="207" spans="1:11" ht="23.25" customHeight="1" thickBot="1" x14ac:dyDescent="0.25">
      <c r="A207" s="55"/>
      <c r="B207" s="223" t="s">
        <v>203</v>
      </c>
      <c r="C207" s="223"/>
      <c r="D207" s="223"/>
      <c r="E207" s="224"/>
      <c r="F207" s="224"/>
      <c r="G207" s="50"/>
      <c r="H207" s="225" t="s">
        <v>34</v>
      </c>
      <c r="I207" s="225"/>
      <c r="J207" s="185">
        <v>180000</v>
      </c>
      <c r="K207" s="186"/>
    </row>
    <row r="208" spans="1:11" ht="23.25" customHeight="1" thickBot="1" x14ac:dyDescent="0.25">
      <c r="A208" s="170" t="s">
        <v>66</v>
      </c>
      <c r="B208" s="171"/>
      <c r="C208" s="171"/>
      <c r="D208" s="171"/>
      <c r="E208" s="171"/>
      <c r="F208" s="171"/>
      <c r="G208" s="171"/>
      <c r="H208" s="171"/>
      <c r="I208" s="172"/>
      <c r="J208" s="195">
        <f>SUM(J187:K207)</f>
        <v>825400</v>
      </c>
      <c r="K208" s="196"/>
    </row>
    <row r="209" spans="1:11" ht="23.25" customHeight="1" x14ac:dyDescent="0.2">
      <c r="A209" s="40"/>
      <c r="B209" s="40"/>
      <c r="C209" s="40"/>
      <c r="D209" s="40"/>
      <c r="E209" s="40"/>
      <c r="F209" s="40"/>
      <c r="G209" s="40"/>
      <c r="H209" s="40"/>
      <c r="I209" s="40"/>
      <c r="J209" s="226"/>
      <c r="K209" s="226"/>
    </row>
    <row r="210" spans="1:11" ht="23.25" customHeight="1" thickBot="1" x14ac:dyDescent="0.25">
      <c r="A210" s="213" t="s">
        <v>67</v>
      </c>
      <c r="B210" s="213"/>
      <c r="C210" s="213"/>
      <c r="D210" s="213"/>
      <c r="E210" s="213"/>
      <c r="F210" s="40"/>
      <c r="G210" s="40"/>
      <c r="H210" s="40"/>
      <c r="I210" s="40"/>
      <c r="J210" s="56"/>
      <c r="K210" s="56"/>
    </row>
    <row r="211" spans="1:11" ht="23.25" customHeight="1" thickBot="1" x14ac:dyDescent="0.25">
      <c r="A211" s="57"/>
      <c r="B211" s="214" t="s">
        <v>6</v>
      </c>
      <c r="C211" s="214"/>
      <c r="D211" s="214"/>
      <c r="E211" s="214" t="s">
        <v>7</v>
      </c>
      <c r="F211" s="214"/>
      <c r="G211" s="58" t="s">
        <v>8</v>
      </c>
      <c r="H211" s="214" t="s">
        <v>9</v>
      </c>
      <c r="I211" s="214"/>
      <c r="J211" s="215" t="s">
        <v>10</v>
      </c>
      <c r="K211" s="177"/>
    </row>
    <row r="212" spans="1:11" s="15" customFormat="1" ht="23.25" customHeight="1" x14ac:dyDescent="0.2">
      <c r="A212" s="59"/>
      <c r="B212" s="160" t="s">
        <v>68</v>
      </c>
      <c r="C212" s="160"/>
      <c r="D212" s="160"/>
      <c r="E212" s="154"/>
      <c r="F212" s="154"/>
      <c r="G212" s="60">
        <v>90</v>
      </c>
      <c r="H212" s="162">
        <v>2000</v>
      </c>
      <c r="I212" s="162"/>
      <c r="J212" s="221">
        <f>G212*H212</f>
        <v>180000</v>
      </c>
      <c r="K212" s="222"/>
    </row>
    <row r="213" spans="1:11" s="15" customFormat="1" ht="23.25" customHeight="1" x14ac:dyDescent="0.2">
      <c r="A213" s="59"/>
      <c r="B213" s="149" t="s">
        <v>104</v>
      </c>
      <c r="C213" s="149"/>
      <c r="D213" s="149"/>
      <c r="E213" s="161" t="s">
        <v>105</v>
      </c>
      <c r="F213" s="161"/>
      <c r="G213" s="39">
        <v>80</v>
      </c>
      <c r="H213" s="150">
        <v>500</v>
      </c>
      <c r="I213" s="150"/>
      <c r="J213" s="151">
        <f>G213*H213</f>
        <v>40000</v>
      </c>
      <c r="K213" s="152"/>
    </row>
    <row r="214" spans="1:11" s="15" customFormat="1" ht="23.25" customHeight="1" x14ac:dyDescent="0.2">
      <c r="A214" s="61"/>
      <c r="B214" s="149" t="s">
        <v>102</v>
      </c>
      <c r="C214" s="149"/>
      <c r="D214" s="149"/>
      <c r="E214" s="161"/>
      <c r="F214" s="161"/>
      <c r="G214" s="39">
        <v>12</v>
      </c>
      <c r="H214" s="150">
        <v>3500</v>
      </c>
      <c r="I214" s="150"/>
      <c r="J214" s="151">
        <f>G214*H214</f>
        <v>42000</v>
      </c>
      <c r="K214" s="152"/>
    </row>
    <row r="215" spans="1:11" s="15" customFormat="1" ht="23.25" customHeight="1" thickBot="1" x14ac:dyDescent="0.25">
      <c r="A215" s="61"/>
      <c r="B215" s="149" t="s">
        <v>103</v>
      </c>
      <c r="C215" s="149"/>
      <c r="D215" s="149"/>
      <c r="E215" s="161" t="s">
        <v>22</v>
      </c>
      <c r="F215" s="161"/>
      <c r="G215" s="39">
        <v>6</v>
      </c>
      <c r="H215" s="150">
        <v>80000</v>
      </c>
      <c r="I215" s="150"/>
      <c r="J215" s="211">
        <f>G215*H215</f>
        <v>480000</v>
      </c>
      <c r="K215" s="212"/>
    </row>
    <row r="216" spans="1:11" s="15" customFormat="1" ht="23.25" customHeight="1" thickBot="1" x14ac:dyDescent="0.25">
      <c r="A216" s="170" t="s">
        <v>69</v>
      </c>
      <c r="B216" s="171"/>
      <c r="C216" s="171"/>
      <c r="D216" s="171"/>
      <c r="E216" s="171"/>
      <c r="F216" s="171"/>
      <c r="G216" s="171"/>
      <c r="H216" s="171"/>
      <c r="I216" s="172"/>
      <c r="J216" s="173">
        <f>SUM(J212:K215)</f>
        <v>742000</v>
      </c>
      <c r="K216" s="174"/>
    </row>
    <row r="217" spans="1:11" s="15" customFormat="1" ht="23.25" customHeight="1" x14ac:dyDescent="0.2">
      <c r="A217" s="40"/>
      <c r="B217" s="40"/>
      <c r="C217" s="40"/>
      <c r="D217" s="40"/>
      <c r="E217" s="40"/>
      <c r="F217" s="40"/>
      <c r="G217" s="40"/>
      <c r="H217" s="40"/>
      <c r="I217" s="40"/>
      <c r="J217" s="41"/>
      <c r="K217" s="41"/>
    </row>
    <row r="218" spans="1:11" s="15" customFormat="1" ht="23.25" customHeight="1" thickBot="1" x14ac:dyDescent="0.25">
      <c r="A218" s="213" t="s">
        <v>121</v>
      </c>
      <c r="B218" s="213"/>
      <c r="C218" s="213"/>
      <c r="D218" s="213"/>
      <c r="E218" s="213"/>
      <c r="F218" s="213"/>
      <c r="G218" s="213"/>
      <c r="H218" s="213"/>
      <c r="I218" s="213"/>
      <c r="J218" s="213"/>
      <c r="K218" s="213"/>
    </row>
    <row r="219" spans="1:11" s="15" customFormat="1" ht="23.25" customHeight="1" thickBot="1" x14ac:dyDescent="0.25">
      <c r="A219" s="17"/>
      <c r="B219" s="175" t="s">
        <v>6</v>
      </c>
      <c r="C219" s="175"/>
      <c r="D219" s="175"/>
      <c r="E219" s="175" t="s">
        <v>7</v>
      </c>
      <c r="F219" s="175"/>
      <c r="G219" s="18" t="s">
        <v>8</v>
      </c>
      <c r="H219" s="175" t="s">
        <v>9</v>
      </c>
      <c r="I219" s="175"/>
      <c r="J219" s="176" t="s">
        <v>10</v>
      </c>
      <c r="K219" s="177"/>
    </row>
    <row r="220" spans="1:11" ht="23.25" customHeight="1" x14ac:dyDescent="0.2">
      <c r="A220" s="65"/>
      <c r="B220" s="260" t="s">
        <v>226</v>
      </c>
      <c r="C220" s="260"/>
      <c r="D220" s="260"/>
      <c r="E220" s="261" t="s">
        <v>122</v>
      </c>
      <c r="F220" s="261"/>
      <c r="G220" s="66">
        <v>8</v>
      </c>
      <c r="H220" s="262">
        <v>43000</v>
      </c>
      <c r="I220" s="262"/>
      <c r="J220" s="163">
        <f>G220*H220</f>
        <v>344000</v>
      </c>
      <c r="K220" s="164"/>
    </row>
    <row r="221" spans="1:11" ht="23.25" customHeight="1" x14ac:dyDescent="0.2">
      <c r="A221" s="21"/>
      <c r="B221" s="149" t="s">
        <v>123</v>
      </c>
      <c r="C221" s="149"/>
      <c r="D221" s="149"/>
      <c r="E221" s="161" t="s">
        <v>124</v>
      </c>
      <c r="F221" s="161"/>
      <c r="G221" s="23">
        <v>4</v>
      </c>
      <c r="H221" s="158">
        <v>8500</v>
      </c>
      <c r="I221" s="159"/>
      <c r="J221" s="136">
        <f>G221*H221</f>
        <v>34000</v>
      </c>
      <c r="K221" s="138"/>
    </row>
    <row r="222" spans="1:11" ht="23.25" customHeight="1" x14ac:dyDescent="0.2">
      <c r="A222" s="21"/>
      <c r="B222" s="131" t="s">
        <v>128</v>
      </c>
      <c r="C222" s="132"/>
      <c r="D222" s="133"/>
      <c r="E222" s="134"/>
      <c r="F222" s="135"/>
      <c r="G222" s="23">
        <v>8</v>
      </c>
      <c r="H222" s="158">
        <v>400</v>
      </c>
      <c r="I222" s="159"/>
      <c r="J222" s="136">
        <f>G222*H222</f>
        <v>3200</v>
      </c>
      <c r="K222" s="138"/>
    </row>
    <row r="223" spans="1:11" ht="23.25" customHeight="1" x14ac:dyDescent="0.2">
      <c r="A223" s="21"/>
      <c r="B223" s="131" t="s">
        <v>125</v>
      </c>
      <c r="C223" s="132"/>
      <c r="D223" s="133"/>
      <c r="E223" s="134"/>
      <c r="F223" s="135"/>
      <c r="G223" s="67">
        <v>2</v>
      </c>
      <c r="H223" s="158">
        <v>60000</v>
      </c>
      <c r="I223" s="159"/>
      <c r="J223" s="136">
        <f>G223*H223</f>
        <v>120000</v>
      </c>
      <c r="K223" s="138"/>
    </row>
    <row r="224" spans="1:11" ht="23.25" customHeight="1" x14ac:dyDescent="0.2">
      <c r="A224" s="21"/>
      <c r="B224" s="131" t="s">
        <v>126</v>
      </c>
      <c r="C224" s="132"/>
      <c r="D224" s="133"/>
      <c r="E224" s="134"/>
      <c r="F224" s="135"/>
      <c r="G224" s="23">
        <v>1</v>
      </c>
      <c r="H224" s="158">
        <v>24000</v>
      </c>
      <c r="I224" s="159"/>
      <c r="J224" s="136">
        <f>G224*H224</f>
        <v>24000</v>
      </c>
      <c r="K224" s="138"/>
    </row>
    <row r="225" spans="1:11" ht="23.25" customHeight="1" x14ac:dyDescent="0.2">
      <c r="A225" s="21"/>
      <c r="B225" s="155" t="s">
        <v>115</v>
      </c>
      <c r="C225" s="156"/>
      <c r="D225" s="157"/>
      <c r="E225" s="134" t="s">
        <v>112</v>
      </c>
      <c r="F225" s="135"/>
      <c r="G225" s="35">
        <v>1</v>
      </c>
      <c r="H225" s="158"/>
      <c r="I225" s="159"/>
      <c r="J225" s="296"/>
      <c r="K225" s="297"/>
    </row>
    <row r="226" spans="1:11" ht="23.25" customHeight="1" x14ac:dyDescent="0.2">
      <c r="A226" s="21"/>
      <c r="B226" s="155" t="s">
        <v>116</v>
      </c>
      <c r="C226" s="156"/>
      <c r="D226" s="157"/>
      <c r="E226" s="134" t="s">
        <v>112</v>
      </c>
      <c r="F226" s="135"/>
      <c r="G226" s="35">
        <v>1</v>
      </c>
      <c r="H226" s="158"/>
      <c r="I226" s="159"/>
      <c r="J226" s="296"/>
      <c r="K226" s="297"/>
    </row>
    <row r="227" spans="1:11" ht="23.25" customHeight="1" x14ac:dyDescent="0.2">
      <c r="A227" s="21"/>
      <c r="B227" s="155" t="s">
        <v>135</v>
      </c>
      <c r="C227" s="156"/>
      <c r="D227" s="157"/>
      <c r="E227" s="134"/>
      <c r="F227" s="135"/>
      <c r="G227" s="35">
        <v>2</v>
      </c>
      <c r="H227" s="158"/>
      <c r="I227" s="159"/>
      <c r="J227" s="296"/>
      <c r="K227" s="297"/>
    </row>
    <row r="228" spans="1:11" ht="23.25" customHeight="1" x14ac:dyDescent="0.2">
      <c r="A228" s="21"/>
      <c r="B228" s="155" t="s">
        <v>117</v>
      </c>
      <c r="C228" s="156"/>
      <c r="D228" s="157"/>
      <c r="E228" s="134" t="s">
        <v>205</v>
      </c>
      <c r="F228" s="135"/>
      <c r="G228" s="35"/>
      <c r="H228" s="158"/>
      <c r="I228" s="159"/>
      <c r="J228" s="296"/>
      <c r="K228" s="297"/>
    </row>
    <row r="229" spans="1:11" ht="23.25" customHeight="1" x14ac:dyDescent="0.2">
      <c r="A229" s="21"/>
      <c r="B229" s="155" t="s">
        <v>118</v>
      </c>
      <c r="C229" s="156"/>
      <c r="D229" s="157"/>
      <c r="E229" s="134" t="s">
        <v>205</v>
      </c>
      <c r="F229" s="135"/>
      <c r="G229" s="35"/>
      <c r="H229" s="158"/>
      <c r="I229" s="159"/>
      <c r="J229" s="296"/>
      <c r="K229" s="297"/>
    </row>
    <row r="230" spans="1:11" ht="23.25" customHeight="1" x14ac:dyDescent="0.2">
      <c r="A230" s="21"/>
      <c r="B230" s="155" t="s">
        <v>119</v>
      </c>
      <c r="C230" s="156"/>
      <c r="D230" s="157"/>
      <c r="E230" s="134" t="s">
        <v>205</v>
      </c>
      <c r="F230" s="135"/>
      <c r="G230" s="35"/>
      <c r="H230" s="158"/>
      <c r="I230" s="159"/>
      <c r="J230" s="296"/>
      <c r="K230" s="297"/>
    </row>
    <row r="231" spans="1:11" ht="23.25" customHeight="1" thickBot="1" x14ac:dyDescent="0.25">
      <c r="A231" s="29"/>
      <c r="B231" s="317" t="s">
        <v>120</v>
      </c>
      <c r="C231" s="318"/>
      <c r="D231" s="319"/>
      <c r="E231" s="244" t="s">
        <v>205</v>
      </c>
      <c r="F231" s="245"/>
      <c r="G231" s="30"/>
      <c r="H231" s="320"/>
      <c r="I231" s="321"/>
      <c r="J231" s="322"/>
      <c r="K231" s="323"/>
    </row>
    <row r="232" spans="1:11" ht="23.25" customHeight="1" thickBot="1" x14ac:dyDescent="0.25">
      <c r="A232" s="165" t="s">
        <v>127</v>
      </c>
      <c r="B232" s="166"/>
      <c r="C232" s="166"/>
      <c r="D232" s="166"/>
      <c r="E232" s="166"/>
      <c r="F232" s="166"/>
      <c r="G232" s="166"/>
      <c r="H232" s="166"/>
      <c r="I232" s="167"/>
      <c r="J232" s="298">
        <f>SUM(J220:K224)</f>
        <v>525200</v>
      </c>
      <c r="K232" s="299"/>
    </row>
    <row r="233" spans="1:11" x14ac:dyDescent="0.2">
      <c r="A233" s="40"/>
      <c r="B233" s="40"/>
      <c r="C233" s="40"/>
      <c r="D233" s="40"/>
      <c r="E233" s="40"/>
      <c r="F233" s="40"/>
      <c r="G233" s="40"/>
      <c r="H233" s="40"/>
      <c r="I233" s="40"/>
      <c r="J233" s="41"/>
      <c r="K233" s="41"/>
    </row>
    <row r="234" spans="1:11" ht="23.25" customHeight="1" x14ac:dyDescent="0.2">
      <c r="A234" s="40"/>
      <c r="B234" s="40"/>
      <c r="C234" s="40"/>
      <c r="D234" s="40"/>
      <c r="E234" s="40"/>
      <c r="F234" s="40"/>
      <c r="G234" s="40"/>
      <c r="H234" s="40"/>
      <c r="I234" s="40"/>
      <c r="J234" s="41"/>
      <c r="K234" s="41"/>
    </row>
    <row r="235" spans="1:11" ht="23.25" customHeight="1" thickBot="1" x14ac:dyDescent="0.25">
      <c r="A235" s="309" t="s">
        <v>231</v>
      </c>
      <c r="B235" s="309"/>
      <c r="C235" s="309"/>
      <c r="D235" s="309"/>
      <c r="E235" s="309"/>
      <c r="F235" s="309"/>
      <c r="G235" s="309"/>
      <c r="H235" s="40"/>
      <c r="I235" s="40"/>
      <c r="J235" s="41"/>
      <c r="K235" s="41"/>
    </row>
    <row r="236" spans="1:11" ht="23.25" customHeight="1" thickBot="1" x14ac:dyDescent="0.25">
      <c r="A236" s="76"/>
      <c r="B236" s="300" t="s">
        <v>6</v>
      </c>
      <c r="C236" s="300"/>
      <c r="D236" s="300"/>
      <c r="E236" s="300" t="s">
        <v>7</v>
      </c>
      <c r="F236" s="300"/>
      <c r="G236" s="77" t="s">
        <v>8</v>
      </c>
      <c r="H236" s="300" t="s">
        <v>9</v>
      </c>
      <c r="I236" s="300"/>
      <c r="J236" s="176" t="s">
        <v>10</v>
      </c>
      <c r="K236" s="177"/>
    </row>
    <row r="237" spans="1:11" ht="23.25" customHeight="1" x14ac:dyDescent="0.2">
      <c r="A237" s="65"/>
      <c r="B237" s="301" t="s">
        <v>206</v>
      </c>
      <c r="C237" s="302"/>
      <c r="D237" s="303"/>
      <c r="E237" s="304" t="s">
        <v>207</v>
      </c>
      <c r="F237" s="305"/>
      <c r="G237" s="75">
        <v>2</v>
      </c>
      <c r="H237" s="163">
        <v>220000</v>
      </c>
      <c r="I237" s="306"/>
      <c r="J237" s="307">
        <f>G237*H237</f>
        <v>440000</v>
      </c>
      <c r="K237" s="308"/>
    </row>
    <row r="238" spans="1:11" ht="23.25" customHeight="1" x14ac:dyDescent="0.2">
      <c r="A238" s="21"/>
      <c r="B238" s="131" t="s">
        <v>214</v>
      </c>
      <c r="C238" s="132"/>
      <c r="D238" s="133"/>
      <c r="E238" s="134"/>
      <c r="F238" s="135"/>
      <c r="G238" s="39">
        <v>22</v>
      </c>
      <c r="H238" s="136">
        <v>30000</v>
      </c>
      <c r="I238" s="137"/>
      <c r="J238" s="151">
        <f>G238*H238</f>
        <v>660000</v>
      </c>
      <c r="K238" s="153"/>
    </row>
    <row r="239" spans="1:11" ht="23.25" customHeight="1" x14ac:dyDescent="0.2">
      <c r="A239" s="21"/>
      <c r="B239" s="131" t="s">
        <v>215</v>
      </c>
      <c r="C239" s="132"/>
      <c r="D239" s="133"/>
      <c r="E239" s="134"/>
      <c r="F239" s="135"/>
      <c r="G239" s="39">
        <v>4</v>
      </c>
      <c r="H239" s="136">
        <v>37500</v>
      </c>
      <c r="I239" s="137"/>
      <c r="J239" s="151">
        <f>G239*H239</f>
        <v>150000</v>
      </c>
      <c r="K239" s="153"/>
    </row>
    <row r="240" spans="1:11" ht="23.25" customHeight="1" x14ac:dyDescent="0.2">
      <c r="A240" s="21"/>
      <c r="B240" s="131" t="s">
        <v>211</v>
      </c>
      <c r="C240" s="132"/>
      <c r="D240" s="133"/>
      <c r="E240" s="134" t="s">
        <v>212</v>
      </c>
      <c r="F240" s="135"/>
      <c r="G240" s="39">
        <v>22</v>
      </c>
      <c r="H240" s="136">
        <v>20000</v>
      </c>
      <c r="I240" s="137"/>
      <c r="J240" s="151">
        <f t="shared" ref="J240:J241" si="13">G240*H240</f>
        <v>440000</v>
      </c>
      <c r="K240" s="153"/>
    </row>
    <row r="241" spans="1:11" ht="23.25" customHeight="1" x14ac:dyDescent="0.2">
      <c r="A241" s="21"/>
      <c r="B241" s="134"/>
      <c r="C241" s="229"/>
      <c r="D241" s="135"/>
      <c r="E241" s="134" t="s">
        <v>213</v>
      </c>
      <c r="F241" s="135"/>
      <c r="G241" s="39">
        <v>22</v>
      </c>
      <c r="H241" s="136">
        <v>25000</v>
      </c>
      <c r="I241" s="137"/>
      <c r="J241" s="151">
        <f t="shared" si="13"/>
        <v>550000</v>
      </c>
      <c r="K241" s="153"/>
    </row>
    <row r="242" spans="1:11" ht="23.25" customHeight="1" x14ac:dyDescent="0.2">
      <c r="A242" s="38"/>
      <c r="B242" s="131" t="s">
        <v>230</v>
      </c>
      <c r="C242" s="132"/>
      <c r="D242" s="133"/>
      <c r="E242" s="134" t="s">
        <v>229</v>
      </c>
      <c r="F242" s="135"/>
      <c r="G242" s="74">
        <v>1160</v>
      </c>
      <c r="H242" s="136">
        <v>180</v>
      </c>
      <c r="I242" s="137"/>
      <c r="J242" s="151">
        <f>G242*H242</f>
        <v>208800</v>
      </c>
      <c r="K242" s="153"/>
    </row>
    <row r="243" spans="1:11" ht="23.25" customHeight="1" x14ac:dyDescent="0.2">
      <c r="A243" s="38"/>
      <c r="B243" s="131" t="s">
        <v>227</v>
      </c>
      <c r="C243" s="132"/>
      <c r="D243" s="133"/>
      <c r="E243" s="134"/>
      <c r="F243" s="135"/>
      <c r="G243" s="74">
        <v>80</v>
      </c>
      <c r="H243" s="136">
        <v>170</v>
      </c>
      <c r="I243" s="137"/>
      <c r="J243" s="136">
        <f>G243*H243</f>
        <v>13600</v>
      </c>
      <c r="K243" s="138"/>
    </row>
    <row r="244" spans="1:11" ht="23.25" customHeight="1" x14ac:dyDescent="0.2">
      <c r="A244" s="38"/>
      <c r="B244" s="131" t="s">
        <v>228</v>
      </c>
      <c r="C244" s="132"/>
      <c r="D244" s="133"/>
      <c r="E244" s="134"/>
      <c r="F244" s="135"/>
      <c r="G244" s="74">
        <v>250</v>
      </c>
      <c r="H244" s="136">
        <v>170</v>
      </c>
      <c r="I244" s="137"/>
      <c r="J244" s="136">
        <f>G244*H244</f>
        <v>42500</v>
      </c>
      <c r="K244" s="138"/>
    </row>
    <row r="245" spans="1:11" ht="23.25" customHeight="1" x14ac:dyDescent="0.2">
      <c r="A245" s="38"/>
      <c r="B245" s="131" t="s">
        <v>165</v>
      </c>
      <c r="C245" s="132"/>
      <c r="D245" s="133"/>
      <c r="E245" s="134"/>
      <c r="F245" s="135"/>
      <c r="G245" s="74">
        <v>22</v>
      </c>
      <c r="H245" s="136">
        <v>28000</v>
      </c>
      <c r="I245" s="137"/>
      <c r="J245" s="136">
        <f t="shared" ref="J245:J246" si="14">G245*H245</f>
        <v>616000</v>
      </c>
      <c r="K245" s="138"/>
    </row>
    <row r="246" spans="1:11" ht="23.25" customHeight="1" thickBot="1" x14ac:dyDescent="0.25">
      <c r="A246" s="78"/>
      <c r="B246" s="139" t="s">
        <v>219</v>
      </c>
      <c r="C246" s="139"/>
      <c r="D246" s="139"/>
      <c r="E246" s="140"/>
      <c r="F246" s="140"/>
      <c r="G246" s="73">
        <v>40</v>
      </c>
      <c r="H246" s="141">
        <v>500</v>
      </c>
      <c r="I246" s="141"/>
      <c r="J246" s="141">
        <f t="shared" si="14"/>
        <v>20000</v>
      </c>
      <c r="K246" s="142"/>
    </row>
    <row r="247" spans="1:11" ht="23.25" customHeight="1" thickBot="1" x14ac:dyDescent="0.25">
      <c r="A247" s="310" t="s">
        <v>232</v>
      </c>
      <c r="B247" s="311"/>
      <c r="C247" s="311"/>
      <c r="D247" s="311"/>
      <c r="E247" s="311"/>
      <c r="F247" s="311"/>
      <c r="G247" s="311"/>
      <c r="H247" s="311"/>
      <c r="I247" s="312"/>
      <c r="J247" s="313">
        <f>SUM(J237:K246)</f>
        <v>3140900</v>
      </c>
      <c r="K247" s="314"/>
    </row>
    <row r="248" spans="1:11" ht="23.25" customHeight="1" x14ac:dyDescent="0.2">
      <c r="A248" s="15"/>
      <c r="B248" s="63"/>
      <c r="C248" s="63"/>
      <c r="D248" s="63"/>
      <c r="E248" s="32"/>
      <c r="F248" s="32"/>
      <c r="G248" s="15"/>
      <c r="H248" s="64"/>
      <c r="I248" s="64"/>
      <c r="J248" s="64"/>
      <c r="K248" s="64"/>
    </row>
    <row r="249" spans="1:11" ht="23.25" customHeight="1" thickBot="1" x14ac:dyDescent="0.25">
      <c r="A249" s="334" t="s">
        <v>239</v>
      </c>
      <c r="B249" s="334"/>
      <c r="C249" s="334"/>
      <c r="D249" s="79"/>
      <c r="E249" s="80"/>
      <c r="F249" s="80"/>
      <c r="G249" s="81"/>
      <c r="H249" s="82"/>
      <c r="I249" s="82"/>
      <c r="J249" s="82"/>
      <c r="K249" s="82"/>
    </row>
    <row r="250" spans="1:11" ht="13.8" thickBot="1" x14ac:dyDescent="0.25">
      <c r="A250" s="83"/>
      <c r="B250" s="335" t="s">
        <v>6</v>
      </c>
      <c r="C250" s="335"/>
      <c r="D250" s="335"/>
      <c r="E250" s="335" t="s">
        <v>7</v>
      </c>
      <c r="F250" s="335"/>
      <c r="G250" s="84" t="s">
        <v>8</v>
      </c>
      <c r="H250" s="335" t="s">
        <v>9</v>
      </c>
      <c r="I250" s="335"/>
      <c r="J250" s="336" t="s">
        <v>10</v>
      </c>
      <c r="K250" s="337"/>
    </row>
    <row r="251" spans="1:11" x14ac:dyDescent="0.2">
      <c r="A251" s="85"/>
      <c r="B251" s="338" t="s">
        <v>236</v>
      </c>
      <c r="C251" s="339"/>
      <c r="D251" s="340"/>
      <c r="E251" s="341"/>
      <c r="F251" s="342"/>
      <c r="G251" s="86">
        <v>1</v>
      </c>
      <c r="H251" s="343">
        <v>77896</v>
      </c>
      <c r="I251" s="344"/>
      <c r="J251" s="345">
        <f t="shared" ref="J251:J254" si="15">G251*H251</f>
        <v>77896</v>
      </c>
      <c r="K251" s="346"/>
    </row>
    <row r="252" spans="1:11" ht="15" customHeight="1" x14ac:dyDescent="0.2">
      <c r="A252" s="87"/>
      <c r="B252" s="352" t="s">
        <v>234</v>
      </c>
      <c r="C252" s="353"/>
      <c r="D252" s="354"/>
      <c r="E252" s="355"/>
      <c r="F252" s="356"/>
      <c r="G252" s="88">
        <v>1</v>
      </c>
      <c r="H252" s="357">
        <v>61800</v>
      </c>
      <c r="I252" s="358"/>
      <c r="J252" s="357">
        <f t="shared" si="15"/>
        <v>61800</v>
      </c>
      <c r="K252" s="359"/>
    </row>
    <row r="253" spans="1:11" x14ac:dyDescent="0.2">
      <c r="A253" s="89"/>
      <c r="B253" s="352" t="s">
        <v>235</v>
      </c>
      <c r="C253" s="353"/>
      <c r="D253" s="354"/>
      <c r="E253" s="352"/>
      <c r="F253" s="354"/>
      <c r="G253" s="90">
        <v>1</v>
      </c>
      <c r="H253" s="357">
        <v>82400</v>
      </c>
      <c r="I253" s="358"/>
      <c r="J253" s="357">
        <f t="shared" si="15"/>
        <v>82400</v>
      </c>
      <c r="K253" s="359"/>
    </row>
    <row r="254" spans="1:11" ht="13.8" thickBot="1" x14ac:dyDescent="0.25">
      <c r="A254" s="91"/>
      <c r="B254" s="360"/>
      <c r="C254" s="361"/>
      <c r="D254" s="362"/>
      <c r="E254" s="363"/>
      <c r="F254" s="364"/>
      <c r="G254" s="92"/>
      <c r="H254" s="365"/>
      <c r="I254" s="366"/>
      <c r="J254" s="365">
        <f t="shared" si="15"/>
        <v>0</v>
      </c>
      <c r="K254" s="367"/>
    </row>
    <row r="255" spans="1:11" ht="13.8" thickBot="1" x14ac:dyDescent="0.25">
      <c r="A255" s="347" t="s">
        <v>238</v>
      </c>
      <c r="B255" s="348"/>
      <c r="C255" s="348"/>
      <c r="D255" s="348"/>
      <c r="E255" s="348"/>
      <c r="F255" s="348"/>
      <c r="G255" s="348"/>
      <c r="H255" s="348"/>
      <c r="I255" s="349"/>
      <c r="J255" s="350">
        <f>SUM(J251:K254)</f>
        <v>222096</v>
      </c>
      <c r="K255" s="351"/>
    </row>
  </sheetData>
  <mergeCells count="795">
    <mergeCell ref="A21:I21"/>
    <mergeCell ref="J21:K21"/>
    <mergeCell ref="A22:I22"/>
    <mergeCell ref="J22:K22"/>
    <mergeCell ref="A23:I23"/>
    <mergeCell ref="J23:K23"/>
    <mergeCell ref="G3:K3"/>
    <mergeCell ref="A5:K5"/>
    <mergeCell ref="A16:B16"/>
    <mergeCell ref="C16:D16"/>
    <mergeCell ref="C17:D17"/>
    <mergeCell ref="A20:B20"/>
    <mergeCell ref="J20:K20"/>
    <mergeCell ref="A27:I27"/>
    <mergeCell ref="J27:K27"/>
    <mergeCell ref="A28:I28"/>
    <mergeCell ref="J28:K28"/>
    <mergeCell ref="A29:I29"/>
    <mergeCell ref="J29:K29"/>
    <mergeCell ref="A24:I24"/>
    <mergeCell ref="J24:K24"/>
    <mergeCell ref="A25:I25"/>
    <mergeCell ref="J25:K25"/>
    <mergeCell ref="A26:I26"/>
    <mergeCell ref="J26:K26"/>
    <mergeCell ref="A33:I33"/>
    <mergeCell ref="J33:K33"/>
    <mergeCell ref="A34:I34"/>
    <mergeCell ref="J34:K34"/>
    <mergeCell ref="A35:I35"/>
    <mergeCell ref="J35:K35"/>
    <mergeCell ref="A30:I30"/>
    <mergeCell ref="J30:K30"/>
    <mergeCell ref="A31:I31"/>
    <mergeCell ref="J31:K31"/>
    <mergeCell ref="A32:I32"/>
    <mergeCell ref="J32:K32"/>
    <mergeCell ref="A39:I39"/>
    <mergeCell ref="J39:K39"/>
    <mergeCell ref="A40:I40"/>
    <mergeCell ref="J40:K40"/>
    <mergeCell ref="A41:I41"/>
    <mergeCell ref="J41:K41"/>
    <mergeCell ref="A36:F36"/>
    <mergeCell ref="H36:I36"/>
    <mergeCell ref="J36:K36"/>
    <mergeCell ref="A37:I37"/>
    <mergeCell ref="J37:K37"/>
    <mergeCell ref="A38:I38"/>
    <mergeCell ref="J38:K38"/>
    <mergeCell ref="A43:B43"/>
    <mergeCell ref="B44:D44"/>
    <mergeCell ref="E44:F44"/>
    <mergeCell ref="H44:I44"/>
    <mergeCell ref="J44:K44"/>
    <mergeCell ref="B45:D45"/>
    <mergeCell ref="E45:F45"/>
    <mergeCell ref="H45:I45"/>
    <mergeCell ref="J45:K45"/>
    <mergeCell ref="B48:D48"/>
    <mergeCell ref="E48:F48"/>
    <mergeCell ref="H48:I48"/>
    <mergeCell ref="J48:K48"/>
    <mergeCell ref="B49:D49"/>
    <mergeCell ref="E49:F49"/>
    <mergeCell ref="H49:I49"/>
    <mergeCell ref="J49:K49"/>
    <mergeCell ref="B46:D46"/>
    <mergeCell ref="E46:F46"/>
    <mergeCell ref="H46:I46"/>
    <mergeCell ref="J46:K46"/>
    <mergeCell ref="B47:D47"/>
    <mergeCell ref="E47:F47"/>
    <mergeCell ref="H47:I47"/>
    <mergeCell ref="J47:K47"/>
    <mergeCell ref="B52:D52"/>
    <mergeCell ref="E52:F52"/>
    <mergeCell ref="H52:I52"/>
    <mergeCell ref="J52:K52"/>
    <mergeCell ref="B53:D53"/>
    <mergeCell ref="E53:F53"/>
    <mergeCell ref="H53:I53"/>
    <mergeCell ref="J53:K53"/>
    <mergeCell ref="B50:D50"/>
    <mergeCell ref="E50:F50"/>
    <mergeCell ref="H50:I50"/>
    <mergeCell ref="J50:K50"/>
    <mergeCell ref="B51:D51"/>
    <mergeCell ref="E51:F51"/>
    <mergeCell ref="H51:I51"/>
    <mergeCell ref="J51:K51"/>
    <mergeCell ref="B54:D54"/>
    <mergeCell ref="E54:F54"/>
    <mergeCell ref="H54:I54"/>
    <mergeCell ref="J54:K54"/>
    <mergeCell ref="A55:K55"/>
    <mergeCell ref="B56:D56"/>
    <mergeCell ref="E56:F56"/>
    <mergeCell ref="H56:I56"/>
    <mergeCell ref="J56:K56"/>
    <mergeCell ref="B59:D59"/>
    <mergeCell ref="E59:F59"/>
    <mergeCell ref="H59:I59"/>
    <mergeCell ref="J59:K59"/>
    <mergeCell ref="B60:D60"/>
    <mergeCell ref="E60:F60"/>
    <mergeCell ref="H60:I60"/>
    <mergeCell ref="J60:K60"/>
    <mergeCell ref="B57:D57"/>
    <mergeCell ref="E57:F57"/>
    <mergeCell ref="H57:I57"/>
    <mergeCell ref="J57:K57"/>
    <mergeCell ref="B58:D58"/>
    <mergeCell ref="E58:F58"/>
    <mergeCell ref="H58:I58"/>
    <mergeCell ref="J58:K58"/>
    <mergeCell ref="B63:D63"/>
    <mergeCell ref="E63:F63"/>
    <mergeCell ref="H63:I63"/>
    <mergeCell ref="J63:K63"/>
    <mergeCell ref="B64:D64"/>
    <mergeCell ref="E64:F64"/>
    <mergeCell ref="H64:I64"/>
    <mergeCell ref="J64:K64"/>
    <mergeCell ref="B61:D61"/>
    <mergeCell ref="E61:F61"/>
    <mergeCell ref="H61:I61"/>
    <mergeCell ref="J61:K61"/>
    <mergeCell ref="B62:D62"/>
    <mergeCell ref="E62:F62"/>
    <mergeCell ref="H62:I62"/>
    <mergeCell ref="J62:K62"/>
    <mergeCell ref="B67:D67"/>
    <mergeCell ref="E67:F67"/>
    <mergeCell ref="H67:I67"/>
    <mergeCell ref="J67:K67"/>
    <mergeCell ref="B68:D68"/>
    <mergeCell ref="E68:F68"/>
    <mergeCell ref="H68:I68"/>
    <mergeCell ref="J68:K68"/>
    <mergeCell ref="B65:D65"/>
    <mergeCell ref="E65:F65"/>
    <mergeCell ref="H65:I65"/>
    <mergeCell ref="J65:K65"/>
    <mergeCell ref="B66:D66"/>
    <mergeCell ref="E66:F66"/>
    <mergeCell ref="H66:I66"/>
    <mergeCell ref="J66:K66"/>
    <mergeCell ref="B72:D72"/>
    <mergeCell ref="E72:F72"/>
    <mergeCell ref="H72:I72"/>
    <mergeCell ref="J72:K72"/>
    <mergeCell ref="B73:D73"/>
    <mergeCell ref="E73:F73"/>
    <mergeCell ref="H73:I73"/>
    <mergeCell ref="J73:K73"/>
    <mergeCell ref="A69:K69"/>
    <mergeCell ref="B70:D70"/>
    <mergeCell ref="E70:F70"/>
    <mergeCell ref="H70:I70"/>
    <mergeCell ref="J70:K70"/>
    <mergeCell ref="B71:D71"/>
    <mergeCell ref="E71:F71"/>
    <mergeCell ref="H71:I71"/>
    <mergeCell ref="J71:K71"/>
    <mergeCell ref="B76:D76"/>
    <mergeCell ref="E76:F76"/>
    <mergeCell ref="H76:I76"/>
    <mergeCell ref="J76:K76"/>
    <mergeCell ref="B77:D77"/>
    <mergeCell ref="E77:F77"/>
    <mergeCell ref="H77:I77"/>
    <mergeCell ref="J77:K77"/>
    <mergeCell ref="B74:D74"/>
    <mergeCell ref="E74:F74"/>
    <mergeCell ref="H74:I74"/>
    <mergeCell ref="J74:K74"/>
    <mergeCell ref="B75:D75"/>
    <mergeCell ref="E75:F75"/>
    <mergeCell ref="H75:I75"/>
    <mergeCell ref="J75:K75"/>
    <mergeCell ref="B80:D80"/>
    <mergeCell ref="E80:F80"/>
    <mergeCell ref="H80:I80"/>
    <mergeCell ref="J80:K80"/>
    <mergeCell ref="B81:D81"/>
    <mergeCell ref="E81:F81"/>
    <mergeCell ref="H81:I81"/>
    <mergeCell ref="J81:K81"/>
    <mergeCell ref="B78:D78"/>
    <mergeCell ref="E78:F78"/>
    <mergeCell ref="H78:I78"/>
    <mergeCell ref="J78:K78"/>
    <mergeCell ref="B79:D79"/>
    <mergeCell ref="E79:F79"/>
    <mergeCell ref="H79:I79"/>
    <mergeCell ref="J79:K79"/>
    <mergeCell ref="B84:D84"/>
    <mergeCell ref="E84:F84"/>
    <mergeCell ref="H84:I84"/>
    <mergeCell ref="J84:K84"/>
    <mergeCell ref="B85:D85"/>
    <mergeCell ref="E85:F85"/>
    <mergeCell ref="H85:I85"/>
    <mergeCell ref="J85:K85"/>
    <mergeCell ref="B82:D82"/>
    <mergeCell ref="E82:F82"/>
    <mergeCell ref="H82:I82"/>
    <mergeCell ref="J82:K82"/>
    <mergeCell ref="B83:D83"/>
    <mergeCell ref="E83:F83"/>
    <mergeCell ref="H83:I83"/>
    <mergeCell ref="J83:K83"/>
    <mergeCell ref="J88:K88"/>
    <mergeCell ref="A89:B89"/>
    <mergeCell ref="B90:D90"/>
    <mergeCell ref="E90:F90"/>
    <mergeCell ref="H90:I90"/>
    <mergeCell ref="J90:K90"/>
    <mergeCell ref="B86:D86"/>
    <mergeCell ref="E86:F86"/>
    <mergeCell ref="H86:I86"/>
    <mergeCell ref="J86:K86"/>
    <mergeCell ref="A87:I87"/>
    <mergeCell ref="J87:K87"/>
    <mergeCell ref="A93:I93"/>
    <mergeCell ref="J93:K93"/>
    <mergeCell ref="J94:K94"/>
    <mergeCell ref="A95:C95"/>
    <mergeCell ref="B96:D96"/>
    <mergeCell ref="E96:F96"/>
    <mergeCell ref="H96:I96"/>
    <mergeCell ref="J96:K96"/>
    <mergeCell ref="B91:D91"/>
    <mergeCell ref="E91:F91"/>
    <mergeCell ref="H91:I91"/>
    <mergeCell ref="J91:K91"/>
    <mergeCell ref="B92:D92"/>
    <mergeCell ref="E92:F92"/>
    <mergeCell ref="H92:I92"/>
    <mergeCell ref="J92:K92"/>
    <mergeCell ref="B99:D99"/>
    <mergeCell ref="E99:F99"/>
    <mergeCell ref="H99:I99"/>
    <mergeCell ref="J99:K99"/>
    <mergeCell ref="B100:D100"/>
    <mergeCell ref="E100:F100"/>
    <mergeCell ref="H100:I100"/>
    <mergeCell ref="J100:K100"/>
    <mergeCell ref="B97:D97"/>
    <mergeCell ref="E97:F97"/>
    <mergeCell ref="H97:I97"/>
    <mergeCell ref="J97:K97"/>
    <mergeCell ref="B98:D98"/>
    <mergeCell ref="E98:F98"/>
    <mergeCell ref="H98:I98"/>
    <mergeCell ref="J98:K98"/>
    <mergeCell ref="B103:D103"/>
    <mergeCell ref="E103:F103"/>
    <mergeCell ref="H103:I103"/>
    <mergeCell ref="J103:K103"/>
    <mergeCell ref="B104:D104"/>
    <mergeCell ref="E104:F104"/>
    <mergeCell ref="H104:I104"/>
    <mergeCell ref="J104:K104"/>
    <mergeCell ref="B101:D101"/>
    <mergeCell ref="E101:F101"/>
    <mergeCell ref="H101:I101"/>
    <mergeCell ref="J101:K101"/>
    <mergeCell ref="B102:D102"/>
    <mergeCell ref="E102:F102"/>
    <mergeCell ref="H102:I102"/>
    <mergeCell ref="J102:K102"/>
    <mergeCell ref="A107:I107"/>
    <mergeCell ref="J107:K107"/>
    <mergeCell ref="B110:D110"/>
    <mergeCell ref="E110:F110"/>
    <mergeCell ref="H110:I110"/>
    <mergeCell ref="J110:K110"/>
    <mergeCell ref="B105:D105"/>
    <mergeCell ref="E105:F105"/>
    <mergeCell ref="H105:I105"/>
    <mergeCell ref="J105:K105"/>
    <mergeCell ref="B106:D106"/>
    <mergeCell ref="E106:F106"/>
    <mergeCell ref="H106:I106"/>
    <mergeCell ref="J106:K106"/>
    <mergeCell ref="B113:D113"/>
    <mergeCell ref="E113:F113"/>
    <mergeCell ref="H113:I113"/>
    <mergeCell ref="J113:K113"/>
    <mergeCell ref="B114:D114"/>
    <mergeCell ref="E114:F114"/>
    <mergeCell ref="H114:I114"/>
    <mergeCell ref="J114:K114"/>
    <mergeCell ref="B111:D111"/>
    <mergeCell ref="E111:F111"/>
    <mergeCell ref="H111:I111"/>
    <mergeCell ref="J111:K111"/>
    <mergeCell ref="B112:D112"/>
    <mergeCell ref="E112:F112"/>
    <mergeCell ref="H112:I112"/>
    <mergeCell ref="J112:K112"/>
    <mergeCell ref="B117:D117"/>
    <mergeCell ref="E117:F117"/>
    <mergeCell ref="H117:I117"/>
    <mergeCell ref="J117:K117"/>
    <mergeCell ref="B118:D118"/>
    <mergeCell ref="E118:F118"/>
    <mergeCell ref="H118:I118"/>
    <mergeCell ref="J118:K118"/>
    <mergeCell ref="B115:D115"/>
    <mergeCell ref="E115:F115"/>
    <mergeCell ref="H115:I115"/>
    <mergeCell ref="J115:K115"/>
    <mergeCell ref="B116:D116"/>
    <mergeCell ref="E116:F116"/>
    <mergeCell ref="H116:I116"/>
    <mergeCell ref="J116:K116"/>
    <mergeCell ref="B121:D121"/>
    <mergeCell ref="E121:F121"/>
    <mergeCell ref="H121:I121"/>
    <mergeCell ref="J121:K121"/>
    <mergeCell ref="A122:I122"/>
    <mergeCell ref="J122:K122"/>
    <mergeCell ref="B119:D119"/>
    <mergeCell ref="E119:F119"/>
    <mergeCell ref="H119:I119"/>
    <mergeCell ref="J119:K119"/>
    <mergeCell ref="B120:D120"/>
    <mergeCell ref="E120:F120"/>
    <mergeCell ref="H120:I120"/>
    <mergeCell ref="J120:K120"/>
    <mergeCell ref="A124:C124"/>
    <mergeCell ref="B125:D125"/>
    <mergeCell ref="E125:F125"/>
    <mergeCell ref="H125:I125"/>
    <mergeCell ref="J125:K125"/>
    <mergeCell ref="B126:D126"/>
    <mergeCell ref="E126:F126"/>
    <mergeCell ref="H126:I126"/>
    <mergeCell ref="J126:K126"/>
    <mergeCell ref="B129:D129"/>
    <mergeCell ref="E129:F129"/>
    <mergeCell ref="H129:I129"/>
    <mergeCell ref="J129:K129"/>
    <mergeCell ref="A130:I130"/>
    <mergeCell ref="J130:K130"/>
    <mergeCell ref="B127:D127"/>
    <mergeCell ref="E127:F127"/>
    <mergeCell ref="H127:I127"/>
    <mergeCell ref="J127:K127"/>
    <mergeCell ref="B128:D128"/>
    <mergeCell ref="E128:F128"/>
    <mergeCell ref="H128:I128"/>
    <mergeCell ref="J128:K128"/>
    <mergeCell ref="B133:D133"/>
    <mergeCell ref="E133:F133"/>
    <mergeCell ref="H133:I133"/>
    <mergeCell ref="J133:K133"/>
    <mergeCell ref="B134:D134"/>
    <mergeCell ref="E134:F134"/>
    <mergeCell ref="H134:I134"/>
    <mergeCell ref="J134:K134"/>
    <mergeCell ref="A131:C131"/>
    <mergeCell ref="J131:K131"/>
    <mergeCell ref="B132:D132"/>
    <mergeCell ref="E132:F132"/>
    <mergeCell ref="H132:I132"/>
    <mergeCell ref="J132:K132"/>
    <mergeCell ref="B137:D137"/>
    <mergeCell ref="E137:F137"/>
    <mergeCell ref="H137:I137"/>
    <mergeCell ref="J137:K137"/>
    <mergeCell ref="B138:D138"/>
    <mergeCell ref="E138:F138"/>
    <mergeCell ref="H138:I138"/>
    <mergeCell ref="J138:K138"/>
    <mergeCell ref="B135:D135"/>
    <mergeCell ref="E135:F135"/>
    <mergeCell ref="H135:I135"/>
    <mergeCell ref="J135:K135"/>
    <mergeCell ref="B136:D136"/>
    <mergeCell ref="E136:F136"/>
    <mergeCell ref="H136:I136"/>
    <mergeCell ref="J136:K136"/>
    <mergeCell ref="B141:D141"/>
    <mergeCell ref="E141:F141"/>
    <mergeCell ref="H141:I141"/>
    <mergeCell ref="J141:K141"/>
    <mergeCell ref="B142:D142"/>
    <mergeCell ref="E142:F142"/>
    <mergeCell ref="H142:I142"/>
    <mergeCell ref="J142:K142"/>
    <mergeCell ref="B139:D139"/>
    <mergeCell ref="E139:F139"/>
    <mergeCell ref="H139:I139"/>
    <mergeCell ref="J139:K139"/>
    <mergeCell ref="B140:D140"/>
    <mergeCell ref="E140:F140"/>
    <mergeCell ref="H140:I140"/>
    <mergeCell ref="J140:K140"/>
    <mergeCell ref="B147:D147"/>
    <mergeCell ref="E147:F147"/>
    <mergeCell ref="H147:I147"/>
    <mergeCell ref="J147:K147"/>
    <mergeCell ref="A148:I148"/>
    <mergeCell ref="J148:K148"/>
    <mergeCell ref="A143:I143"/>
    <mergeCell ref="J143:K143"/>
    <mergeCell ref="J144:K144"/>
    <mergeCell ref="A145:K145"/>
    <mergeCell ref="B146:D146"/>
    <mergeCell ref="E146:F146"/>
    <mergeCell ref="H146:I146"/>
    <mergeCell ref="J146:K146"/>
    <mergeCell ref="A149:C149"/>
    <mergeCell ref="B150:D150"/>
    <mergeCell ref="E150:F150"/>
    <mergeCell ref="H150:I150"/>
    <mergeCell ref="J150:K150"/>
    <mergeCell ref="B151:D151"/>
    <mergeCell ref="E151:F151"/>
    <mergeCell ref="H151:I151"/>
    <mergeCell ref="J151:K151"/>
    <mergeCell ref="B154:D154"/>
    <mergeCell ref="E154:F154"/>
    <mergeCell ref="H154:I154"/>
    <mergeCell ref="J154:K154"/>
    <mergeCell ref="B155:D155"/>
    <mergeCell ref="E155:F155"/>
    <mergeCell ref="H155:I155"/>
    <mergeCell ref="J155:K155"/>
    <mergeCell ref="B152:D152"/>
    <mergeCell ref="E152:F152"/>
    <mergeCell ref="H152:I152"/>
    <mergeCell ref="J152:K152"/>
    <mergeCell ref="B153:D153"/>
    <mergeCell ref="E153:F153"/>
    <mergeCell ref="H153:I153"/>
    <mergeCell ref="J153:K153"/>
    <mergeCell ref="B158:D158"/>
    <mergeCell ref="E158:F158"/>
    <mergeCell ref="H158:I158"/>
    <mergeCell ref="J158:K158"/>
    <mergeCell ref="B159:D159"/>
    <mergeCell ref="E159:F159"/>
    <mergeCell ref="H159:I159"/>
    <mergeCell ref="J159:K159"/>
    <mergeCell ref="B156:D156"/>
    <mergeCell ref="E156:F156"/>
    <mergeCell ref="H156:I156"/>
    <mergeCell ref="J156:K156"/>
    <mergeCell ref="B157:D157"/>
    <mergeCell ref="E157:F157"/>
    <mergeCell ref="H157:I157"/>
    <mergeCell ref="J157:K157"/>
    <mergeCell ref="B162:D162"/>
    <mergeCell ref="E162:F162"/>
    <mergeCell ref="H162:I162"/>
    <mergeCell ref="J162:K162"/>
    <mergeCell ref="B163:D163"/>
    <mergeCell ref="E163:F163"/>
    <mergeCell ref="H163:I163"/>
    <mergeCell ref="J163:K163"/>
    <mergeCell ref="B160:D160"/>
    <mergeCell ref="E160:F160"/>
    <mergeCell ref="H160:I160"/>
    <mergeCell ref="J160:K160"/>
    <mergeCell ref="B161:D161"/>
    <mergeCell ref="E161:F161"/>
    <mergeCell ref="H161:I161"/>
    <mergeCell ref="J161:K161"/>
    <mergeCell ref="B166:D166"/>
    <mergeCell ref="E166:F166"/>
    <mergeCell ref="H166:I166"/>
    <mergeCell ref="J166:K166"/>
    <mergeCell ref="B167:D167"/>
    <mergeCell ref="E167:F167"/>
    <mergeCell ref="H167:I167"/>
    <mergeCell ref="J167:K167"/>
    <mergeCell ref="B164:D164"/>
    <mergeCell ref="E164:F164"/>
    <mergeCell ref="H164:I164"/>
    <mergeCell ref="J164:K164"/>
    <mergeCell ref="B165:D165"/>
    <mergeCell ref="E165:F165"/>
    <mergeCell ref="H165:I165"/>
    <mergeCell ref="J165:K165"/>
    <mergeCell ref="B170:D170"/>
    <mergeCell ref="E170:F170"/>
    <mergeCell ref="H170:I170"/>
    <mergeCell ref="J170:K170"/>
    <mergeCell ref="B171:D171"/>
    <mergeCell ref="E171:F171"/>
    <mergeCell ref="H171:I171"/>
    <mergeCell ref="J171:K171"/>
    <mergeCell ref="B168:D168"/>
    <mergeCell ref="E168:F168"/>
    <mergeCell ref="H168:I168"/>
    <mergeCell ref="J168:K168"/>
    <mergeCell ref="B169:D169"/>
    <mergeCell ref="E169:F169"/>
    <mergeCell ref="H169:I169"/>
    <mergeCell ref="J169:K169"/>
    <mergeCell ref="B174:D174"/>
    <mergeCell ref="E174:F174"/>
    <mergeCell ref="H174:I174"/>
    <mergeCell ref="J174:K174"/>
    <mergeCell ref="B175:D175"/>
    <mergeCell ref="E175:F175"/>
    <mergeCell ref="H175:I175"/>
    <mergeCell ref="J175:K175"/>
    <mergeCell ref="B172:D172"/>
    <mergeCell ref="E172:F172"/>
    <mergeCell ref="H172:I172"/>
    <mergeCell ref="J172:K172"/>
    <mergeCell ref="B173:D173"/>
    <mergeCell ref="E173:F173"/>
    <mergeCell ref="H173:I173"/>
    <mergeCell ref="J173:K173"/>
    <mergeCell ref="B178:D178"/>
    <mergeCell ref="E178:F178"/>
    <mergeCell ref="H178:I178"/>
    <mergeCell ref="J178:K178"/>
    <mergeCell ref="B179:D179"/>
    <mergeCell ref="E179:F179"/>
    <mergeCell ref="H179:I179"/>
    <mergeCell ref="J179:K179"/>
    <mergeCell ref="B176:D176"/>
    <mergeCell ref="E176:F176"/>
    <mergeCell ref="H176:I176"/>
    <mergeCell ref="J176:K176"/>
    <mergeCell ref="B177:D177"/>
    <mergeCell ref="E177:F177"/>
    <mergeCell ref="H177:I177"/>
    <mergeCell ref="J177:K177"/>
    <mergeCell ref="B182:D182"/>
    <mergeCell ref="E182:F182"/>
    <mergeCell ref="H182:I182"/>
    <mergeCell ref="J182:K182"/>
    <mergeCell ref="B183:D183"/>
    <mergeCell ref="E183:F183"/>
    <mergeCell ref="H183:I183"/>
    <mergeCell ref="J183:K183"/>
    <mergeCell ref="B180:D180"/>
    <mergeCell ref="E180:F180"/>
    <mergeCell ref="H180:I180"/>
    <mergeCell ref="J180:K180"/>
    <mergeCell ref="B181:D181"/>
    <mergeCell ref="E181:F181"/>
    <mergeCell ref="H181:I181"/>
    <mergeCell ref="J181:K181"/>
    <mergeCell ref="B187:D187"/>
    <mergeCell ref="E187:F187"/>
    <mergeCell ref="H187:I187"/>
    <mergeCell ref="J187:K187"/>
    <mergeCell ref="B188:D188"/>
    <mergeCell ref="E188:F188"/>
    <mergeCell ref="H188:I188"/>
    <mergeCell ref="J188:K188"/>
    <mergeCell ref="A184:I184"/>
    <mergeCell ref="J184:K184"/>
    <mergeCell ref="A185:K185"/>
    <mergeCell ref="B186:D186"/>
    <mergeCell ref="E186:F186"/>
    <mergeCell ref="H186:I186"/>
    <mergeCell ref="J186:K186"/>
    <mergeCell ref="B191:D191"/>
    <mergeCell ref="E191:F191"/>
    <mergeCell ref="H191:I191"/>
    <mergeCell ref="J191:K191"/>
    <mergeCell ref="B192:D192"/>
    <mergeCell ref="E192:F192"/>
    <mergeCell ref="H192:I192"/>
    <mergeCell ref="J192:K192"/>
    <mergeCell ref="B189:D189"/>
    <mergeCell ref="E189:F189"/>
    <mergeCell ref="H189:I189"/>
    <mergeCell ref="J189:K189"/>
    <mergeCell ref="B190:D190"/>
    <mergeCell ref="E190:F190"/>
    <mergeCell ref="H190:I190"/>
    <mergeCell ref="J190:K190"/>
    <mergeCell ref="B195:D195"/>
    <mergeCell ref="E195:F195"/>
    <mergeCell ref="H195:I195"/>
    <mergeCell ref="J195:K195"/>
    <mergeCell ref="B196:D196"/>
    <mergeCell ref="E196:F196"/>
    <mergeCell ref="H196:I196"/>
    <mergeCell ref="J196:K196"/>
    <mergeCell ref="B193:D193"/>
    <mergeCell ref="E193:F193"/>
    <mergeCell ref="H193:I193"/>
    <mergeCell ref="J193:K193"/>
    <mergeCell ref="B194:D194"/>
    <mergeCell ref="E194:F194"/>
    <mergeCell ref="H194:I194"/>
    <mergeCell ref="J194:K194"/>
    <mergeCell ref="B199:D199"/>
    <mergeCell ref="E199:F199"/>
    <mergeCell ref="H199:I199"/>
    <mergeCell ref="J199:K199"/>
    <mergeCell ref="B200:D200"/>
    <mergeCell ref="E200:F200"/>
    <mergeCell ref="H200:I200"/>
    <mergeCell ref="J200:K200"/>
    <mergeCell ref="B197:D197"/>
    <mergeCell ref="E197:F197"/>
    <mergeCell ref="H197:I197"/>
    <mergeCell ref="J197:K197"/>
    <mergeCell ref="B198:D198"/>
    <mergeCell ref="E198:F198"/>
    <mergeCell ref="H198:I198"/>
    <mergeCell ref="J198:K198"/>
    <mergeCell ref="B203:D203"/>
    <mergeCell ref="E203:F203"/>
    <mergeCell ref="H203:I203"/>
    <mergeCell ref="J203:K203"/>
    <mergeCell ref="B204:D204"/>
    <mergeCell ref="E204:F204"/>
    <mergeCell ref="H204:I204"/>
    <mergeCell ref="J204:K204"/>
    <mergeCell ref="B201:D201"/>
    <mergeCell ref="E201:F201"/>
    <mergeCell ref="H201:I201"/>
    <mergeCell ref="J201:K201"/>
    <mergeCell ref="B202:D202"/>
    <mergeCell ref="E202:F202"/>
    <mergeCell ref="H202:I202"/>
    <mergeCell ref="J202:K202"/>
    <mergeCell ref="B207:D207"/>
    <mergeCell ref="E207:F207"/>
    <mergeCell ref="H207:I207"/>
    <mergeCell ref="J207:K207"/>
    <mergeCell ref="A208:I208"/>
    <mergeCell ref="J208:K208"/>
    <mergeCell ref="B205:D205"/>
    <mergeCell ref="E205:F205"/>
    <mergeCell ref="H205:I205"/>
    <mergeCell ref="J205:K205"/>
    <mergeCell ref="B206:D206"/>
    <mergeCell ref="E206:F206"/>
    <mergeCell ref="H206:I206"/>
    <mergeCell ref="J206:K206"/>
    <mergeCell ref="B212:D212"/>
    <mergeCell ref="E212:F212"/>
    <mergeCell ref="H212:I212"/>
    <mergeCell ref="J212:K212"/>
    <mergeCell ref="B213:D213"/>
    <mergeCell ref="E213:F213"/>
    <mergeCell ref="H213:I213"/>
    <mergeCell ref="J213:K213"/>
    <mergeCell ref="J209:K209"/>
    <mergeCell ref="A210:E210"/>
    <mergeCell ref="B211:D211"/>
    <mergeCell ref="E211:F211"/>
    <mergeCell ref="H211:I211"/>
    <mergeCell ref="J211:K211"/>
    <mergeCell ref="A216:I216"/>
    <mergeCell ref="J216:K216"/>
    <mergeCell ref="A218:K218"/>
    <mergeCell ref="B219:D219"/>
    <mergeCell ref="E219:F219"/>
    <mergeCell ref="H219:I219"/>
    <mergeCell ref="J219:K219"/>
    <mergeCell ref="B214:D214"/>
    <mergeCell ref="E214:F214"/>
    <mergeCell ref="H214:I214"/>
    <mergeCell ref="J214:K214"/>
    <mergeCell ref="B215:D215"/>
    <mergeCell ref="E215:F215"/>
    <mergeCell ref="H215:I215"/>
    <mergeCell ref="J215:K215"/>
    <mergeCell ref="B222:D222"/>
    <mergeCell ref="E222:F222"/>
    <mergeCell ref="H222:I222"/>
    <mergeCell ref="J222:K222"/>
    <mergeCell ref="B223:D223"/>
    <mergeCell ref="E223:F223"/>
    <mergeCell ref="H223:I223"/>
    <mergeCell ref="J223:K223"/>
    <mergeCell ref="B220:D220"/>
    <mergeCell ref="E220:F220"/>
    <mergeCell ref="H220:I220"/>
    <mergeCell ref="J220:K220"/>
    <mergeCell ref="B221:D221"/>
    <mergeCell ref="E221:F221"/>
    <mergeCell ref="H221:I221"/>
    <mergeCell ref="J221:K221"/>
    <mergeCell ref="B226:D226"/>
    <mergeCell ref="E226:F226"/>
    <mergeCell ref="H226:I226"/>
    <mergeCell ref="J226:K226"/>
    <mergeCell ref="B227:D227"/>
    <mergeCell ref="E227:F227"/>
    <mergeCell ref="H227:I227"/>
    <mergeCell ref="J227:K227"/>
    <mergeCell ref="B224:D224"/>
    <mergeCell ref="E224:F224"/>
    <mergeCell ref="H224:I224"/>
    <mergeCell ref="J224:K224"/>
    <mergeCell ref="B225:D225"/>
    <mergeCell ref="E225:F225"/>
    <mergeCell ref="H225:I225"/>
    <mergeCell ref="J225:K225"/>
    <mergeCell ref="B230:D230"/>
    <mergeCell ref="E230:F230"/>
    <mergeCell ref="H230:I230"/>
    <mergeCell ref="J230:K230"/>
    <mergeCell ref="B231:D231"/>
    <mergeCell ref="E231:F231"/>
    <mergeCell ref="H231:I231"/>
    <mergeCell ref="J231:K231"/>
    <mergeCell ref="B228:D228"/>
    <mergeCell ref="E228:F228"/>
    <mergeCell ref="H228:I228"/>
    <mergeCell ref="J228:K228"/>
    <mergeCell ref="B229:D229"/>
    <mergeCell ref="E229:F229"/>
    <mergeCell ref="H229:I229"/>
    <mergeCell ref="J229:K229"/>
    <mergeCell ref="B237:D237"/>
    <mergeCell ref="E237:F237"/>
    <mergeCell ref="H237:I237"/>
    <mergeCell ref="J237:K237"/>
    <mergeCell ref="B238:D238"/>
    <mergeCell ref="E238:F238"/>
    <mergeCell ref="H238:I238"/>
    <mergeCell ref="J238:K238"/>
    <mergeCell ref="A232:I232"/>
    <mergeCell ref="J232:K232"/>
    <mergeCell ref="A235:G235"/>
    <mergeCell ref="B236:D236"/>
    <mergeCell ref="E236:F236"/>
    <mergeCell ref="H236:I236"/>
    <mergeCell ref="J236:K236"/>
    <mergeCell ref="B241:D241"/>
    <mergeCell ref="E241:F241"/>
    <mergeCell ref="H241:I241"/>
    <mergeCell ref="J241:K241"/>
    <mergeCell ref="B242:D242"/>
    <mergeCell ref="E242:F242"/>
    <mergeCell ref="H242:I242"/>
    <mergeCell ref="J242:K242"/>
    <mergeCell ref="B239:D239"/>
    <mergeCell ref="E239:F239"/>
    <mergeCell ref="H239:I239"/>
    <mergeCell ref="J239:K239"/>
    <mergeCell ref="B240:D240"/>
    <mergeCell ref="E240:F240"/>
    <mergeCell ref="H240:I240"/>
    <mergeCell ref="J240:K240"/>
    <mergeCell ref="B245:D245"/>
    <mergeCell ref="E245:F245"/>
    <mergeCell ref="H245:I245"/>
    <mergeCell ref="J245:K245"/>
    <mergeCell ref="B246:D246"/>
    <mergeCell ref="E246:F246"/>
    <mergeCell ref="H246:I246"/>
    <mergeCell ref="J246:K246"/>
    <mergeCell ref="B243:D243"/>
    <mergeCell ref="E243:F243"/>
    <mergeCell ref="H243:I243"/>
    <mergeCell ref="J243:K243"/>
    <mergeCell ref="B244:D244"/>
    <mergeCell ref="E244:F244"/>
    <mergeCell ref="H244:I244"/>
    <mergeCell ref="J244:K244"/>
    <mergeCell ref="B251:D251"/>
    <mergeCell ref="E251:F251"/>
    <mergeCell ref="H251:I251"/>
    <mergeCell ref="J251:K251"/>
    <mergeCell ref="B252:D252"/>
    <mergeCell ref="E252:F252"/>
    <mergeCell ref="H252:I252"/>
    <mergeCell ref="J252:K252"/>
    <mergeCell ref="A247:I247"/>
    <mergeCell ref="J247:K247"/>
    <mergeCell ref="A249:C249"/>
    <mergeCell ref="B250:D250"/>
    <mergeCell ref="E250:F250"/>
    <mergeCell ref="H250:I250"/>
    <mergeCell ref="J250:K250"/>
    <mergeCell ref="A255:I255"/>
    <mergeCell ref="J255:K255"/>
    <mergeCell ref="B253:D253"/>
    <mergeCell ref="E253:F253"/>
    <mergeCell ref="H253:I253"/>
    <mergeCell ref="J253:K253"/>
    <mergeCell ref="B254:D254"/>
    <mergeCell ref="E254:F254"/>
    <mergeCell ref="H254:I254"/>
    <mergeCell ref="J254:K254"/>
  </mergeCells>
  <phoneticPr fontId="2"/>
  <pageMargins left="0.23622047244094491" right="0.23622047244094491" top="0.35433070866141736" bottom="0.35433070866141736" header="0.31496062992125984" footer="0.31496062992125984"/>
  <pageSetup paperSize="9" scale="85" fitToHeight="0" orientation="portrait" r:id="rId1"/>
  <rowBreaks count="6" manualBreakCount="6">
    <brk id="43" max="10" man="1"/>
    <brk id="88" max="10" man="1"/>
    <brk id="130" max="10" man="1"/>
    <brk id="148" max="10" man="1"/>
    <brk id="184" max="10" man="1"/>
    <brk id="217" max="10" man="1"/>
  </rowBreaks>
  <colBreaks count="1" manualBreakCount="1">
    <brk id="11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E1C22-1D25-43F0-840D-D2B311ABB2A3}">
  <sheetPr>
    <pageSetUpPr fitToPage="1"/>
  </sheetPr>
  <dimension ref="A1:L253"/>
  <sheetViews>
    <sheetView view="pageBreakPreview" topLeftCell="A19" zoomScaleNormal="100" zoomScaleSheetLayoutView="100" workbookViewId="0">
      <selection activeCell="A36" sqref="A36:I36"/>
    </sheetView>
  </sheetViews>
  <sheetFormatPr defaultColWidth="13" defaultRowHeight="13.2" x14ac:dyDescent="0.2"/>
  <cols>
    <col min="1" max="1" width="7.109375" style="93" customWidth="1"/>
    <col min="2" max="4" width="19.44140625" style="1" customWidth="1"/>
    <col min="5" max="6" width="7.6640625" style="1" customWidth="1"/>
    <col min="7" max="7" width="8.77734375" style="1" customWidth="1"/>
    <col min="8" max="11" width="7.33203125" style="125" customWidth="1"/>
    <col min="12" max="12" width="8.21875" style="1" customWidth="1"/>
    <col min="13" max="251" width="13" style="1"/>
    <col min="252" max="252" width="7.6640625" style="1" customWidth="1"/>
    <col min="253" max="253" width="7.21875" style="1" customWidth="1"/>
    <col min="254" max="254" width="7.109375" style="1" customWidth="1"/>
    <col min="255" max="257" width="14.44140625" style="1" customWidth="1"/>
    <col min="258" max="259" width="7.6640625" style="1" customWidth="1"/>
    <col min="260" max="260" width="8.77734375" style="1" customWidth="1"/>
    <col min="261" max="264" width="7.6640625" style="1" customWidth="1"/>
    <col min="265" max="265" width="8.21875" style="1" customWidth="1"/>
    <col min="266" max="507" width="13" style="1"/>
    <col min="508" max="508" width="7.6640625" style="1" customWidth="1"/>
    <col min="509" max="509" width="7.21875" style="1" customWidth="1"/>
    <col min="510" max="510" width="7.109375" style="1" customWidth="1"/>
    <col min="511" max="513" width="14.44140625" style="1" customWidth="1"/>
    <col min="514" max="515" width="7.6640625" style="1" customWidth="1"/>
    <col min="516" max="516" width="8.77734375" style="1" customWidth="1"/>
    <col min="517" max="520" width="7.6640625" style="1" customWidth="1"/>
    <col min="521" max="521" width="8.21875" style="1" customWidth="1"/>
    <col min="522" max="763" width="13" style="1"/>
    <col min="764" max="764" width="7.6640625" style="1" customWidth="1"/>
    <col min="765" max="765" width="7.21875" style="1" customWidth="1"/>
    <col min="766" max="766" width="7.109375" style="1" customWidth="1"/>
    <col min="767" max="769" width="14.44140625" style="1" customWidth="1"/>
    <col min="770" max="771" width="7.6640625" style="1" customWidth="1"/>
    <col min="772" max="772" width="8.77734375" style="1" customWidth="1"/>
    <col min="773" max="776" width="7.6640625" style="1" customWidth="1"/>
    <col min="777" max="777" width="8.21875" style="1" customWidth="1"/>
    <col min="778" max="1019" width="13" style="1"/>
    <col min="1020" max="1020" width="7.6640625" style="1" customWidth="1"/>
    <col min="1021" max="1021" width="7.21875" style="1" customWidth="1"/>
    <col min="1022" max="1022" width="7.109375" style="1" customWidth="1"/>
    <col min="1023" max="1025" width="14.44140625" style="1" customWidth="1"/>
    <col min="1026" max="1027" width="7.6640625" style="1" customWidth="1"/>
    <col min="1028" max="1028" width="8.77734375" style="1" customWidth="1"/>
    <col min="1029" max="1032" width="7.6640625" style="1" customWidth="1"/>
    <col min="1033" max="1033" width="8.21875" style="1" customWidth="1"/>
    <col min="1034" max="1275" width="13" style="1"/>
    <col min="1276" max="1276" width="7.6640625" style="1" customWidth="1"/>
    <col min="1277" max="1277" width="7.21875" style="1" customWidth="1"/>
    <col min="1278" max="1278" width="7.109375" style="1" customWidth="1"/>
    <col min="1279" max="1281" width="14.44140625" style="1" customWidth="1"/>
    <col min="1282" max="1283" width="7.6640625" style="1" customWidth="1"/>
    <col min="1284" max="1284" width="8.77734375" style="1" customWidth="1"/>
    <col min="1285" max="1288" width="7.6640625" style="1" customWidth="1"/>
    <col min="1289" max="1289" width="8.21875" style="1" customWidth="1"/>
    <col min="1290" max="1531" width="13" style="1"/>
    <col min="1532" max="1532" width="7.6640625" style="1" customWidth="1"/>
    <col min="1533" max="1533" width="7.21875" style="1" customWidth="1"/>
    <col min="1534" max="1534" width="7.109375" style="1" customWidth="1"/>
    <col min="1535" max="1537" width="14.44140625" style="1" customWidth="1"/>
    <col min="1538" max="1539" width="7.6640625" style="1" customWidth="1"/>
    <col min="1540" max="1540" width="8.77734375" style="1" customWidth="1"/>
    <col min="1541" max="1544" width="7.6640625" style="1" customWidth="1"/>
    <col min="1545" max="1545" width="8.21875" style="1" customWidth="1"/>
    <col min="1546" max="1787" width="13" style="1"/>
    <col min="1788" max="1788" width="7.6640625" style="1" customWidth="1"/>
    <col min="1789" max="1789" width="7.21875" style="1" customWidth="1"/>
    <col min="1790" max="1790" width="7.109375" style="1" customWidth="1"/>
    <col min="1791" max="1793" width="14.44140625" style="1" customWidth="1"/>
    <col min="1794" max="1795" width="7.6640625" style="1" customWidth="1"/>
    <col min="1796" max="1796" width="8.77734375" style="1" customWidth="1"/>
    <col min="1797" max="1800" width="7.6640625" style="1" customWidth="1"/>
    <col min="1801" max="1801" width="8.21875" style="1" customWidth="1"/>
    <col min="1802" max="2043" width="13" style="1"/>
    <col min="2044" max="2044" width="7.6640625" style="1" customWidth="1"/>
    <col min="2045" max="2045" width="7.21875" style="1" customWidth="1"/>
    <col min="2046" max="2046" width="7.109375" style="1" customWidth="1"/>
    <col min="2047" max="2049" width="14.44140625" style="1" customWidth="1"/>
    <col min="2050" max="2051" width="7.6640625" style="1" customWidth="1"/>
    <col min="2052" max="2052" width="8.77734375" style="1" customWidth="1"/>
    <col min="2053" max="2056" width="7.6640625" style="1" customWidth="1"/>
    <col min="2057" max="2057" width="8.21875" style="1" customWidth="1"/>
    <col min="2058" max="2299" width="13" style="1"/>
    <col min="2300" max="2300" width="7.6640625" style="1" customWidth="1"/>
    <col min="2301" max="2301" width="7.21875" style="1" customWidth="1"/>
    <col min="2302" max="2302" width="7.109375" style="1" customWidth="1"/>
    <col min="2303" max="2305" width="14.44140625" style="1" customWidth="1"/>
    <col min="2306" max="2307" width="7.6640625" style="1" customWidth="1"/>
    <col min="2308" max="2308" width="8.77734375" style="1" customWidth="1"/>
    <col min="2309" max="2312" width="7.6640625" style="1" customWidth="1"/>
    <col min="2313" max="2313" width="8.21875" style="1" customWidth="1"/>
    <col min="2314" max="2555" width="13" style="1"/>
    <col min="2556" max="2556" width="7.6640625" style="1" customWidth="1"/>
    <col min="2557" max="2557" width="7.21875" style="1" customWidth="1"/>
    <col min="2558" max="2558" width="7.109375" style="1" customWidth="1"/>
    <col min="2559" max="2561" width="14.44140625" style="1" customWidth="1"/>
    <col min="2562" max="2563" width="7.6640625" style="1" customWidth="1"/>
    <col min="2564" max="2564" width="8.77734375" style="1" customWidth="1"/>
    <col min="2565" max="2568" width="7.6640625" style="1" customWidth="1"/>
    <col min="2569" max="2569" width="8.21875" style="1" customWidth="1"/>
    <col min="2570" max="2811" width="13" style="1"/>
    <col min="2812" max="2812" width="7.6640625" style="1" customWidth="1"/>
    <col min="2813" max="2813" width="7.21875" style="1" customWidth="1"/>
    <col min="2814" max="2814" width="7.109375" style="1" customWidth="1"/>
    <col min="2815" max="2817" width="14.44140625" style="1" customWidth="1"/>
    <col min="2818" max="2819" width="7.6640625" style="1" customWidth="1"/>
    <col min="2820" max="2820" width="8.77734375" style="1" customWidth="1"/>
    <col min="2821" max="2824" width="7.6640625" style="1" customWidth="1"/>
    <col min="2825" max="2825" width="8.21875" style="1" customWidth="1"/>
    <col min="2826" max="3067" width="13" style="1"/>
    <col min="3068" max="3068" width="7.6640625" style="1" customWidth="1"/>
    <col min="3069" max="3069" width="7.21875" style="1" customWidth="1"/>
    <col min="3070" max="3070" width="7.109375" style="1" customWidth="1"/>
    <col min="3071" max="3073" width="14.44140625" style="1" customWidth="1"/>
    <col min="3074" max="3075" width="7.6640625" style="1" customWidth="1"/>
    <col min="3076" max="3076" width="8.77734375" style="1" customWidth="1"/>
    <col min="3077" max="3080" width="7.6640625" style="1" customWidth="1"/>
    <col min="3081" max="3081" width="8.21875" style="1" customWidth="1"/>
    <col min="3082" max="3323" width="13" style="1"/>
    <col min="3324" max="3324" width="7.6640625" style="1" customWidth="1"/>
    <col min="3325" max="3325" width="7.21875" style="1" customWidth="1"/>
    <col min="3326" max="3326" width="7.109375" style="1" customWidth="1"/>
    <col min="3327" max="3329" width="14.44140625" style="1" customWidth="1"/>
    <col min="3330" max="3331" width="7.6640625" style="1" customWidth="1"/>
    <col min="3332" max="3332" width="8.77734375" style="1" customWidth="1"/>
    <col min="3333" max="3336" width="7.6640625" style="1" customWidth="1"/>
    <col min="3337" max="3337" width="8.21875" style="1" customWidth="1"/>
    <col min="3338" max="3579" width="13" style="1"/>
    <col min="3580" max="3580" width="7.6640625" style="1" customWidth="1"/>
    <col min="3581" max="3581" width="7.21875" style="1" customWidth="1"/>
    <col min="3582" max="3582" width="7.109375" style="1" customWidth="1"/>
    <col min="3583" max="3585" width="14.44140625" style="1" customWidth="1"/>
    <col min="3586" max="3587" width="7.6640625" style="1" customWidth="1"/>
    <col min="3588" max="3588" width="8.77734375" style="1" customWidth="1"/>
    <col min="3589" max="3592" width="7.6640625" style="1" customWidth="1"/>
    <col min="3593" max="3593" width="8.21875" style="1" customWidth="1"/>
    <col min="3594" max="3835" width="13" style="1"/>
    <col min="3836" max="3836" width="7.6640625" style="1" customWidth="1"/>
    <col min="3837" max="3837" width="7.21875" style="1" customWidth="1"/>
    <col min="3838" max="3838" width="7.109375" style="1" customWidth="1"/>
    <col min="3839" max="3841" width="14.44140625" style="1" customWidth="1"/>
    <col min="3842" max="3843" width="7.6640625" style="1" customWidth="1"/>
    <col min="3844" max="3844" width="8.77734375" style="1" customWidth="1"/>
    <col min="3845" max="3848" width="7.6640625" style="1" customWidth="1"/>
    <col min="3849" max="3849" width="8.21875" style="1" customWidth="1"/>
    <col min="3850" max="4091" width="13" style="1"/>
    <col min="4092" max="4092" width="7.6640625" style="1" customWidth="1"/>
    <col min="4093" max="4093" width="7.21875" style="1" customWidth="1"/>
    <col min="4094" max="4094" width="7.109375" style="1" customWidth="1"/>
    <col min="4095" max="4097" width="14.44140625" style="1" customWidth="1"/>
    <col min="4098" max="4099" width="7.6640625" style="1" customWidth="1"/>
    <col min="4100" max="4100" width="8.77734375" style="1" customWidth="1"/>
    <col min="4101" max="4104" width="7.6640625" style="1" customWidth="1"/>
    <col min="4105" max="4105" width="8.21875" style="1" customWidth="1"/>
    <col min="4106" max="4347" width="13" style="1"/>
    <col min="4348" max="4348" width="7.6640625" style="1" customWidth="1"/>
    <col min="4349" max="4349" width="7.21875" style="1" customWidth="1"/>
    <col min="4350" max="4350" width="7.109375" style="1" customWidth="1"/>
    <col min="4351" max="4353" width="14.44140625" style="1" customWidth="1"/>
    <col min="4354" max="4355" width="7.6640625" style="1" customWidth="1"/>
    <col min="4356" max="4356" width="8.77734375" style="1" customWidth="1"/>
    <col min="4357" max="4360" width="7.6640625" style="1" customWidth="1"/>
    <col min="4361" max="4361" width="8.21875" style="1" customWidth="1"/>
    <col min="4362" max="4603" width="13" style="1"/>
    <col min="4604" max="4604" width="7.6640625" style="1" customWidth="1"/>
    <col min="4605" max="4605" width="7.21875" style="1" customWidth="1"/>
    <col min="4606" max="4606" width="7.109375" style="1" customWidth="1"/>
    <col min="4607" max="4609" width="14.44140625" style="1" customWidth="1"/>
    <col min="4610" max="4611" width="7.6640625" style="1" customWidth="1"/>
    <col min="4612" max="4612" width="8.77734375" style="1" customWidth="1"/>
    <col min="4613" max="4616" width="7.6640625" style="1" customWidth="1"/>
    <col min="4617" max="4617" width="8.21875" style="1" customWidth="1"/>
    <col min="4618" max="4859" width="13" style="1"/>
    <col min="4860" max="4860" width="7.6640625" style="1" customWidth="1"/>
    <col min="4861" max="4861" width="7.21875" style="1" customWidth="1"/>
    <col min="4862" max="4862" width="7.109375" style="1" customWidth="1"/>
    <col min="4863" max="4865" width="14.44140625" style="1" customWidth="1"/>
    <col min="4866" max="4867" width="7.6640625" style="1" customWidth="1"/>
    <col min="4868" max="4868" width="8.77734375" style="1" customWidth="1"/>
    <col min="4869" max="4872" width="7.6640625" style="1" customWidth="1"/>
    <col min="4873" max="4873" width="8.21875" style="1" customWidth="1"/>
    <col min="4874" max="5115" width="13" style="1"/>
    <col min="5116" max="5116" width="7.6640625" style="1" customWidth="1"/>
    <col min="5117" max="5117" width="7.21875" style="1" customWidth="1"/>
    <col min="5118" max="5118" width="7.109375" style="1" customWidth="1"/>
    <col min="5119" max="5121" width="14.44140625" style="1" customWidth="1"/>
    <col min="5122" max="5123" width="7.6640625" style="1" customWidth="1"/>
    <col min="5124" max="5124" width="8.77734375" style="1" customWidth="1"/>
    <col min="5125" max="5128" width="7.6640625" style="1" customWidth="1"/>
    <col min="5129" max="5129" width="8.21875" style="1" customWidth="1"/>
    <col min="5130" max="5371" width="13" style="1"/>
    <col min="5372" max="5372" width="7.6640625" style="1" customWidth="1"/>
    <col min="5373" max="5373" width="7.21875" style="1" customWidth="1"/>
    <col min="5374" max="5374" width="7.109375" style="1" customWidth="1"/>
    <col min="5375" max="5377" width="14.44140625" style="1" customWidth="1"/>
    <col min="5378" max="5379" width="7.6640625" style="1" customWidth="1"/>
    <col min="5380" max="5380" width="8.77734375" style="1" customWidth="1"/>
    <col min="5381" max="5384" width="7.6640625" style="1" customWidth="1"/>
    <col min="5385" max="5385" width="8.21875" style="1" customWidth="1"/>
    <col min="5386" max="5627" width="13" style="1"/>
    <col min="5628" max="5628" width="7.6640625" style="1" customWidth="1"/>
    <col min="5629" max="5629" width="7.21875" style="1" customWidth="1"/>
    <col min="5630" max="5630" width="7.109375" style="1" customWidth="1"/>
    <col min="5631" max="5633" width="14.44140625" style="1" customWidth="1"/>
    <col min="5634" max="5635" width="7.6640625" style="1" customWidth="1"/>
    <col min="5636" max="5636" width="8.77734375" style="1" customWidth="1"/>
    <col min="5637" max="5640" width="7.6640625" style="1" customWidth="1"/>
    <col min="5641" max="5641" width="8.21875" style="1" customWidth="1"/>
    <col min="5642" max="5883" width="13" style="1"/>
    <col min="5884" max="5884" width="7.6640625" style="1" customWidth="1"/>
    <col min="5885" max="5885" width="7.21875" style="1" customWidth="1"/>
    <col min="5886" max="5886" width="7.109375" style="1" customWidth="1"/>
    <col min="5887" max="5889" width="14.44140625" style="1" customWidth="1"/>
    <col min="5890" max="5891" width="7.6640625" style="1" customWidth="1"/>
    <col min="5892" max="5892" width="8.77734375" style="1" customWidth="1"/>
    <col min="5893" max="5896" width="7.6640625" style="1" customWidth="1"/>
    <col min="5897" max="5897" width="8.21875" style="1" customWidth="1"/>
    <col min="5898" max="6139" width="13" style="1"/>
    <col min="6140" max="6140" width="7.6640625" style="1" customWidth="1"/>
    <col min="6141" max="6141" width="7.21875" style="1" customWidth="1"/>
    <col min="6142" max="6142" width="7.109375" style="1" customWidth="1"/>
    <col min="6143" max="6145" width="14.44140625" style="1" customWidth="1"/>
    <col min="6146" max="6147" width="7.6640625" style="1" customWidth="1"/>
    <col min="6148" max="6148" width="8.77734375" style="1" customWidth="1"/>
    <col min="6149" max="6152" width="7.6640625" style="1" customWidth="1"/>
    <col min="6153" max="6153" width="8.21875" style="1" customWidth="1"/>
    <col min="6154" max="6395" width="13" style="1"/>
    <col min="6396" max="6396" width="7.6640625" style="1" customWidth="1"/>
    <col min="6397" max="6397" width="7.21875" style="1" customWidth="1"/>
    <col min="6398" max="6398" width="7.109375" style="1" customWidth="1"/>
    <col min="6399" max="6401" width="14.44140625" style="1" customWidth="1"/>
    <col min="6402" max="6403" width="7.6640625" style="1" customWidth="1"/>
    <col min="6404" max="6404" width="8.77734375" style="1" customWidth="1"/>
    <col min="6405" max="6408" width="7.6640625" style="1" customWidth="1"/>
    <col min="6409" max="6409" width="8.21875" style="1" customWidth="1"/>
    <col min="6410" max="6651" width="13" style="1"/>
    <col min="6652" max="6652" width="7.6640625" style="1" customWidth="1"/>
    <col min="6653" max="6653" width="7.21875" style="1" customWidth="1"/>
    <col min="6654" max="6654" width="7.109375" style="1" customWidth="1"/>
    <col min="6655" max="6657" width="14.44140625" style="1" customWidth="1"/>
    <col min="6658" max="6659" width="7.6640625" style="1" customWidth="1"/>
    <col min="6660" max="6660" width="8.77734375" style="1" customWidth="1"/>
    <col min="6661" max="6664" width="7.6640625" style="1" customWidth="1"/>
    <col min="6665" max="6665" width="8.21875" style="1" customWidth="1"/>
    <col min="6666" max="6907" width="13" style="1"/>
    <col min="6908" max="6908" width="7.6640625" style="1" customWidth="1"/>
    <col min="6909" max="6909" width="7.21875" style="1" customWidth="1"/>
    <col min="6910" max="6910" width="7.109375" style="1" customWidth="1"/>
    <col min="6911" max="6913" width="14.44140625" style="1" customWidth="1"/>
    <col min="6914" max="6915" width="7.6640625" style="1" customWidth="1"/>
    <col min="6916" max="6916" width="8.77734375" style="1" customWidth="1"/>
    <col min="6917" max="6920" width="7.6640625" style="1" customWidth="1"/>
    <col min="6921" max="6921" width="8.21875" style="1" customWidth="1"/>
    <col min="6922" max="7163" width="13" style="1"/>
    <col min="7164" max="7164" width="7.6640625" style="1" customWidth="1"/>
    <col min="7165" max="7165" width="7.21875" style="1" customWidth="1"/>
    <col min="7166" max="7166" width="7.109375" style="1" customWidth="1"/>
    <col min="7167" max="7169" width="14.44140625" style="1" customWidth="1"/>
    <col min="7170" max="7171" width="7.6640625" style="1" customWidth="1"/>
    <col min="7172" max="7172" width="8.77734375" style="1" customWidth="1"/>
    <col min="7173" max="7176" width="7.6640625" style="1" customWidth="1"/>
    <col min="7177" max="7177" width="8.21875" style="1" customWidth="1"/>
    <col min="7178" max="7419" width="13" style="1"/>
    <col min="7420" max="7420" width="7.6640625" style="1" customWidth="1"/>
    <col min="7421" max="7421" width="7.21875" style="1" customWidth="1"/>
    <col min="7422" max="7422" width="7.109375" style="1" customWidth="1"/>
    <col min="7423" max="7425" width="14.44140625" style="1" customWidth="1"/>
    <col min="7426" max="7427" width="7.6640625" style="1" customWidth="1"/>
    <col min="7428" max="7428" width="8.77734375" style="1" customWidth="1"/>
    <col min="7429" max="7432" width="7.6640625" style="1" customWidth="1"/>
    <col min="7433" max="7433" width="8.21875" style="1" customWidth="1"/>
    <col min="7434" max="7675" width="13" style="1"/>
    <col min="7676" max="7676" width="7.6640625" style="1" customWidth="1"/>
    <col min="7677" max="7677" width="7.21875" style="1" customWidth="1"/>
    <col min="7678" max="7678" width="7.109375" style="1" customWidth="1"/>
    <col min="7679" max="7681" width="14.44140625" style="1" customWidth="1"/>
    <col min="7682" max="7683" width="7.6640625" style="1" customWidth="1"/>
    <col min="7684" max="7684" width="8.77734375" style="1" customWidth="1"/>
    <col min="7685" max="7688" width="7.6640625" style="1" customWidth="1"/>
    <col min="7689" max="7689" width="8.21875" style="1" customWidth="1"/>
    <col min="7690" max="7931" width="13" style="1"/>
    <col min="7932" max="7932" width="7.6640625" style="1" customWidth="1"/>
    <col min="7933" max="7933" width="7.21875" style="1" customWidth="1"/>
    <col min="7934" max="7934" width="7.109375" style="1" customWidth="1"/>
    <col min="7935" max="7937" width="14.44140625" style="1" customWidth="1"/>
    <col min="7938" max="7939" width="7.6640625" style="1" customWidth="1"/>
    <col min="7940" max="7940" width="8.77734375" style="1" customWidth="1"/>
    <col min="7941" max="7944" width="7.6640625" style="1" customWidth="1"/>
    <col min="7945" max="7945" width="8.21875" style="1" customWidth="1"/>
    <col min="7946" max="8187" width="13" style="1"/>
    <col min="8188" max="8188" width="7.6640625" style="1" customWidth="1"/>
    <col min="8189" max="8189" width="7.21875" style="1" customWidth="1"/>
    <col min="8190" max="8190" width="7.109375" style="1" customWidth="1"/>
    <col min="8191" max="8193" width="14.44140625" style="1" customWidth="1"/>
    <col min="8194" max="8195" width="7.6640625" style="1" customWidth="1"/>
    <col min="8196" max="8196" width="8.77734375" style="1" customWidth="1"/>
    <col min="8197" max="8200" width="7.6640625" style="1" customWidth="1"/>
    <col min="8201" max="8201" width="8.21875" style="1" customWidth="1"/>
    <col min="8202" max="8443" width="13" style="1"/>
    <col min="8444" max="8444" width="7.6640625" style="1" customWidth="1"/>
    <col min="8445" max="8445" width="7.21875" style="1" customWidth="1"/>
    <col min="8446" max="8446" width="7.109375" style="1" customWidth="1"/>
    <col min="8447" max="8449" width="14.44140625" style="1" customWidth="1"/>
    <col min="8450" max="8451" width="7.6640625" style="1" customWidth="1"/>
    <col min="8452" max="8452" width="8.77734375" style="1" customWidth="1"/>
    <col min="8453" max="8456" width="7.6640625" style="1" customWidth="1"/>
    <col min="8457" max="8457" width="8.21875" style="1" customWidth="1"/>
    <col min="8458" max="8699" width="13" style="1"/>
    <col min="8700" max="8700" width="7.6640625" style="1" customWidth="1"/>
    <col min="8701" max="8701" width="7.21875" style="1" customWidth="1"/>
    <col min="8702" max="8702" width="7.109375" style="1" customWidth="1"/>
    <col min="8703" max="8705" width="14.44140625" style="1" customWidth="1"/>
    <col min="8706" max="8707" width="7.6640625" style="1" customWidth="1"/>
    <col min="8708" max="8708" width="8.77734375" style="1" customWidth="1"/>
    <col min="8709" max="8712" width="7.6640625" style="1" customWidth="1"/>
    <col min="8713" max="8713" width="8.21875" style="1" customWidth="1"/>
    <col min="8714" max="8955" width="13" style="1"/>
    <col min="8956" max="8956" width="7.6640625" style="1" customWidth="1"/>
    <col min="8957" max="8957" width="7.21875" style="1" customWidth="1"/>
    <col min="8958" max="8958" width="7.109375" style="1" customWidth="1"/>
    <col min="8959" max="8961" width="14.44140625" style="1" customWidth="1"/>
    <col min="8962" max="8963" width="7.6640625" style="1" customWidth="1"/>
    <col min="8964" max="8964" width="8.77734375" style="1" customWidth="1"/>
    <col min="8965" max="8968" width="7.6640625" style="1" customWidth="1"/>
    <col min="8969" max="8969" width="8.21875" style="1" customWidth="1"/>
    <col min="8970" max="9211" width="13" style="1"/>
    <col min="9212" max="9212" width="7.6640625" style="1" customWidth="1"/>
    <col min="9213" max="9213" width="7.21875" style="1" customWidth="1"/>
    <col min="9214" max="9214" width="7.109375" style="1" customWidth="1"/>
    <col min="9215" max="9217" width="14.44140625" style="1" customWidth="1"/>
    <col min="9218" max="9219" width="7.6640625" style="1" customWidth="1"/>
    <col min="9220" max="9220" width="8.77734375" style="1" customWidth="1"/>
    <col min="9221" max="9224" width="7.6640625" style="1" customWidth="1"/>
    <col min="9225" max="9225" width="8.21875" style="1" customWidth="1"/>
    <col min="9226" max="9467" width="13" style="1"/>
    <col min="9468" max="9468" width="7.6640625" style="1" customWidth="1"/>
    <col min="9469" max="9469" width="7.21875" style="1" customWidth="1"/>
    <col min="9470" max="9470" width="7.109375" style="1" customWidth="1"/>
    <col min="9471" max="9473" width="14.44140625" style="1" customWidth="1"/>
    <col min="9474" max="9475" width="7.6640625" style="1" customWidth="1"/>
    <col min="9476" max="9476" width="8.77734375" style="1" customWidth="1"/>
    <col min="9477" max="9480" width="7.6640625" style="1" customWidth="1"/>
    <col min="9481" max="9481" width="8.21875" style="1" customWidth="1"/>
    <col min="9482" max="9723" width="13" style="1"/>
    <col min="9724" max="9724" width="7.6640625" style="1" customWidth="1"/>
    <col min="9725" max="9725" width="7.21875" style="1" customWidth="1"/>
    <col min="9726" max="9726" width="7.109375" style="1" customWidth="1"/>
    <col min="9727" max="9729" width="14.44140625" style="1" customWidth="1"/>
    <col min="9730" max="9731" width="7.6640625" style="1" customWidth="1"/>
    <col min="9732" max="9732" width="8.77734375" style="1" customWidth="1"/>
    <col min="9733" max="9736" width="7.6640625" style="1" customWidth="1"/>
    <col min="9737" max="9737" width="8.21875" style="1" customWidth="1"/>
    <col min="9738" max="9979" width="13" style="1"/>
    <col min="9980" max="9980" width="7.6640625" style="1" customWidth="1"/>
    <col min="9981" max="9981" width="7.21875" style="1" customWidth="1"/>
    <col min="9982" max="9982" width="7.109375" style="1" customWidth="1"/>
    <col min="9983" max="9985" width="14.44140625" style="1" customWidth="1"/>
    <col min="9986" max="9987" width="7.6640625" style="1" customWidth="1"/>
    <col min="9988" max="9988" width="8.77734375" style="1" customWidth="1"/>
    <col min="9989" max="9992" width="7.6640625" style="1" customWidth="1"/>
    <col min="9993" max="9993" width="8.21875" style="1" customWidth="1"/>
    <col min="9994" max="10235" width="13" style="1"/>
    <col min="10236" max="10236" width="7.6640625" style="1" customWidth="1"/>
    <col min="10237" max="10237" width="7.21875" style="1" customWidth="1"/>
    <col min="10238" max="10238" width="7.109375" style="1" customWidth="1"/>
    <col min="10239" max="10241" width="14.44140625" style="1" customWidth="1"/>
    <col min="10242" max="10243" width="7.6640625" style="1" customWidth="1"/>
    <col min="10244" max="10244" width="8.77734375" style="1" customWidth="1"/>
    <col min="10245" max="10248" width="7.6640625" style="1" customWidth="1"/>
    <col min="10249" max="10249" width="8.21875" style="1" customWidth="1"/>
    <col min="10250" max="10491" width="13" style="1"/>
    <col min="10492" max="10492" width="7.6640625" style="1" customWidth="1"/>
    <col min="10493" max="10493" width="7.21875" style="1" customWidth="1"/>
    <col min="10494" max="10494" width="7.109375" style="1" customWidth="1"/>
    <col min="10495" max="10497" width="14.44140625" style="1" customWidth="1"/>
    <col min="10498" max="10499" width="7.6640625" style="1" customWidth="1"/>
    <col min="10500" max="10500" width="8.77734375" style="1" customWidth="1"/>
    <col min="10501" max="10504" width="7.6640625" style="1" customWidth="1"/>
    <col min="10505" max="10505" width="8.21875" style="1" customWidth="1"/>
    <col min="10506" max="10747" width="13" style="1"/>
    <col min="10748" max="10748" width="7.6640625" style="1" customWidth="1"/>
    <col min="10749" max="10749" width="7.21875" style="1" customWidth="1"/>
    <col min="10750" max="10750" width="7.109375" style="1" customWidth="1"/>
    <col min="10751" max="10753" width="14.44140625" style="1" customWidth="1"/>
    <col min="10754" max="10755" width="7.6640625" style="1" customWidth="1"/>
    <col min="10756" max="10756" width="8.77734375" style="1" customWidth="1"/>
    <col min="10757" max="10760" width="7.6640625" style="1" customWidth="1"/>
    <col min="10761" max="10761" width="8.21875" style="1" customWidth="1"/>
    <col min="10762" max="11003" width="13" style="1"/>
    <col min="11004" max="11004" width="7.6640625" style="1" customWidth="1"/>
    <col min="11005" max="11005" width="7.21875" style="1" customWidth="1"/>
    <col min="11006" max="11006" width="7.109375" style="1" customWidth="1"/>
    <col min="11007" max="11009" width="14.44140625" style="1" customWidth="1"/>
    <col min="11010" max="11011" width="7.6640625" style="1" customWidth="1"/>
    <col min="11012" max="11012" width="8.77734375" style="1" customWidth="1"/>
    <col min="11013" max="11016" width="7.6640625" style="1" customWidth="1"/>
    <col min="11017" max="11017" width="8.21875" style="1" customWidth="1"/>
    <col min="11018" max="11259" width="13" style="1"/>
    <col min="11260" max="11260" width="7.6640625" style="1" customWidth="1"/>
    <col min="11261" max="11261" width="7.21875" style="1" customWidth="1"/>
    <col min="11262" max="11262" width="7.109375" style="1" customWidth="1"/>
    <col min="11263" max="11265" width="14.44140625" style="1" customWidth="1"/>
    <col min="11266" max="11267" width="7.6640625" style="1" customWidth="1"/>
    <col min="11268" max="11268" width="8.77734375" style="1" customWidth="1"/>
    <col min="11269" max="11272" width="7.6640625" style="1" customWidth="1"/>
    <col min="11273" max="11273" width="8.21875" style="1" customWidth="1"/>
    <col min="11274" max="11515" width="13" style="1"/>
    <col min="11516" max="11516" width="7.6640625" style="1" customWidth="1"/>
    <col min="11517" max="11517" width="7.21875" style="1" customWidth="1"/>
    <col min="11518" max="11518" width="7.109375" style="1" customWidth="1"/>
    <col min="11519" max="11521" width="14.44140625" style="1" customWidth="1"/>
    <col min="11522" max="11523" width="7.6640625" style="1" customWidth="1"/>
    <col min="11524" max="11524" width="8.77734375" style="1" customWidth="1"/>
    <col min="11525" max="11528" width="7.6640625" style="1" customWidth="1"/>
    <col min="11529" max="11529" width="8.21875" style="1" customWidth="1"/>
    <col min="11530" max="11771" width="13" style="1"/>
    <col min="11772" max="11772" width="7.6640625" style="1" customWidth="1"/>
    <col min="11773" max="11773" width="7.21875" style="1" customWidth="1"/>
    <col min="11774" max="11774" width="7.109375" style="1" customWidth="1"/>
    <col min="11775" max="11777" width="14.44140625" style="1" customWidth="1"/>
    <col min="11778" max="11779" width="7.6640625" style="1" customWidth="1"/>
    <col min="11780" max="11780" width="8.77734375" style="1" customWidth="1"/>
    <col min="11781" max="11784" width="7.6640625" style="1" customWidth="1"/>
    <col min="11785" max="11785" width="8.21875" style="1" customWidth="1"/>
    <col min="11786" max="12027" width="13" style="1"/>
    <col min="12028" max="12028" width="7.6640625" style="1" customWidth="1"/>
    <col min="12029" max="12029" width="7.21875" style="1" customWidth="1"/>
    <col min="12030" max="12030" width="7.109375" style="1" customWidth="1"/>
    <col min="12031" max="12033" width="14.44140625" style="1" customWidth="1"/>
    <col min="12034" max="12035" width="7.6640625" style="1" customWidth="1"/>
    <col min="12036" max="12036" width="8.77734375" style="1" customWidth="1"/>
    <col min="12037" max="12040" width="7.6640625" style="1" customWidth="1"/>
    <col min="12041" max="12041" width="8.21875" style="1" customWidth="1"/>
    <col min="12042" max="12283" width="13" style="1"/>
    <col min="12284" max="12284" width="7.6640625" style="1" customWidth="1"/>
    <col min="12285" max="12285" width="7.21875" style="1" customWidth="1"/>
    <col min="12286" max="12286" width="7.109375" style="1" customWidth="1"/>
    <col min="12287" max="12289" width="14.44140625" style="1" customWidth="1"/>
    <col min="12290" max="12291" width="7.6640625" style="1" customWidth="1"/>
    <col min="12292" max="12292" width="8.77734375" style="1" customWidth="1"/>
    <col min="12293" max="12296" width="7.6640625" style="1" customWidth="1"/>
    <col min="12297" max="12297" width="8.21875" style="1" customWidth="1"/>
    <col min="12298" max="12539" width="13" style="1"/>
    <col min="12540" max="12540" width="7.6640625" style="1" customWidth="1"/>
    <col min="12541" max="12541" width="7.21875" style="1" customWidth="1"/>
    <col min="12542" max="12542" width="7.109375" style="1" customWidth="1"/>
    <col min="12543" max="12545" width="14.44140625" style="1" customWidth="1"/>
    <col min="12546" max="12547" width="7.6640625" style="1" customWidth="1"/>
    <col min="12548" max="12548" width="8.77734375" style="1" customWidth="1"/>
    <col min="12549" max="12552" width="7.6640625" style="1" customWidth="1"/>
    <col min="12553" max="12553" width="8.21875" style="1" customWidth="1"/>
    <col min="12554" max="12795" width="13" style="1"/>
    <col min="12796" max="12796" width="7.6640625" style="1" customWidth="1"/>
    <col min="12797" max="12797" width="7.21875" style="1" customWidth="1"/>
    <col min="12798" max="12798" width="7.109375" style="1" customWidth="1"/>
    <col min="12799" max="12801" width="14.44140625" style="1" customWidth="1"/>
    <col min="12802" max="12803" width="7.6640625" style="1" customWidth="1"/>
    <col min="12804" max="12804" width="8.77734375" style="1" customWidth="1"/>
    <col min="12805" max="12808" width="7.6640625" style="1" customWidth="1"/>
    <col min="12809" max="12809" width="8.21875" style="1" customWidth="1"/>
    <col min="12810" max="13051" width="13" style="1"/>
    <col min="13052" max="13052" width="7.6640625" style="1" customWidth="1"/>
    <col min="13053" max="13053" width="7.21875" style="1" customWidth="1"/>
    <col min="13054" max="13054" width="7.109375" style="1" customWidth="1"/>
    <col min="13055" max="13057" width="14.44140625" style="1" customWidth="1"/>
    <col min="13058" max="13059" width="7.6640625" style="1" customWidth="1"/>
    <col min="13060" max="13060" width="8.77734375" style="1" customWidth="1"/>
    <col min="13061" max="13064" width="7.6640625" style="1" customWidth="1"/>
    <col min="13065" max="13065" width="8.21875" style="1" customWidth="1"/>
    <col min="13066" max="13307" width="13" style="1"/>
    <col min="13308" max="13308" width="7.6640625" style="1" customWidth="1"/>
    <col min="13309" max="13309" width="7.21875" style="1" customWidth="1"/>
    <col min="13310" max="13310" width="7.109375" style="1" customWidth="1"/>
    <col min="13311" max="13313" width="14.44140625" style="1" customWidth="1"/>
    <col min="13314" max="13315" width="7.6640625" style="1" customWidth="1"/>
    <col min="13316" max="13316" width="8.77734375" style="1" customWidth="1"/>
    <col min="13317" max="13320" width="7.6640625" style="1" customWidth="1"/>
    <col min="13321" max="13321" width="8.21875" style="1" customWidth="1"/>
    <col min="13322" max="13563" width="13" style="1"/>
    <col min="13564" max="13564" width="7.6640625" style="1" customWidth="1"/>
    <col min="13565" max="13565" width="7.21875" style="1" customWidth="1"/>
    <col min="13566" max="13566" width="7.109375" style="1" customWidth="1"/>
    <col min="13567" max="13569" width="14.44140625" style="1" customWidth="1"/>
    <col min="13570" max="13571" width="7.6640625" style="1" customWidth="1"/>
    <col min="13572" max="13572" width="8.77734375" style="1" customWidth="1"/>
    <col min="13573" max="13576" width="7.6640625" style="1" customWidth="1"/>
    <col min="13577" max="13577" width="8.21875" style="1" customWidth="1"/>
    <col min="13578" max="13819" width="13" style="1"/>
    <col min="13820" max="13820" width="7.6640625" style="1" customWidth="1"/>
    <col min="13821" max="13821" width="7.21875" style="1" customWidth="1"/>
    <col min="13822" max="13822" width="7.109375" style="1" customWidth="1"/>
    <col min="13823" max="13825" width="14.44140625" style="1" customWidth="1"/>
    <col min="13826" max="13827" width="7.6640625" style="1" customWidth="1"/>
    <col min="13828" max="13828" width="8.77734375" style="1" customWidth="1"/>
    <col min="13829" max="13832" width="7.6640625" style="1" customWidth="1"/>
    <col min="13833" max="13833" width="8.21875" style="1" customWidth="1"/>
    <col min="13834" max="14075" width="13" style="1"/>
    <col min="14076" max="14076" width="7.6640625" style="1" customWidth="1"/>
    <col min="14077" max="14077" width="7.21875" style="1" customWidth="1"/>
    <col min="14078" max="14078" width="7.109375" style="1" customWidth="1"/>
    <col min="14079" max="14081" width="14.44140625" style="1" customWidth="1"/>
    <col min="14082" max="14083" width="7.6640625" style="1" customWidth="1"/>
    <col min="14084" max="14084" width="8.77734375" style="1" customWidth="1"/>
    <col min="14085" max="14088" width="7.6640625" style="1" customWidth="1"/>
    <col min="14089" max="14089" width="8.21875" style="1" customWidth="1"/>
    <col min="14090" max="14331" width="13" style="1"/>
    <col min="14332" max="14332" width="7.6640625" style="1" customWidth="1"/>
    <col min="14333" max="14333" width="7.21875" style="1" customWidth="1"/>
    <col min="14334" max="14334" width="7.109375" style="1" customWidth="1"/>
    <col min="14335" max="14337" width="14.44140625" style="1" customWidth="1"/>
    <col min="14338" max="14339" width="7.6640625" style="1" customWidth="1"/>
    <col min="14340" max="14340" width="8.77734375" style="1" customWidth="1"/>
    <col min="14341" max="14344" width="7.6640625" style="1" customWidth="1"/>
    <col min="14345" max="14345" width="8.21875" style="1" customWidth="1"/>
    <col min="14346" max="14587" width="13" style="1"/>
    <col min="14588" max="14588" width="7.6640625" style="1" customWidth="1"/>
    <col min="14589" max="14589" width="7.21875" style="1" customWidth="1"/>
    <col min="14590" max="14590" width="7.109375" style="1" customWidth="1"/>
    <col min="14591" max="14593" width="14.44140625" style="1" customWidth="1"/>
    <col min="14594" max="14595" width="7.6640625" style="1" customWidth="1"/>
    <col min="14596" max="14596" width="8.77734375" style="1" customWidth="1"/>
    <col min="14597" max="14600" width="7.6640625" style="1" customWidth="1"/>
    <col min="14601" max="14601" width="8.21875" style="1" customWidth="1"/>
    <col min="14602" max="14843" width="13" style="1"/>
    <col min="14844" max="14844" width="7.6640625" style="1" customWidth="1"/>
    <col min="14845" max="14845" width="7.21875" style="1" customWidth="1"/>
    <col min="14846" max="14846" width="7.109375" style="1" customWidth="1"/>
    <col min="14847" max="14849" width="14.44140625" style="1" customWidth="1"/>
    <col min="14850" max="14851" width="7.6640625" style="1" customWidth="1"/>
    <col min="14852" max="14852" width="8.77734375" style="1" customWidth="1"/>
    <col min="14853" max="14856" width="7.6640625" style="1" customWidth="1"/>
    <col min="14857" max="14857" width="8.21875" style="1" customWidth="1"/>
    <col min="14858" max="15099" width="13" style="1"/>
    <col min="15100" max="15100" width="7.6640625" style="1" customWidth="1"/>
    <col min="15101" max="15101" width="7.21875" style="1" customWidth="1"/>
    <col min="15102" max="15102" width="7.109375" style="1" customWidth="1"/>
    <col min="15103" max="15105" width="14.44140625" style="1" customWidth="1"/>
    <col min="15106" max="15107" width="7.6640625" style="1" customWidth="1"/>
    <col min="15108" max="15108" width="8.77734375" style="1" customWidth="1"/>
    <col min="15109" max="15112" width="7.6640625" style="1" customWidth="1"/>
    <col min="15113" max="15113" width="8.21875" style="1" customWidth="1"/>
    <col min="15114" max="15355" width="13" style="1"/>
    <col min="15356" max="15356" width="7.6640625" style="1" customWidth="1"/>
    <col min="15357" max="15357" width="7.21875" style="1" customWidth="1"/>
    <col min="15358" max="15358" width="7.109375" style="1" customWidth="1"/>
    <col min="15359" max="15361" width="14.44140625" style="1" customWidth="1"/>
    <col min="15362" max="15363" width="7.6640625" style="1" customWidth="1"/>
    <col min="15364" max="15364" width="8.77734375" style="1" customWidth="1"/>
    <col min="15365" max="15368" width="7.6640625" style="1" customWidth="1"/>
    <col min="15369" max="15369" width="8.21875" style="1" customWidth="1"/>
    <col min="15370" max="15611" width="13" style="1"/>
    <col min="15612" max="15612" width="7.6640625" style="1" customWidth="1"/>
    <col min="15613" max="15613" width="7.21875" style="1" customWidth="1"/>
    <col min="15614" max="15614" width="7.109375" style="1" customWidth="1"/>
    <col min="15615" max="15617" width="14.44140625" style="1" customWidth="1"/>
    <col min="15618" max="15619" width="7.6640625" style="1" customWidth="1"/>
    <col min="15620" max="15620" width="8.77734375" style="1" customWidth="1"/>
    <col min="15621" max="15624" width="7.6640625" style="1" customWidth="1"/>
    <col min="15625" max="15625" width="8.21875" style="1" customWidth="1"/>
    <col min="15626" max="15867" width="13" style="1"/>
    <col min="15868" max="15868" width="7.6640625" style="1" customWidth="1"/>
    <col min="15869" max="15869" width="7.21875" style="1" customWidth="1"/>
    <col min="15870" max="15870" width="7.109375" style="1" customWidth="1"/>
    <col min="15871" max="15873" width="14.44140625" style="1" customWidth="1"/>
    <col min="15874" max="15875" width="7.6640625" style="1" customWidth="1"/>
    <col min="15876" max="15876" width="8.77734375" style="1" customWidth="1"/>
    <col min="15877" max="15880" width="7.6640625" style="1" customWidth="1"/>
    <col min="15881" max="15881" width="8.21875" style="1" customWidth="1"/>
    <col min="15882" max="16123" width="13" style="1"/>
    <col min="16124" max="16124" width="7.6640625" style="1" customWidth="1"/>
    <col min="16125" max="16125" width="7.21875" style="1" customWidth="1"/>
    <col min="16126" max="16126" width="7.109375" style="1" customWidth="1"/>
    <col min="16127" max="16129" width="14.44140625" style="1" customWidth="1"/>
    <col min="16130" max="16131" width="7.6640625" style="1" customWidth="1"/>
    <col min="16132" max="16132" width="8.77734375" style="1" customWidth="1"/>
    <col min="16133" max="16136" width="7.6640625" style="1" customWidth="1"/>
    <col min="16137" max="16137" width="8.21875" style="1" customWidth="1"/>
    <col min="16138" max="16384" width="13" style="1"/>
  </cols>
  <sheetData>
    <row r="1" spans="1:12" ht="16.2" x14ac:dyDescent="0.2">
      <c r="G1" s="281" t="s">
        <v>155</v>
      </c>
      <c r="H1" s="281"/>
      <c r="I1" s="281"/>
      <c r="J1" s="281"/>
      <c r="K1" s="281"/>
      <c r="L1" s="3"/>
    </row>
    <row r="2" spans="1:12" ht="16.2" x14ac:dyDescent="0.2">
      <c r="G2" s="2"/>
      <c r="H2" s="123"/>
      <c r="I2" s="123"/>
      <c r="J2" s="123"/>
      <c r="K2" s="123"/>
      <c r="L2" s="3"/>
    </row>
    <row r="3" spans="1:12" ht="42" customHeight="1" thickBot="1" x14ac:dyDescent="0.25">
      <c r="A3" s="449" t="s">
        <v>237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"/>
    </row>
    <row r="4" spans="1:12" ht="16.8" thickTop="1" x14ac:dyDescent="0.2">
      <c r="A4" s="458" t="s">
        <v>1</v>
      </c>
      <c r="B4" s="458"/>
      <c r="C4" s="458"/>
      <c r="D4" s="458"/>
      <c r="E4" s="6"/>
      <c r="F4" s="6"/>
      <c r="G4" s="6"/>
      <c r="H4" s="124"/>
      <c r="I4" s="124"/>
    </row>
    <row r="5" spans="1:12" x14ac:dyDescent="0.2">
      <c r="A5" s="459"/>
      <c r="B5" s="459"/>
      <c r="C5" s="459"/>
      <c r="D5" s="459"/>
    </row>
    <row r="6" spans="1:12" ht="18.75" customHeight="1" x14ac:dyDescent="0.2">
      <c r="A6" s="459"/>
      <c r="B6" s="459"/>
      <c r="C6" s="459"/>
      <c r="D6" s="459"/>
    </row>
    <row r="8" spans="1:12" ht="22.2" customHeight="1" x14ac:dyDescent="0.2">
      <c r="A8" s="452" t="s">
        <v>241</v>
      </c>
      <c r="B8" s="452"/>
      <c r="C8" s="452"/>
      <c r="D8" s="452"/>
    </row>
    <row r="9" spans="1:12" ht="22.2" customHeight="1" x14ac:dyDescent="0.2">
      <c r="A9" s="452" t="s">
        <v>242</v>
      </c>
      <c r="B9" s="452"/>
      <c r="C9" s="452"/>
      <c r="D9" s="452"/>
    </row>
    <row r="10" spans="1:12" x14ac:dyDescent="0.2">
      <c r="A10" s="452"/>
      <c r="B10" s="452"/>
      <c r="C10" s="452"/>
      <c r="D10" s="452"/>
      <c r="G10" s="452" t="s">
        <v>245</v>
      </c>
      <c r="H10" s="452"/>
    </row>
    <row r="11" spans="1:12" ht="18.75" customHeight="1" x14ac:dyDescent="0.2">
      <c r="A11" s="452"/>
      <c r="B11" s="452"/>
      <c r="C11" s="452"/>
      <c r="D11" s="452"/>
      <c r="G11" s="452" t="s">
        <v>246</v>
      </c>
      <c r="H11" s="452"/>
      <c r="I11" s="452"/>
      <c r="J11" s="452"/>
      <c r="K11" s="452"/>
    </row>
    <row r="12" spans="1:12" ht="18.75" customHeight="1" x14ac:dyDescent="0.2">
      <c r="C12" s="11"/>
      <c r="D12" s="11"/>
      <c r="E12" s="12"/>
      <c r="F12" s="12"/>
      <c r="G12" s="457" t="s">
        <v>247</v>
      </c>
      <c r="H12" s="457"/>
      <c r="I12" s="457"/>
      <c r="J12" s="457"/>
      <c r="K12" s="457"/>
    </row>
    <row r="13" spans="1:12" ht="18.75" customHeight="1" x14ac:dyDescent="0.2">
      <c r="A13" s="105"/>
      <c r="B13" s="453" t="s">
        <v>243</v>
      </c>
      <c r="C13" s="455">
        <f>J39</f>
        <v>34368736.160000004</v>
      </c>
      <c r="D13" s="455"/>
      <c r="G13" s="452" t="s">
        <v>248</v>
      </c>
      <c r="H13" s="452"/>
      <c r="I13" s="452"/>
      <c r="J13" s="452"/>
      <c r="K13" s="452"/>
    </row>
    <row r="14" spans="1:12" ht="29.25" customHeight="1" x14ac:dyDescent="0.2">
      <c r="A14" s="6"/>
      <c r="B14" s="454"/>
      <c r="C14" s="456"/>
      <c r="D14" s="456"/>
      <c r="E14" s="14"/>
      <c r="F14" s="14"/>
      <c r="G14" s="452" t="s">
        <v>249</v>
      </c>
      <c r="H14" s="452"/>
      <c r="I14" s="452"/>
      <c r="J14" s="452"/>
      <c r="K14" s="452"/>
    </row>
    <row r="15" spans="1:12" x14ac:dyDescent="0.2">
      <c r="C15" s="450" t="s">
        <v>3</v>
      </c>
      <c r="D15" s="450"/>
    </row>
    <row r="16" spans="1:12" ht="32.4" customHeight="1" x14ac:dyDescent="0.2">
      <c r="C16" s="93"/>
      <c r="D16" s="93"/>
    </row>
    <row r="18" spans="1:11" s="15" customFormat="1" ht="21" customHeight="1" thickBot="1" x14ac:dyDescent="0.25">
      <c r="A18" s="256" t="s">
        <v>4</v>
      </c>
      <c r="B18" s="256"/>
      <c r="H18" s="126"/>
      <c r="I18" s="126"/>
      <c r="J18" s="451"/>
      <c r="K18" s="451"/>
    </row>
    <row r="19" spans="1:11" ht="28.8" customHeight="1" x14ac:dyDescent="0.2">
      <c r="A19" s="441" t="s">
        <v>70</v>
      </c>
      <c r="B19" s="442"/>
      <c r="C19" s="442"/>
      <c r="D19" s="442"/>
      <c r="E19" s="442"/>
      <c r="F19" s="442"/>
      <c r="G19" s="442"/>
      <c r="H19" s="442"/>
      <c r="I19" s="443"/>
      <c r="J19" s="444"/>
      <c r="K19" s="445"/>
    </row>
    <row r="20" spans="1:11" ht="28.8" customHeight="1" x14ac:dyDescent="0.2">
      <c r="A20" s="446" t="str">
        <f>A85</f>
        <v>仮設費①導線対策</v>
      </c>
      <c r="B20" s="447"/>
      <c r="C20" s="447"/>
      <c r="D20" s="447"/>
      <c r="E20" s="447"/>
      <c r="F20" s="447"/>
      <c r="G20" s="447"/>
      <c r="H20" s="447"/>
      <c r="I20" s="448"/>
      <c r="J20" s="204">
        <f>J85</f>
        <v>7391600</v>
      </c>
      <c r="K20" s="205"/>
    </row>
    <row r="21" spans="1:11" ht="28.8" customHeight="1" x14ac:dyDescent="0.2">
      <c r="A21" s="199" t="str">
        <f>A91</f>
        <v>仮設費②水際対策</v>
      </c>
      <c r="B21" s="200"/>
      <c r="C21" s="200"/>
      <c r="D21" s="200"/>
      <c r="E21" s="200"/>
      <c r="F21" s="200"/>
      <c r="G21" s="200"/>
      <c r="H21" s="200"/>
      <c r="I21" s="201"/>
      <c r="J21" s="202">
        <f>J91</f>
        <v>790000</v>
      </c>
      <c r="K21" s="203"/>
    </row>
    <row r="22" spans="1:11" ht="28.8" customHeight="1" x14ac:dyDescent="0.2">
      <c r="A22" s="199" t="str">
        <f>A105</f>
        <v>仮設費③進入・立ち止り防止対策</v>
      </c>
      <c r="B22" s="200"/>
      <c r="C22" s="200"/>
      <c r="D22" s="200"/>
      <c r="E22" s="200"/>
      <c r="F22" s="200"/>
      <c r="G22" s="200"/>
      <c r="H22" s="200"/>
      <c r="I22" s="201"/>
      <c r="J22" s="202">
        <f>J105</f>
        <v>1855200</v>
      </c>
      <c r="K22" s="203"/>
    </row>
    <row r="23" spans="1:11" ht="28.8" customHeight="1" x14ac:dyDescent="0.2">
      <c r="A23" s="199" t="str">
        <f>A120</f>
        <v>仮設費④市民会館前エリア雑踏対策</v>
      </c>
      <c r="B23" s="200"/>
      <c r="C23" s="200"/>
      <c r="D23" s="200"/>
      <c r="E23" s="200"/>
      <c r="F23" s="200"/>
      <c r="G23" s="200"/>
      <c r="H23" s="200"/>
      <c r="I23" s="201"/>
      <c r="J23" s="202">
        <f>J120</f>
        <v>8437000</v>
      </c>
      <c r="K23" s="203"/>
    </row>
    <row r="24" spans="1:11" ht="28.8" customHeight="1" x14ac:dyDescent="0.2">
      <c r="A24" s="199" t="str">
        <f>A128</f>
        <v>仮設費⑤出入口対策</v>
      </c>
      <c r="B24" s="200"/>
      <c r="C24" s="200"/>
      <c r="D24" s="200"/>
      <c r="E24" s="200"/>
      <c r="F24" s="200"/>
      <c r="G24" s="200"/>
      <c r="H24" s="200"/>
      <c r="I24" s="201"/>
      <c r="J24" s="202">
        <f>J128</f>
        <v>175000</v>
      </c>
      <c r="K24" s="203"/>
    </row>
    <row r="25" spans="1:11" ht="28.8" customHeight="1" x14ac:dyDescent="0.2">
      <c r="A25" s="199" t="str">
        <f>A141</f>
        <v>仮設費⑥照明対策</v>
      </c>
      <c r="B25" s="200"/>
      <c r="C25" s="200"/>
      <c r="D25" s="200"/>
      <c r="E25" s="200"/>
      <c r="F25" s="200"/>
      <c r="G25" s="200"/>
      <c r="H25" s="200"/>
      <c r="I25" s="201"/>
      <c r="J25" s="202">
        <f>J141</f>
        <v>2349000</v>
      </c>
      <c r="K25" s="203"/>
    </row>
    <row r="26" spans="1:11" ht="28.8" customHeight="1" x14ac:dyDescent="0.2">
      <c r="A26" s="199" t="str">
        <f>A146</f>
        <v>仮設費⑦広報記録対策</v>
      </c>
      <c r="B26" s="200"/>
      <c r="C26" s="200"/>
      <c r="D26" s="200"/>
      <c r="E26" s="200"/>
      <c r="F26" s="200"/>
      <c r="G26" s="200"/>
      <c r="H26" s="200"/>
      <c r="I26" s="201"/>
      <c r="J26" s="202">
        <f>J146</f>
        <v>120000</v>
      </c>
      <c r="K26" s="203"/>
    </row>
    <row r="27" spans="1:11" ht="28.8" customHeight="1" x14ac:dyDescent="0.2">
      <c r="A27" s="199" t="str">
        <f>A182</f>
        <v>仮設費⑧規制・駐禁対策</v>
      </c>
      <c r="B27" s="200"/>
      <c r="C27" s="200"/>
      <c r="D27" s="200"/>
      <c r="E27" s="200"/>
      <c r="F27" s="200"/>
      <c r="G27" s="200"/>
      <c r="H27" s="200"/>
      <c r="I27" s="201"/>
      <c r="J27" s="202">
        <f>J182</f>
        <v>2030000</v>
      </c>
      <c r="K27" s="203"/>
    </row>
    <row r="28" spans="1:11" ht="28.8" customHeight="1" x14ac:dyDescent="0.2">
      <c r="A28" s="199" t="str">
        <f>A206</f>
        <v>仮設費⑨案内・警備使用サイン関係</v>
      </c>
      <c r="B28" s="200"/>
      <c r="C28" s="200"/>
      <c r="D28" s="200"/>
      <c r="E28" s="200"/>
      <c r="F28" s="200"/>
      <c r="G28" s="200"/>
      <c r="H28" s="200"/>
      <c r="I28" s="201"/>
      <c r="J28" s="202">
        <f>J206</f>
        <v>825400</v>
      </c>
      <c r="K28" s="203"/>
    </row>
    <row r="29" spans="1:11" ht="28.8" customHeight="1" x14ac:dyDescent="0.2">
      <c r="A29" s="199" t="str">
        <f>A214</f>
        <v>仮設費⑩車両進入対策</v>
      </c>
      <c r="B29" s="200"/>
      <c r="C29" s="200"/>
      <c r="D29" s="200"/>
      <c r="E29" s="200"/>
      <c r="F29" s="200"/>
      <c r="G29" s="200"/>
      <c r="H29" s="200"/>
      <c r="I29" s="201"/>
      <c r="J29" s="315">
        <f>J214</f>
        <v>742000</v>
      </c>
      <c r="K29" s="316"/>
    </row>
    <row r="30" spans="1:11" ht="28.8" customHeight="1" x14ac:dyDescent="0.2">
      <c r="A30" s="199" t="str">
        <f>A230</f>
        <v>仮設費⑪熱中症対策費</v>
      </c>
      <c r="B30" s="200"/>
      <c r="C30" s="200"/>
      <c r="D30" s="200"/>
      <c r="E30" s="200"/>
      <c r="F30" s="200"/>
      <c r="G30" s="200"/>
      <c r="H30" s="200"/>
      <c r="I30" s="201"/>
      <c r="J30" s="204">
        <f>J230</f>
        <v>525200</v>
      </c>
      <c r="K30" s="205"/>
    </row>
    <row r="31" spans="1:11" ht="28.8" customHeight="1" x14ac:dyDescent="0.2">
      <c r="A31" s="199" t="str">
        <f>A245</f>
        <v>仮設費⑪仮設機械・設営車両費</v>
      </c>
      <c r="B31" s="200"/>
      <c r="C31" s="200"/>
      <c r="D31" s="200"/>
      <c r="E31" s="200"/>
      <c r="F31" s="200"/>
      <c r="G31" s="200"/>
      <c r="H31" s="200"/>
      <c r="I31" s="201"/>
      <c r="J31" s="202">
        <f>J245</f>
        <v>3140900</v>
      </c>
      <c r="K31" s="203"/>
    </row>
    <row r="32" spans="1:11" ht="28.8" customHeight="1" thickBot="1" x14ac:dyDescent="0.25">
      <c r="A32" s="206" t="str">
        <f>A253</f>
        <v>仮設費⑫交通規制車両費</v>
      </c>
      <c r="B32" s="207"/>
      <c r="C32" s="207"/>
      <c r="D32" s="207"/>
      <c r="E32" s="207"/>
      <c r="F32" s="207"/>
      <c r="G32" s="207"/>
      <c r="H32" s="207"/>
      <c r="I32" s="208"/>
      <c r="J32" s="209">
        <f>J253</f>
        <v>222096</v>
      </c>
      <c r="K32" s="210"/>
    </row>
    <row r="33" spans="1:11" ht="28.8" customHeight="1" thickBot="1" x14ac:dyDescent="0.25">
      <c r="A33" s="434" t="s">
        <v>251</v>
      </c>
      <c r="B33" s="435"/>
      <c r="C33" s="435"/>
      <c r="D33" s="435"/>
      <c r="E33" s="435"/>
      <c r="F33" s="435"/>
      <c r="G33" s="435"/>
      <c r="H33" s="435"/>
      <c r="I33" s="436"/>
      <c r="J33" s="195">
        <f>SUM(J20:K32)</f>
        <v>28603396</v>
      </c>
      <c r="K33" s="196"/>
    </row>
    <row r="34" spans="1:11" ht="28.8" customHeight="1" thickBot="1" x14ac:dyDescent="0.25">
      <c r="A34" s="437"/>
      <c r="B34" s="438"/>
      <c r="C34" s="438"/>
      <c r="D34" s="438"/>
      <c r="E34" s="438"/>
      <c r="F34" s="439"/>
      <c r="G34" s="101">
        <v>0.1</v>
      </c>
      <c r="H34" s="440" t="s">
        <v>250</v>
      </c>
      <c r="I34" s="440"/>
      <c r="J34" s="193">
        <f>J33*0.1</f>
        <v>2860339.6</v>
      </c>
      <c r="K34" s="194"/>
    </row>
    <row r="35" spans="1:11" ht="28.8" customHeight="1" thickBot="1" x14ac:dyDescent="0.25">
      <c r="A35" s="434" t="s">
        <v>252</v>
      </c>
      <c r="B35" s="435"/>
      <c r="C35" s="435"/>
      <c r="D35" s="435"/>
      <c r="E35" s="435"/>
      <c r="F35" s="435"/>
      <c r="G35" s="435"/>
      <c r="H35" s="435"/>
      <c r="I35" s="436"/>
      <c r="J35" s="195">
        <f>J33+J34</f>
        <v>31463735.600000001</v>
      </c>
      <c r="K35" s="196"/>
    </row>
    <row r="36" spans="1:11" ht="28.8" customHeight="1" thickBot="1" x14ac:dyDescent="0.25">
      <c r="A36" s="434" t="s">
        <v>74</v>
      </c>
      <c r="B36" s="435"/>
      <c r="C36" s="435"/>
      <c r="D36" s="435"/>
      <c r="E36" s="435"/>
      <c r="F36" s="435"/>
      <c r="G36" s="435"/>
      <c r="H36" s="435"/>
      <c r="I36" s="436"/>
      <c r="J36" s="197">
        <v>219430</v>
      </c>
      <c r="K36" s="198"/>
    </row>
    <row r="37" spans="1:11" ht="28.8" customHeight="1" thickBot="1" x14ac:dyDescent="0.25">
      <c r="A37" s="434" t="s">
        <v>75</v>
      </c>
      <c r="B37" s="435"/>
      <c r="C37" s="435"/>
      <c r="D37" s="435"/>
      <c r="E37" s="435"/>
      <c r="F37" s="435"/>
      <c r="G37" s="435"/>
      <c r="H37" s="435"/>
      <c r="I37" s="436"/>
      <c r="J37" s="195">
        <f>J35-J36</f>
        <v>31244305.600000001</v>
      </c>
      <c r="K37" s="196"/>
    </row>
    <row r="38" spans="1:11" ht="28.8" customHeight="1" thickBot="1" x14ac:dyDescent="0.25">
      <c r="A38" s="434" t="s">
        <v>76</v>
      </c>
      <c r="B38" s="435"/>
      <c r="C38" s="435"/>
      <c r="D38" s="435"/>
      <c r="E38" s="435"/>
      <c r="F38" s="435"/>
      <c r="G38" s="435"/>
      <c r="H38" s="435"/>
      <c r="I38" s="436"/>
      <c r="J38" s="195">
        <f>J37*0.1</f>
        <v>3124430.5600000005</v>
      </c>
      <c r="K38" s="196"/>
    </row>
    <row r="39" spans="1:11" ht="28.8" customHeight="1" thickBot="1" x14ac:dyDescent="0.25">
      <c r="A39" s="434" t="s">
        <v>253</v>
      </c>
      <c r="B39" s="435"/>
      <c r="C39" s="435"/>
      <c r="D39" s="435"/>
      <c r="E39" s="435"/>
      <c r="F39" s="435"/>
      <c r="G39" s="435"/>
      <c r="H39" s="435"/>
      <c r="I39" s="436"/>
      <c r="J39" s="195">
        <f>SUM(J37:K38)</f>
        <v>34368736.160000004</v>
      </c>
      <c r="K39" s="196"/>
    </row>
    <row r="40" spans="1:11" ht="28.8" customHeight="1" x14ac:dyDescent="0.2">
      <c r="A40" s="106"/>
      <c r="B40" s="69"/>
      <c r="C40" s="68"/>
      <c r="D40" s="68"/>
      <c r="E40" s="68"/>
      <c r="F40" s="68"/>
      <c r="G40" s="68"/>
      <c r="H40" s="127"/>
      <c r="I40" s="127"/>
      <c r="J40" s="70"/>
      <c r="K40" s="70"/>
    </row>
    <row r="41" spans="1:11" s="15" customFormat="1" ht="20.100000000000001" customHeight="1" thickBot="1" x14ac:dyDescent="0.25">
      <c r="A41" s="213" t="s">
        <v>5</v>
      </c>
      <c r="B41" s="213"/>
      <c r="H41" s="126"/>
      <c r="I41" s="126"/>
      <c r="J41" s="128"/>
      <c r="K41" s="128"/>
    </row>
    <row r="42" spans="1:11" s="15" customFormat="1" ht="21.6" customHeight="1" thickBot="1" x14ac:dyDescent="0.25">
      <c r="A42" s="103"/>
      <c r="B42" s="175" t="s">
        <v>6</v>
      </c>
      <c r="C42" s="175"/>
      <c r="D42" s="175"/>
      <c r="E42" s="175" t="s">
        <v>7</v>
      </c>
      <c r="F42" s="175"/>
      <c r="G42" s="18" t="s">
        <v>8</v>
      </c>
      <c r="H42" s="175" t="s">
        <v>9</v>
      </c>
      <c r="I42" s="175"/>
      <c r="J42" s="175" t="s">
        <v>10</v>
      </c>
      <c r="K42" s="258"/>
    </row>
    <row r="43" spans="1:11" s="15" customFormat="1" ht="21.6" customHeight="1" x14ac:dyDescent="0.2">
      <c r="A43" s="107"/>
      <c r="B43" s="430" t="s">
        <v>11</v>
      </c>
      <c r="C43" s="430"/>
      <c r="D43" s="430"/>
      <c r="E43" s="431"/>
      <c r="F43" s="431"/>
      <c r="G43" s="97"/>
      <c r="H43" s="432"/>
      <c r="I43" s="432"/>
      <c r="J43" s="432"/>
      <c r="K43" s="433"/>
    </row>
    <row r="44" spans="1:11" s="15" customFormat="1" ht="21.6" customHeight="1" x14ac:dyDescent="0.2">
      <c r="A44" s="108"/>
      <c r="B44" s="236" t="s">
        <v>12</v>
      </c>
      <c r="C44" s="237"/>
      <c r="D44" s="238"/>
      <c r="E44" s="239"/>
      <c r="F44" s="240"/>
      <c r="G44" s="22">
        <v>432</v>
      </c>
      <c r="H44" s="386">
        <v>1600</v>
      </c>
      <c r="I44" s="387"/>
      <c r="J44" s="162">
        <f t="shared" ref="J44:J51" si="0">G44*H44</f>
        <v>691200</v>
      </c>
      <c r="K44" s="414"/>
    </row>
    <row r="45" spans="1:11" s="15" customFormat="1" ht="21.6" customHeight="1" x14ac:dyDescent="0.2">
      <c r="A45" s="94"/>
      <c r="B45" s="131" t="s">
        <v>13</v>
      </c>
      <c r="C45" s="132"/>
      <c r="D45" s="133"/>
      <c r="E45" s="134"/>
      <c r="F45" s="135"/>
      <c r="G45" s="22">
        <v>96</v>
      </c>
      <c r="H45" s="158">
        <v>1600</v>
      </c>
      <c r="I45" s="159"/>
      <c r="J45" s="150">
        <f t="shared" si="0"/>
        <v>153600</v>
      </c>
      <c r="K45" s="250"/>
    </row>
    <row r="46" spans="1:11" s="15" customFormat="1" ht="21.6" customHeight="1" x14ac:dyDescent="0.2">
      <c r="A46" s="94"/>
      <c r="B46" s="131" t="s">
        <v>82</v>
      </c>
      <c r="C46" s="132"/>
      <c r="D46" s="133"/>
      <c r="E46" s="134"/>
      <c r="F46" s="135"/>
      <c r="G46" s="22">
        <v>284</v>
      </c>
      <c r="H46" s="158">
        <v>1600</v>
      </c>
      <c r="I46" s="159"/>
      <c r="J46" s="150">
        <f t="shared" si="0"/>
        <v>454400</v>
      </c>
      <c r="K46" s="250"/>
    </row>
    <row r="47" spans="1:11" s="15" customFormat="1" ht="21.6" customHeight="1" x14ac:dyDescent="0.2">
      <c r="A47" s="94"/>
      <c r="B47" s="155" t="s">
        <v>14</v>
      </c>
      <c r="C47" s="156"/>
      <c r="D47" s="157"/>
      <c r="E47" s="134"/>
      <c r="F47" s="135"/>
      <c r="G47" s="23">
        <v>48</v>
      </c>
      <c r="H47" s="158">
        <v>1600</v>
      </c>
      <c r="I47" s="159"/>
      <c r="J47" s="150">
        <f t="shared" si="0"/>
        <v>76800</v>
      </c>
      <c r="K47" s="250"/>
    </row>
    <row r="48" spans="1:11" s="15" customFormat="1" ht="21.6" customHeight="1" x14ac:dyDescent="0.2">
      <c r="A48" s="94"/>
      <c r="B48" s="149" t="s">
        <v>156</v>
      </c>
      <c r="C48" s="149"/>
      <c r="D48" s="149"/>
      <c r="E48" s="161"/>
      <c r="F48" s="161"/>
      <c r="G48" s="23">
        <v>160</v>
      </c>
      <c r="H48" s="158">
        <v>1600</v>
      </c>
      <c r="I48" s="159"/>
      <c r="J48" s="150">
        <f t="shared" si="0"/>
        <v>256000</v>
      </c>
      <c r="K48" s="250"/>
    </row>
    <row r="49" spans="1:11" s="15" customFormat="1" ht="21.6" customHeight="1" x14ac:dyDescent="0.2">
      <c r="A49" s="94"/>
      <c r="B49" s="155" t="s">
        <v>15</v>
      </c>
      <c r="C49" s="156"/>
      <c r="D49" s="157"/>
      <c r="E49" s="134"/>
      <c r="F49" s="135"/>
      <c r="G49" s="23">
        <v>104</v>
      </c>
      <c r="H49" s="158">
        <v>1600</v>
      </c>
      <c r="I49" s="159"/>
      <c r="J49" s="150">
        <f t="shared" si="0"/>
        <v>166400</v>
      </c>
      <c r="K49" s="250"/>
    </row>
    <row r="50" spans="1:11" s="15" customFormat="1" ht="21.6" customHeight="1" x14ac:dyDescent="0.2">
      <c r="A50" s="94"/>
      <c r="B50" s="155" t="s">
        <v>16</v>
      </c>
      <c r="C50" s="156"/>
      <c r="D50" s="157"/>
      <c r="E50" s="134"/>
      <c r="F50" s="135"/>
      <c r="G50" s="23">
        <v>128</v>
      </c>
      <c r="H50" s="158">
        <v>1600</v>
      </c>
      <c r="I50" s="159"/>
      <c r="J50" s="150">
        <f t="shared" si="0"/>
        <v>204800</v>
      </c>
      <c r="K50" s="250"/>
    </row>
    <row r="51" spans="1:11" s="15" customFormat="1" ht="21.6" customHeight="1" x14ac:dyDescent="0.2">
      <c r="A51" s="109"/>
      <c r="B51" s="421" t="s">
        <v>157</v>
      </c>
      <c r="C51" s="422"/>
      <c r="D51" s="423"/>
      <c r="E51" s="424"/>
      <c r="F51" s="425"/>
      <c r="G51" s="52">
        <v>52</v>
      </c>
      <c r="H51" s="426">
        <v>1600</v>
      </c>
      <c r="I51" s="427"/>
      <c r="J51" s="428">
        <f t="shared" si="0"/>
        <v>83200</v>
      </c>
      <c r="K51" s="429"/>
    </row>
    <row r="52" spans="1:11" s="15" customFormat="1" ht="21.6" customHeight="1" x14ac:dyDescent="0.2">
      <c r="A52" s="110"/>
      <c r="B52" s="415" t="s">
        <v>98</v>
      </c>
      <c r="C52" s="415"/>
      <c r="D52" s="415"/>
      <c r="E52" s="416" t="s">
        <v>20</v>
      </c>
      <c r="F52" s="416"/>
      <c r="G52" s="96">
        <f>SUM(G44:G51)</f>
        <v>1304</v>
      </c>
      <c r="H52" s="400"/>
      <c r="I52" s="401"/>
      <c r="J52" s="417">
        <f>SUM(J44:K51)</f>
        <v>2086400</v>
      </c>
      <c r="K52" s="418"/>
    </row>
    <row r="53" spans="1:11" s="15" customFormat="1" ht="21.6" customHeight="1" x14ac:dyDescent="0.2">
      <c r="A53" s="402"/>
      <c r="B53" s="403"/>
      <c r="C53" s="403"/>
      <c r="D53" s="403"/>
      <c r="E53" s="403"/>
      <c r="F53" s="403"/>
      <c r="G53" s="403"/>
      <c r="H53" s="403"/>
      <c r="I53" s="403"/>
      <c r="J53" s="403"/>
      <c r="K53" s="404"/>
    </row>
    <row r="54" spans="1:11" s="15" customFormat="1" ht="21.6" customHeight="1" x14ac:dyDescent="0.2">
      <c r="A54" s="110"/>
      <c r="B54" s="395" t="s">
        <v>87</v>
      </c>
      <c r="C54" s="396"/>
      <c r="D54" s="397"/>
      <c r="E54" s="380"/>
      <c r="F54" s="381"/>
      <c r="G54" s="100"/>
      <c r="H54" s="382"/>
      <c r="I54" s="383"/>
      <c r="J54" s="419"/>
      <c r="K54" s="420"/>
    </row>
    <row r="55" spans="1:11" s="15" customFormat="1" ht="21.6" customHeight="1" x14ac:dyDescent="0.2">
      <c r="A55" s="108"/>
      <c r="B55" s="236" t="s">
        <v>83</v>
      </c>
      <c r="C55" s="237"/>
      <c r="D55" s="238"/>
      <c r="E55" s="239"/>
      <c r="F55" s="240"/>
      <c r="G55" s="22">
        <v>120</v>
      </c>
      <c r="H55" s="386">
        <v>1400</v>
      </c>
      <c r="I55" s="387"/>
      <c r="J55" s="162">
        <f>G55*H55</f>
        <v>168000</v>
      </c>
      <c r="K55" s="414"/>
    </row>
    <row r="56" spans="1:11" s="15" customFormat="1" ht="21.6" customHeight="1" x14ac:dyDescent="0.2">
      <c r="A56" s="94"/>
      <c r="B56" s="131" t="s">
        <v>84</v>
      </c>
      <c r="C56" s="132"/>
      <c r="D56" s="133"/>
      <c r="E56" s="134"/>
      <c r="F56" s="135"/>
      <c r="G56" s="22">
        <v>30</v>
      </c>
      <c r="H56" s="158">
        <v>1400</v>
      </c>
      <c r="I56" s="159"/>
      <c r="J56" s="150">
        <f>G56*H56</f>
        <v>42000</v>
      </c>
      <c r="K56" s="250"/>
    </row>
    <row r="57" spans="1:11" s="15" customFormat="1" ht="21.6" customHeight="1" x14ac:dyDescent="0.2">
      <c r="A57" s="94"/>
      <c r="B57" s="131" t="s">
        <v>85</v>
      </c>
      <c r="C57" s="132"/>
      <c r="D57" s="133"/>
      <c r="E57" s="134"/>
      <c r="F57" s="135"/>
      <c r="G57" s="22">
        <v>25</v>
      </c>
      <c r="H57" s="158">
        <v>1400</v>
      </c>
      <c r="I57" s="159"/>
      <c r="J57" s="150">
        <f>G57*H57</f>
        <v>35000</v>
      </c>
      <c r="K57" s="250"/>
    </row>
    <row r="58" spans="1:11" s="15" customFormat="1" ht="21.6" customHeight="1" x14ac:dyDescent="0.2">
      <c r="A58" s="94"/>
      <c r="B58" s="155" t="s">
        <v>145</v>
      </c>
      <c r="C58" s="156"/>
      <c r="D58" s="157"/>
      <c r="E58" s="134"/>
      <c r="F58" s="135"/>
      <c r="G58" s="23">
        <v>8</v>
      </c>
      <c r="H58" s="158">
        <v>1600</v>
      </c>
      <c r="I58" s="159"/>
      <c r="J58" s="136">
        <f t="shared" ref="J58:J62" si="1">G58*H58</f>
        <v>12800</v>
      </c>
      <c r="K58" s="138"/>
    </row>
    <row r="59" spans="1:11" s="15" customFormat="1" ht="21.6" customHeight="1" x14ac:dyDescent="0.2">
      <c r="A59" s="94"/>
      <c r="B59" s="155" t="s">
        <v>146</v>
      </c>
      <c r="C59" s="156"/>
      <c r="D59" s="157"/>
      <c r="E59" s="134"/>
      <c r="F59" s="135"/>
      <c r="G59" s="23">
        <v>6</v>
      </c>
      <c r="H59" s="158">
        <v>1600</v>
      </c>
      <c r="I59" s="159"/>
      <c r="J59" s="136">
        <f t="shared" si="1"/>
        <v>9600</v>
      </c>
      <c r="K59" s="138"/>
    </row>
    <row r="60" spans="1:11" s="15" customFormat="1" ht="21.6" customHeight="1" x14ac:dyDescent="0.2">
      <c r="A60" s="94"/>
      <c r="B60" s="155" t="s">
        <v>147</v>
      </c>
      <c r="C60" s="156"/>
      <c r="D60" s="157"/>
      <c r="E60" s="134"/>
      <c r="F60" s="135"/>
      <c r="G60" s="23">
        <v>8</v>
      </c>
      <c r="H60" s="158">
        <v>1600</v>
      </c>
      <c r="I60" s="159"/>
      <c r="J60" s="136">
        <f t="shared" si="1"/>
        <v>12800</v>
      </c>
      <c r="K60" s="138"/>
    </row>
    <row r="61" spans="1:11" s="15" customFormat="1" ht="21.6" customHeight="1" x14ac:dyDescent="0.2">
      <c r="A61" s="94"/>
      <c r="B61" s="155" t="s">
        <v>148</v>
      </c>
      <c r="C61" s="156"/>
      <c r="D61" s="157"/>
      <c r="E61" s="134"/>
      <c r="F61" s="135"/>
      <c r="G61" s="23">
        <v>8</v>
      </c>
      <c r="H61" s="158">
        <v>1600</v>
      </c>
      <c r="I61" s="159"/>
      <c r="J61" s="136">
        <f t="shared" si="1"/>
        <v>12800</v>
      </c>
      <c r="K61" s="138"/>
    </row>
    <row r="62" spans="1:11" s="15" customFormat="1" ht="21.6" customHeight="1" x14ac:dyDescent="0.2">
      <c r="A62" s="94"/>
      <c r="B62" s="155" t="s">
        <v>149</v>
      </c>
      <c r="C62" s="156"/>
      <c r="D62" s="157"/>
      <c r="E62" s="134"/>
      <c r="F62" s="135"/>
      <c r="G62" s="23">
        <v>6</v>
      </c>
      <c r="H62" s="158">
        <v>1600</v>
      </c>
      <c r="I62" s="159"/>
      <c r="J62" s="136">
        <f t="shared" si="1"/>
        <v>9600</v>
      </c>
      <c r="K62" s="138"/>
    </row>
    <row r="63" spans="1:11" s="15" customFormat="1" ht="21.6" customHeight="1" x14ac:dyDescent="0.2">
      <c r="A63" s="94"/>
      <c r="B63" s="155" t="s">
        <v>18</v>
      </c>
      <c r="C63" s="156"/>
      <c r="D63" s="157"/>
      <c r="E63" s="134"/>
      <c r="F63" s="135"/>
      <c r="G63" s="23">
        <v>10</v>
      </c>
      <c r="H63" s="158">
        <v>1600</v>
      </c>
      <c r="I63" s="159"/>
      <c r="J63" s="136">
        <f>G63*H63</f>
        <v>16000</v>
      </c>
      <c r="K63" s="138"/>
    </row>
    <row r="64" spans="1:11" s="15" customFormat="1" ht="21.6" customHeight="1" x14ac:dyDescent="0.2">
      <c r="A64" s="94"/>
      <c r="B64" s="155" t="s">
        <v>19</v>
      </c>
      <c r="C64" s="156"/>
      <c r="D64" s="157"/>
      <c r="E64" s="134"/>
      <c r="F64" s="135"/>
      <c r="G64" s="23">
        <v>8</v>
      </c>
      <c r="H64" s="158">
        <v>1600</v>
      </c>
      <c r="I64" s="159"/>
      <c r="J64" s="136">
        <f>G64*H64</f>
        <v>12800</v>
      </c>
      <c r="K64" s="138"/>
    </row>
    <row r="65" spans="1:11" s="15" customFormat="1" ht="21.6" customHeight="1" x14ac:dyDescent="0.2">
      <c r="A65" s="111"/>
      <c r="B65" s="389" t="s">
        <v>150</v>
      </c>
      <c r="C65" s="390"/>
      <c r="D65" s="391"/>
      <c r="E65" s="181"/>
      <c r="F65" s="182"/>
      <c r="G65" s="35">
        <v>14</v>
      </c>
      <c r="H65" s="392">
        <v>1600</v>
      </c>
      <c r="I65" s="393"/>
      <c r="J65" s="183">
        <f t="shared" ref="J65" si="2">G65*H65</f>
        <v>22400</v>
      </c>
      <c r="K65" s="394"/>
    </row>
    <row r="66" spans="1:11" s="15" customFormat="1" ht="21.6" customHeight="1" x14ac:dyDescent="0.2">
      <c r="A66" s="110"/>
      <c r="B66" s="395" t="s">
        <v>99</v>
      </c>
      <c r="C66" s="396"/>
      <c r="D66" s="397"/>
      <c r="E66" s="398" t="s">
        <v>86</v>
      </c>
      <c r="F66" s="399"/>
      <c r="G66" s="96">
        <f>SUM(G55:G65)</f>
        <v>243</v>
      </c>
      <c r="H66" s="400"/>
      <c r="I66" s="401"/>
      <c r="J66" s="384">
        <f>SUM(J55:K57)</f>
        <v>245000</v>
      </c>
      <c r="K66" s="385"/>
    </row>
    <row r="67" spans="1:11" s="15" customFormat="1" ht="21.6" customHeight="1" x14ac:dyDescent="0.2">
      <c r="A67" s="402"/>
      <c r="B67" s="403"/>
      <c r="C67" s="403"/>
      <c r="D67" s="403"/>
      <c r="E67" s="403"/>
      <c r="F67" s="403"/>
      <c r="G67" s="403"/>
      <c r="H67" s="403"/>
      <c r="I67" s="403"/>
      <c r="J67" s="403"/>
      <c r="K67" s="404"/>
    </row>
    <row r="68" spans="1:11" s="15" customFormat="1" ht="21.6" customHeight="1" x14ac:dyDescent="0.2">
      <c r="A68" s="112"/>
      <c r="B68" s="405" t="s">
        <v>88</v>
      </c>
      <c r="C68" s="406"/>
      <c r="D68" s="407"/>
      <c r="E68" s="408"/>
      <c r="F68" s="409"/>
      <c r="G68" s="99"/>
      <c r="H68" s="410"/>
      <c r="I68" s="411"/>
      <c r="J68" s="412"/>
      <c r="K68" s="413"/>
    </row>
    <row r="69" spans="1:11" s="15" customFormat="1" ht="21.6" customHeight="1" x14ac:dyDescent="0.2">
      <c r="A69" s="94"/>
      <c r="B69" s="131" t="s">
        <v>134</v>
      </c>
      <c r="C69" s="132"/>
      <c r="D69" s="133"/>
      <c r="E69" s="134" t="s">
        <v>20</v>
      </c>
      <c r="F69" s="135"/>
      <c r="G69" s="23">
        <v>140</v>
      </c>
      <c r="H69" s="158">
        <v>1200</v>
      </c>
      <c r="I69" s="159"/>
      <c r="J69" s="136">
        <f>G69*H69</f>
        <v>168000</v>
      </c>
      <c r="K69" s="138"/>
    </row>
    <row r="70" spans="1:11" s="15" customFormat="1" ht="21.6" customHeight="1" x14ac:dyDescent="0.2">
      <c r="A70" s="94"/>
      <c r="B70" s="131" t="s">
        <v>89</v>
      </c>
      <c r="C70" s="132"/>
      <c r="D70" s="133"/>
      <c r="E70" s="134" t="s">
        <v>86</v>
      </c>
      <c r="F70" s="135"/>
      <c r="G70" s="22">
        <v>250</v>
      </c>
      <c r="H70" s="158">
        <v>1200</v>
      </c>
      <c r="I70" s="159"/>
      <c r="J70" s="136">
        <f>G70*H70</f>
        <v>300000</v>
      </c>
      <c r="K70" s="138"/>
    </row>
    <row r="71" spans="1:11" s="15" customFormat="1" ht="21.6" customHeight="1" x14ac:dyDescent="0.2">
      <c r="A71" s="94"/>
      <c r="B71" s="155" t="s">
        <v>17</v>
      </c>
      <c r="C71" s="156"/>
      <c r="D71" s="157"/>
      <c r="E71" s="134"/>
      <c r="F71" s="135"/>
      <c r="G71" s="23">
        <v>56</v>
      </c>
      <c r="H71" s="158">
        <v>1600</v>
      </c>
      <c r="I71" s="159"/>
      <c r="J71" s="136">
        <f>G71*H71</f>
        <v>89600</v>
      </c>
      <c r="K71" s="138"/>
    </row>
    <row r="72" spans="1:11" s="15" customFormat="1" ht="21.6" customHeight="1" x14ac:dyDescent="0.2">
      <c r="A72" s="111"/>
      <c r="B72" s="389" t="s">
        <v>158</v>
      </c>
      <c r="C72" s="390"/>
      <c r="D72" s="391"/>
      <c r="E72" s="181"/>
      <c r="F72" s="182"/>
      <c r="G72" s="35">
        <v>80</v>
      </c>
      <c r="H72" s="392">
        <v>1600</v>
      </c>
      <c r="I72" s="393"/>
      <c r="J72" s="183">
        <f>G72*H72</f>
        <v>128000</v>
      </c>
      <c r="K72" s="394"/>
    </row>
    <row r="73" spans="1:11" s="15" customFormat="1" ht="21.6" customHeight="1" x14ac:dyDescent="0.2">
      <c r="A73" s="110"/>
      <c r="B73" s="395" t="s">
        <v>100</v>
      </c>
      <c r="C73" s="396"/>
      <c r="D73" s="397"/>
      <c r="E73" s="398" t="s">
        <v>86</v>
      </c>
      <c r="F73" s="399"/>
      <c r="G73" s="96">
        <f>SUM(G69:G72)</f>
        <v>526</v>
      </c>
      <c r="H73" s="400"/>
      <c r="I73" s="401"/>
      <c r="J73" s="384">
        <f>SUM(J69:K70)</f>
        <v>468000</v>
      </c>
      <c r="K73" s="385"/>
    </row>
    <row r="74" spans="1:11" s="15" customFormat="1" ht="21.6" customHeight="1" x14ac:dyDescent="0.2">
      <c r="A74" s="110"/>
      <c r="B74" s="263" t="s">
        <v>101</v>
      </c>
      <c r="C74" s="264"/>
      <c r="D74" s="265"/>
      <c r="E74" s="380"/>
      <c r="F74" s="381"/>
      <c r="G74" s="100"/>
      <c r="H74" s="382"/>
      <c r="I74" s="383"/>
      <c r="J74" s="384">
        <f>J52+J66+J73</f>
        <v>2799400</v>
      </c>
      <c r="K74" s="385"/>
    </row>
    <row r="75" spans="1:11" s="15" customFormat="1" ht="21.6" customHeight="1" x14ac:dyDescent="0.2">
      <c r="A75" s="102"/>
      <c r="B75" s="236" t="s">
        <v>21</v>
      </c>
      <c r="C75" s="237"/>
      <c r="D75" s="238"/>
      <c r="E75" s="239" t="s">
        <v>22</v>
      </c>
      <c r="F75" s="240"/>
      <c r="G75" s="22">
        <v>16</v>
      </c>
      <c r="H75" s="386">
        <v>80000</v>
      </c>
      <c r="I75" s="387"/>
      <c r="J75" s="187">
        <f t="shared" ref="J75:J84" si="3">G75*H75</f>
        <v>1280000</v>
      </c>
      <c r="K75" s="388"/>
    </row>
    <row r="76" spans="1:11" s="15" customFormat="1" ht="21.6" customHeight="1" x14ac:dyDescent="0.2">
      <c r="A76" s="94"/>
      <c r="B76" s="149" t="s">
        <v>23</v>
      </c>
      <c r="C76" s="149"/>
      <c r="D76" s="149"/>
      <c r="E76" s="161"/>
      <c r="F76" s="161"/>
      <c r="G76" s="23">
        <v>90</v>
      </c>
      <c r="H76" s="136">
        <v>18000</v>
      </c>
      <c r="I76" s="137"/>
      <c r="J76" s="136">
        <f t="shared" si="3"/>
        <v>1620000</v>
      </c>
      <c r="K76" s="138"/>
    </row>
    <row r="77" spans="1:11" s="15" customFormat="1" ht="21.6" customHeight="1" x14ac:dyDescent="0.2">
      <c r="A77" s="98"/>
      <c r="B77" s="379" t="s">
        <v>233</v>
      </c>
      <c r="C77" s="379"/>
      <c r="D77" s="379"/>
      <c r="E77" s="135"/>
      <c r="F77" s="161"/>
      <c r="G77" s="23">
        <v>7</v>
      </c>
      <c r="H77" s="150">
        <v>85000</v>
      </c>
      <c r="I77" s="150"/>
      <c r="J77" s="136">
        <f t="shared" si="3"/>
        <v>595000</v>
      </c>
      <c r="K77" s="138"/>
    </row>
    <row r="78" spans="1:11" s="15" customFormat="1" ht="21.6" customHeight="1" x14ac:dyDescent="0.2">
      <c r="A78" s="98"/>
      <c r="B78" s="143" t="s">
        <v>209</v>
      </c>
      <c r="C78" s="144"/>
      <c r="D78" s="145"/>
      <c r="E78" s="229"/>
      <c r="F78" s="135"/>
      <c r="G78" s="22">
        <v>7</v>
      </c>
      <c r="H78" s="136">
        <v>40000</v>
      </c>
      <c r="I78" s="137"/>
      <c r="J78" s="136">
        <f t="shared" si="3"/>
        <v>280000</v>
      </c>
      <c r="K78" s="138"/>
    </row>
    <row r="79" spans="1:11" s="15" customFormat="1" ht="21.6" customHeight="1" x14ac:dyDescent="0.2">
      <c r="A79" s="108"/>
      <c r="B79" s="376" t="s">
        <v>244</v>
      </c>
      <c r="C79" s="377"/>
      <c r="D79" s="378"/>
      <c r="E79" s="228"/>
      <c r="F79" s="228"/>
      <c r="G79" s="49">
        <v>7</v>
      </c>
      <c r="H79" s="162">
        <v>50000</v>
      </c>
      <c r="I79" s="162"/>
      <c r="J79" s="136">
        <f t="shared" si="3"/>
        <v>350000</v>
      </c>
      <c r="K79" s="138"/>
    </row>
    <row r="80" spans="1:11" s="15" customFormat="1" ht="21.6" customHeight="1" x14ac:dyDescent="0.2">
      <c r="A80" s="108"/>
      <c r="B80" s="374" t="s">
        <v>210</v>
      </c>
      <c r="C80" s="227"/>
      <c r="D80" s="375"/>
      <c r="E80" s="228"/>
      <c r="F80" s="228"/>
      <c r="G80" s="49">
        <v>7</v>
      </c>
      <c r="H80" s="162">
        <v>8400</v>
      </c>
      <c r="I80" s="162"/>
      <c r="J80" s="136">
        <f t="shared" si="3"/>
        <v>58800</v>
      </c>
      <c r="K80" s="138"/>
    </row>
    <row r="81" spans="1:11" s="15" customFormat="1" ht="21.6" customHeight="1" x14ac:dyDescent="0.2">
      <c r="A81" s="108"/>
      <c r="B81" s="374" t="s">
        <v>163</v>
      </c>
      <c r="C81" s="227"/>
      <c r="D81" s="375"/>
      <c r="E81" s="228"/>
      <c r="F81" s="228"/>
      <c r="G81" s="49">
        <v>1</v>
      </c>
      <c r="H81" s="162">
        <v>40000</v>
      </c>
      <c r="I81" s="162"/>
      <c r="J81" s="136">
        <f t="shared" si="3"/>
        <v>40000</v>
      </c>
      <c r="K81" s="138"/>
    </row>
    <row r="82" spans="1:11" s="15" customFormat="1" ht="21.6" customHeight="1" x14ac:dyDescent="0.2">
      <c r="A82" s="108"/>
      <c r="B82" s="143" t="s">
        <v>210</v>
      </c>
      <c r="C82" s="144"/>
      <c r="D82" s="145"/>
      <c r="E82" s="229"/>
      <c r="F82" s="135"/>
      <c r="G82" s="49">
        <v>1</v>
      </c>
      <c r="H82" s="136">
        <v>8400</v>
      </c>
      <c r="I82" s="137"/>
      <c r="J82" s="136">
        <f t="shared" si="3"/>
        <v>8400</v>
      </c>
      <c r="K82" s="138"/>
    </row>
    <row r="83" spans="1:11" s="15" customFormat="1" ht="21.6" customHeight="1" x14ac:dyDescent="0.2">
      <c r="A83" s="108"/>
      <c r="B83" s="143" t="s">
        <v>81</v>
      </c>
      <c r="C83" s="144"/>
      <c r="D83" s="145"/>
      <c r="E83" s="229"/>
      <c r="F83" s="135"/>
      <c r="G83" s="37">
        <v>4</v>
      </c>
      <c r="H83" s="136">
        <v>10000</v>
      </c>
      <c r="I83" s="137"/>
      <c r="J83" s="136">
        <f t="shared" si="3"/>
        <v>40000</v>
      </c>
      <c r="K83" s="138"/>
    </row>
    <row r="84" spans="1:11" s="15" customFormat="1" ht="21.6" customHeight="1" thickBot="1" x14ac:dyDescent="0.25">
      <c r="A84" s="113"/>
      <c r="B84" s="139"/>
      <c r="C84" s="139"/>
      <c r="D84" s="139"/>
      <c r="E84" s="245" t="s">
        <v>22</v>
      </c>
      <c r="F84" s="140"/>
      <c r="G84" s="30">
        <v>4</v>
      </c>
      <c r="H84" s="141">
        <v>80000</v>
      </c>
      <c r="I84" s="141"/>
      <c r="J84" s="185">
        <f t="shared" si="3"/>
        <v>320000</v>
      </c>
      <c r="K84" s="186"/>
    </row>
    <row r="85" spans="1:11" s="15" customFormat="1" ht="21.6" customHeight="1" thickBot="1" x14ac:dyDescent="0.25">
      <c r="A85" s="170" t="s">
        <v>24</v>
      </c>
      <c r="B85" s="171"/>
      <c r="C85" s="171"/>
      <c r="D85" s="171"/>
      <c r="E85" s="171"/>
      <c r="F85" s="171"/>
      <c r="G85" s="171"/>
      <c r="H85" s="171"/>
      <c r="I85" s="172"/>
      <c r="J85" s="173">
        <f>SUM(J74:K84)</f>
        <v>7391600</v>
      </c>
      <c r="K85" s="174"/>
    </row>
    <row r="86" spans="1:11" s="15" customFormat="1" ht="19.8" customHeight="1" x14ac:dyDescent="0.2">
      <c r="A86" s="43"/>
      <c r="B86" s="31"/>
      <c r="C86" s="31"/>
      <c r="D86" s="31"/>
      <c r="E86" s="31"/>
      <c r="F86" s="31"/>
      <c r="G86" s="31"/>
      <c r="H86" s="95"/>
      <c r="I86" s="95"/>
      <c r="J86" s="369"/>
      <c r="K86" s="369"/>
    </row>
    <row r="87" spans="1:11" s="15" customFormat="1" ht="24" customHeight="1" thickBot="1" x14ac:dyDescent="0.25">
      <c r="A87" s="213" t="s">
        <v>25</v>
      </c>
      <c r="B87" s="213"/>
      <c r="C87" s="32"/>
      <c r="D87" s="32"/>
      <c r="E87" s="32"/>
      <c r="F87" s="32"/>
      <c r="G87" s="32"/>
      <c r="H87" s="126"/>
      <c r="I87" s="126"/>
      <c r="J87" s="126"/>
      <c r="K87" s="126"/>
    </row>
    <row r="88" spans="1:11" s="15" customFormat="1" ht="24" customHeight="1" thickBot="1" x14ac:dyDescent="0.25">
      <c r="A88" s="103"/>
      <c r="B88" s="175" t="s">
        <v>6</v>
      </c>
      <c r="C88" s="175"/>
      <c r="D88" s="175"/>
      <c r="E88" s="175" t="s">
        <v>7</v>
      </c>
      <c r="F88" s="175"/>
      <c r="G88" s="18" t="s">
        <v>8</v>
      </c>
      <c r="H88" s="176" t="s">
        <v>9</v>
      </c>
      <c r="I88" s="368"/>
      <c r="J88" s="176" t="s">
        <v>10</v>
      </c>
      <c r="K88" s="177"/>
    </row>
    <row r="89" spans="1:11" s="15" customFormat="1" ht="24" customHeight="1" x14ac:dyDescent="0.2">
      <c r="A89" s="110"/>
      <c r="B89" s="263" t="s">
        <v>26</v>
      </c>
      <c r="C89" s="264"/>
      <c r="D89" s="265"/>
      <c r="E89" s="266" t="s">
        <v>27</v>
      </c>
      <c r="F89" s="266"/>
      <c r="G89" s="34">
        <v>2100</v>
      </c>
      <c r="H89" s="267">
        <v>300</v>
      </c>
      <c r="I89" s="267"/>
      <c r="J89" s="268">
        <f>G89*H89</f>
        <v>630000</v>
      </c>
      <c r="K89" s="269"/>
    </row>
    <row r="90" spans="1:11" s="15" customFormat="1" ht="24" customHeight="1" thickBot="1" x14ac:dyDescent="0.25">
      <c r="A90" s="98"/>
      <c r="B90" s="270" t="s">
        <v>28</v>
      </c>
      <c r="C90" s="270"/>
      <c r="D90" s="270"/>
      <c r="E90" s="233" t="s">
        <v>22</v>
      </c>
      <c r="F90" s="233"/>
      <c r="G90" s="35">
        <v>2</v>
      </c>
      <c r="H90" s="183">
        <v>80000</v>
      </c>
      <c r="I90" s="184"/>
      <c r="J90" s="285">
        <f>G90*H90</f>
        <v>160000</v>
      </c>
      <c r="K90" s="286"/>
    </row>
    <row r="91" spans="1:11" s="15" customFormat="1" ht="24" customHeight="1" thickBot="1" x14ac:dyDescent="0.25">
      <c r="A91" s="170" t="s">
        <v>29</v>
      </c>
      <c r="B91" s="171"/>
      <c r="C91" s="171"/>
      <c r="D91" s="171"/>
      <c r="E91" s="171"/>
      <c r="F91" s="171"/>
      <c r="G91" s="171"/>
      <c r="H91" s="171"/>
      <c r="I91" s="172"/>
      <c r="J91" s="173">
        <f>SUM(J89:K90)</f>
        <v>790000</v>
      </c>
      <c r="K91" s="174"/>
    </row>
    <row r="92" spans="1:11" s="15" customFormat="1" ht="23.25" customHeight="1" x14ac:dyDescent="0.2">
      <c r="A92" s="32"/>
      <c r="B92" s="32"/>
      <c r="C92" s="32"/>
      <c r="D92" s="32"/>
      <c r="E92" s="32"/>
      <c r="F92" s="32"/>
      <c r="G92" s="32"/>
      <c r="H92" s="126"/>
      <c r="I92" s="126"/>
      <c r="J92" s="369"/>
      <c r="K92" s="369"/>
    </row>
    <row r="93" spans="1:11" s="15" customFormat="1" ht="23.25" customHeight="1" thickBot="1" x14ac:dyDescent="0.25">
      <c r="A93" s="213" t="s">
        <v>30</v>
      </c>
      <c r="B93" s="213"/>
      <c r="C93" s="213"/>
      <c r="D93" s="32"/>
      <c r="E93" s="32"/>
      <c r="F93" s="32"/>
      <c r="G93" s="32"/>
      <c r="H93" s="126"/>
      <c r="I93" s="126"/>
      <c r="J93" s="126"/>
      <c r="K93" s="126"/>
    </row>
    <row r="94" spans="1:11" s="15" customFormat="1" ht="23.25" customHeight="1" thickBot="1" x14ac:dyDescent="0.25">
      <c r="A94" s="103"/>
      <c r="B94" s="175" t="s">
        <v>6</v>
      </c>
      <c r="C94" s="175"/>
      <c r="D94" s="175"/>
      <c r="E94" s="175" t="s">
        <v>7</v>
      </c>
      <c r="F94" s="175"/>
      <c r="G94" s="18" t="s">
        <v>8</v>
      </c>
      <c r="H94" s="371" t="s">
        <v>9</v>
      </c>
      <c r="I94" s="371"/>
      <c r="J94" s="372" t="s">
        <v>10</v>
      </c>
      <c r="K94" s="373"/>
    </row>
    <row r="95" spans="1:11" s="15" customFormat="1" ht="23.25" customHeight="1" x14ac:dyDescent="0.2">
      <c r="A95" s="108"/>
      <c r="B95" s="160" t="s">
        <v>133</v>
      </c>
      <c r="C95" s="160"/>
      <c r="D95" s="160"/>
      <c r="E95" s="154" t="s">
        <v>90</v>
      </c>
      <c r="F95" s="154"/>
      <c r="G95" s="22">
        <v>120</v>
      </c>
      <c r="H95" s="187">
        <v>2200</v>
      </c>
      <c r="I95" s="188"/>
      <c r="J95" s="163">
        <f>G95*H95</f>
        <v>264000</v>
      </c>
      <c r="K95" s="164"/>
    </row>
    <row r="96" spans="1:11" s="15" customFormat="1" ht="23.25" customHeight="1" x14ac:dyDescent="0.2">
      <c r="A96" s="94"/>
      <c r="B96" s="131" t="s">
        <v>31</v>
      </c>
      <c r="C96" s="132"/>
      <c r="D96" s="133"/>
      <c r="E96" s="134" t="s">
        <v>32</v>
      </c>
      <c r="F96" s="135"/>
      <c r="G96" s="37" t="s">
        <v>33</v>
      </c>
      <c r="H96" s="231" t="s">
        <v>34</v>
      </c>
      <c r="I96" s="232"/>
      <c r="J96" s="136">
        <v>600000</v>
      </c>
      <c r="K96" s="138"/>
    </row>
    <row r="97" spans="1:11" s="15" customFormat="1" ht="23.25" customHeight="1" x14ac:dyDescent="0.2">
      <c r="A97" s="94"/>
      <c r="B97" s="131" t="s">
        <v>91</v>
      </c>
      <c r="C97" s="132"/>
      <c r="D97" s="133"/>
      <c r="E97" s="134" t="s">
        <v>92</v>
      </c>
      <c r="F97" s="135"/>
      <c r="G97" s="37">
        <v>30</v>
      </c>
      <c r="H97" s="231" t="s">
        <v>34</v>
      </c>
      <c r="I97" s="232"/>
      <c r="J97" s="136">
        <v>80000</v>
      </c>
      <c r="K97" s="138"/>
    </row>
    <row r="98" spans="1:11" s="15" customFormat="1" ht="23.25" customHeight="1" x14ac:dyDescent="0.2">
      <c r="A98" s="94"/>
      <c r="B98" s="131" t="s">
        <v>35</v>
      </c>
      <c r="C98" s="132"/>
      <c r="D98" s="133"/>
      <c r="E98" s="134" t="s">
        <v>36</v>
      </c>
      <c r="F98" s="135"/>
      <c r="G98" s="37">
        <v>20</v>
      </c>
      <c r="H98" s="231">
        <v>2000</v>
      </c>
      <c r="I98" s="232"/>
      <c r="J98" s="136">
        <f t="shared" ref="J98:J103" si="4">G98*H98</f>
        <v>40000</v>
      </c>
      <c r="K98" s="138"/>
    </row>
    <row r="99" spans="1:11" s="15" customFormat="1" ht="23.25" customHeight="1" x14ac:dyDescent="0.2">
      <c r="A99" s="94"/>
      <c r="B99" s="131" t="s">
        <v>37</v>
      </c>
      <c r="C99" s="132"/>
      <c r="D99" s="133"/>
      <c r="E99" s="134" t="s">
        <v>38</v>
      </c>
      <c r="F99" s="135"/>
      <c r="G99" s="23">
        <v>2</v>
      </c>
      <c r="H99" s="136">
        <v>30000</v>
      </c>
      <c r="I99" s="137"/>
      <c r="J99" s="136">
        <f t="shared" si="4"/>
        <v>60000</v>
      </c>
      <c r="K99" s="138"/>
    </row>
    <row r="100" spans="1:11" s="15" customFormat="1" ht="23.25" customHeight="1" x14ac:dyDescent="0.2">
      <c r="A100" s="111"/>
      <c r="B100" s="131" t="s">
        <v>39</v>
      </c>
      <c r="C100" s="132"/>
      <c r="D100" s="133"/>
      <c r="E100" s="134" t="s">
        <v>40</v>
      </c>
      <c r="F100" s="135"/>
      <c r="G100" s="35">
        <v>200</v>
      </c>
      <c r="H100" s="136">
        <v>1200</v>
      </c>
      <c r="I100" s="137"/>
      <c r="J100" s="136">
        <f t="shared" si="4"/>
        <v>240000</v>
      </c>
      <c r="K100" s="138"/>
    </row>
    <row r="101" spans="1:11" s="15" customFormat="1" ht="23.25" customHeight="1" x14ac:dyDescent="0.2">
      <c r="A101" s="111"/>
      <c r="B101" s="131" t="s">
        <v>78</v>
      </c>
      <c r="C101" s="132"/>
      <c r="D101" s="133"/>
      <c r="E101" s="134" t="s">
        <v>79</v>
      </c>
      <c r="F101" s="135"/>
      <c r="G101" s="23">
        <v>94</v>
      </c>
      <c r="H101" s="136">
        <v>1800</v>
      </c>
      <c r="I101" s="137"/>
      <c r="J101" s="136">
        <f t="shared" si="4"/>
        <v>169200</v>
      </c>
      <c r="K101" s="138"/>
    </row>
    <row r="102" spans="1:11" s="15" customFormat="1" ht="24" customHeight="1" x14ac:dyDescent="0.2">
      <c r="A102" s="94"/>
      <c r="B102" s="131" t="s">
        <v>95</v>
      </c>
      <c r="C102" s="132"/>
      <c r="D102" s="133"/>
      <c r="E102" s="134"/>
      <c r="F102" s="135"/>
      <c r="G102" s="22">
        <v>60</v>
      </c>
      <c r="H102" s="158">
        <v>1200</v>
      </c>
      <c r="I102" s="159"/>
      <c r="J102" s="136">
        <f t="shared" si="4"/>
        <v>72000</v>
      </c>
      <c r="K102" s="138"/>
    </row>
    <row r="103" spans="1:11" s="15" customFormat="1" ht="24" customHeight="1" x14ac:dyDescent="0.2">
      <c r="A103" s="111"/>
      <c r="B103" s="131" t="s">
        <v>94</v>
      </c>
      <c r="C103" s="132"/>
      <c r="D103" s="133"/>
      <c r="E103" s="134"/>
      <c r="F103" s="135"/>
      <c r="G103" s="23">
        <v>10</v>
      </c>
      <c r="H103" s="158">
        <v>1000</v>
      </c>
      <c r="I103" s="159"/>
      <c r="J103" s="136">
        <f t="shared" si="4"/>
        <v>10000</v>
      </c>
      <c r="K103" s="138"/>
    </row>
    <row r="104" spans="1:11" s="15" customFormat="1" ht="23.25" customHeight="1" thickBot="1" x14ac:dyDescent="0.25">
      <c r="A104" s="111"/>
      <c r="B104" s="178" t="s">
        <v>21</v>
      </c>
      <c r="C104" s="179"/>
      <c r="D104" s="180"/>
      <c r="E104" s="181" t="s">
        <v>22</v>
      </c>
      <c r="F104" s="182"/>
      <c r="G104" s="35">
        <v>4</v>
      </c>
      <c r="H104" s="183">
        <v>80000</v>
      </c>
      <c r="I104" s="184"/>
      <c r="J104" s="185">
        <f>G104*H104</f>
        <v>320000</v>
      </c>
      <c r="K104" s="186"/>
    </row>
    <row r="105" spans="1:11" s="15" customFormat="1" ht="23.25" customHeight="1" thickBot="1" x14ac:dyDescent="0.25">
      <c r="A105" s="170" t="s">
        <v>41</v>
      </c>
      <c r="B105" s="171"/>
      <c r="C105" s="171"/>
      <c r="D105" s="171"/>
      <c r="E105" s="171"/>
      <c r="F105" s="171"/>
      <c r="G105" s="171"/>
      <c r="H105" s="171"/>
      <c r="I105" s="172"/>
      <c r="J105" s="173">
        <f>SUM(J95:K104)</f>
        <v>1855200</v>
      </c>
      <c r="K105" s="174"/>
    </row>
    <row r="106" spans="1:11" s="15" customFormat="1" ht="23.25" customHeight="1" x14ac:dyDescent="0.2">
      <c r="A106" s="40"/>
      <c r="B106" s="40"/>
      <c r="C106" s="40"/>
      <c r="D106" s="40"/>
      <c r="E106" s="40"/>
      <c r="F106" s="40"/>
      <c r="G106" s="40"/>
      <c r="H106" s="129"/>
      <c r="I106" s="129"/>
      <c r="J106" s="41"/>
      <c r="K106" s="41"/>
    </row>
    <row r="107" spans="1:11" s="15" customFormat="1" ht="23.25" customHeight="1" thickBot="1" x14ac:dyDescent="0.25">
      <c r="A107" s="16" t="s">
        <v>159</v>
      </c>
      <c r="B107" s="71"/>
      <c r="C107" s="71"/>
      <c r="D107" s="72"/>
      <c r="E107" s="40"/>
      <c r="F107" s="40"/>
      <c r="G107" s="40"/>
      <c r="H107" s="129"/>
      <c r="I107" s="129"/>
      <c r="J107" s="41"/>
      <c r="K107" s="41"/>
    </row>
    <row r="108" spans="1:11" s="15" customFormat="1" ht="23.25" customHeight="1" thickBot="1" x14ac:dyDescent="0.25">
      <c r="A108" s="103"/>
      <c r="B108" s="175" t="s">
        <v>6</v>
      </c>
      <c r="C108" s="175"/>
      <c r="D108" s="175"/>
      <c r="E108" s="175" t="s">
        <v>7</v>
      </c>
      <c r="F108" s="175"/>
      <c r="G108" s="18" t="s">
        <v>8</v>
      </c>
      <c r="H108" s="175" t="s">
        <v>9</v>
      </c>
      <c r="I108" s="175"/>
      <c r="J108" s="176" t="s">
        <v>10</v>
      </c>
      <c r="K108" s="177"/>
    </row>
    <row r="109" spans="1:11" s="15" customFormat="1" ht="23.25" customHeight="1" x14ac:dyDescent="0.2">
      <c r="A109" s="108"/>
      <c r="B109" s="160" t="s">
        <v>160</v>
      </c>
      <c r="C109" s="160"/>
      <c r="D109" s="160"/>
      <c r="E109" s="154" t="s">
        <v>42</v>
      </c>
      <c r="F109" s="154"/>
      <c r="G109" s="22">
        <v>470</v>
      </c>
      <c r="H109" s="187">
        <v>3500</v>
      </c>
      <c r="I109" s="188"/>
      <c r="J109" s="163">
        <f t="shared" ref="J109:J119" si="5">G109*H109</f>
        <v>1645000</v>
      </c>
      <c r="K109" s="164"/>
    </row>
    <row r="110" spans="1:11" s="15" customFormat="1" ht="23.25" customHeight="1" x14ac:dyDescent="0.2">
      <c r="A110" s="108"/>
      <c r="B110" s="131" t="s">
        <v>43</v>
      </c>
      <c r="C110" s="132"/>
      <c r="D110" s="133"/>
      <c r="E110" s="134" t="s">
        <v>44</v>
      </c>
      <c r="F110" s="135"/>
      <c r="G110" s="22">
        <v>470</v>
      </c>
      <c r="H110" s="136">
        <v>2200</v>
      </c>
      <c r="I110" s="137"/>
      <c r="J110" s="136">
        <f t="shared" si="5"/>
        <v>1034000</v>
      </c>
      <c r="K110" s="138"/>
    </row>
    <row r="111" spans="1:11" s="15" customFormat="1" ht="23.25" customHeight="1" x14ac:dyDescent="0.2">
      <c r="A111" s="108"/>
      <c r="B111" s="131" t="s">
        <v>129</v>
      </c>
      <c r="C111" s="132"/>
      <c r="D111" s="133"/>
      <c r="E111" s="154" t="s">
        <v>42</v>
      </c>
      <c r="F111" s="154"/>
      <c r="G111" s="22">
        <v>60</v>
      </c>
      <c r="H111" s="187">
        <v>3500</v>
      </c>
      <c r="I111" s="188"/>
      <c r="J111" s="136">
        <f t="shared" si="5"/>
        <v>210000</v>
      </c>
      <c r="K111" s="138"/>
    </row>
    <row r="112" spans="1:11" s="15" customFormat="1" ht="23.25" customHeight="1" x14ac:dyDescent="0.2">
      <c r="A112" s="108"/>
      <c r="B112" s="131" t="s">
        <v>130</v>
      </c>
      <c r="C112" s="132"/>
      <c r="D112" s="133"/>
      <c r="E112" s="134" t="s">
        <v>44</v>
      </c>
      <c r="F112" s="135"/>
      <c r="G112" s="22">
        <v>60</v>
      </c>
      <c r="H112" s="136">
        <v>2200</v>
      </c>
      <c r="I112" s="137"/>
      <c r="J112" s="136">
        <f t="shared" si="5"/>
        <v>132000</v>
      </c>
      <c r="K112" s="138"/>
    </row>
    <row r="113" spans="1:11" s="15" customFormat="1" ht="23.25" customHeight="1" x14ac:dyDescent="0.2">
      <c r="A113" s="108"/>
      <c r="B113" s="131" t="s">
        <v>218</v>
      </c>
      <c r="C113" s="132"/>
      <c r="D113" s="133"/>
      <c r="E113" s="154" t="s">
        <v>42</v>
      </c>
      <c r="F113" s="154"/>
      <c r="G113" s="22">
        <v>240</v>
      </c>
      <c r="H113" s="136">
        <v>2700</v>
      </c>
      <c r="I113" s="137"/>
      <c r="J113" s="136">
        <f t="shared" si="5"/>
        <v>648000</v>
      </c>
      <c r="K113" s="138"/>
    </row>
    <row r="114" spans="1:11" s="15" customFormat="1" ht="23.25" customHeight="1" x14ac:dyDescent="0.2">
      <c r="A114" s="108"/>
      <c r="B114" s="131" t="s">
        <v>216</v>
      </c>
      <c r="C114" s="132"/>
      <c r="D114" s="133"/>
      <c r="E114" s="134" t="s">
        <v>131</v>
      </c>
      <c r="F114" s="135"/>
      <c r="G114" s="22">
        <v>60</v>
      </c>
      <c r="H114" s="136">
        <v>2700</v>
      </c>
      <c r="I114" s="137"/>
      <c r="J114" s="136">
        <f t="shared" si="5"/>
        <v>162000</v>
      </c>
      <c r="K114" s="138"/>
    </row>
    <row r="115" spans="1:11" s="15" customFormat="1" ht="23.25" customHeight="1" x14ac:dyDescent="0.2">
      <c r="A115" s="108"/>
      <c r="B115" s="131" t="s">
        <v>217</v>
      </c>
      <c r="C115" s="132"/>
      <c r="D115" s="133"/>
      <c r="E115" s="134" t="s">
        <v>151</v>
      </c>
      <c r="F115" s="135"/>
      <c r="G115" s="22">
        <v>500</v>
      </c>
      <c r="H115" s="136">
        <v>3500</v>
      </c>
      <c r="I115" s="137"/>
      <c r="J115" s="136">
        <f t="shared" si="5"/>
        <v>1750000</v>
      </c>
      <c r="K115" s="138"/>
    </row>
    <row r="116" spans="1:11" s="15" customFormat="1" ht="23.25" customHeight="1" x14ac:dyDescent="0.2">
      <c r="A116" s="108"/>
      <c r="B116" s="131" t="s">
        <v>152</v>
      </c>
      <c r="C116" s="132"/>
      <c r="D116" s="133"/>
      <c r="E116" s="134" t="s">
        <v>44</v>
      </c>
      <c r="F116" s="135"/>
      <c r="G116" s="22">
        <v>500</v>
      </c>
      <c r="H116" s="136">
        <v>2200</v>
      </c>
      <c r="I116" s="137"/>
      <c r="J116" s="136">
        <f t="shared" si="5"/>
        <v>1100000</v>
      </c>
      <c r="K116" s="138"/>
    </row>
    <row r="117" spans="1:11" s="15" customFormat="1" ht="23.25" customHeight="1" x14ac:dyDescent="0.2">
      <c r="A117" s="108"/>
      <c r="B117" s="131"/>
      <c r="C117" s="132"/>
      <c r="D117" s="133"/>
      <c r="E117" s="134"/>
      <c r="F117" s="135"/>
      <c r="G117" s="22"/>
      <c r="H117" s="136"/>
      <c r="I117" s="137"/>
      <c r="J117" s="136"/>
      <c r="K117" s="138"/>
    </row>
    <row r="118" spans="1:11" s="15" customFormat="1" ht="23.25" customHeight="1" x14ac:dyDescent="0.2">
      <c r="A118" s="108"/>
      <c r="B118" s="131" t="s">
        <v>165</v>
      </c>
      <c r="C118" s="132"/>
      <c r="D118" s="133"/>
      <c r="E118" s="134"/>
      <c r="F118" s="135"/>
      <c r="G118" s="22">
        <v>22</v>
      </c>
      <c r="H118" s="136">
        <v>28000</v>
      </c>
      <c r="I118" s="137"/>
      <c r="J118" s="136">
        <f t="shared" ref="J118" si="6">G118*H118</f>
        <v>616000</v>
      </c>
      <c r="K118" s="138"/>
    </row>
    <row r="119" spans="1:11" s="15" customFormat="1" ht="23.25" customHeight="1" x14ac:dyDescent="0.2">
      <c r="A119" s="94"/>
      <c r="B119" s="131" t="s">
        <v>21</v>
      </c>
      <c r="C119" s="132"/>
      <c r="D119" s="133"/>
      <c r="E119" s="134" t="s">
        <v>45</v>
      </c>
      <c r="F119" s="135"/>
      <c r="G119" s="37">
        <v>12</v>
      </c>
      <c r="H119" s="136">
        <v>95000</v>
      </c>
      <c r="I119" s="137"/>
      <c r="J119" s="136">
        <f t="shared" si="5"/>
        <v>1140000</v>
      </c>
      <c r="K119" s="138"/>
    </row>
    <row r="120" spans="1:11" s="15" customFormat="1" ht="23.25" customHeight="1" thickBot="1" x14ac:dyDescent="0.25">
      <c r="A120" s="291" t="s">
        <v>46</v>
      </c>
      <c r="B120" s="292"/>
      <c r="C120" s="292"/>
      <c r="D120" s="292"/>
      <c r="E120" s="292"/>
      <c r="F120" s="292"/>
      <c r="G120" s="292"/>
      <c r="H120" s="292"/>
      <c r="I120" s="293"/>
      <c r="J120" s="294">
        <f>SUM(J109:K119)</f>
        <v>8437000</v>
      </c>
      <c r="K120" s="295"/>
    </row>
    <row r="121" spans="1:11" s="15" customFormat="1" ht="23.25" customHeight="1" x14ac:dyDescent="0.2">
      <c r="A121" s="43"/>
      <c r="B121" s="42"/>
      <c r="C121" s="42"/>
      <c r="D121" s="42"/>
      <c r="E121" s="43"/>
      <c r="F121" s="43"/>
      <c r="G121" s="31"/>
      <c r="H121" s="44"/>
      <c r="I121" s="44"/>
      <c r="J121" s="44"/>
      <c r="K121" s="44"/>
    </row>
    <row r="122" spans="1:11" s="15" customFormat="1" ht="23.25" customHeight="1" thickBot="1" x14ac:dyDescent="0.25">
      <c r="A122" s="213" t="s">
        <v>47</v>
      </c>
      <c r="B122" s="213"/>
      <c r="C122" s="213"/>
      <c r="D122" s="45"/>
      <c r="E122" s="46"/>
      <c r="F122" s="46"/>
      <c r="G122" s="47"/>
      <c r="H122" s="48"/>
      <c r="I122" s="48"/>
      <c r="J122" s="48"/>
      <c r="K122" s="48"/>
    </row>
    <row r="123" spans="1:11" s="15" customFormat="1" ht="23.25" customHeight="1" thickBot="1" x14ac:dyDescent="0.25">
      <c r="A123" s="103"/>
      <c r="B123" s="175" t="s">
        <v>6</v>
      </c>
      <c r="C123" s="175"/>
      <c r="D123" s="175"/>
      <c r="E123" s="175" t="s">
        <v>7</v>
      </c>
      <c r="F123" s="175"/>
      <c r="G123" s="18" t="s">
        <v>8</v>
      </c>
      <c r="H123" s="175" t="s">
        <v>9</v>
      </c>
      <c r="I123" s="175"/>
      <c r="J123" s="176" t="s">
        <v>10</v>
      </c>
      <c r="K123" s="177"/>
    </row>
    <row r="124" spans="1:11" s="15" customFormat="1" ht="23.25" customHeight="1" x14ac:dyDescent="0.2">
      <c r="A124" s="108"/>
      <c r="B124" s="236" t="s">
        <v>48</v>
      </c>
      <c r="C124" s="237"/>
      <c r="D124" s="238"/>
      <c r="E124" s="239"/>
      <c r="F124" s="240"/>
      <c r="G124" s="49">
        <v>4</v>
      </c>
      <c r="H124" s="187">
        <v>15000</v>
      </c>
      <c r="I124" s="188"/>
      <c r="J124" s="163">
        <f t="shared" ref="J124:J127" si="7">G124*H124</f>
        <v>60000</v>
      </c>
      <c r="K124" s="164"/>
    </row>
    <row r="125" spans="1:11" s="15" customFormat="1" ht="23.25" customHeight="1" x14ac:dyDescent="0.2">
      <c r="A125" s="94"/>
      <c r="B125" s="131" t="s">
        <v>109</v>
      </c>
      <c r="C125" s="132"/>
      <c r="D125" s="133"/>
      <c r="E125" s="134"/>
      <c r="F125" s="135"/>
      <c r="G125" s="23">
        <v>1</v>
      </c>
      <c r="H125" s="136">
        <v>60000</v>
      </c>
      <c r="I125" s="137"/>
      <c r="J125" s="136">
        <f t="shared" si="7"/>
        <v>60000</v>
      </c>
      <c r="K125" s="138"/>
    </row>
    <row r="126" spans="1:11" s="15" customFormat="1" ht="23.25" customHeight="1" x14ac:dyDescent="0.2">
      <c r="A126" s="111"/>
      <c r="B126" s="131" t="s">
        <v>153</v>
      </c>
      <c r="C126" s="132"/>
      <c r="D126" s="133"/>
      <c r="E126" s="131"/>
      <c r="F126" s="133"/>
      <c r="G126" s="35">
        <v>1</v>
      </c>
      <c r="H126" s="136">
        <v>15000</v>
      </c>
      <c r="I126" s="137"/>
      <c r="J126" s="136">
        <f t="shared" si="7"/>
        <v>15000</v>
      </c>
      <c r="K126" s="138"/>
    </row>
    <row r="127" spans="1:11" s="15" customFormat="1" ht="23.25" customHeight="1" thickBot="1" x14ac:dyDescent="0.25">
      <c r="A127" s="113"/>
      <c r="B127" s="241" t="s">
        <v>21</v>
      </c>
      <c r="C127" s="242"/>
      <c r="D127" s="243"/>
      <c r="E127" s="244" t="s">
        <v>45</v>
      </c>
      <c r="F127" s="245"/>
      <c r="G127" s="30">
        <v>2</v>
      </c>
      <c r="H127" s="185">
        <v>20000</v>
      </c>
      <c r="I127" s="246"/>
      <c r="J127" s="185">
        <f t="shared" si="7"/>
        <v>40000</v>
      </c>
      <c r="K127" s="186"/>
    </row>
    <row r="128" spans="1:11" s="15" customFormat="1" ht="23.25" customHeight="1" thickBot="1" x14ac:dyDescent="0.25">
      <c r="A128" s="170" t="s">
        <v>49</v>
      </c>
      <c r="B128" s="171"/>
      <c r="C128" s="171"/>
      <c r="D128" s="171"/>
      <c r="E128" s="171"/>
      <c r="F128" s="171"/>
      <c r="G128" s="171"/>
      <c r="H128" s="171"/>
      <c r="I128" s="172"/>
      <c r="J128" s="173">
        <f>SUM(J124:K127)</f>
        <v>175000</v>
      </c>
      <c r="K128" s="174"/>
    </row>
    <row r="129" spans="1:11" s="15" customFormat="1" ht="31.8" customHeight="1" thickBot="1" x14ac:dyDescent="0.25">
      <c r="A129" s="213" t="s">
        <v>50</v>
      </c>
      <c r="B129" s="213"/>
      <c r="C129" s="213"/>
      <c r="D129" s="50"/>
      <c r="E129" s="50"/>
      <c r="F129" s="50"/>
      <c r="G129" s="50"/>
      <c r="H129" s="130"/>
      <c r="I129" s="130"/>
      <c r="J129" s="370"/>
      <c r="K129" s="370"/>
    </row>
    <row r="130" spans="1:11" s="15" customFormat="1" ht="31.8" customHeight="1" thickBot="1" x14ac:dyDescent="0.25">
      <c r="A130" s="103" t="s">
        <v>51</v>
      </c>
      <c r="B130" s="175" t="s">
        <v>6</v>
      </c>
      <c r="C130" s="175"/>
      <c r="D130" s="175"/>
      <c r="E130" s="175" t="s">
        <v>7</v>
      </c>
      <c r="F130" s="175"/>
      <c r="G130" s="18" t="s">
        <v>8</v>
      </c>
      <c r="H130" s="175" t="s">
        <v>9</v>
      </c>
      <c r="I130" s="175"/>
      <c r="J130" s="176" t="s">
        <v>10</v>
      </c>
      <c r="K130" s="177"/>
    </row>
    <row r="131" spans="1:11" s="15" customFormat="1" ht="31.8" customHeight="1" x14ac:dyDescent="0.2">
      <c r="A131" s="108"/>
      <c r="B131" s="290" t="s">
        <v>108</v>
      </c>
      <c r="C131" s="290"/>
      <c r="D131" s="290"/>
      <c r="E131" s="154"/>
      <c r="F131" s="154"/>
      <c r="G131" s="22">
        <v>6</v>
      </c>
      <c r="H131" s="187">
        <v>110000</v>
      </c>
      <c r="I131" s="188"/>
      <c r="J131" s="136">
        <f>G131*H131</f>
        <v>660000</v>
      </c>
      <c r="K131" s="138"/>
    </row>
    <row r="132" spans="1:11" s="15" customFormat="1" ht="31.8" customHeight="1" x14ac:dyDescent="0.2">
      <c r="A132" s="98"/>
      <c r="B132" s="143" t="s">
        <v>222</v>
      </c>
      <c r="C132" s="144"/>
      <c r="D132" s="145"/>
      <c r="E132" s="134"/>
      <c r="F132" s="135"/>
      <c r="G132" s="22">
        <v>12</v>
      </c>
      <c r="H132" s="136">
        <v>65000</v>
      </c>
      <c r="I132" s="137"/>
      <c r="J132" s="136">
        <f>G132*H132</f>
        <v>780000</v>
      </c>
      <c r="K132" s="138"/>
    </row>
    <row r="133" spans="1:11" s="15" customFormat="1" ht="31.8" customHeight="1" x14ac:dyDescent="0.2">
      <c r="A133" s="98" t="s">
        <v>221</v>
      </c>
      <c r="B133" s="143" t="s">
        <v>220</v>
      </c>
      <c r="C133" s="144"/>
      <c r="D133" s="145"/>
      <c r="E133" s="134"/>
      <c r="F133" s="135"/>
      <c r="G133" s="22">
        <v>6</v>
      </c>
      <c r="H133" s="136">
        <v>8500</v>
      </c>
      <c r="I133" s="137"/>
      <c r="J133" s="136">
        <f>G133*H133</f>
        <v>51000</v>
      </c>
      <c r="K133" s="138"/>
    </row>
    <row r="134" spans="1:11" s="15" customFormat="1" ht="31.8" customHeight="1" x14ac:dyDescent="0.2">
      <c r="A134" s="94"/>
      <c r="B134" s="280" t="s">
        <v>21</v>
      </c>
      <c r="C134" s="280"/>
      <c r="D134" s="280"/>
      <c r="E134" s="161" t="s">
        <v>45</v>
      </c>
      <c r="F134" s="161"/>
      <c r="G134" s="37">
        <v>2</v>
      </c>
      <c r="H134" s="150">
        <v>80000</v>
      </c>
      <c r="I134" s="150"/>
      <c r="J134" s="136">
        <f t="shared" ref="J134:J140" si="8">G134*H134</f>
        <v>160000</v>
      </c>
      <c r="K134" s="138"/>
    </row>
    <row r="135" spans="1:11" s="15" customFormat="1" ht="31.8" customHeight="1" x14ac:dyDescent="0.2">
      <c r="A135" s="108"/>
      <c r="B135" s="143" t="s">
        <v>137</v>
      </c>
      <c r="C135" s="144"/>
      <c r="D135" s="145"/>
      <c r="E135" s="134" t="s">
        <v>136</v>
      </c>
      <c r="F135" s="135"/>
      <c r="G135" s="23">
        <v>3</v>
      </c>
      <c r="H135" s="136">
        <v>14000</v>
      </c>
      <c r="I135" s="137"/>
      <c r="J135" s="136">
        <f t="shared" si="8"/>
        <v>42000</v>
      </c>
      <c r="K135" s="138"/>
    </row>
    <row r="136" spans="1:11" s="15" customFormat="1" ht="31.8" customHeight="1" x14ac:dyDescent="0.2">
      <c r="A136" s="108"/>
      <c r="B136" s="143" t="s">
        <v>138</v>
      </c>
      <c r="C136" s="144"/>
      <c r="D136" s="145"/>
      <c r="E136" s="134" t="s">
        <v>136</v>
      </c>
      <c r="F136" s="135"/>
      <c r="G136" s="23">
        <v>4</v>
      </c>
      <c r="H136" s="136">
        <v>14000</v>
      </c>
      <c r="I136" s="137"/>
      <c r="J136" s="136">
        <f t="shared" si="8"/>
        <v>56000</v>
      </c>
      <c r="K136" s="138"/>
    </row>
    <row r="137" spans="1:11" s="15" customFormat="1" ht="31.8" customHeight="1" x14ac:dyDescent="0.2">
      <c r="A137" s="108"/>
      <c r="B137" s="143" t="s">
        <v>139</v>
      </c>
      <c r="C137" s="144"/>
      <c r="D137" s="145"/>
      <c r="E137" s="134" t="s">
        <v>136</v>
      </c>
      <c r="F137" s="135"/>
      <c r="G137" s="23">
        <v>3</v>
      </c>
      <c r="H137" s="136">
        <v>14000</v>
      </c>
      <c r="I137" s="137"/>
      <c r="J137" s="136">
        <f t="shared" si="8"/>
        <v>42000</v>
      </c>
      <c r="K137" s="138"/>
    </row>
    <row r="138" spans="1:11" s="15" customFormat="1" ht="31.8" customHeight="1" x14ac:dyDescent="0.2">
      <c r="A138" s="108"/>
      <c r="B138" s="143" t="s">
        <v>140</v>
      </c>
      <c r="C138" s="144"/>
      <c r="D138" s="145"/>
      <c r="E138" s="134" t="s">
        <v>141</v>
      </c>
      <c r="F138" s="135"/>
      <c r="G138" s="23">
        <v>3</v>
      </c>
      <c r="H138" s="136">
        <v>10000</v>
      </c>
      <c r="I138" s="137"/>
      <c r="J138" s="136">
        <f t="shared" si="8"/>
        <v>30000</v>
      </c>
      <c r="K138" s="138"/>
    </row>
    <row r="139" spans="1:11" s="15" customFormat="1" ht="31.8" customHeight="1" x14ac:dyDescent="0.2">
      <c r="A139" s="108"/>
      <c r="B139" s="143" t="s">
        <v>142</v>
      </c>
      <c r="C139" s="144"/>
      <c r="D139" s="145"/>
      <c r="E139" s="134" t="s">
        <v>143</v>
      </c>
      <c r="F139" s="135"/>
      <c r="G139" s="23">
        <v>4</v>
      </c>
      <c r="H139" s="136">
        <v>12000</v>
      </c>
      <c r="I139" s="137"/>
      <c r="J139" s="136">
        <f t="shared" si="8"/>
        <v>48000</v>
      </c>
      <c r="K139" s="138"/>
    </row>
    <row r="140" spans="1:11" s="15" customFormat="1" ht="31.8" customHeight="1" thickBot="1" x14ac:dyDescent="0.25">
      <c r="A140" s="108"/>
      <c r="B140" s="330" t="s">
        <v>52</v>
      </c>
      <c r="C140" s="330"/>
      <c r="D140" s="330"/>
      <c r="E140" s="331" t="s">
        <v>45</v>
      </c>
      <c r="F140" s="331"/>
      <c r="G140" s="52">
        <v>6</v>
      </c>
      <c r="H140" s="332">
        <v>80000</v>
      </c>
      <c r="I140" s="333"/>
      <c r="J140" s="185">
        <f t="shared" si="8"/>
        <v>480000</v>
      </c>
      <c r="K140" s="186"/>
    </row>
    <row r="141" spans="1:11" s="15" customFormat="1" ht="31.8" customHeight="1" thickBot="1" x14ac:dyDescent="0.25">
      <c r="A141" s="170" t="s">
        <v>53</v>
      </c>
      <c r="B141" s="171"/>
      <c r="C141" s="171"/>
      <c r="D141" s="171"/>
      <c r="E141" s="171"/>
      <c r="F141" s="171"/>
      <c r="G141" s="171"/>
      <c r="H141" s="171"/>
      <c r="I141" s="172"/>
      <c r="J141" s="173">
        <f>SUM(J131:K140)</f>
        <v>2349000</v>
      </c>
      <c r="K141" s="174"/>
    </row>
    <row r="142" spans="1:11" s="15" customFormat="1" ht="31.8" customHeight="1" x14ac:dyDescent="0.2">
      <c r="A142" s="40"/>
      <c r="B142" s="40"/>
      <c r="C142" s="40"/>
      <c r="D142" s="40"/>
      <c r="E142" s="40"/>
      <c r="F142" s="40"/>
      <c r="G142" s="40"/>
      <c r="H142" s="129"/>
      <c r="I142" s="129"/>
      <c r="J142" s="369"/>
      <c r="K142" s="369"/>
    </row>
    <row r="143" spans="1:11" s="15" customFormat="1" ht="31.8" customHeight="1" thickBot="1" x14ac:dyDescent="0.25">
      <c r="A143" s="213" t="s">
        <v>93</v>
      </c>
      <c r="B143" s="213"/>
      <c r="C143" s="213"/>
      <c r="D143" s="213"/>
      <c r="E143" s="213"/>
      <c r="F143" s="213"/>
      <c r="G143" s="213"/>
      <c r="H143" s="213"/>
      <c r="I143" s="213"/>
      <c r="J143" s="213"/>
      <c r="K143" s="213"/>
    </row>
    <row r="144" spans="1:11" s="15" customFormat="1" ht="31.8" customHeight="1" thickBot="1" x14ac:dyDescent="0.25">
      <c r="A144" s="114" t="s">
        <v>54</v>
      </c>
      <c r="B144" s="175" t="s">
        <v>6</v>
      </c>
      <c r="C144" s="175"/>
      <c r="D144" s="175"/>
      <c r="E144" s="175" t="s">
        <v>7</v>
      </c>
      <c r="F144" s="175"/>
      <c r="G144" s="18" t="s">
        <v>8</v>
      </c>
      <c r="H144" s="175" t="s">
        <v>9</v>
      </c>
      <c r="I144" s="175"/>
      <c r="J144" s="176" t="s">
        <v>10</v>
      </c>
      <c r="K144" s="177"/>
    </row>
    <row r="145" spans="1:11" s="15" customFormat="1" ht="31.8" customHeight="1" thickBot="1" x14ac:dyDescent="0.25">
      <c r="A145" s="94" t="s">
        <v>55</v>
      </c>
      <c r="B145" s="149" t="s">
        <v>56</v>
      </c>
      <c r="C145" s="149"/>
      <c r="D145" s="149"/>
      <c r="E145" s="233" t="s">
        <v>57</v>
      </c>
      <c r="F145" s="233"/>
      <c r="G145" s="35">
        <v>3</v>
      </c>
      <c r="H145" s="234">
        <v>40000</v>
      </c>
      <c r="I145" s="234"/>
      <c r="J145" s="163">
        <f>G145*H145</f>
        <v>120000</v>
      </c>
      <c r="K145" s="164"/>
    </row>
    <row r="146" spans="1:11" s="15" customFormat="1" ht="23.25" customHeight="1" thickBot="1" x14ac:dyDescent="0.25">
      <c r="A146" s="170" t="s">
        <v>58</v>
      </c>
      <c r="B146" s="171"/>
      <c r="C146" s="171"/>
      <c r="D146" s="171"/>
      <c r="E146" s="171"/>
      <c r="F146" s="171"/>
      <c r="G146" s="171"/>
      <c r="H146" s="171"/>
      <c r="I146" s="172"/>
      <c r="J146" s="173">
        <f>SUM(J145:K145)</f>
        <v>120000</v>
      </c>
      <c r="K146" s="174"/>
    </row>
    <row r="147" spans="1:11" s="15" customFormat="1" ht="27" customHeight="1" thickBot="1" x14ac:dyDescent="0.25">
      <c r="A147" s="213" t="s">
        <v>144</v>
      </c>
      <c r="B147" s="213"/>
      <c r="C147" s="213"/>
      <c r="D147" s="32"/>
      <c r="E147" s="32"/>
      <c r="F147" s="32"/>
      <c r="G147" s="32"/>
      <c r="H147" s="126"/>
      <c r="I147" s="126"/>
      <c r="J147" s="126"/>
      <c r="K147" s="126"/>
    </row>
    <row r="148" spans="1:11" s="15" customFormat="1" ht="27" customHeight="1" thickBot="1" x14ac:dyDescent="0.25">
      <c r="A148" s="103" t="s">
        <v>59</v>
      </c>
      <c r="B148" s="175" t="s">
        <v>6</v>
      </c>
      <c r="C148" s="175"/>
      <c r="D148" s="175"/>
      <c r="E148" s="175" t="s">
        <v>7</v>
      </c>
      <c r="F148" s="175"/>
      <c r="G148" s="18" t="s">
        <v>8</v>
      </c>
      <c r="H148" s="175" t="s">
        <v>9</v>
      </c>
      <c r="I148" s="175"/>
      <c r="J148" s="176" t="s">
        <v>10</v>
      </c>
      <c r="K148" s="177"/>
    </row>
    <row r="149" spans="1:11" ht="27" customHeight="1" x14ac:dyDescent="0.2">
      <c r="A149" s="94"/>
      <c r="B149" s="131" t="s">
        <v>166</v>
      </c>
      <c r="C149" s="132"/>
      <c r="D149" s="133"/>
      <c r="E149" s="231"/>
      <c r="F149" s="232"/>
      <c r="G149" s="23"/>
      <c r="H149" s="136"/>
      <c r="I149" s="137"/>
      <c r="J149" s="151"/>
      <c r="K149" s="152"/>
    </row>
    <row r="150" spans="1:11" ht="27" customHeight="1" x14ac:dyDescent="0.2">
      <c r="A150" s="94"/>
      <c r="B150" s="149" t="s">
        <v>110</v>
      </c>
      <c r="C150" s="149"/>
      <c r="D150" s="149"/>
      <c r="E150" s="161"/>
      <c r="F150" s="161"/>
      <c r="G150" s="23">
        <v>200</v>
      </c>
      <c r="H150" s="150">
        <v>450</v>
      </c>
      <c r="I150" s="150"/>
      <c r="J150" s="151">
        <f t="shared" ref="J150:J166" si="9">G150*H150</f>
        <v>90000</v>
      </c>
      <c r="K150" s="152"/>
    </row>
    <row r="151" spans="1:11" ht="27" customHeight="1" x14ac:dyDescent="0.2">
      <c r="A151" s="111"/>
      <c r="B151" s="131" t="s">
        <v>164</v>
      </c>
      <c r="C151" s="132"/>
      <c r="D151" s="133"/>
      <c r="E151" s="134"/>
      <c r="F151" s="135"/>
      <c r="G151" s="54">
        <v>100</v>
      </c>
      <c r="H151" s="150">
        <v>450</v>
      </c>
      <c r="I151" s="150"/>
      <c r="J151" s="151">
        <f t="shared" si="9"/>
        <v>45000</v>
      </c>
      <c r="K151" s="152"/>
    </row>
    <row r="152" spans="1:11" ht="27" customHeight="1" x14ac:dyDescent="0.2">
      <c r="A152" s="111"/>
      <c r="B152" s="131" t="s">
        <v>168</v>
      </c>
      <c r="C152" s="132"/>
      <c r="D152" s="133"/>
      <c r="E152" s="134"/>
      <c r="F152" s="135"/>
      <c r="G152" s="54">
        <v>60</v>
      </c>
      <c r="H152" s="150">
        <v>450</v>
      </c>
      <c r="I152" s="150"/>
      <c r="J152" s="151">
        <f t="shared" si="9"/>
        <v>27000</v>
      </c>
      <c r="K152" s="152"/>
    </row>
    <row r="153" spans="1:11" ht="27" customHeight="1" x14ac:dyDescent="0.2">
      <c r="A153" s="111"/>
      <c r="B153" s="131" t="s">
        <v>167</v>
      </c>
      <c r="C153" s="132"/>
      <c r="D153" s="133"/>
      <c r="E153" s="134"/>
      <c r="F153" s="135"/>
      <c r="G153" s="54">
        <v>50</v>
      </c>
      <c r="H153" s="150">
        <v>450</v>
      </c>
      <c r="I153" s="150"/>
      <c r="J153" s="151">
        <f t="shared" si="9"/>
        <v>22500</v>
      </c>
      <c r="K153" s="152"/>
    </row>
    <row r="154" spans="1:11" ht="27" customHeight="1" x14ac:dyDescent="0.2">
      <c r="A154" s="111"/>
      <c r="B154" s="131" t="s">
        <v>173</v>
      </c>
      <c r="C154" s="132"/>
      <c r="D154" s="133"/>
      <c r="E154" s="134"/>
      <c r="F154" s="135"/>
      <c r="G154" s="54">
        <v>30</v>
      </c>
      <c r="H154" s="150">
        <v>450</v>
      </c>
      <c r="I154" s="150"/>
      <c r="J154" s="151">
        <f t="shared" si="9"/>
        <v>13500</v>
      </c>
      <c r="K154" s="152"/>
    </row>
    <row r="155" spans="1:11" ht="27" customHeight="1" x14ac:dyDescent="0.2">
      <c r="A155" s="111"/>
      <c r="B155" s="131" t="s">
        <v>169</v>
      </c>
      <c r="C155" s="132"/>
      <c r="D155" s="133"/>
      <c r="E155" s="134"/>
      <c r="F155" s="135"/>
      <c r="G155" s="54">
        <v>60</v>
      </c>
      <c r="H155" s="150">
        <v>450</v>
      </c>
      <c r="I155" s="150"/>
      <c r="J155" s="151">
        <f t="shared" si="9"/>
        <v>27000</v>
      </c>
      <c r="K155" s="152"/>
    </row>
    <row r="156" spans="1:11" ht="27" customHeight="1" x14ac:dyDescent="0.2">
      <c r="A156" s="111"/>
      <c r="B156" s="131" t="s">
        <v>170</v>
      </c>
      <c r="C156" s="132"/>
      <c r="D156" s="133"/>
      <c r="E156" s="134"/>
      <c r="F156" s="135"/>
      <c r="G156" s="54">
        <v>60</v>
      </c>
      <c r="H156" s="150">
        <v>450</v>
      </c>
      <c r="I156" s="150"/>
      <c r="J156" s="151">
        <f t="shared" si="9"/>
        <v>27000</v>
      </c>
      <c r="K156" s="152"/>
    </row>
    <row r="157" spans="1:11" ht="27" customHeight="1" x14ac:dyDescent="0.2">
      <c r="A157" s="111"/>
      <c r="B157" s="131" t="s">
        <v>172</v>
      </c>
      <c r="C157" s="132"/>
      <c r="D157" s="133"/>
      <c r="E157" s="134"/>
      <c r="F157" s="135"/>
      <c r="G157" s="54">
        <v>30</v>
      </c>
      <c r="H157" s="150">
        <v>450</v>
      </c>
      <c r="I157" s="150"/>
      <c r="J157" s="151">
        <f t="shared" si="9"/>
        <v>13500</v>
      </c>
      <c r="K157" s="152"/>
    </row>
    <row r="158" spans="1:11" ht="27" customHeight="1" x14ac:dyDescent="0.2">
      <c r="A158" s="111"/>
      <c r="B158" s="131" t="s">
        <v>171</v>
      </c>
      <c r="C158" s="132"/>
      <c r="D158" s="133"/>
      <c r="E158" s="134"/>
      <c r="F158" s="135"/>
      <c r="G158" s="54">
        <v>60</v>
      </c>
      <c r="H158" s="150">
        <v>450</v>
      </c>
      <c r="I158" s="150"/>
      <c r="J158" s="151">
        <f t="shared" si="9"/>
        <v>27000</v>
      </c>
      <c r="K158" s="152"/>
    </row>
    <row r="159" spans="1:11" ht="27" customHeight="1" x14ac:dyDescent="0.2">
      <c r="A159" s="111"/>
      <c r="B159" s="131" t="s">
        <v>174</v>
      </c>
      <c r="C159" s="132"/>
      <c r="D159" s="133"/>
      <c r="E159" s="134"/>
      <c r="F159" s="135"/>
      <c r="G159" s="54">
        <v>50</v>
      </c>
      <c r="H159" s="150">
        <v>450</v>
      </c>
      <c r="I159" s="150"/>
      <c r="J159" s="151">
        <f t="shared" si="9"/>
        <v>22500</v>
      </c>
      <c r="K159" s="152"/>
    </row>
    <row r="160" spans="1:11" ht="27" customHeight="1" x14ac:dyDescent="0.2">
      <c r="A160" s="111"/>
      <c r="B160" s="131" t="s">
        <v>175</v>
      </c>
      <c r="C160" s="132"/>
      <c r="D160" s="133"/>
      <c r="E160" s="134"/>
      <c r="F160" s="135"/>
      <c r="G160" s="54">
        <v>60</v>
      </c>
      <c r="H160" s="150">
        <v>450</v>
      </c>
      <c r="I160" s="150"/>
      <c r="J160" s="151">
        <f t="shared" si="9"/>
        <v>27000</v>
      </c>
      <c r="K160" s="152"/>
    </row>
    <row r="161" spans="1:11" ht="27" customHeight="1" x14ac:dyDescent="0.2">
      <c r="A161" s="111"/>
      <c r="B161" s="131" t="s">
        <v>176</v>
      </c>
      <c r="C161" s="132"/>
      <c r="D161" s="133"/>
      <c r="E161" s="134"/>
      <c r="F161" s="135"/>
      <c r="G161" s="54">
        <v>60</v>
      </c>
      <c r="H161" s="150">
        <v>450</v>
      </c>
      <c r="I161" s="150"/>
      <c r="J161" s="151">
        <f t="shared" si="9"/>
        <v>27000</v>
      </c>
      <c r="K161" s="152"/>
    </row>
    <row r="162" spans="1:11" ht="27" customHeight="1" x14ac:dyDescent="0.2">
      <c r="A162" s="111"/>
      <c r="B162" s="131" t="s">
        <v>177</v>
      </c>
      <c r="C162" s="132"/>
      <c r="D162" s="133"/>
      <c r="E162" s="134"/>
      <c r="F162" s="135"/>
      <c r="G162" s="54">
        <v>60</v>
      </c>
      <c r="H162" s="150">
        <v>450</v>
      </c>
      <c r="I162" s="150"/>
      <c r="J162" s="151">
        <f t="shared" si="9"/>
        <v>27000</v>
      </c>
      <c r="K162" s="152"/>
    </row>
    <row r="163" spans="1:11" ht="27" customHeight="1" x14ac:dyDescent="0.2">
      <c r="A163" s="111"/>
      <c r="B163" s="131" t="s">
        <v>178</v>
      </c>
      <c r="C163" s="132"/>
      <c r="D163" s="133"/>
      <c r="E163" s="134"/>
      <c r="F163" s="135"/>
      <c r="G163" s="54">
        <v>60</v>
      </c>
      <c r="H163" s="150">
        <v>450</v>
      </c>
      <c r="I163" s="150"/>
      <c r="J163" s="151">
        <f t="shared" si="9"/>
        <v>27000</v>
      </c>
      <c r="K163" s="152"/>
    </row>
    <row r="164" spans="1:11" ht="27" customHeight="1" x14ac:dyDescent="0.2">
      <c r="A164" s="111"/>
      <c r="B164" s="131" t="s">
        <v>179</v>
      </c>
      <c r="C164" s="132"/>
      <c r="D164" s="133"/>
      <c r="E164" s="134"/>
      <c r="F164" s="135"/>
      <c r="G164" s="54">
        <v>130</v>
      </c>
      <c r="H164" s="150">
        <v>450</v>
      </c>
      <c r="I164" s="150"/>
      <c r="J164" s="151">
        <f t="shared" si="9"/>
        <v>58500</v>
      </c>
      <c r="K164" s="152"/>
    </row>
    <row r="165" spans="1:11" ht="27" customHeight="1" x14ac:dyDescent="0.2">
      <c r="A165" s="111"/>
      <c r="B165" s="131" t="s">
        <v>180</v>
      </c>
      <c r="C165" s="132"/>
      <c r="D165" s="133"/>
      <c r="E165" s="134"/>
      <c r="F165" s="135"/>
      <c r="G165" s="54">
        <v>50</v>
      </c>
      <c r="H165" s="150">
        <v>450</v>
      </c>
      <c r="I165" s="150"/>
      <c r="J165" s="151">
        <f t="shared" si="9"/>
        <v>22500</v>
      </c>
      <c r="K165" s="152"/>
    </row>
    <row r="166" spans="1:11" ht="27" customHeight="1" x14ac:dyDescent="0.2">
      <c r="A166" s="111"/>
      <c r="B166" s="131" t="s">
        <v>181</v>
      </c>
      <c r="C166" s="132"/>
      <c r="D166" s="133"/>
      <c r="E166" s="134"/>
      <c r="F166" s="135"/>
      <c r="G166" s="54">
        <v>50</v>
      </c>
      <c r="H166" s="150">
        <v>450</v>
      </c>
      <c r="I166" s="150"/>
      <c r="J166" s="151">
        <f t="shared" si="9"/>
        <v>22500</v>
      </c>
      <c r="K166" s="152"/>
    </row>
    <row r="167" spans="1:11" ht="27" customHeight="1" x14ac:dyDescent="0.2">
      <c r="A167" s="111"/>
      <c r="B167" s="231" t="s">
        <v>189</v>
      </c>
      <c r="C167" s="282"/>
      <c r="D167" s="232"/>
      <c r="E167" s="134" t="s">
        <v>191</v>
      </c>
      <c r="F167" s="135"/>
      <c r="G167" s="35">
        <v>1200</v>
      </c>
      <c r="H167" s="150"/>
      <c r="I167" s="150"/>
      <c r="J167" s="151"/>
      <c r="K167" s="152"/>
    </row>
    <row r="168" spans="1:11" ht="27" customHeight="1" x14ac:dyDescent="0.2">
      <c r="A168" s="111"/>
      <c r="B168" s="131"/>
      <c r="C168" s="132"/>
      <c r="D168" s="133"/>
      <c r="E168" s="134"/>
      <c r="F168" s="135"/>
      <c r="G168" s="35"/>
      <c r="H168" s="150"/>
      <c r="I168" s="150"/>
      <c r="J168" s="151"/>
      <c r="K168" s="152"/>
    </row>
    <row r="169" spans="1:11" ht="27" customHeight="1" x14ac:dyDescent="0.2">
      <c r="A169" s="111"/>
      <c r="B169" s="131" t="s">
        <v>182</v>
      </c>
      <c r="C169" s="132"/>
      <c r="D169" s="133"/>
      <c r="E169" s="134"/>
      <c r="F169" s="135"/>
      <c r="G169" s="54">
        <v>50</v>
      </c>
      <c r="H169" s="150">
        <v>450</v>
      </c>
      <c r="I169" s="150"/>
      <c r="J169" s="151">
        <f t="shared" ref="J169:J176" si="10">G169*H169</f>
        <v>22500</v>
      </c>
      <c r="K169" s="152"/>
    </row>
    <row r="170" spans="1:11" ht="27" customHeight="1" x14ac:dyDescent="0.2">
      <c r="A170" s="111"/>
      <c r="B170" s="131" t="s">
        <v>111</v>
      </c>
      <c r="C170" s="132"/>
      <c r="D170" s="133"/>
      <c r="E170" s="134"/>
      <c r="F170" s="135"/>
      <c r="G170" s="35">
        <v>150</v>
      </c>
      <c r="H170" s="150">
        <v>450</v>
      </c>
      <c r="I170" s="150"/>
      <c r="J170" s="151">
        <f t="shared" si="10"/>
        <v>67500</v>
      </c>
      <c r="K170" s="152"/>
    </row>
    <row r="171" spans="1:11" ht="27" customHeight="1" x14ac:dyDescent="0.2">
      <c r="A171" s="111"/>
      <c r="B171" s="131" t="s">
        <v>183</v>
      </c>
      <c r="C171" s="132"/>
      <c r="D171" s="133"/>
      <c r="E171" s="134"/>
      <c r="F171" s="135"/>
      <c r="G171" s="35">
        <v>50</v>
      </c>
      <c r="H171" s="150">
        <v>450</v>
      </c>
      <c r="I171" s="150"/>
      <c r="J171" s="151">
        <f t="shared" si="10"/>
        <v>22500</v>
      </c>
      <c r="K171" s="152"/>
    </row>
    <row r="172" spans="1:11" ht="27" customHeight="1" x14ac:dyDescent="0.2">
      <c r="A172" s="111"/>
      <c r="B172" s="131" t="s">
        <v>184</v>
      </c>
      <c r="C172" s="132"/>
      <c r="D172" s="133"/>
      <c r="E172" s="134"/>
      <c r="F172" s="135"/>
      <c r="G172" s="35">
        <v>50</v>
      </c>
      <c r="H172" s="150">
        <v>450</v>
      </c>
      <c r="I172" s="150"/>
      <c r="J172" s="151">
        <f t="shared" si="10"/>
        <v>22500</v>
      </c>
      <c r="K172" s="152"/>
    </row>
    <row r="173" spans="1:11" ht="27" customHeight="1" x14ac:dyDescent="0.2">
      <c r="A173" s="111"/>
      <c r="B173" s="131" t="s">
        <v>185</v>
      </c>
      <c r="C173" s="132"/>
      <c r="D173" s="133"/>
      <c r="E173" s="134"/>
      <c r="F173" s="135"/>
      <c r="G173" s="35">
        <v>50</v>
      </c>
      <c r="H173" s="150">
        <v>450</v>
      </c>
      <c r="I173" s="150"/>
      <c r="J173" s="151">
        <f t="shared" si="10"/>
        <v>22500</v>
      </c>
      <c r="K173" s="152"/>
    </row>
    <row r="174" spans="1:11" ht="27" customHeight="1" x14ac:dyDescent="0.2">
      <c r="A174" s="111"/>
      <c r="B174" s="131" t="s">
        <v>186</v>
      </c>
      <c r="C174" s="132"/>
      <c r="D174" s="133"/>
      <c r="E174" s="134"/>
      <c r="F174" s="135"/>
      <c r="G174" s="35">
        <v>270</v>
      </c>
      <c r="H174" s="150">
        <v>450</v>
      </c>
      <c r="I174" s="150"/>
      <c r="J174" s="151">
        <f t="shared" si="10"/>
        <v>121500</v>
      </c>
      <c r="K174" s="152"/>
    </row>
    <row r="175" spans="1:11" ht="27" customHeight="1" x14ac:dyDescent="0.2">
      <c r="A175" s="111"/>
      <c r="B175" s="131" t="s">
        <v>187</v>
      </c>
      <c r="C175" s="132"/>
      <c r="D175" s="133"/>
      <c r="E175" s="134"/>
      <c r="F175" s="135"/>
      <c r="G175" s="35">
        <v>680</v>
      </c>
      <c r="H175" s="150">
        <v>450</v>
      </c>
      <c r="I175" s="150"/>
      <c r="J175" s="151">
        <f t="shared" si="10"/>
        <v>306000</v>
      </c>
      <c r="K175" s="152"/>
    </row>
    <row r="176" spans="1:11" ht="27" customHeight="1" x14ac:dyDescent="0.2">
      <c r="A176" s="111"/>
      <c r="B176" s="131" t="s">
        <v>188</v>
      </c>
      <c r="C176" s="132"/>
      <c r="D176" s="133"/>
      <c r="E176" s="134"/>
      <c r="F176" s="135"/>
      <c r="G176" s="35">
        <v>300</v>
      </c>
      <c r="H176" s="150">
        <v>450</v>
      </c>
      <c r="I176" s="150"/>
      <c r="J176" s="151">
        <f t="shared" si="10"/>
        <v>135000</v>
      </c>
      <c r="K176" s="152"/>
    </row>
    <row r="177" spans="1:11" ht="27" customHeight="1" x14ac:dyDescent="0.2">
      <c r="A177" s="111"/>
      <c r="B177" s="231" t="s">
        <v>190</v>
      </c>
      <c r="C177" s="282"/>
      <c r="D177" s="232"/>
      <c r="E177" s="134"/>
      <c r="F177" s="135"/>
      <c r="G177" s="35">
        <f>SUM(G169:G176)</f>
        <v>1600</v>
      </c>
      <c r="H177" s="150"/>
      <c r="I177" s="150"/>
      <c r="J177" s="283"/>
      <c r="K177" s="284"/>
    </row>
    <row r="178" spans="1:11" ht="27" customHeight="1" x14ac:dyDescent="0.2">
      <c r="A178" s="111"/>
      <c r="B178" s="131" t="s">
        <v>192</v>
      </c>
      <c r="C178" s="132"/>
      <c r="D178" s="133"/>
      <c r="E178" s="134"/>
      <c r="F178" s="135"/>
      <c r="G178" s="35">
        <f>G167+G177</f>
        <v>2800</v>
      </c>
      <c r="H178" s="136">
        <v>450</v>
      </c>
      <c r="I178" s="137"/>
      <c r="J178" s="283">
        <f>G178*H178</f>
        <v>1260000</v>
      </c>
      <c r="K178" s="284"/>
    </row>
    <row r="179" spans="1:11" ht="27" customHeight="1" x14ac:dyDescent="0.2">
      <c r="A179" s="94"/>
      <c r="B179" s="149" t="s">
        <v>224</v>
      </c>
      <c r="C179" s="149"/>
      <c r="D179" s="149"/>
      <c r="E179" s="149"/>
      <c r="F179" s="149"/>
      <c r="G179" s="39" t="s">
        <v>225</v>
      </c>
      <c r="H179" s="150"/>
      <c r="I179" s="150"/>
      <c r="J179" s="151">
        <v>160000</v>
      </c>
      <c r="K179" s="152"/>
    </row>
    <row r="180" spans="1:11" ht="27" customHeight="1" x14ac:dyDescent="0.2">
      <c r="A180" s="94"/>
      <c r="B180" s="149" t="s">
        <v>223</v>
      </c>
      <c r="C180" s="149"/>
      <c r="D180" s="149"/>
      <c r="E180" s="149"/>
      <c r="F180" s="149"/>
      <c r="G180" s="23">
        <v>10</v>
      </c>
      <c r="H180" s="150">
        <v>45000</v>
      </c>
      <c r="I180" s="150"/>
      <c r="J180" s="151">
        <f>G180*H180</f>
        <v>450000</v>
      </c>
      <c r="K180" s="152"/>
    </row>
    <row r="181" spans="1:11" ht="27" customHeight="1" thickBot="1" x14ac:dyDescent="0.25">
      <c r="A181" s="94"/>
      <c r="B181" s="131" t="s">
        <v>154</v>
      </c>
      <c r="C181" s="132"/>
      <c r="D181" s="133"/>
      <c r="E181" s="134"/>
      <c r="F181" s="135"/>
      <c r="G181" s="23">
        <v>2</v>
      </c>
      <c r="H181" s="136">
        <v>80000</v>
      </c>
      <c r="I181" s="137"/>
      <c r="J181" s="151">
        <f>G181*H181</f>
        <v>160000</v>
      </c>
      <c r="K181" s="152"/>
    </row>
    <row r="182" spans="1:11" ht="27" customHeight="1" thickBot="1" x14ac:dyDescent="0.25">
      <c r="A182" s="165" t="s">
        <v>60</v>
      </c>
      <c r="B182" s="166"/>
      <c r="C182" s="166"/>
      <c r="D182" s="166"/>
      <c r="E182" s="166"/>
      <c r="F182" s="166"/>
      <c r="G182" s="166"/>
      <c r="H182" s="166"/>
      <c r="I182" s="167"/>
      <c r="J182" s="168">
        <f>SUM(J178:K181)</f>
        <v>2030000</v>
      </c>
      <c r="K182" s="169"/>
    </row>
    <row r="183" spans="1:11" ht="25.2" customHeight="1" thickBot="1" x14ac:dyDescent="0.25">
      <c r="A183" s="230" t="s">
        <v>61</v>
      </c>
      <c r="B183" s="230"/>
      <c r="C183" s="230"/>
      <c r="D183" s="230"/>
      <c r="E183" s="230"/>
      <c r="F183" s="230"/>
      <c r="G183" s="230"/>
      <c r="H183" s="230"/>
      <c r="I183" s="230"/>
      <c r="J183" s="230"/>
      <c r="K183" s="230"/>
    </row>
    <row r="184" spans="1:11" s="15" customFormat="1" ht="25.2" customHeight="1" thickBot="1" x14ac:dyDescent="0.25">
      <c r="A184" s="103"/>
      <c r="B184" s="175" t="s">
        <v>6</v>
      </c>
      <c r="C184" s="175"/>
      <c r="D184" s="175"/>
      <c r="E184" s="175" t="s">
        <v>7</v>
      </c>
      <c r="F184" s="175"/>
      <c r="G184" s="18" t="s">
        <v>8</v>
      </c>
      <c r="H184" s="175" t="s">
        <v>9</v>
      </c>
      <c r="I184" s="175"/>
      <c r="J184" s="176" t="s">
        <v>10</v>
      </c>
      <c r="K184" s="177"/>
    </row>
    <row r="185" spans="1:11" s="15" customFormat="1" ht="25.2" customHeight="1" x14ac:dyDescent="0.2">
      <c r="A185" s="108"/>
      <c r="B185" s="160" t="s">
        <v>62</v>
      </c>
      <c r="C185" s="160"/>
      <c r="D185" s="160"/>
      <c r="E185" s="161" t="s">
        <v>65</v>
      </c>
      <c r="F185" s="161"/>
      <c r="G185" s="49">
        <v>2</v>
      </c>
      <c r="H185" s="162">
        <v>28000</v>
      </c>
      <c r="I185" s="162"/>
      <c r="J185" s="163">
        <f t="shared" ref="J185:J204" si="11">G185*H185</f>
        <v>56000</v>
      </c>
      <c r="K185" s="164"/>
    </row>
    <row r="186" spans="1:11" s="15" customFormat="1" ht="25.2" customHeight="1" x14ac:dyDescent="0.2">
      <c r="A186" s="94"/>
      <c r="B186" s="149" t="s">
        <v>96</v>
      </c>
      <c r="C186" s="149"/>
      <c r="D186" s="149"/>
      <c r="E186" s="161" t="s">
        <v>65</v>
      </c>
      <c r="F186" s="161"/>
      <c r="G186" s="37">
        <v>5</v>
      </c>
      <c r="H186" s="150">
        <v>18000</v>
      </c>
      <c r="I186" s="150"/>
      <c r="J186" s="151">
        <f t="shared" si="11"/>
        <v>90000</v>
      </c>
      <c r="K186" s="152"/>
    </row>
    <row r="187" spans="1:11" ht="25.2" customHeight="1" x14ac:dyDescent="0.2">
      <c r="A187" s="94"/>
      <c r="B187" s="131" t="s">
        <v>63</v>
      </c>
      <c r="C187" s="132"/>
      <c r="D187" s="133"/>
      <c r="E187" s="154" t="s">
        <v>65</v>
      </c>
      <c r="F187" s="154"/>
      <c r="G187" s="37">
        <v>2</v>
      </c>
      <c r="H187" s="136">
        <v>22000</v>
      </c>
      <c r="I187" s="137"/>
      <c r="J187" s="151">
        <f t="shared" si="11"/>
        <v>44000</v>
      </c>
      <c r="K187" s="152"/>
    </row>
    <row r="188" spans="1:11" ht="25.2" customHeight="1" x14ac:dyDescent="0.2">
      <c r="A188" s="94"/>
      <c r="B188" s="131" t="s">
        <v>64</v>
      </c>
      <c r="C188" s="132"/>
      <c r="D188" s="133"/>
      <c r="E188" s="154" t="s">
        <v>65</v>
      </c>
      <c r="F188" s="154"/>
      <c r="G188" s="37">
        <v>1</v>
      </c>
      <c r="H188" s="136">
        <v>22000</v>
      </c>
      <c r="I188" s="137"/>
      <c r="J188" s="151">
        <f t="shared" si="11"/>
        <v>22000</v>
      </c>
      <c r="K188" s="152"/>
    </row>
    <row r="189" spans="1:11" ht="25.2" customHeight="1" x14ac:dyDescent="0.2">
      <c r="A189" s="94"/>
      <c r="B189" s="131" t="s">
        <v>107</v>
      </c>
      <c r="C189" s="132"/>
      <c r="D189" s="133"/>
      <c r="E189" s="154" t="s">
        <v>65</v>
      </c>
      <c r="F189" s="154"/>
      <c r="G189" s="37">
        <v>4</v>
      </c>
      <c r="H189" s="136">
        <v>22000</v>
      </c>
      <c r="I189" s="137"/>
      <c r="J189" s="151">
        <f t="shared" si="11"/>
        <v>88000</v>
      </c>
      <c r="K189" s="152"/>
    </row>
    <row r="190" spans="1:11" ht="25.2" customHeight="1" x14ac:dyDescent="0.2">
      <c r="A190" s="94"/>
      <c r="B190" s="131" t="s">
        <v>80</v>
      </c>
      <c r="C190" s="132"/>
      <c r="D190" s="133"/>
      <c r="E190" s="154" t="s">
        <v>65</v>
      </c>
      <c r="F190" s="154"/>
      <c r="G190" s="37">
        <v>2</v>
      </c>
      <c r="H190" s="136">
        <v>22000</v>
      </c>
      <c r="I190" s="137"/>
      <c r="J190" s="151">
        <f>G190*H190</f>
        <v>44000</v>
      </c>
      <c r="K190" s="152"/>
    </row>
    <row r="191" spans="1:11" ht="25.2" customHeight="1" x14ac:dyDescent="0.2">
      <c r="A191" s="94"/>
      <c r="B191" s="131" t="s">
        <v>106</v>
      </c>
      <c r="C191" s="132"/>
      <c r="D191" s="133"/>
      <c r="E191" s="134" t="s">
        <v>65</v>
      </c>
      <c r="F191" s="135"/>
      <c r="G191" s="37">
        <v>3</v>
      </c>
      <c r="H191" s="136">
        <v>18000</v>
      </c>
      <c r="I191" s="137"/>
      <c r="J191" s="151">
        <f t="shared" si="11"/>
        <v>54000</v>
      </c>
      <c r="K191" s="152"/>
    </row>
    <row r="192" spans="1:11" ht="25.2" customHeight="1" x14ac:dyDescent="0.2">
      <c r="A192" s="94"/>
      <c r="B192" s="131" t="s">
        <v>196</v>
      </c>
      <c r="C192" s="132"/>
      <c r="D192" s="133"/>
      <c r="E192" s="134" t="s">
        <v>162</v>
      </c>
      <c r="F192" s="135"/>
      <c r="G192" s="37">
        <v>1</v>
      </c>
      <c r="H192" s="136">
        <v>18000</v>
      </c>
      <c r="I192" s="137"/>
      <c r="J192" s="151">
        <f>G192*H192</f>
        <v>18000</v>
      </c>
      <c r="K192" s="152"/>
    </row>
    <row r="193" spans="1:11" ht="25.2" customHeight="1" x14ac:dyDescent="0.2">
      <c r="A193" s="94"/>
      <c r="B193" s="131" t="s">
        <v>161</v>
      </c>
      <c r="C193" s="132"/>
      <c r="D193" s="133"/>
      <c r="E193" s="134" t="s">
        <v>162</v>
      </c>
      <c r="F193" s="135"/>
      <c r="G193" s="37">
        <v>8</v>
      </c>
      <c r="H193" s="136">
        <v>5000</v>
      </c>
      <c r="I193" s="137"/>
      <c r="J193" s="151">
        <f t="shared" ref="J193" si="12">G193*H193</f>
        <v>40000</v>
      </c>
      <c r="K193" s="152"/>
    </row>
    <row r="194" spans="1:11" ht="25.2" customHeight="1" x14ac:dyDescent="0.2">
      <c r="A194" s="94"/>
      <c r="B194" s="155" t="s">
        <v>113</v>
      </c>
      <c r="C194" s="156"/>
      <c r="D194" s="157"/>
      <c r="E194" s="134" t="s">
        <v>112</v>
      </c>
      <c r="F194" s="135"/>
      <c r="G194" s="35">
        <v>1</v>
      </c>
      <c r="H194" s="158">
        <v>39200</v>
      </c>
      <c r="I194" s="159"/>
      <c r="J194" s="136">
        <f t="shared" si="11"/>
        <v>39200</v>
      </c>
      <c r="K194" s="138"/>
    </row>
    <row r="195" spans="1:11" ht="25.2" customHeight="1" x14ac:dyDescent="0.2">
      <c r="A195" s="94"/>
      <c r="B195" s="155" t="s">
        <v>114</v>
      </c>
      <c r="C195" s="156"/>
      <c r="D195" s="157"/>
      <c r="E195" s="134" t="s">
        <v>112</v>
      </c>
      <c r="F195" s="135"/>
      <c r="G195" s="35">
        <v>1</v>
      </c>
      <c r="H195" s="158">
        <v>39200</v>
      </c>
      <c r="I195" s="159"/>
      <c r="J195" s="136">
        <f t="shared" si="11"/>
        <v>39200</v>
      </c>
      <c r="K195" s="138"/>
    </row>
    <row r="196" spans="1:11" ht="25.2" customHeight="1" x14ac:dyDescent="0.2">
      <c r="A196" s="98"/>
      <c r="B196" s="155" t="s">
        <v>193</v>
      </c>
      <c r="C196" s="156"/>
      <c r="D196" s="157"/>
      <c r="E196" s="134" t="s">
        <v>195</v>
      </c>
      <c r="F196" s="135"/>
      <c r="G196" s="35">
        <v>2</v>
      </c>
      <c r="H196" s="158">
        <v>4500</v>
      </c>
      <c r="I196" s="159"/>
      <c r="J196" s="136">
        <f t="shared" si="11"/>
        <v>9000</v>
      </c>
      <c r="K196" s="138"/>
    </row>
    <row r="197" spans="1:11" ht="25.2" customHeight="1" x14ac:dyDescent="0.2">
      <c r="A197" s="98"/>
      <c r="B197" s="155" t="s">
        <v>194</v>
      </c>
      <c r="C197" s="156"/>
      <c r="D197" s="157"/>
      <c r="E197" s="134" t="s">
        <v>195</v>
      </c>
      <c r="F197" s="135"/>
      <c r="G197" s="35">
        <v>2</v>
      </c>
      <c r="H197" s="158">
        <v>4500</v>
      </c>
      <c r="I197" s="159"/>
      <c r="J197" s="136">
        <f t="shared" si="11"/>
        <v>9000</v>
      </c>
      <c r="K197" s="138"/>
    </row>
    <row r="198" spans="1:11" ht="25.2" customHeight="1" x14ac:dyDescent="0.2">
      <c r="A198" s="98"/>
      <c r="B198" s="155" t="s">
        <v>202</v>
      </c>
      <c r="C198" s="156"/>
      <c r="D198" s="157"/>
      <c r="E198" s="134"/>
      <c r="F198" s="135"/>
      <c r="G198" s="35">
        <v>1</v>
      </c>
      <c r="H198" s="158">
        <v>3000</v>
      </c>
      <c r="I198" s="159"/>
      <c r="J198" s="136">
        <f t="shared" si="11"/>
        <v>3000</v>
      </c>
      <c r="K198" s="138"/>
    </row>
    <row r="199" spans="1:11" ht="25.2" customHeight="1" x14ac:dyDescent="0.2">
      <c r="A199" s="98"/>
      <c r="B199" s="155" t="s">
        <v>201</v>
      </c>
      <c r="C199" s="156"/>
      <c r="D199" s="157"/>
      <c r="E199" s="134"/>
      <c r="F199" s="135"/>
      <c r="G199" s="35">
        <v>1</v>
      </c>
      <c r="H199" s="158">
        <v>3000</v>
      </c>
      <c r="I199" s="159"/>
      <c r="J199" s="136">
        <f t="shared" si="11"/>
        <v>3000</v>
      </c>
      <c r="K199" s="138"/>
    </row>
    <row r="200" spans="1:11" ht="25.2" customHeight="1" x14ac:dyDescent="0.2">
      <c r="A200" s="98"/>
      <c r="B200" s="155" t="s">
        <v>200</v>
      </c>
      <c r="C200" s="156"/>
      <c r="D200" s="157"/>
      <c r="E200" s="134"/>
      <c r="F200" s="135"/>
      <c r="G200" s="35">
        <v>1</v>
      </c>
      <c r="H200" s="158">
        <v>3000</v>
      </c>
      <c r="I200" s="159"/>
      <c r="J200" s="136">
        <f t="shared" si="11"/>
        <v>3000</v>
      </c>
      <c r="K200" s="138"/>
    </row>
    <row r="201" spans="1:11" ht="25.2" customHeight="1" x14ac:dyDescent="0.2">
      <c r="A201" s="98"/>
      <c r="B201" s="155" t="s">
        <v>199</v>
      </c>
      <c r="C201" s="156"/>
      <c r="D201" s="157"/>
      <c r="E201" s="134"/>
      <c r="F201" s="135"/>
      <c r="G201" s="35">
        <v>1</v>
      </c>
      <c r="H201" s="158">
        <v>3000</v>
      </c>
      <c r="I201" s="159"/>
      <c r="J201" s="136">
        <f t="shared" si="11"/>
        <v>3000</v>
      </c>
      <c r="K201" s="138"/>
    </row>
    <row r="202" spans="1:11" ht="25.2" customHeight="1" x14ac:dyDescent="0.2">
      <c r="A202" s="98"/>
      <c r="B202" s="155" t="s">
        <v>197</v>
      </c>
      <c r="C202" s="156"/>
      <c r="D202" s="157"/>
      <c r="E202" s="134"/>
      <c r="F202" s="135"/>
      <c r="G202" s="35">
        <v>2</v>
      </c>
      <c r="H202" s="158">
        <v>3000</v>
      </c>
      <c r="I202" s="159"/>
      <c r="J202" s="136">
        <f t="shared" si="11"/>
        <v>6000</v>
      </c>
      <c r="K202" s="138"/>
    </row>
    <row r="203" spans="1:11" ht="25.2" customHeight="1" x14ac:dyDescent="0.2">
      <c r="A203" s="98"/>
      <c r="B203" s="155" t="s">
        <v>198</v>
      </c>
      <c r="C203" s="156"/>
      <c r="D203" s="157"/>
      <c r="E203" s="134"/>
      <c r="F203" s="135"/>
      <c r="G203" s="35">
        <v>1</v>
      </c>
      <c r="H203" s="158">
        <v>3000</v>
      </c>
      <c r="I203" s="159"/>
      <c r="J203" s="136">
        <f t="shared" si="11"/>
        <v>3000</v>
      </c>
      <c r="K203" s="138"/>
    </row>
    <row r="204" spans="1:11" ht="25.2" customHeight="1" x14ac:dyDescent="0.2">
      <c r="A204" s="98"/>
      <c r="B204" s="155" t="s">
        <v>204</v>
      </c>
      <c r="C204" s="156"/>
      <c r="D204" s="157"/>
      <c r="E204" s="134"/>
      <c r="F204" s="135"/>
      <c r="G204" s="23">
        <v>12</v>
      </c>
      <c r="H204" s="158">
        <v>6000</v>
      </c>
      <c r="I204" s="159"/>
      <c r="J204" s="136">
        <f t="shared" si="11"/>
        <v>72000</v>
      </c>
      <c r="K204" s="138"/>
    </row>
    <row r="205" spans="1:11" ht="25.2" customHeight="1" thickBot="1" x14ac:dyDescent="0.25">
      <c r="A205" s="115"/>
      <c r="B205" s="223" t="s">
        <v>203</v>
      </c>
      <c r="C205" s="223"/>
      <c r="D205" s="223"/>
      <c r="E205" s="224"/>
      <c r="F205" s="224"/>
      <c r="G205" s="50"/>
      <c r="H205" s="225" t="s">
        <v>34</v>
      </c>
      <c r="I205" s="225"/>
      <c r="J205" s="185">
        <v>180000</v>
      </c>
      <c r="K205" s="186"/>
    </row>
    <row r="206" spans="1:11" ht="25.2" customHeight="1" thickBot="1" x14ac:dyDescent="0.25">
      <c r="A206" s="170" t="s">
        <v>66</v>
      </c>
      <c r="B206" s="171"/>
      <c r="C206" s="171"/>
      <c r="D206" s="171"/>
      <c r="E206" s="171"/>
      <c r="F206" s="171"/>
      <c r="G206" s="171"/>
      <c r="H206" s="171"/>
      <c r="I206" s="172"/>
      <c r="J206" s="195">
        <f>SUM(J185:K205)</f>
        <v>825400</v>
      </c>
      <c r="K206" s="196"/>
    </row>
    <row r="207" spans="1:11" ht="25.2" customHeight="1" x14ac:dyDescent="0.2">
      <c r="A207" s="40"/>
      <c r="B207" s="40"/>
      <c r="C207" s="40"/>
      <c r="D207" s="40"/>
      <c r="E207" s="40"/>
      <c r="F207" s="40"/>
      <c r="G207" s="40"/>
      <c r="H207" s="129"/>
      <c r="I207" s="129"/>
      <c r="J207" s="369"/>
      <c r="K207" s="369"/>
    </row>
    <row r="208" spans="1:11" ht="25.2" customHeight="1" thickBot="1" x14ac:dyDescent="0.25">
      <c r="A208" s="213" t="s">
        <v>67</v>
      </c>
      <c r="B208" s="213"/>
      <c r="C208" s="213"/>
      <c r="D208" s="213"/>
      <c r="E208" s="213"/>
      <c r="F208" s="40"/>
      <c r="G208" s="40"/>
      <c r="H208" s="129"/>
      <c r="I208" s="129"/>
      <c r="J208" s="56"/>
      <c r="K208" s="56"/>
    </row>
    <row r="209" spans="1:11" ht="25.2" customHeight="1" thickBot="1" x14ac:dyDescent="0.25">
      <c r="A209" s="103"/>
      <c r="B209" s="214" t="s">
        <v>6</v>
      </c>
      <c r="C209" s="214"/>
      <c r="D209" s="214"/>
      <c r="E209" s="214" t="s">
        <v>7</v>
      </c>
      <c r="F209" s="214"/>
      <c r="G209" s="58" t="s">
        <v>8</v>
      </c>
      <c r="H209" s="214" t="s">
        <v>9</v>
      </c>
      <c r="I209" s="214"/>
      <c r="J209" s="215" t="s">
        <v>10</v>
      </c>
      <c r="K209" s="177"/>
    </row>
    <row r="210" spans="1:11" s="15" customFormat="1" ht="25.2" customHeight="1" x14ac:dyDescent="0.2">
      <c r="A210" s="104"/>
      <c r="B210" s="160" t="s">
        <v>68</v>
      </c>
      <c r="C210" s="160"/>
      <c r="D210" s="160"/>
      <c r="E210" s="154"/>
      <c r="F210" s="154"/>
      <c r="G210" s="60">
        <v>90</v>
      </c>
      <c r="H210" s="162">
        <v>2000</v>
      </c>
      <c r="I210" s="162"/>
      <c r="J210" s="221">
        <f>G210*H210</f>
        <v>180000</v>
      </c>
      <c r="K210" s="222"/>
    </row>
    <row r="211" spans="1:11" s="15" customFormat="1" ht="25.2" customHeight="1" x14ac:dyDescent="0.2">
      <c r="A211" s="104"/>
      <c r="B211" s="149" t="s">
        <v>104</v>
      </c>
      <c r="C211" s="149"/>
      <c r="D211" s="149"/>
      <c r="E211" s="161" t="s">
        <v>105</v>
      </c>
      <c r="F211" s="161"/>
      <c r="G211" s="39">
        <v>80</v>
      </c>
      <c r="H211" s="150">
        <v>500</v>
      </c>
      <c r="I211" s="150"/>
      <c r="J211" s="151">
        <f>G211*H211</f>
        <v>40000</v>
      </c>
      <c r="K211" s="152"/>
    </row>
    <row r="212" spans="1:11" s="15" customFormat="1" ht="25.2" customHeight="1" x14ac:dyDescent="0.2">
      <c r="A212" s="94"/>
      <c r="B212" s="149" t="s">
        <v>102</v>
      </c>
      <c r="C212" s="149"/>
      <c r="D212" s="149"/>
      <c r="E212" s="161"/>
      <c r="F212" s="161"/>
      <c r="G212" s="39">
        <v>12</v>
      </c>
      <c r="H212" s="150">
        <v>3500</v>
      </c>
      <c r="I212" s="150"/>
      <c r="J212" s="151">
        <f>G212*H212</f>
        <v>42000</v>
      </c>
      <c r="K212" s="152"/>
    </row>
    <row r="213" spans="1:11" s="15" customFormat="1" ht="25.2" customHeight="1" thickBot="1" x14ac:dyDescent="0.25">
      <c r="A213" s="94"/>
      <c r="B213" s="149" t="s">
        <v>103</v>
      </c>
      <c r="C213" s="149"/>
      <c r="D213" s="149"/>
      <c r="E213" s="161" t="s">
        <v>22</v>
      </c>
      <c r="F213" s="161"/>
      <c r="G213" s="39">
        <v>6</v>
      </c>
      <c r="H213" s="150">
        <v>80000</v>
      </c>
      <c r="I213" s="150"/>
      <c r="J213" s="211">
        <f>G213*H213</f>
        <v>480000</v>
      </c>
      <c r="K213" s="212"/>
    </row>
    <row r="214" spans="1:11" s="15" customFormat="1" ht="25.2" customHeight="1" thickBot="1" x14ac:dyDescent="0.25">
      <c r="A214" s="170" t="s">
        <v>69</v>
      </c>
      <c r="B214" s="171"/>
      <c r="C214" s="171"/>
      <c r="D214" s="171"/>
      <c r="E214" s="171"/>
      <c r="F214" s="171"/>
      <c r="G214" s="171"/>
      <c r="H214" s="171"/>
      <c r="I214" s="172"/>
      <c r="J214" s="173">
        <f>SUM(J210:K213)</f>
        <v>742000</v>
      </c>
      <c r="K214" s="174"/>
    </row>
    <row r="215" spans="1:11" s="15" customFormat="1" ht="23.25" customHeight="1" x14ac:dyDescent="0.2">
      <c r="A215" s="40"/>
      <c r="B215" s="40"/>
      <c r="C215" s="40"/>
      <c r="D215" s="40"/>
      <c r="E215" s="40"/>
      <c r="F215" s="40"/>
      <c r="G215" s="40"/>
      <c r="H215" s="129"/>
      <c r="I215" s="129"/>
      <c r="J215" s="41"/>
      <c r="K215" s="41"/>
    </row>
    <row r="216" spans="1:11" s="15" customFormat="1" ht="23.25" customHeight="1" thickBot="1" x14ac:dyDescent="0.25">
      <c r="A216" s="213" t="s">
        <v>121</v>
      </c>
      <c r="B216" s="213"/>
      <c r="C216" s="213"/>
      <c r="D216" s="213"/>
      <c r="E216" s="213"/>
      <c r="F216" s="213"/>
      <c r="G216" s="213"/>
      <c r="H216" s="213"/>
      <c r="I216" s="213"/>
      <c r="J216" s="213"/>
      <c r="K216" s="213"/>
    </row>
    <row r="217" spans="1:11" s="15" customFormat="1" ht="23.25" customHeight="1" thickBot="1" x14ac:dyDescent="0.25">
      <c r="A217" s="103"/>
      <c r="B217" s="175" t="s">
        <v>6</v>
      </c>
      <c r="C217" s="175"/>
      <c r="D217" s="175"/>
      <c r="E217" s="175" t="s">
        <v>7</v>
      </c>
      <c r="F217" s="175"/>
      <c r="G217" s="18" t="s">
        <v>8</v>
      </c>
      <c r="H217" s="176" t="s">
        <v>9</v>
      </c>
      <c r="I217" s="368"/>
      <c r="J217" s="176" t="s">
        <v>10</v>
      </c>
      <c r="K217" s="177"/>
    </row>
    <row r="218" spans="1:11" ht="23.25" customHeight="1" x14ac:dyDescent="0.2">
      <c r="A218" s="116"/>
      <c r="B218" s="260" t="s">
        <v>226</v>
      </c>
      <c r="C218" s="260"/>
      <c r="D218" s="260"/>
      <c r="E218" s="261" t="s">
        <v>122</v>
      </c>
      <c r="F218" s="261"/>
      <c r="G218" s="66">
        <v>8</v>
      </c>
      <c r="H218" s="262">
        <v>43000</v>
      </c>
      <c r="I218" s="262"/>
      <c r="J218" s="163">
        <f>G218*H218</f>
        <v>344000</v>
      </c>
      <c r="K218" s="164"/>
    </row>
    <row r="219" spans="1:11" ht="23.25" customHeight="1" x14ac:dyDescent="0.2">
      <c r="A219" s="94"/>
      <c r="B219" s="149" t="s">
        <v>123</v>
      </c>
      <c r="C219" s="149"/>
      <c r="D219" s="149"/>
      <c r="E219" s="161" t="s">
        <v>124</v>
      </c>
      <c r="F219" s="161"/>
      <c r="G219" s="23">
        <v>4</v>
      </c>
      <c r="H219" s="158">
        <v>8500</v>
      </c>
      <c r="I219" s="159"/>
      <c r="J219" s="136">
        <f>G219*H219</f>
        <v>34000</v>
      </c>
      <c r="K219" s="138"/>
    </row>
    <row r="220" spans="1:11" ht="23.25" customHeight="1" x14ac:dyDescent="0.2">
      <c r="A220" s="94"/>
      <c r="B220" s="131" t="s">
        <v>128</v>
      </c>
      <c r="C220" s="132"/>
      <c r="D220" s="133"/>
      <c r="E220" s="134"/>
      <c r="F220" s="135"/>
      <c r="G220" s="23">
        <v>8</v>
      </c>
      <c r="H220" s="158">
        <v>400</v>
      </c>
      <c r="I220" s="159"/>
      <c r="J220" s="136">
        <f>G220*H220</f>
        <v>3200</v>
      </c>
      <c r="K220" s="138"/>
    </row>
    <row r="221" spans="1:11" ht="23.25" customHeight="1" x14ac:dyDescent="0.2">
      <c r="A221" s="94"/>
      <c r="B221" s="131" t="s">
        <v>125</v>
      </c>
      <c r="C221" s="132"/>
      <c r="D221" s="133"/>
      <c r="E221" s="134"/>
      <c r="F221" s="135"/>
      <c r="G221" s="67">
        <v>2</v>
      </c>
      <c r="H221" s="158">
        <v>60000</v>
      </c>
      <c r="I221" s="159"/>
      <c r="J221" s="136">
        <f>G221*H221</f>
        <v>120000</v>
      </c>
      <c r="K221" s="138"/>
    </row>
    <row r="222" spans="1:11" ht="23.25" customHeight="1" x14ac:dyDescent="0.2">
      <c r="A222" s="94"/>
      <c r="B222" s="131" t="s">
        <v>126</v>
      </c>
      <c r="C222" s="132"/>
      <c r="D222" s="133"/>
      <c r="E222" s="134"/>
      <c r="F222" s="135"/>
      <c r="G222" s="23">
        <v>1</v>
      </c>
      <c r="H222" s="158">
        <v>24000</v>
      </c>
      <c r="I222" s="159"/>
      <c r="J222" s="136">
        <f>G222*H222</f>
        <v>24000</v>
      </c>
      <c r="K222" s="138"/>
    </row>
    <row r="223" spans="1:11" ht="23.25" customHeight="1" x14ac:dyDescent="0.2">
      <c r="A223" s="94"/>
      <c r="B223" s="155" t="s">
        <v>115</v>
      </c>
      <c r="C223" s="156"/>
      <c r="D223" s="157"/>
      <c r="E223" s="134" t="s">
        <v>112</v>
      </c>
      <c r="F223" s="135"/>
      <c r="G223" s="35">
        <v>1</v>
      </c>
      <c r="H223" s="158"/>
      <c r="I223" s="159"/>
      <c r="J223" s="296"/>
      <c r="K223" s="297"/>
    </row>
    <row r="224" spans="1:11" ht="23.25" customHeight="1" x14ac:dyDescent="0.2">
      <c r="A224" s="94"/>
      <c r="B224" s="155" t="s">
        <v>116</v>
      </c>
      <c r="C224" s="156"/>
      <c r="D224" s="157"/>
      <c r="E224" s="134" t="s">
        <v>112</v>
      </c>
      <c r="F224" s="135"/>
      <c r="G224" s="35">
        <v>1</v>
      </c>
      <c r="H224" s="158"/>
      <c r="I224" s="159"/>
      <c r="J224" s="296"/>
      <c r="K224" s="297"/>
    </row>
    <row r="225" spans="1:11" ht="23.25" customHeight="1" x14ac:dyDescent="0.2">
      <c r="A225" s="94"/>
      <c r="B225" s="155" t="s">
        <v>135</v>
      </c>
      <c r="C225" s="156"/>
      <c r="D225" s="157"/>
      <c r="E225" s="134"/>
      <c r="F225" s="135"/>
      <c r="G225" s="35">
        <v>2</v>
      </c>
      <c r="H225" s="158"/>
      <c r="I225" s="159"/>
      <c r="J225" s="296"/>
      <c r="K225" s="297"/>
    </row>
    <row r="226" spans="1:11" ht="23.25" customHeight="1" x14ac:dyDescent="0.2">
      <c r="A226" s="94"/>
      <c r="B226" s="155" t="s">
        <v>117</v>
      </c>
      <c r="C226" s="156"/>
      <c r="D226" s="157"/>
      <c r="E226" s="134" t="s">
        <v>205</v>
      </c>
      <c r="F226" s="135"/>
      <c r="G226" s="35"/>
      <c r="H226" s="158"/>
      <c r="I226" s="159"/>
      <c r="J226" s="296"/>
      <c r="K226" s="297"/>
    </row>
    <row r="227" spans="1:11" ht="23.25" customHeight="1" x14ac:dyDescent="0.2">
      <c r="A227" s="94"/>
      <c r="B227" s="155" t="s">
        <v>118</v>
      </c>
      <c r="C227" s="156"/>
      <c r="D227" s="157"/>
      <c r="E227" s="134" t="s">
        <v>205</v>
      </c>
      <c r="F227" s="135"/>
      <c r="G227" s="35"/>
      <c r="H227" s="158"/>
      <c r="I227" s="159"/>
      <c r="J227" s="296"/>
      <c r="K227" s="297"/>
    </row>
    <row r="228" spans="1:11" ht="23.25" customHeight="1" x14ac:dyDescent="0.2">
      <c r="A228" s="94"/>
      <c r="B228" s="155" t="s">
        <v>119</v>
      </c>
      <c r="C228" s="156"/>
      <c r="D228" s="157"/>
      <c r="E228" s="134" t="s">
        <v>205</v>
      </c>
      <c r="F228" s="135"/>
      <c r="G228" s="35"/>
      <c r="H228" s="158"/>
      <c r="I228" s="159"/>
      <c r="J228" s="296"/>
      <c r="K228" s="297"/>
    </row>
    <row r="229" spans="1:11" ht="23.25" customHeight="1" thickBot="1" x14ac:dyDescent="0.25">
      <c r="A229" s="113"/>
      <c r="B229" s="317" t="s">
        <v>120</v>
      </c>
      <c r="C229" s="318"/>
      <c r="D229" s="319"/>
      <c r="E229" s="244" t="s">
        <v>205</v>
      </c>
      <c r="F229" s="245"/>
      <c r="G229" s="30"/>
      <c r="H229" s="320"/>
      <c r="I229" s="321"/>
      <c r="J229" s="322"/>
      <c r="K229" s="323"/>
    </row>
    <row r="230" spans="1:11" ht="23.25" customHeight="1" thickBot="1" x14ac:dyDescent="0.25">
      <c r="A230" s="165" t="s">
        <v>127</v>
      </c>
      <c r="B230" s="166"/>
      <c r="C230" s="166"/>
      <c r="D230" s="166"/>
      <c r="E230" s="166"/>
      <c r="F230" s="166"/>
      <c r="G230" s="166"/>
      <c r="H230" s="166"/>
      <c r="I230" s="167"/>
      <c r="J230" s="298">
        <f>SUM(J218:K222)</f>
        <v>525200</v>
      </c>
      <c r="K230" s="299"/>
    </row>
    <row r="231" spans="1:11" x14ac:dyDescent="0.2">
      <c r="A231" s="40"/>
      <c r="B231" s="40"/>
      <c r="C231" s="40"/>
      <c r="D231" s="40"/>
      <c r="E231" s="40"/>
      <c r="F231" s="40"/>
      <c r="G231" s="40"/>
      <c r="H231" s="129"/>
      <c r="I231" s="129"/>
      <c r="J231" s="41"/>
      <c r="K231" s="41"/>
    </row>
    <row r="232" spans="1:11" ht="23.25" customHeight="1" x14ac:dyDescent="0.2">
      <c r="A232" s="40"/>
      <c r="B232" s="40"/>
      <c r="C232" s="40"/>
      <c r="D232" s="40"/>
      <c r="E232" s="40"/>
      <c r="F232" s="40"/>
      <c r="G232" s="40"/>
      <c r="H232" s="129"/>
      <c r="I232" s="129"/>
      <c r="J232" s="41"/>
      <c r="K232" s="41"/>
    </row>
    <row r="233" spans="1:11" ht="23.25" customHeight="1" thickBot="1" x14ac:dyDescent="0.25">
      <c r="A233" s="309" t="s">
        <v>231</v>
      </c>
      <c r="B233" s="309"/>
      <c r="C233" s="309"/>
      <c r="D233" s="309"/>
      <c r="E233" s="309"/>
      <c r="F233" s="309"/>
      <c r="G233" s="309"/>
      <c r="H233" s="129"/>
      <c r="I233" s="129"/>
      <c r="J233" s="41"/>
      <c r="K233" s="41"/>
    </row>
    <row r="234" spans="1:11" ht="23.25" customHeight="1" thickBot="1" x14ac:dyDescent="0.25">
      <c r="A234" s="117"/>
      <c r="B234" s="300" t="s">
        <v>6</v>
      </c>
      <c r="C234" s="300"/>
      <c r="D234" s="300"/>
      <c r="E234" s="300" t="s">
        <v>7</v>
      </c>
      <c r="F234" s="300"/>
      <c r="G234" s="77" t="s">
        <v>8</v>
      </c>
      <c r="H234" s="300" t="s">
        <v>9</v>
      </c>
      <c r="I234" s="300"/>
      <c r="J234" s="176" t="s">
        <v>10</v>
      </c>
      <c r="K234" s="177"/>
    </row>
    <row r="235" spans="1:11" ht="23.25" customHeight="1" x14ac:dyDescent="0.2">
      <c r="A235" s="116"/>
      <c r="B235" s="301" t="s">
        <v>206</v>
      </c>
      <c r="C235" s="302"/>
      <c r="D235" s="303"/>
      <c r="E235" s="304" t="s">
        <v>207</v>
      </c>
      <c r="F235" s="305"/>
      <c r="G235" s="75">
        <v>2</v>
      </c>
      <c r="H235" s="163">
        <v>220000</v>
      </c>
      <c r="I235" s="306"/>
      <c r="J235" s="307">
        <f>G235*H235</f>
        <v>440000</v>
      </c>
      <c r="K235" s="308"/>
    </row>
    <row r="236" spans="1:11" ht="23.25" customHeight="1" x14ac:dyDescent="0.2">
      <c r="A236" s="94"/>
      <c r="B236" s="131" t="s">
        <v>214</v>
      </c>
      <c r="C236" s="132"/>
      <c r="D236" s="133"/>
      <c r="E236" s="134"/>
      <c r="F236" s="135"/>
      <c r="G236" s="39">
        <v>22</v>
      </c>
      <c r="H236" s="136">
        <v>30000</v>
      </c>
      <c r="I236" s="137"/>
      <c r="J236" s="151">
        <f>G236*H236</f>
        <v>660000</v>
      </c>
      <c r="K236" s="153"/>
    </row>
    <row r="237" spans="1:11" ht="23.25" customHeight="1" x14ac:dyDescent="0.2">
      <c r="A237" s="94"/>
      <c r="B237" s="131" t="s">
        <v>215</v>
      </c>
      <c r="C237" s="132"/>
      <c r="D237" s="133"/>
      <c r="E237" s="134"/>
      <c r="F237" s="135"/>
      <c r="G237" s="39">
        <v>4</v>
      </c>
      <c r="H237" s="136">
        <v>37500</v>
      </c>
      <c r="I237" s="137"/>
      <c r="J237" s="151">
        <f>G237*H237</f>
        <v>150000</v>
      </c>
      <c r="K237" s="153"/>
    </row>
    <row r="238" spans="1:11" ht="23.25" customHeight="1" x14ac:dyDescent="0.2">
      <c r="A238" s="94"/>
      <c r="B238" s="131" t="s">
        <v>211</v>
      </c>
      <c r="C238" s="132"/>
      <c r="D238" s="133"/>
      <c r="E238" s="134" t="s">
        <v>212</v>
      </c>
      <c r="F238" s="135"/>
      <c r="G238" s="39">
        <v>22</v>
      </c>
      <c r="H238" s="136">
        <v>20000</v>
      </c>
      <c r="I238" s="137"/>
      <c r="J238" s="151">
        <f t="shared" ref="J238:J239" si="13">G238*H238</f>
        <v>440000</v>
      </c>
      <c r="K238" s="153"/>
    </row>
    <row r="239" spans="1:11" ht="23.25" customHeight="1" x14ac:dyDescent="0.2">
      <c r="A239" s="94"/>
      <c r="B239" s="134"/>
      <c r="C239" s="229"/>
      <c r="D239" s="135"/>
      <c r="E239" s="134" t="s">
        <v>213</v>
      </c>
      <c r="F239" s="135"/>
      <c r="G239" s="39">
        <v>22</v>
      </c>
      <c r="H239" s="136">
        <v>25000</v>
      </c>
      <c r="I239" s="137"/>
      <c r="J239" s="151">
        <f t="shared" si="13"/>
        <v>550000</v>
      </c>
      <c r="K239" s="153"/>
    </row>
    <row r="240" spans="1:11" ht="23.25" customHeight="1" x14ac:dyDescent="0.2">
      <c r="A240" s="111"/>
      <c r="B240" s="131" t="s">
        <v>230</v>
      </c>
      <c r="C240" s="132"/>
      <c r="D240" s="133"/>
      <c r="E240" s="134" t="s">
        <v>229</v>
      </c>
      <c r="F240" s="135"/>
      <c r="G240" s="74">
        <v>1160</v>
      </c>
      <c r="H240" s="136">
        <v>180</v>
      </c>
      <c r="I240" s="137"/>
      <c r="J240" s="151">
        <f>G240*H240</f>
        <v>208800</v>
      </c>
      <c r="K240" s="153"/>
    </row>
    <row r="241" spans="1:11" ht="23.25" customHeight="1" x14ac:dyDescent="0.2">
      <c r="A241" s="111"/>
      <c r="B241" s="131" t="s">
        <v>227</v>
      </c>
      <c r="C241" s="132"/>
      <c r="D241" s="133"/>
      <c r="E241" s="134"/>
      <c r="F241" s="135"/>
      <c r="G241" s="74">
        <v>80</v>
      </c>
      <c r="H241" s="136">
        <v>170</v>
      </c>
      <c r="I241" s="137"/>
      <c r="J241" s="136">
        <f>G241*H241</f>
        <v>13600</v>
      </c>
      <c r="K241" s="138"/>
    </row>
    <row r="242" spans="1:11" ht="23.25" customHeight="1" x14ac:dyDescent="0.2">
      <c r="A242" s="111"/>
      <c r="B242" s="131" t="s">
        <v>228</v>
      </c>
      <c r="C242" s="132"/>
      <c r="D242" s="133"/>
      <c r="E242" s="134"/>
      <c r="F242" s="135"/>
      <c r="G242" s="74">
        <v>250</v>
      </c>
      <c r="H242" s="136">
        <v>170</v>
      </c>
      <c r="I242" s="137"/>
      <c r="J242" s="136">
        <f>G242*H242</f>
        <v>42500</v>
      </c>
      <c r="K242" s="138"/>
    </row>
    <row r="243" spans="1:11" ht="23.25" customHeight="1" x14ac:dyDescent="0.2">
      <c r="A243" s="111"/>
      <c r="B243" s="131" t="s">
        <v>165</v>
      </c>
      <c r="C243" s="132"/>
      <c r="D243" s="133"/>
      <c r="E243" s="134"/>
      <c r="F243" s="135"/>
      <c r="G243" s="74">
        <v>22</v>
      </c>
      <c r="H243" s="136">
        <v>28000</v>
      </c>
      <c r="I243" s="137"/>
      <c r="J243" s="136">
        <f t="shared" ref="J243:J244" si="14">G243*H243</f>
        <v>616000</v>
      </c>
      <c r="K243" s="138"/>
    </row>
    <row r="244" spans="1:11" ht="23.25" customHeight="1" thickBot="1" x14ac:dyDescent="0.25">
      <c r="A244" s="113"/>
      <c r="B244" s="139" t="s">
        <v>219</v>
      </c>
      <c r="C244" s="139"/>
      <c r="D244" s="139"/>
      <c r="E244" s="140"/>
      <c r="F244" s="140"/>
      <c r="G244" s="73">
        <v>40</v>
      </c>
      <c r="H244" s="141">
        <v>500</v>
      </c>
      <c r="I244" s="141"/>
      <c r="J244" s="141">
        <f t="shared" si="14"/>
        <v>20000</v>
      </c>
      <c r="K244" s="142"/>
    </row>
    <row r="245" spans="1:11" ht="23.25" customHeight="1" thickBot="1" x14ac:dyDescent="0.25">
      <c r="A245" s="310" t="s">
        <v>232</v>
      </c>
      <c r="B245" s="311"/>
      <c r="C245" s="311"/>
      <c r="D245" s="311"/>
      <c r="E245" s="311"/>
      <c r="F245" s="311"/>
      <c r="G245" s="311"/>
      <c r="H245" s="311"/>
      <c r="I245" s="312"/>
      <c r="J245" s="313">
        <f>SUM(J235:K244)</f>
        <v>3140900</v>
      </c>
      <c r="K245" s="314"/>
    </row>
    <row r="246" spans="1:11" ht="23.25" customHeight="1" x14ac:dyDescent="0.2">
      <c r="A246" s="32"/>
      <c r="B246" s="63"/>
      <c r="C246" s="63"/>
      <c r="D246" s="63"/>
      <c r="E246" s="32"/>
      <c r="F246" s="32"/>
      <c r="G246" s="15"/>
      <c r="H246" s="64"/>
      <c r="I246" s="64"/>
      <c r="J246" s="64"/>
      <c r="K246" s="64"/>
    </row>
    <row r="247" spans="1:11" ht="24.6" customHeight="1" thickBot="1" x14ac:dyDescent="0.25">
      <c r="A247" s="334" t="s">
        <v>239</v>
      </c>
      <c r="B247" s="334"/>
      <c r="C247" s="334"/>
      <c r="D247" s="79"/>
      <c r="E247" s="80"/>
      <c r="F247" s="80"/>
      <c r="G247" s="81"/>
      <c r="H247" s="82"/>
      <c r="I247" s="82"/>
      <c r="J247" s="82"/>
      <c r="K247" s="82"/>
    </row>
    <row r="248" spans="1:11" ht="24.6" customHeight="1" thickBot="1" x14ac:dyDescent="0.25">
      <c r="A248" s="118"/>
      <c r="B248" s="335" t="s">
        <v>6</v>
      </c>
      <c r="C248" s="335"/>
      <c r="D248" s="335"/>
      <c r="E248" s="335" t="s">
        <v>7</v>
      </c>
      <c r="F248" s="335"/>
      <c r="G248" s="84" t="s">
        <v>8</v>
      </c>
      <c r="H248" s="335" t="s">
        <v>9</v>
      </c>
      <c r="I248" s="335"/>
      <c r="J248" s="336" t="s">
        <v>10</v>
      </c>
      <c r="K248" s="337"/>
    </row>
    <row r="249" spans="1:11" ht="24.6" customHeight="1" x14ac:dyDescent="0.2">
      <c r="A249" s="119"/>
      <c r="B249" s="338" t="s">
        <v>236</v>
      </c>
      <c r="C249" s="339"/>
      <c r="D249" s="340"/>
      <c r="E249" s="341"/>
      <c r="F249" s="342"/>
      <c r="G249" s="86">
        <v>1</v>
      </c>
      <c r="H249" s="343">
        <v>77896</v>
      </c>
      <c r="I249" s="344"/>
      <c r="J249" s="345">
        <f t="shared" ref="J249:J252" si="15">G249*H249</f>
        <v>77896</v>
      </c>
      <c r="K249" s="346"/>
    </row>
    <row r="250" spans="1:11" ht="24.6" customHeight="1" x14ac:dyDescent="0.2">
      <c r="A250" s="120"/>
      <c r="B250" s="352" t="s">
        <v>234</v>
      </c>
      <c r="C250" s="353"/>
      <c r="D250" s="354"/>
      <c r="E250" s="355"/>
      <c r="F250" s="356"/>
      <c r="G250" s="88">
        <v>1</v>
      </c>
      <c r="H250" s="357">
        <v>61800</v>
      </c>
      <c r="I250" s="358"/>
      <c r="J250" s="357">
        <f t="shared" si="15"/>
        <v>61800</v>
      </c>
      <c r="K250" s="359"/>
    </row>
    <row r="251" spans="1:11" ht="24.6" customHeight="1" x14ac:dyDescent="0.2">
      <c r="A251" s="121"/>
      <c r="B251" s="352" t="s">
        <v>235</v>
      </c>
      <c r="C251" s="353"/>
      <c r="D251" s="354"/>
      <c r="E251" s="352"/>
      <c r="F251" s="354"/>
      <c r="G251" s="90">
        <v>1</v>
      </c>
      <c r="H251" s="357">
        <v>82400</v>
      </c>
      <c r="I251" s="358"/>
      <c r="J251" s="357">
        <f t="shared" si="15"/>
        <v>82400</v>
      </c>
      <c r="K251" s="359"/>
    </row>
    <row r="252" spans="1:11" ht="24.6" customHeight="1" thickBot="1" x14ac:dyDescent="0.25">
      <c r="A252" s="122"/>
      <c r="B252" s="360"/>
      <c r="C252" s="361"/>
      <c r="D252" s="362"/>
      <c r="E252" s="363"/>
      <c r="F252" s="364"/>
      <c r="G252" s="92"/>
      <c r="H252" s="365"/>
      <c r="I252" s="366"/>
      <c r="J252" s="365">
        <f t="shared" si="15"/>
        <v>0</v>
      </c>
      <c r="K252" s="367"/>
    </row>
    <row r="253" spans="1:11" ht="24.6" customHeight="1" thickBot="1" x14ac:dyDescent="0.25">
      <c r="A253" s="347" t="s">
        <v>238</v>
      </c>
      <c r="B253" s="348"/>
      <c r="C253" s="348"/>
      <c r="D253" s="348"/>
      <c r="E253" s="348"/>
      <c r="F253" s="348"/>
      <c r="G253" s="348"/>
      <c r="H253" s="348"/>
      <c r="I253" s="349"/>
      <c r="J253" s="350">
        <f>SUM(J249:K252)</f>
        <v>222096</v>
      </c>
      <c r="K253" s="351"/>
    </row>
  </sheetData>
  <mergeCells count="805">
    <mergeCell ref="A19:I19"/>
    <mergeCell ref="J19:K19"/>
    <mergeCell ref="A20:I20"/>
    <mergeCell ref="J20:K20"/>
    <mergeCell ref="A21:I21"/>
    <mergeCell ref="J21:K21"/>
    <mergeCell ref="G1:K1"/>
    <mergeCell ref="A3:K3"/>
    <mergeCell ref="C15:D15"/>
    <mergeCell ref="A18:B18"/>
    <mergeCell ref="J18:K18"/>
    <mergeCell ref="A8:D8"/>
    <mergeCell ref="A9:D9"/>
    <mergeCell ref="A10:D10"/>
    <mergeCell ref="A11:D11"/>
    <mergeCell ref="B13:B14"/>
    <mergeCell ref="C13:D14"/>
    <mergeCell ref="G11:K11"/>
    <mergeCell ref="G12:K12"/>
    <mergeCell ref="G13:K13"/>
    <mergeCell ref="G14:K14"/>
    <mergeCell ref="G10:H10"/>
    <mergeCell ref="A4:D6"/>
    <mergeCell ref="A25:I25"/>
    <mergeCell ref="J25:K25"/>
    <mergeCell ref="A26:I26"/>
    <mergeCell ref="J26:K26"/>
    <mergeCell ref="A27:I27"/>
    <mergeCell ref="J27:K27"/>
    <mergeCell ref="A22:I22"/>
    <mergeCell ref="J22:K22"/>
    <mergeCell ref="A23:I23"/>
    <mergeCell ref="J23:K23"/>
    <mergeCell ref="A24:I24"/>
    <mergeCell ref="J24:K24"/>
    <mergeCell ref="A31:I31"/>
    <mergeCell ref="J31:K31"/>
    <mergeCell ref="A32:I32"/>
    <mergeCell ref="J32:K32"/>
    <mergeCell ref="A33:I33"/>
    <mergeCell ref="J33:K33"/>
    <mergeCell ref="A28:I28"/>
    <mergeCell ref="J28:K28"/>
    <mergeCell ref="A29:I29"/>
    <mergeCell ref="J29:K29"/>
    <mergeCell ref="A30:I30"/>
    <mergeCell ref="J30:K30"/>
    <mergeCell ref="A37:I37"/>
    <mergeCell ref="J37:K37"/>
    <mergeCell ref="A38:I38"/>
    <mergeCell ref="J38:K38"/>
    <mergeCell ref="A39:I39"/>
    <mergeCell ref="J39:K39"/>
    <mergeCell ref="A34:F34"/>
    <mergeCell ref="H34:I34"/>
    <mergeCell ref="J34:K34"/>
    <mergeCell ref="A35:I35"/>
    <mergeCell ref="J35:K35"/>
    <mergeCell ref="A36:I36"/>
    <mergeCell ref="J36:K36"/>
    <mergeCell ref="A41:B41"/>
    <mergeCell ref="B42:D42"/>
    <mergeCell ref="E42:F42"/>
    <mergeCell ref="H42:I42"/>
    <mergeCell ref="J42:K42"/>
    <mergeCell ref="B43:D43"/>
    <mergeCell ref="E43:F43"/>
    <mergeCell ref="H43:I43"/>
    <mergeCell ref="J43:K43"/>
    <mergeCell ref="B46:D46"/>
    <mergeCell ref="E46:F46"/>
    <mergeCell ref="H46:I46"/>
    <mergeCell ref="J46:K46"/>
    <mergeCell ref="B47:D47"/>
    <mergeCell ref="E47:F47"/>
    <mergeCell ref="H47:I47"/>
    <mergeCell ref="J47:K47"/>
    <mergeCell ref="B44:D44"/>
    <mergeCell ref="E44:F44"/>
    <mergeCell ref="H44:I44"/>
    <mergeCell ref="J44:K44"/>
    <mergeCell ref="B45:D45"/>
    <mergeCell ref="E45:F45"/>
    <mergeCell ref="H45:I45"/>
    <mergeCell ref="J45:K45"/>
    <mergeCell ref="B50:D50"/>
    <mergeCell ref="E50:F50"/>
    <mergeCell ref="H50:I50"/>
    <mergeCell ref="J50:K50"/>
    <mergeCell ref="B51:D51"/>
    <mergeCell ref="E51:F51"/>
    <mergeCell ref="H51:I51"/>
    <mergeCell ref="J51:K51"/>
    <mergeCell ref="B48:D48"/>
    <mergeCell ref="E48:F48"/>
    <mergeCell ref="H48:I48"/>
    <mergeCell ref="J48:K48"/>
    <mergeCell ref="B49:D49"/>
    <mergeCell ref="E49:F49"/>
    <mergeCell ref="H49:I49"/>
    <mergeCell ref="J49:K49"/>
    <mergeCell ref="B52:D52"/>
    <mergeCell ref="E52:F52"/>
    <mergeCell ref="H52:I52"/>
    <mergeCell ref="J52:K52"/>
    <mergeCell ref="A53:K53"/>
    <mergeCell ref="B54:D54"/>
    <mergeCell ref="E54:F54"/>
    <mergeCell ref="H54:I54"/>
    <mergeCell ref="J54:K54"/>
    <mergeCell ref="B57:D57"/>
    <mergeCell ref="E57:F57"/>
    <mergeCell ref="H57:I57"/>
    <mergeCell ref="J57:K57"/>
    <mergeCell ref="B58:D58"/>
    <mergeCell ref="E58:F58"/>
    <mergeCell ref="H58:I58"/>
    <mergeCell ref="J58:K58"/>
    <mergeCell ref="B55:D55"/>
    <mergeCell ref="E55:F55"/>
    <mergeCell ref="H55:I55"/>
    <mergeCell ref="J55:K55"/>
    <mergeCell ref="B56:D56"/>
    <mergeCell ref="E56:F56"/>
    <mergeCell ref="H56:I56"/>
    <mergeCell ref="J56:K56"/>
    <mergeCell ref="B61:D61"/>
    <mergeCell ref="E61:F61"/>
    <mergeCell ref="H61:I61"/>
    <mergeCell ref="J61:K61"/>
    <mergeCell ref="B62:D62"/>
    <mergeCell ref="E62:F62"/>
    <mergeCell ref="H62:I62"/>
    <mergeCell ref="J62:K62"/>
    <mergeCell ref="B59:D59"/>
    <mergeCell ref="E59:F59"/>
    <mergeCell ref="H59:I59"/>
    <mergeCell ref="J59:K59"/>
    <mergeCell ref="B60:D60"/>
    <mergeCell ref="E60:F60"/>
    <mergeCell ref="H60:I60"/>
    <mergeCell ref="J60:K60"/>
    <mergeCell ref="B65:D65"/>
    <mergeCell ref="E65:F65"/>
    <mergeCell ref="H65:I65"/>
    <mergeCell ref="J65:K65"/>
    <mergeCell ref="B66:D66"/>
    <mergeCell ref="E66:F66"/>
    <mergeCell ref="H66:I66"/>
    <mergeCell ref="J66:K66"/>
    <mergeCell ref="B63:D63"/>
    <mergeCell ref="E63:F63"/>
    <mergeCell ref="H63:I63"/>
    <mergeCell ref="J63:K63"/>
    <mergeCell ref="B64:D64"/>
    <mergeCell ref="E64:F64"/>
    <mergeCell ref="H64:I64"/>
    <mergeCell ref="J64:K64"/>
    <mergeCell ref="B70:D70"/>
    <mergeCell ref="E70:F70"/>
    <mergeCell ref="H70:I70"/>
    <mergeCell ref="J70:K70"/>
    <mergeCell ref="B71:D71"/>
    <mergeCell ref="E71:F71"/>
    <mergeCell ref="H71:I71"/>
    <mergeCell ref="J71:K71"/>
    <mergeCell ref="A67:K67"/>
    <mergeCell ref="B68:D68"/>
    <mergeCell ref="E68:F68"/>
    <mergeCell ref="H68:I68"/>
    <mergeCell ref="J68:K68"/>
    <mergeCell ref="B69:D69"/>
    <mergeCell ref="E69:F69"/>
    <mergeCell ref="H69:I69"/>
    <mergeCell ref="J69:K69"/>
    <mergeCell ref="B74:D74"/>
    <mergeCell ref="E74:F74"/>
    <mergeCell ref="H74:I74"/>
    <mergeCell ref="J74:K74"/>
    <mergeCell ref="B75:D75"/>
    <mergeCell ref="E75:F75"/>
    <mergeCell ref="H75:I75"/>
    <mergeCell ref="J75:K75"/>
    <mergeCell ref="B72:D72"/>
    <mergeCell ref="E72:F72"/>
    <mergeCell ref="H72:I72"/>
    <mergeCell ref="J72:K72"/>
    <mergeCell ref="B73:D73"/>
    <mergeCell ref="E73:F73"/>
    <mergeCell ref="H73:I73"/>
    <mergeCell ref="J73:K73"/>
    <mergeCell ref="B78:D78"/>
    <mergeCell ref="E78:F78"/>
    <mergeCell ref="H78:I78"/>
    <mergeCell ref="J78:K78"/>
    <mergeCell ref="B79:D79"/>
    <mergeCell ref="E79:F79"/>
    <mergeCell ref="H79:I79"/>
    <mergeCell ref="J79:K79"/>
    <mergeCell ref="B76:D76"/>
    <mergeCell ref="E76:F76"/>
    <mergeCell ref="H76:I76"/>
    <mergeCell ref="J76:K76"/>
    <mergeCell ref="B77:D77"/>
    <mergeCell ref="E77:F77"/>
    <mergeCell ref="H77:I77"/>
    <mergeCell ref="J77:K77"/>
    <mergeCell ref="B82:D82"/>
    <mergeCell ref="E82:F82"/>
    <mergeCell ref="H82:I82"/>
    <mergeCell ref="J82:K82"/>
    <mergeCell ref="B83:D83"/>
    <mergeCell ref="E83:F83"/>
    <mergeCell ref="H83:I83"/>
    <mergeCell ref="J83:K83"/>
    <mergeCell ref="B80:D80"/>
    <mergeCell ref="E80:F80"/>
    <mergeCell ref="H80:I80"/>
    <mergeCell ref="J80:K80"/>
    <mergeCell ref="B81:D81"/>
    <mergeCell ref="E81:F81"/>
    <mergeCell ref="H81:I81"/>
    <mergeCell ref="J81:K81"/>
    <mergeCell ref="J86:K86"/>
    <mergeCell ref="A87:B87"/>
    <mergeCell ref="B88:D88"/>
    <mergeCell ref="E88:F88"/>
    <mergeCell ref="H88:I88"/>
    <mergeCell ref="J88:K88"/>
    <mergeCell ref="B84:D84"/>
    <mergeCell ref="E84:F84"/>
    <mergeCell ref="H84:I84"/>
    <mergeCell ref="J84:K84"/>
    <mergeCell ref="A85:I85"/>
    <mergeCell ref="J85:K85"/>
    <mergeCell ref="A91:I91"/>
    <mergeCell ref="J91:K91"/>
    <mergeCell ref="J92:K92"/>
    <mergeCell ref="A93:C93"/>
    <mergeCell ref="B94:D94"/>
    <mergeCell ref="E94:F94"/>
    <mergeCell ref="H94:I94"/>
    <mergeCell ref="J94:K94"/>
    <mergeCell ref="B89:D89"/>
    <mergeCell ref="E89:F89"/>
    <mergeCell ref="H89:I89"/>
    <mergeCell ref="J89:K89"/>
    <mergeCell ref="B90:D90"/>
    <mergeCell ref="E90:F90"/>
    <mergeCell ref="H90:I90"/>
    <mergeCell ref="J90:K90"/>
    <mergeCell ref="B97:D97"/>
    <mergeCell ref="E97:F97"/>
    <mergeCell ref="H97:I97"/>
    <mergeCell ref="J97:K97"/>
    <mergeCell ref="B98:D98"/>
    <mergeCell ref="E98:F98"/>
    <mergeCell ref="H98:I98"/>
    <mergeCell ref="J98:K98"/>
    <mergeCell ref="B95:D95"/>
    <mergeCell ref="E95:F95"/>
    <mergeCell ref="H95:I95"/>
    <mergeCell ref="J95:K95"/>
    <mergeCell ref="B96:D96"/>
    <mergeCell ref="E96:F96"/>
    <mergeCell ref="H96:I96"/>
    <mergeCell ref="J96:K96"/>
    <mergeCell ref="B101:D101"/>
    <mergeCell ref="E101:F101"/>
    <mergeCell ref="H101:I101"/>
    <mergeCell ref="J101:K101"/>
    <mergeCell ref="B102:D102"/>
    <mergeCell ref="E102:F102"/>
    <mergeCell ref="H102:I102"/>
    <mergeCell ref="J102:K102"/>
    <mergeCell ref="B99:D99"/>
    <mergeCell ref="E99:F99"/>
    <mergeCell ref="H99:I99"/>
    <mergeCell ref="J99:K99"/>
    <mergeCell ref="B100:D100"/>
    <mergeCell ref="E100:F100"/>
    <mergeCell ref="H100:I100"/>
    <mergeCell ref="J100:K100"/>
    <mergeCell ref="A105:I105"/>
    <mergeCell ref="J105:K105"/>
    <mergeCell ref="B108:D108"/>
    <mergeCell ref="E108:F108"/>
    <mergeCell ref="H108:I108"/>
    <mergeCell ref="J108:K108"/>
    <mergeCell ref="B103:D103"/>
    <mergeCell ref="E103:F103"/>
    <mergeCell ref="H103:I103"/>
    <mergeCell ref="J103:K103"/>
    <mergeCell ref="B104:D104"/>
    <mergeCell ref="E104:F104"/>
    <mergeCell ref="H104:I104"/>
    <mergeCell ref="J104:K104"/>
    <mergeCell ref="B111:D111"/>
    <mergeCell ref="E111:F111"/>
    <mergeCell ref="H111:I111"/>
    <mergeCell ref="J111:K111"/>
    <mergeCell ref="B112:D112"/>
    <mergeCell ref="E112:F112"/>
    <mergeCell ref="H112:I112"/>
    <mergeCell ref="J112:K112"/>
    <mergeCell ref="B109:D109"/>
    <mergeCell ref="E109:F109"/>
    <mergeCell ref="H109:I109"/>
    <mergeCell ref="J109:K109"/>
    <mergeCell ref="B110:D110"/>
    <mergeCell ref="E110:F110"/>
    <mergeCell ref="H110:I110"/>
    <mergeCell ref="J110:K110"/>
    <mergeCell ref="B115:D115"/>
    <mergeCell ref="E115:F115"/>
    <mergeCell ref="H115:I115"/>
    <mergeCell ref="J115:K115"/>
    <mergeCell ref="B116:D116"/>
    <mergeCell ref="E116:F116"/>
    <mergeCell ref="H116:I116"/>
    <mergeCell ref="J116:K116"/>
    <mergeCell ref="B113:D113"/>
    <mergeCell ref="E113:F113"/>
    <mergeCell ref="H113:I113"/>
    <mergeCell ref="J113:K113"/>
    <mergeCell ref="B114:D114"/>
    <mergeCell ref="E114:F114"/>
    <mergeCell ref="H114:I114"/>
    <mergeCell ref="J114:K114"/>
    <mergeCell ref="B119:D119"/>
    <mergeCell ref="E119:F119"/>
    <mergeCell ref="H119:I119"/>
    <mergeCell ref="J119:K119"/>
    <mergeCell ref="A120:I120"/>
    <mergeCell ref="J120:K120"/>
    <mergeCell ref="B117:D117"/>
    <mergeCell ref="E117:F117"/>
    <mergeCell ref="H117:I117"/>
    <mergeCell ref="J117:K117"/>
    <mergeCell ref="B118:D118"/>
    <mergeCell ref="E118:F118"/>
    <mergeCell ref="H118:I118"/>
    <mergeCell ref="J118:K118"/>
    <mergeCell ref="A122:C122"/>
    <mergeCell ref="B123:D123"/>
    <mergeCell ref="E123:F123"/>
    <mergeCell ref="H123:I123"/>
    <mergeCell ref="J123:K123"/>
    <mergeCell ref="B124:D124"/>
    <mergeCell ref="E124:F124"/>
    <mergeCell ref="H124:I124"/>
    <mergeCell ref="J124:K124"/>
    <mergeCell ref="B127:D127"/>
    <mergeCell ref="E127:F127"/>
    <mergeCell ref="H127:I127"/>
    <mergeCell ref="J127:K127"/>
    <mergeCell ref="A128:I128"/>
    <mergeCell ref="J128:K128"/>
    <mergeCell ref="B125:D125"/>
    <mergeCell ref="E125:F125"/>
    <mergeCell ref="H125:I125"/>
    <mergeCell ref="J125:K125"/>
    <mergeCell ref="B126:D126"/>
    <mergeCell ref="E126:F126"/>
    <mergeCell ref="H126:I126"/>
    <mergeCell ref="J126:K126"/>
    <mergeCell ref="B131:D131"/>
    <mergeCell ref="E131:F131"/>
    <mergeCell ref="H131:I131"/>
    <mergeCell ref="J131:K131"/>
    <mergeCell ref="B132:D132"/>
    <mergeCell ref="E132:F132"/>
    <mergeCell ref="H132:I132"/>
    <mergeCell ref="J132:K132"/>
    <mergeCell ref="A129:C129"/>
    <mergeCell ref="J129:K129"/>
    <mergeCell ref="B130:D130"/>
    <mergeCell ref="E130:F130"/>
    <mergeCell ref="H130:I130"/>
    <mergeCell ref="J130:K130"/>
    <mergeCell ref="B135:D135"/>
    <mergeCell ref="E135:F135"/>
    <mergeCell ref="H135:I135"/>
    <mergeCell ref="J135:K135"/>
    <mergeCell ref="B136:D136"/>
    <mergeCell ref="E136:F136"/>
    <mergeCell ref="H136:I136"/>
    <mergeCell ref="J136:K136"/>
    <mergeCell ref="B133:D133"/>
    <mergeCell ref="E133:F133"/>
    <mergeCell ref="H133:I133"/>
    <mergeCell ref="J133:K133"/>
    <mergeCell ref="B134:D134"/>
    <mergeCell ref="E134:F134"/>
    <mergeCell ref="H134:I134"/>
    <mergeCell ref="J134:K134"/>
    <mergeCell ref="B139:D139"/>
    <mergeCell ref="E139:F139"/>
    <mergeCell ref="H139:I139"/>
    <mergeCell ref="J139:K139"/>
    <mergeCell ref="B140:D140"/>
    <mergeCell ref="E140:F140"/>
    <mergeCell ref="H140:I140"/>
    <mergeCell ref="J140:K140"/>
    <mergeCell ref="B137:D137"/>
    <mergeCell ref="E137:F137"/>
    <mergeCell ref="H137:I137"/>
    <mergeCell ref="J137:K137"/>
    <mergeCell ref="B138:D138"/>
    <mergeCell ref="E138:F138"/>
    <mergeCell ref="H138:I138"/>
    <mergeCell ref="J138:K138"/>
    <mergeCell ref="B145:D145"/>
    <mergeCell ref="E145:F145"/>
    <mergeCell ref="H145:I145"/>
    <mergeCell ref="J145:K145"/>
    <mergeCell ref="A146:I146"/>
    <mergeCell ref="J146:K146"/>
    <mergeCell ref="A141:I141"/>
    <mergeCell ref="J141:K141"/>
    <mergeCell ref="J142:K142"/>
    <mergeCell ref="A143:K143"/>
    <mergeCell ref="B144:D144"/>
    <mergeCell ref="E144:F144"/>
    <mergeCell ref="H144:I144"/>
    <mergeCell ref="J144:K144"/>
    <mergeCell ref="A147:C147"/>
    <mergeCell ref="B148:D148"/>
    <mergeCell ref="E148:F148"/>
    <mergeCell ref="H148:I148"/>
    <mergeCell ref="J148:K148"/>
    <mergeCell ref="B149:D149"/>
    <mergeCell ref="E149:F149"/>
    <mergeCell ref="H149:I149"/>
    <mergeCell ref="J149:K149"/>
    <mergeCell ref="B152:D152"/>
    <mergeCell ref="E152:F152"/>
    <mergeCell ref="H152:I152"/>
    <mergeCell ref="J152:K152"/>
    <mergeCell ref="B153:D153"/>
    <mergeCell ref="E153:F153"/>
    <mergeCell ref="H153:I153"/>
    <mergeCell ref="J153:K153"/>
    <mergeCell ref="B150:D150"/>
    <mergeCell ref="E150:F150"/>
    <mergeCell ref="H150:I150"/>
    <mergeCell ref="J150:K150"/>
    <mergeCell ref="B151:D151"/>
    <mergeCell ref="E151:F151"/>
    <mergeCell ref="H151:I151"/>
    <mergeCell ref="J151:K151"/>
    <mergeCell ref="B156:D156"/>
    <mergeCell ref="E156:F156"/>
    <mergeCell ref="H156:I156"/>
    <mergeCell ref="J156:K156"/>
    <mergeCell ref="B157:D157"/>
    <mergeCell ref="E157:F157"/>
    <mergeCell ref="H157:I157"/>
    <mergeCell ref="J157:K157"/>
    <mergeCell ref="B154:D154"/>
    <mergeCell ref="E154:F154"/>
    <mergeCell ref="H154:I154"/>
    <mergeCell ref="J154:K154"/>
    <mergeCell ref="B155:D155"/>
    <mergeCell ref="E155:F155"/>
    <mergeCell ref="H155:I155"/>
    <mergeCell ref="J155:K155"/>
    <mergeCell ref="B160:D160"/>
    <mergeCell ref="E160:F160"/>
    <mergeCell ref="H160:I160"/>
    <mergeCell ref="J160:K160"/>
    <mergeCell ref="B161:D161"/>
    <mergeCell ref="E161:F161"/>
    <mergeCell ref="H161:I161"/>
    <mergeCell ref="J161:K161"/>
    <mergeCell ref="B158:D158"/>
    <mergeCell ref="E158:F158"/>
    <mergeCell ref="H158:I158"/>
    <mergeCell ref="J158:K158"/>
    <mergeCell ref="B159:D159"/>
    <mergeCell ref="E159:F159"/>
    <mergeCell ref="H159:I159"/>
    <mergeCell ref="J159:K159"/>
    <mergeCell ref="B164:D164"/>
    <mergeCell ref="E164:F164"/>
    <mergeCell ref="H164:I164"/>
    <mergeCell ref="J164:K164"/>
    <mergeCell ref="B165:D165"/>
    <mergeCell ref="E165:F165"/>
    <mergeCell ref="H165:I165"/>
    <mergeCell ref="J165:K165"/>
    <mergeCell ref="B162:D162"/>
    <mergeCell ref="E162:F162"/>
    <mergeCell ref="H162:I162"/>
    <mergeCell ref="J162:K162"/>
    <mergeCell ref="B163:D163"/>
    <mergeCell ref="E163:F163"/>
    <mergeCell ref="H163:I163"/>
    <mergeCell ref="J163:K163"/>
    <mergeCell ref="B168:D168"/>
    <mergeCell ref="E168:F168"/>
    <mergeCell ref="H168:I168"/>
    <mergeCell ref="J168:K168"/>
    <mergeCell ref="B169:D169"/>
    <mergeCell ref="E169:F169"/>
    <mergeCell ref="H169:I169"/>
    <mergeCell ref="J169:K169"/>
    <mergeCell ref="B166:D166"/>
    <mergeCell ref="E166:F166"/>
    <mergeCell ref="H166:I166"/>
    <mergeCell ref="J166:K166"/>
    <mergeCell ref="B167:D167"/>
    <mergeCell ref="E167:F167"/>
    <mergeCell ref="H167:I167"/>
    <mergeCell ref="J167:K167"/>
    <mergeCell ref="B172:D172"/>
    <mergeCell ref="E172:F172"/>
    <mergeCell ref="H172:I172"/>
    <mergeCell ref="J172:K172"/>
    <mergeCell ref="B173:D173"/>
    <mergeCell ref="E173:F173"/>
    <mergeCell ref="H173:I173"/>
    <mergeCell ref="J173:K173"/>
    <mergeCell ref="B170:D170"/>
    <mergeCell ref="E170:F170"/>
    <mergeCell ref="H170:I170"/>
    <mergeCell ref="J170:K170"/>
    <mergeCell ref="B171:D171"/>
    <mergeCell ref="E171:F171"/>
    <mergeCell ref="H171:I171"/>
    <mergeCell ref="J171:K171"/>
    <mergeCell ref="B176:D176"/>
    <mergeCell ref="E176:F176"/>
    <mergeCell ref="H176:I176"/>
    <mergeCell ref="J176:K176"/>
    <mergeCell ref="B177:D177"/>
    <mergeCell ref="E177:F177"/>
    <mergeCell ref="H177:I177"/>
    <mergeCell ref="J177:K177"/>
    <mergeCell ref="B174:D174"/>
    <mergeCell ref="E174:F174"/>
    <mergeCell ref="H174:I174"/>
    <mergeCell ref="J174:K174"/>
    <mergeCell ref="B175:D175"/>
    <mergeCell ref="E175:F175"/>
    <mergeCell ref="H175:I175"/>
    <mergeCell ref="J175:K175"/>
    <mergeCell ref="B180:D180"/>
    <mergeCell ref="E180:F180"/>
    <mergeCell ref="H180:I180"/>
    <mergeCell ref="J180:K180"/>
    <mergeCell ref="B181:D181"/>
    <mergeCell ref="E181:F181"/>
    <mergeCell ref="H181:I181"/>
    <mergeCell ref="J181:K181"/>
    <mergeCell ref="B178:D178"/>
    <mergeCell ref="E178:F178"/>
    <mergeCell ref="H178:I178"/>
    <mergeCell ref="J178:K178"/>
    <mergeCell ref="B179:D179"/>
    <mergeCell ref="E179:F179"/>
    <mergeCell ref="H179:I179"/>
    <mergeCell ref="J179:K179"/>
    <mergeCell ref="B185:D185"/>
    <mergeCell ref="E185:F185"/>
    <mergeCell ref="H185:I185"/>
    <mergeCell ref="J185:K185"/>
    <mergeCell ref="B186:D186"/>
    <mergeCell ref="E186:F186"/>
    <mergeCell ref="H186:I186"/>
    <mergeCell ref="J186:K186"/>
    <mergeCell ref="A182:I182"/>
    <mergeCell ref="J182:K182"/>
    <mergeCell ref="A183:K183"/>
    <mergeCell ref="B184:D184"/>
    <mergeCell ref="E184:F184"/>
    <mergeCell ref="H184:I184"/>
    <mergeCell ref="J184:K184"/>
    <mergeCell ref="B189:D189"/>
    <mergeCell ref="E189:F189"/>
    <mergeCell ref="H189:I189"/>
    <mergeCell ref="J189:K189"/>
    <mergeCell ref="B190:D190"/>
    <mergeCell ref="E190:F190"/>
    <mergeCell ref="H190:I190"/>
    <mergeCell ref="J190:K190"/>
    <mergeCell ref="B187:D187"/>
    <mergeCell ref="E187:F187"/>
    <mergeCell ref="H187:I187"/>
    <mergeCell ref="J187:K187"/>
    <mergeCell ref="B188:D188"/>
    <mergeCell ref="E188:F188"/>
    <mergeCell ref="H188:I188"/>
    <mergeCell ref="J188:K188"/>
    <mergeCell ref="B193:D193"/>
    <mergeCell ref="E193:F193"/>
    <mergeCell ref="H193:I193"/>
    <mergeCell ref="J193:K193"/>
    <mergeCell ref="B194:D194"/>
    <mergeCell ref="E194:F194"/>
    <mergeCell ref="H194:I194"/>
    <mergeCell ref="J194:K194"/>
    <mergeCell ref="B191:D191"/>
    <mergeCell ref="E191:F191"/>
    <mergeCell ref="H191:I191"/>
    <mergeCell ref="J191:K191"/>
    <mergeCell ref="B192:D192"/>
    <mergeCell ref="E192:F192"/>
    <mergeCell ref="H192:I192"/>
    <mergeCell ref="J192:K192"/>
    <mergeCell ref="B197:D197"/>
    <mergeCell ref="E197:F197"/>
    <mergeCell ref="H197:I197"/>
    <mergeCell ref="J197:K197"/>
    <mergeCell ref="B198:D198"/>
    <mergeCell ref="E198:F198"/>
    <mergeCell ref="H198:I198"/>
    <mergeCell ref="J198:K198"/>
    <mergeCell ref="B195:D195"/>
    <mergeCell ref="E195:F195"/>
    <mergeCell ref="H195:I195"/>
    <mergeCell ref="J195:K195"/>
    <mergeCell ref="B196:D196"/>
    <mergeCell ref="E196:F196"/>
    <mergeCell ref="H196:I196"/>
    <mergeCell ref="J196:K196"/>
    <mergeCell ref="B201:D201"/>
    <mergeCell ref="E201:F201"/>
    <mergeCell ref="H201:I201"/>
    <mergeCell ref="J201:K201"/>
    <mergeCell ref="B202:D202"/>
    <mergeCell ref="E202:F202"/>
    <mergeCell ref="H202:I202"/>
    <mergeCell ref="J202:K202"/>
    <mergeCell ref="B199:D199"/>
    <mergeCell ref="E199:F199"/>
    <mergeCell ref="H199:I199"/>
    <mergeCell ref="J199:K199"/>
    <mergeCell ref="B200:D200"/>
    <mergeCell ref="E200:F200"/>
    <mergeCell ref="H200:I200"/>
    <mergeCell ref="J200:K200"/>
    <mergeCell ref="B205:D205"/>
    <mergeCell ref="E205:F205"/>
    <mergeCell ref="H205:I205"/>
    <mergeCell ref="J205:K205"/>
    <mergeCell ref="A206:I206"/>
    <mergeCell ref="J206:K206"/>
    <mergeCell ref="B203:D203"/>
    <mergeCell ref="E203:F203"/>
    <mergeCell ref="H203:I203"/>
    <mergeCell ref="J203:K203"/>
    <mergeCell ref="B204:D204"/>
    <mergeCell ref="E204:F204"/>
    <mergeCell ref="H204:I204"/>
    <mergeCell ref="J204:K204"/>
    <mergeCell ref="B210:D210"/>
    <mergeCell ref="E210:F210"/>
    <mergeCell ref="H210:I210"/>
    <mergeCell ref="J210:K210"/>
    <mergeCell ref="B211:D211"/>
    <mergeCell ref="E211:F211"/>
    <mergeCell ref="H211:I211"/>
    <mergeCell ref="J211:K211"/>
    <mergeCell ref="J207:K207"/>
    <mergeCell ref="A208:E208"/>
    <mergeCell ref="B209:D209"/>
    <mergeCell ref="E209:F209"/>
    <mergeCell ref="H209:I209"/>
    <mergeCell ref="J209:K209"/>
    <mergeCell ref="A214:I214"/>
    <mergeCell ref="J214:K214"/>
    <mergeCell ref="A216:K216"/>
    <mergeCell ref="B217:D217"/>
    <mergeCell ref="E217:F217"/>
    <mergeCell ref="H217:I217"/>
    <mergeCell ref="J217:K217"/>
    <mergeCell ref="B212:D212"/>
    <mergeCell ref="E212:F212"/>
    <mergeCell ref="H212:I212"/>
    <mergeCell ref="J212:K212"/>
    <mergeCell ref="B213:D213"/>
    <mergeCell ref="E213:F213"/>
    <mergeCell ref="H213:I213"/>
    <mergeCell ref="J213:K213"/>
    <mergeCell ref="B220:D220"/>
    <mergeCell ref="E220:F220"/>
    <mergeCell ref="H220:I220"/>
    <mergeCell ref="J220:K220"/>
    <mergeCell ref="B221:D221"/>
    <mergeCell ref="E221:F221"/>
    <mergeCell ref="H221:I221"/>
    <mergeCell ref="J221:K221"/>
    <mergeCell ref="B218:D218"/>
    <mergeCell ref="E218:F218"/>
    <mergeCell ref="H218:I218"/>
    <mergeCell ref="J218:K218"/>
    <mergeCell ref="B219:D219"/>
    <mergeCell ref="E219:F219"/>
    <mergeCell ref="H219:I219"/>
    <mergeCell ref="J219:K219"/>
    <mergeCell ref="B224:D224"/>
    <mergeCell ref="E224:F224"/>
    <mergeCell ref="H224:I224"/>
    <mergeCell ref="J224:K224"/>
    <mergeCell ref="B225:D225"/>
    <mergeCell ref="E225:F225"/>
    <mergeCell ref="H225:I225"/>
    <mergeCell ref="J225:K225"/>
    <mergeCell ref="B222:D222"/>
    <mergeCell ref="E222:F222"/>
    <mergeCell ref="H222:I222"/>
    <mergeCell ref="J222:K222"/>
    <mergeCell ref="B223:D223"/>
    <mergeCell ref="E223:F223"/>
    <mergeCell ref="H223:I223"/>
    <mergeCell ref="J223:K223"/>
    <mergeCell ref="B228:D228"/>
    <mergeCell ref="E228:F228"/>
    <mergeCell ref="H228:I228"/>
    <mergeCell ref="J228:K228"/>
    <mergeCell ref="B229:D229"/>
    <mergeCell ref="E229:F229"/>
    <mergeCell ref="H229:I229"/>
    <mergeCell ref="J229:K229"/>
    <mergeCell ref="B226:D226"/>
    <mergeCell ref="E226:F226"/>
    <mergeCell ref="H226:I226"/>
    <mergeCell ref="J226:K226"/>
    <mergeCell ref="B227:D227"/>
    <mergeCell ref="E227:F227"/>
    <mergeCell ref="H227:I227"/>
    <mergeCell ref="J227:K227"/>
    <mergeCell ref="B235:D235"/>
    <mergeCell ref="E235:F235"/>
    <mergeCell ref="H235:I235"/>
    <mergeCell ref="J235:K235"/>
    <mergeCell ref="B236:D236"/>
    <mergeCell ref="E236:F236"/>
    <mergeCell ref="H236:I236"/>
    <mergeCell ref="J236:K236"/>
    <mergeCell ref="A230:I230"/>
    <mergeCell ref="J230:K230"/>
    <mergeCell ref="A233:G233"/>
    <mergeCell ref="B234:D234"/>
    <mergeCell ref="E234:F234"/>
    <mergeCell ref="H234:I234"/>
    <mergeCell ref="J234:K234"/>
    <mergeCell ref="B239:D239"/>
    <mergeCell ref="E239:F239"/>
    <mergeCell ref="H239:I239"/>
    <mergeCell ref="J239:K239"/>
    <mergeCell ref="B240:D240"/>
    <mergeCell ref="E240:F240"/>
    <mergeCell ref="H240:I240"/>
    <mergeCell ref="J240:K240"/>
    <mergeCell ref="B237:D237"/>
    <mergeCell ref="E237:F237"/>
    <mergeCell ref="H237:I237"/>
    <mergeCell ref="J237:K237"/>
    <mergeCell ref="B238:D238"/>
    <mergeCell ref="E238:F238"/>
    <mergeCell ref="H238:I238"/>
    <mergeCell ref="J238:K238"/>
    <mergeCell ref="B243:D243"/>
    <mergeCell ref="E243:F243"/>
    <mergeCell ref="H243:I243"/>
    <mergeCell ref="J243:K243"/>
    <mergeCell ref="B244:D244"/>
    <mergeCell ref="E244:F244"/>
    <mergeCell ref="H244:I244"/>
    <mergeCell ref="J244:K244"/>
    <mergeCell ref="B241:D241"/>
    <mergeCell ref="E241:F241"/>
    <mergeCell ref="H241:I241"/>
    <mergeCell ref="J241:K241"/>
    <mergeCell ref="B242:D242"/>
    <mergeCell ref="E242:F242"/>
    <mergeCell ref="H242:I242"/>
    <mergeCell ref="J242:K242"/>
    <mergeCell ref="A253:I253"/>
    <mergeCell ref="J253:K253"/>
    <mergeCell ref="B251:D251"/>
    <mergeCell ref="E251:F251"/>
    <mergeCell ref="H251:I251"/>
    <mergeCell ref="J251:K251"/>
    <mergeCell ref="B252:D252"/>
    <mergeCell ref="E252:F252"/>
    <mergeCell ref="H252:I252"/>
    <mergeCell ref="J252:K252"/>
    <mergeCell ref="B249:D249"/>
    <mergeCell ref="E249:F249"/>
    <mergeCell ref="H249:I249"/>
    <mergeCell ref="J249:K249"/>
    <mergeCell ref="B250:D250"/>
    <mergeCell ref="E250:F250"/>
    <mergeCell ref="H250:I250"/>
    <mergeCell ref="J250:K250"/>
    <mergeCell ref="A245:I245"/>
    <mergeCell ref="J245:K245"/>
    <mergeCell ref="A247:C247"/>
    <mergeCell ref="B248:D248"/>
    <mergeCell ref="E248:F248"/>
    <mergeCell ref="H248:I248"/>
    <mergeCell ref="J248:K248"/>
  </mergeCells>
  <phoneticPr fontId="2"/>
  <pageMargins left="0.23622047244094491" right="0.23622047244094491" top="0.35433070866141736" bottom="0.35433070866141736" header="0.31496062992125984" footer="0.31496062992125984"/>
  <pageSetup paperSize="9" scale="85" fitToHeight="0" orientation="portrait" r:id="rId1"/>
  <rowBreaks count="6" manualBreakCount="6">
    <brk id="40" max="8" man="1"/>
    <brk id="86" max="8" man="1"/>
    <brk id="128" max="8" man="1"/>
    <brk id="146" max="8" man="1"/>
    <brk id="182" max="8" man="1"/>
    <brk id="215" max="8" man="1"/>
  </rowBreaks>
  <colBreaks count="1" manualBreakCount="1">
    <brk id="1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見積</vt:lpstr>
      <vt:lpstr>請求 </vt:lpstr>
      <vt:lpstr>恵子</vt:lpstr>
      <vt:lpstr>恵子!Print_Area</vt:lpstr>
      <vt:lpstr>見積!Print_Area</vt:lpstr>
      <vt:lpstr>'請求 '!Print_Area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和哉 大崎</cp:lastModifiedBy>
  <cp:lastPrinted>2024-09-08T10:21:23Z</cp:lastPrinted>
  <dcterms:created xsi:type="dcterms:W3CDTF">2016-07-24T15:23:23Z</dcterms:created>
  <dcterms:modified xsi:type="dcterms:W3CDTF">2024-09-15T00:42:01Z</dcterms:modified>
</cp:coreProperties>
</file>