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148" documentId="8_{246BE3F3-1E72-41DC-BEB3-CAC50D0E3BC8}" xr6:coauthVersionLast="47" xr6:coauthVersionMax="47" xr10:uidLastSave="{1630E7C6-B5C0-4540-A33E-729E80B4B969}"/>
  <bookViews>
    <workbookView minimized="1" xWindow="1013" yWindow="2280" windowWidth="14482" windowHeight="11738" xr2:uid="{163506BC-D363-426A-ADAB-374A8A877A00}"/>
  </bookViews>
  <sheets>
    <sheet name="見積" sheetId="1" r:id="rId1"/>
    <sheet name="請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4" i="2" l="1"/>
  <c r="I272" i="2"/>
  <c r="I271" i="2"/>
  <c r="I270" i="2"/>
  <c r="I268" i="2"/>
  <c r="I267" i="2"/>
  <c r="I266" i="2"/>
  <c r="I265" i="2"/>
  <c r="I264" i="2"/>
  <c r="I263" i="2"/>
  <c r="I262" i="2"/>
  <c r="I261" i="2"/>
  <c r="I260" i="2"/>
  <c r="I259" i="2"/>
  <c r="I258" i="2"/>
  <c r="I276" i="2" s="1"/>
  <c r="I249" i="2"/>
  <c r="I248" i="2"/>
  <c r="I247" i="2"/>
  <c r="I244" i="2"/>
  <c r="I243" i="2"/>
  <c r="I242" i="2"/>
  <c r="I241" i="2"/>
  <c r="I252" i="2" s="1"/>
  <c r="I22" i="2" s="1"/>
  <c r="I240" i="2"/>
  <c r="I239" i="2"/>
  <c r="I238" i="2"/>
  <c r="I231" i="2"/>
  <c r="I230" i="2"/>
  <c r="I229" i="2"/>
  <c r="I228" i="2"/>
  <c r="I227" i="2"/>
  <c r="I226" i="2"/>
  <c r="I225" i="2"/>
  <c r="I224" i="2"/>
  <c r="I222" i="2"/>
  <c r="I216" i="2"/>
  <c r="I215" i="2"/>
  <c r="I214" i="2"/>
  <c r="I213" i="2"/>
  <c r="I212" i="2"/>
  <c r="I211" i="2"/>
  <c r="I210" i="2"/>
  <c r="I232" i="2" s="1"/>
  <c r="I233" i="2" s="1"/>
  <c r="I234" i="2" s="1"/>
  <c r="I21" i="2" s="1"/>
  <c r="I203" i="2"/>
  <c r="I200" i="2"/>
  <c r="I192" i="2"/>
  <c r="I191" i="2"/>
  <c r="I186" i="2"/>
  <c r="I185" i="2"/>
  <c r="I184" i="2"/>
  <c r="I183" i="2"/>
  <c r="I182" i="2"/>
  <c r="I181" i="2"/>
  <c r="I180" i="2"/>
  <c r="I179" i="2"/>
  <c r="I178" i="2"/>
  <c r="I177" i="2"/>
  <c r="I174" i="2"/>
  <c r="I173" i="2"/>
  <c r="I172" i="2"/>
  <c r="I171" i="2"/>
  <c r="I170" i="2"/>
  <c r="I169" i="2"/>
  <c r="I168" i="2"/>
  <c r="I167" i="2"/>
  <c r="I166" i="2"/>
  <c r="I164" i="2"/>
  <c r="I163" i="2"/>
  <c r="I162" i="2"/>
  <c r="I160" i="2"/>
  <c r="I159" i="2"/>
  <c r="I158" i="2"/>
  <c r="I157" i="2"/>
  <c r="I156" i="2"/>
  <c r="I155" i="2"/>
  <c r="I154" i="2"/>
  <c r="I153" i="2"/>
  <c r="I152" i="2"/>
  <c r="I151" i="2"/>
  <c r="I149" i="2"/>
  <c r="I148" i="2"/>
  <c r="I147" i="2"/>
  <c r="I141" i="2"/>
  <c r="I140" i="2"/>
  <c r="I139" i="2"/>
  <c r="I136" i="2"/>
  <c r="I135" i="2"/>
  <c r="I133" i="2"/>
  <c r="I132" i="2"/>
  <c r="I131" i="2"/>
  <c r="I129" i="2"/>
  <c r="I128" i="2"/>
  <c r="I204" i="2" s="1"/>
  <c r="I20" i="2" s="1"/>
  <c r="I127" i="2"/>
  <c r="I126" i="2"/>
  <c r="I125" i="2"/>
  <c r="I124" i="2"/>
  <c r="I123" i="2"/>
  <c r="I122" i="2"/>
  <c r="I121" i="2"/>
  <c r="I120" i="2"/>
  <c r="I119" i="2"/>
  <c r="I118" i="2"/>
  <c r="I109" i="2"/>
  <c r="I107" i="2"/>
  <c r="I106" i="2"/>
  <c r="I105" i="2"/>
  <c r="I104" i="2"/>
  <c r="I103" i="2"/>
  <c r="I111" i="2" s="1"/>
  <c r="I88" i="2"/>
  <c r="I87" i="2"/>
  <c r="I86" i="2"/>
  <c r="I84" i="2"/>
  <c r="I83" i="2"/>
  <c r="I82" i="2"/>
  <c r="I81" i="2"/>
  <c r="I80" i="2"/>
  <c r="I79" i="2"/>
  <c r="I78" i="2"/>
  <c r="I77" i="2"/>
  <c r="I76" i="2"/>
  <c r="I96" i="2" s="1"/>
  <c r="I67" i="2"/>
  <c r="I66" i="2"/>
  <c r="I65" i="2"/>
  <c r="I64" i="2"/>
  <c r="I68" i="2" s="1"/>
  <c r="I59" i="2"/>
  <c r="I58" i="2"/>
  <c r="I57" i="2"/>
  <c r="I60" i="2" s="1"/>
  <c r="I56" i="2"/>
  <c r="I55" i="2"/>
  <c r="I53" i="2"/>
  <c r="I52" i="2"/>
  <c r="I51" i="2"/>
  <c r="I50" i="2"/>
  <c r="I43" i="2"/>
  <c r="I42" i="2"/>
  <c r="I41" i="2"/>
  <c r="I40" i="2"/>
  <c r="I39" i="2"/>
  <c r="I47" i="2" s="1"/>
  <c r="I38" i="2"/>
  <c r="I37" i="2"/>
  <c r="I35" i="2"/>
  <c r="I3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I244" i="1"/>
  <c r="I242" i="1"/>
  <c r="I271" i="1"/>
  <c r="I272" i="1"/>
  <c r="I270" i="1"/>
  <c r="I97" i="2" l="1"/>
  <c r="I98" i="2" s="1"/>
  <c r="I99" i="2" s="1"/>
  <c r="I18" i="2" s="1"/>
  <c r="I112" i="2"/>
  <c r="I113" i="2" s="1"/>
  <c r="I19" i="2" s="1"/>
  <c r="I69" i="2"/>
  <c r="I66" i="1"/>
  <c r="I67" i="1"/>
  <c r="I262" i="1"/>
  <c r="I78" i="1"/>
  <c r="I79" i="1"/>
  <c r="I80" i="1"/>
  <c r="I43" i="1"/>
  <c r="I42" i="1"/>
  <c r="I214" i="1"/>
  <c r="A23" i="1"/>
  <c r="F23" i="1"/>
  <c r="I215" i="1"/>
  <c r="I70" i="2" l="1"/>
  <c r="I71" i="2" s="1"/>
  <c r="I72" i="2" s="1"/>
  <c r="I17" i="2" s="1"/>
  <c r="I24" i="2" s="1"/>
  <c r="I26" i="2" s="1"/>
  <c r="I55" i="1"/>
  <c r="I56" i="1"/>
  <c r="I57" i="1"/>
  <c r="I52" i="1"/>
  <c r="I240" i="1"/>
  <c r="I241" i="1"/>
  <c r="I247" i="1"/>
  <c r="I248" i="1"/>
  <c r="I212" i="1"/>
  <c r="I266" i="1"/>
  <c r="I265" i="1"/>
  <c r="I27" i="2" l="1"/>
  <c r="I28" i="2" s="1"/>
  <c r="C13" i="2" s="1"/>
  <c r="C14" i="2" s="1"/>
  <c r="I203" i="1"/>
  <c r="I159" i="1"/>
  <c r="I149" i="1"/>
  <c r="I148" i="1"/>
  <c r="I147" i="1"/>
  <c r="I141" i="1"/>
  <c r="I140" i="1"/>
  <c r="I139" i="1"/>
  <c r="I122" i="1"/>
  <c r="I121" i="1"/>
  <c r="I104" i="1"/>
  <c r="I41" i="1" l="1"/>
  <c r="I274" i="1"/>
  <c r="I268" i="1"/>
  <c r="I267" i="1"/>
  <c r="I264" i="1"/>
  <c r="I263" i="1"/>
  <c r="I261" i="1"/>
  <c r="I260" i="1"/>
  <c r="I259" i="1"/>
  <c r="I258" i="1"/>
  <c r="I249" i="1"/>
  <c r="I243" i="1"/>
  <c r="I239" i="1"/>
  <c r="I238" i="1"/>
  <c r="I252" i="1" s="1"/>
  <c r="I231" i="1"/>
  <c r="I230" i="1"/>
  <c r="I229" i="1"/>
  <c r="I228" i="1"/>
  <c r="I227" i="1"/>
  <c r="I226" i="1"/>
  <c r="I225" i="1"/>
  <c r="I224" i="1"/>
  <c r="I222" i="1"/>
  <c r="I216" i="1"/>
  <c r="I213" i="1"/>
  <c r="I211" i="1"/>
  <c r="I210" i="1"/>
  <c r="I200" i="1"/>
  <c r="I192" i="1"/>
  <c r="I191" i="1"/>
  <c r="I186" i="1"/>
  <c r="I185" i="1"/>
  <c r="I184" i="1"/>
  <c r="I183" i="1"/>
  <c r="I182" i="1"/>
  <c r="I181" i="1"/>
  <c r="I180" i="1"/>
  <c r="I179" i="1"/>
  <c r="I178" i="1"/>
  <c r="I177" i="1"/>
  <c r="I174" i="1"/>
  <c r="I173" i="1"/>
  <c r="I172" i="1"/>
  <c r="I171" i="1"/>
  <c r="I170" i="1"/>
  <c r="I169" i="1"/>
  <c r="I168" i="1"/>
  <c r="I167" i="1"/>
  <c r="I166" i="1"/>
  <c r="I164" i="1"/>
  <c r="I163" i="1"/>
  <c r="I162" i="1"/>
  <c r="I160" i="1"/>
  <c r="I158" i="1"/>
  <c r="I157" i="1"/>
  <c r="I156" i="1"/>
  <c r="I155" i="1"/>
  <c r="I154" i="1"/>
  <c r="I153" i="1"/>
  <c r="I152" i="1"/>
  <c r="I151" i="1"/>
  <c r="I136" i="1"/>
  <c r="I135" i="1"/>
  <c r="I133" i="1"/>
  <c r="I132" i="1"/>
  <c r="I131" i="1"/>
  <c r="I129" i="1"/>
  <c r="I128" i="1"/>
  <c r="I127" i="1"/>
  <c r="I126" i="1"/>
  <c r="I125" i="1"/>
  <c r="I124" i="1"/>
  <c r="I123" i="1"/>
  <c r="I120" i="1"/>
  <c r="I119" i="1"/>
  <c r="I118" i="1"/>
  <c r="I109" i="1"/>
  <c r="I107" i="1"/>
  <c r="I106" i="1"/>
  <c r="I105" i="1"/>
  <c r="I103" i="1"/>
  <c r="I88" i="1"/>
  <c r="I87" i="1"/>
  <c r="I86" i="1"/>
  <c r="I84" i="1"/>
  <c r="I83" i="1"/>
  <c r="I82" i="1"/>
  <c r="I81" i="1"/>
  <c r="I77" i="1"/>
  <c r="I76" i="1"/>
  <c r="I65" i="1"/>
  <c r="I64" i="1"/>
  <c r="I59" i="1"/>
  <c r="I58" i="1"/>
  <c r="I53" i="1"/>
  <c r="I51" i="1"/>
  <c r="I50" i="1"/>
  <c r="I40" i="1"/>
  <c r="I39" i="1"/>
  <c r="I38" i="1"/>
  <c r="I37" i="1"/>
  <c r="I35" i="1"/>
  <c r="I34" i="1"/>
  <c r="F22" i="1"/>
  <c r="A22" i="1"/>
  <c r="F21" i="1"/>
  <c r="A21" i="1"/>
  <c r="F20" i="1"/>
  <c r="A20" i="1"/>
  <c r="F19" i="1"/>
  <c r="A19" i="1"/>
  <c r="F18" i="1"/>
  <c r="A18" i="1"/>
  <c r="F17" i="1"/>
  <c r="A17" i="1"/>
  <c r="I68" i="1" l="1"/>
  <c r="I60" i="1"/>
  <c r="I276" i="1"/>
  <c r="I204" i="1"/>
  <c r="I20" i="1" s="1"/>
  <c r="I232" i="1"/>
  <c r="I233" i="1" s="1"/>
  <c r="I234" i="1" s="1"/>
  <c r="I21" i="1" s="1"/>
  <c r="I47" i="1"/>
  <c r="I111" i="1"/>
  <c r="I112" i="1" s="1"/>
  <c r="I113" i="1" s="1"/>
  <c r="I19" i="1" s="1"/>
  <c r="I96" i="1"/>
  <c r="I97" i="1" s="1"/>
  <c r="I98" i="1" s="1"/>
  <c r="I99" i="1" s="1"/>
  <c r="I18" i="1" s="1"/>
  <c r="I69" i="1" l="1"/>
  <c r="I70" i="1" s="1"/>
  <c r="I71" i="1" s="1"/>
  <c r="I72" i="1" s="1"/>
  <c r="I17" i="1" s="1"/>
  <c r="I22" i="1" l="1"/>
  <c r="I24" i="1" l="1"/>
  <c r="I26" i="1" s="1"/>
  <c r="I27" i="1" s="1"/>
  <c r="I28" i="1" s="1"/>
  <c r="C13" i="1" s="1"/>
  <c r="C14" i="1" s="1"/>
</calcChain>
</file>

<file path=xl/sharedStrings.xml><?xml version="1.0" encoding="utf-8"?>
<sst xmlns="http://schemas.openxmlformats.org/spreadsheetml/2006/main" count="747" uniqueCount="253">
  <si>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</si>
  <si>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</si>
  <si>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</si>
  <si>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</si>
  <si>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</si>
  <si>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</si>
  <si>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</si>
  <si>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</si>
  <si>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</si>
  <si>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</si>
  <si>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</si>
  <si>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</si>
  <si>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</si>
  <si>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</si>
  <si>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</si>
  <si>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</si>
  <si>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</si>
  <si>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</si>
  <si>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</si>
  <si>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</si>
  <si>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</si>
  <si>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</si>
  <si>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</si>
  <si>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</si>
  <si>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</si>
  <si>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</si>
  <si>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</si>
  <si>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</si>
  <si>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</si>
  <si>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</si>
  <si>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</si>
  <si>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</si>
  <si>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</si>
  <si>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</si>
  <si>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</si>
  <si>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</si>
  <si>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</si>
  <si>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</si>
  <si>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</si>
  <si>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</si>
  <si>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</si>
  <si>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</si>
  <si>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</si>
  <si>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</si>
  <si>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</si>
  <si>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</si>
  <si>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</si>
  <si>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</si>
  <si>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</si>
  <si>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</si>
  <si>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</si>
  <si>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</si>
  <si>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</si>
  <si>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</si>
  <si>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</si>
  <si>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</si>
  <si>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</si>
  <si>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</si>
  <si>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</si>
  <si>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</si>
  <si>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</si>
  <si>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</si>
  <si>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</si>
  <si>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</si>
  <si>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</si>
  <si>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</si>
  <si>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</si>
  <si>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</si>
  <si>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</si>
  <si>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</si>
  <si>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</si>
  <si>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</si>
  <si>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</si>
  <si>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</si>
  <si>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</si>
  <si>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</si>
  <si>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</si>
  <si>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</si>
  <si>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</si>
  <si>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</si>
  <si>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</si>
  <si>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</si>
  <si>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</si>
  <si>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</si>
  <si>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</si>
  <si>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</si>
  <si>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</si>
  <si>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</si>
  <si>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</si>
  <si>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</si>
  <si>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</si>
  <si>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</si>
  <si>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</si>
  <si>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</si>
  <si>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</si>
  <si>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</si>
  <si>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</si>
  <si>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</si>
  <si>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</si>
  <si>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</si>
  <si>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</si>
  <si>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</si>
  <si>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</si>
  <si>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</si>
  <si>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</si>
  <si>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</si>
  <si>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</si>
  <si>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</si>
  <si>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</si>
  <si>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</si>
  <si>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</si>
  <si>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</si>
  <si>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</si>
  <si>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</si>
  <si>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</si>
  <si>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</si>
  <si>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</si>
  <si>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</si>
  <si>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</si>
  <si>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</si>
  <si>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</si>
  <si>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</si>
  <si>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</si>
  <si>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</si>
  <si>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</si>
  <si>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</si>
  <si>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</si>
  <si>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</si>
  <si>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</si>
  <si>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</si>
  <si>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</si>
  <si>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</si>
  <si>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</si>
  <si>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</si>
  <si>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</si>
  <si>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</si>
  <si>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</si>
  <si>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</si>
  <si>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</si>
  <si>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</si>
  <si>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</si>
  <si>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</si>
  <si>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</si>
  <si>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</si>
  <si>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</si>
  <si>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</si>
  <si>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</si>
  <si>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</si>
  <si>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</si>
  <si>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</si>
  <si>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</si>
  <si>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</si>
  <si>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</si>
  <si>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</si>
  <si>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</si>
  <si>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</si>
  <si>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</si>
  <si>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</si>
  <si>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</si>
  <si>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</si>
  <si>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</si>
  <si>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</si>
  <si>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</si>
  <si>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</si>
  <si>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</si>
  <si>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</si>
  <si>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</si>
  <si>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</si>
  <si>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</si>
  <si>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</si>
  <si>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</si>
  <si>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</si>
  <si>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</si>
  <si>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</si>
  <si>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</si>
  <si>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</si>
  <si>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</si>
  <si>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</si>
  <si>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</si>
  <si>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</si>
  <si>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</si>
  <si>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</si>
  <si>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</si>
  <si>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</si>
  <si>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</si>
  <si>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</si>
  <si>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</si>
  <si>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</si>
  <si>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</si>
  <si>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</si>
  <si>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</si>
  <si>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</si>
  <si>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</si>
  <si>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</si>
  <si>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</si>
  <si>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</si>
  <si>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</si>
  <si>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</si>
  <si>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</si>
  <si>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</si>
  <si>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</si>
  <si>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</si>
  <si>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</si>
  <si>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</si>
  <si>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</si>
  <si>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</si>
  <si>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</si>
  <si>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</si>
  <si>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</si>
  <si>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</si>
  <si>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</si>
  <si>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</si>
  <si>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</si>
  <si>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</si>
  <si>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</si>
  <si>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</si>
  <si>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</si>
  <si>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</si>
  <si>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</si>
  <si>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</si>
  <si>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</si>
  <si>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</si>
  <si>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</si>
  <si>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</si>
  <si>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</si>
  <si>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</si>
  <si>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</si>
  <si>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</si>
  <si>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</si>
  <si>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テント（集会用）お渡し用</t>
    <rPh sb="4" eb="7">
      <t>シュウカイヨウ</t>
    </rPh>
    <rPh sb="9" eb="10">
      <t>ワタ</t>
    </rPh>
    <rPh sb="11" eb="12">
      <t>ヨウ</t>
    </rPh>
    <phoneticPr fontId="3"/>
  </si>
  <si>
    <t>テント（集会用）ストック</t>
    <rPh sb="4" eb="7">
      <t>シュウカイヨウ</t>
    </rPh>
    <phoneticPr fontId="3"/>
  </si>
  <si>
    <t>１Ｋ×1.5Ｋ</t>
    <phoneticPr fontId="3"/>
  </si>
  <si>
    <t>１.5Ｋ×２Ｋ</t>
    <phoneticPr fontId="3"/>
  </si>
  <si>
    <t>スタッフ用</t>
    <rPh sb="4" eb="5">
      <t>ヨウ</t>
    </rPh>
    <phoneticPr fontId="3"/>
  </si>
  <si>
    <t>四方幕</t>
    <rPh sb="0" eb="3">
      <t>シホウマク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</si>
  <si>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</si>
  <si>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</si>
  <si>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</si>
  <si>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</si>
  <si>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</si>
  <si>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</si>
  <si>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</si>
  <si>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</si>
  <si>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</si>
  <si>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</si>
  <si>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</si>
  <si>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</si>
  <si>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</si>
  <si>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</si>
  <si>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</si>
  <si>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　 御用命ありがとうございました。</t>
    <rPh sb="2" eb="5">
      <t>ゴヨウメイ</t>
    </rPh>
    <phoneticPr fontId="18"/>
  </si>
  <si>
    <t xml:space="preserve">  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8"/>
  </si>
  <si>
    <t xml:space="preserve">  ご査収の程、よろしくお願いいたします。</t>
    <rPh sb="3" eb="5">
      <t>サシュウ</t>
    </rPh>
    <rPh sb="6" eb="7">
      <t>ホド</t>
    </rPh>
    <rPh sb="13" eb="14">
      <t>ネガ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</si>
</sst>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177" fontId="12" fillId="0" borderId="6" xfId="0" applyNumberFormat="1" applyFont="1" applyBorder="1" applyAlignment="1">
      <alignment horizontal="right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6" fontId="12" fillId="0" borderId="17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6" fontId="12" fillId="0" borderId="36" xfId="2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177" fontId="12" fillId="0" borderId="36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6" fontId="12" fillId="0" borderId="6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80357</xdr:colOff>
      <xdr:row>10</xdr:row>
      <xdr:rowOff>105782</xdr:rowOff>
    </xdr:from>
    <xdr:to>
      <xdr:col>9</xdr:col>
      <xdr:colOff>1375757</xdr:colOff>
      <xdr:row>13</xdr:row>
      <xdr:rowOff>103909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565117" y="3366991"/>
          <a:ext cx="2411907" cy="86547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6165" y="3504065"/>
          <a:ext cx="5778471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360218</xdr:colOff>
      <xdr:row>5</xdr:row>
      <xdr:rowOff>99581</xdr:rowOff>
    </xdr:from>
    <xdr:to>
      <xdr:col>3</xdr:col>
      <xdr:colOff>1134341</xdr:colOff>
      <xdr:row>7</xdr:row>
      <xdr:rowOff>129886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49ED10A-D848-40EF-9D54-6CD5589CCCF2}"/>
            </a:ext>
          </a:extLst>
        </xdr:cNvPr>
        <xdr:cNvSpPr txBox="1">
          <a:spLocks noChangeArrowheads="1"/>
        </xdr:cNvSpPr>
      </xdr:nvSpPr>
      <xdr:spPr bwMode="auto">
        <a:xfrm>
          <a:off x="360218" y="2004581"/>
          <a:ext cx="3371850" cy="653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</a:t>
          </a: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させて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10</xdr:row>
      <xdr:rowOff>105781</xdr:rowOff>
    </xdr:from>
    <xdr:to>
      <xdr:col>10</xdr:col>
      <xdr:colOff>100012</xdr:colOff>
      <xdr:row>13</xdr:row>
      <xdr:rowOff>304799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A90FC65-79C0-42FD-B1CE-FE96E0E59422}"/>
            </a:ext>
          </a:extLst>
        </xdr:cNvPr>
        <xdr:cNvGrpSpPr>
          <a:grpSpLocks/>
        </xdr:cNvGrpSpPr>
      </xdr:nvGrpSpPr>
      <xdr:grpSpPr bwMode="auto">
        <a:xfrm>
          <a:off x="5295900" y="3363331"/>
          <a:ext cx="2924175" cy="1065793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459906-8D59-6426-1F50-10DAFD04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3CD7CE4-0BD8-C383-11F4-250707437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BA86777-4ED8-1450-DF52-D6F952E32D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EB0E4C9-91C0-B02B-2BFC-00AD7596AC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E44CAC7-3594-5FE9-A413-B6E3402725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177BE9C-2D64-931D-F58B-18782208DC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421BFD0A-F85D-4B8F-8776-A39E7FA59A74}"/>
            </a:ext>
          </a:extLst>
        </xdr:cNvPr>
        <xdr:cNvGrpSpPr>
          <a:grpSpLocks/>
        </xdr:cNvGrpSpPr>
      </xdr:nvGrpSpPr>
      <xdr:grpSpPr bwMode="auto">
        <a:xfrm>
          <a:off x="2345030" y="3500438"/>
          <a:ext cx="5775033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C5C88D9-8F50-A249-2B1E-B465E85BE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BB560B1F-4968-5B3E-F3B5-392D56FE10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70F269A6-051C-98D3-AE19-BC61FCF058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F3565285-0755-4A37-1B57-C5070DF54A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280"/>
  <sheetViews>
    <sheetView tabSelected="1" view="pageBreakPreview" topLeftCell="A8" zoomScale="151" zoomScaleNormal="100" zoomScaleSheetLayoutView="151" workbookViewId="0">
      <selection activeCell="E7" sqref="E7"/>
    </sheetView>
  </sheetViews>
  <sheetFormatPr defaultColWidth="11.6875" defaultRowHeight="30" customHeight="1" x14ac:dyDescent="0.7"/>
  <cols>
    <col min="1" max="3" width="11.375" style="1" customWidth="1"/>
    <col min="4" max="4" width="23.875" style="1" customWidth="1"/>
    <col min="5" max="5" width="6.625" style="1" customWidth="1"/>
    <col min="6" max="6" width="7.312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1875" style="10" customWidth="1"/>
    <col min="12" max="12" width="10.875" style="1" customWidth="1"/>
    <col min="13" max="13" width="10.6875" style="1" customWidth="1"/>
    <col min="14" max="14" width="10.3125" style="1" customWidth="1"/>
    <col min="15" max="16" width="6.3125" style="1" customWidth="1"/>
    <col min="17" max="26" width="2.875" style="1" customWidth="1"/>
    <col min="27" max="27" width="2.8125" style="1" customWidth="1"/>
    <col min="28" max="253" width="11.68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12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6875" style="1" customWidth="1"/>
    <col min="270" max="270" width="10.3125" style="1" customWidth="1"/>
    <col min="271" max="272" width="6.3125" style="1" customWidth="1"/>
    <col min="273" max="273" width="7.3125" style="1" customWidth="1"/>
    <col min="274" max="275" width="6.3125" style="1" customWidth="1"/>
    <col min="276" max="277" width="6.625" style="1" customWidth="1"/>
    <col min="278" max="509" width="11.68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12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6875" style="1" customWidth="1"/>
    <col min="526" max="526" width="10.3125" style="1" customWidth="1"/>
    <col min="527" max="528" width="6.3125" style="1" customWidth="1"/>
    <col min="529" max="529" width="7.3125" style="1" customWidth="1"/>
    <col min="530" max="531" width="6.3125" style="1" customWidth="1"/>
    <col min="532" max="533" width="6.625" style="1" customWidth="1"/>
    <col min="534" max="765" width="11.68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12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6875" style="1" customWidth="1"/>
    <col min="782" max="782" width="10.3125" style="1" customWidth="1"/>
    <col min="783" max="784" width="6.3125" style="1" customWidth="1"/>
    <col min="785" max="785" width="7.3125" style="1" customWidth="1"/>
    <col min="786" max="787" width="6.3125" style="1" customWidth="1"/>
    <col min="788" max="789" width="6.625" style="1" customWidth="1"/>
    <col min="790" max="1021" width="11.68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12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6875" style="1" customWidth="1"/>
    <col min="1038" max="1038" width="10.3125" style="1" customWidth="1"/>
    <col min="1039" max="1040" width="6.3125" style="1" customWidth="1"/>
    <col min="1041" max="1041" width="7.3125" style="1" customWidth="1"/>
    <col min="1042" max="1043" width="6.3125" style="1" customWidth="1"/>
    <col min="1044" max="1045" width="6.625" style="1" customWidth="1"/>
    <col min="1046" max="1277" width="11.68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12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6875" style="1" customWidth="1"/>
    <col min="1294" max="1294" width="10.3125" style="1" customWidth="1"/>
    <col min="1295" max="1296" width="6.3125" style="1" customWidth="1"/>
    <col min="1297" max="1297" width="7.3125" style="1" customWidth="1"/>
    <col min="1298" max="1299" width="6.3125" style="1" customWidth="1"/>
    <col min="1300" max="1301" width="6.625" style="1" customWidth="1"/>
    <col min="1302" max="1533" width="11.68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12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6875" style="1" customWidth="1"/>
    <col min="1550" max="1550" width="10.3125" style="1" customWidth="1"/>
    <col min="1551" max="1552" width="6.3125" style="1" customWidth="1"/>
    <col min="1553" max="1553" width="7.3125" style="1" customWidth="1"/>
    <col min="1554" max="1555" width="6.3125" style="1" customWidth="1"/>
    <col min="1556" max="1557" width="6.625" style="1" customWidth="1"/>
    <col min="1558" max="1789" width="11.68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12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6875" style="1" customWidth="1"/>
    <col min="1806" max="1806" width="10.3125" style="1" customWidth="1"/>
    <col min="1807" max="1808" width="6.3125" style="1" customWidth="1"/>
    <col min="1809" max="1809" width="7.3125" style="1" customWidth="1"/>
    <col min="1810" max="1811" width="6.3125" style="1" customWidth="1"/>
    <col min="1812" max="1813" width="6.625" style="1" customWidth="1"/>
    <col min="1814" max="2045" width="11.68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12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6875" style="1" customWidth="1"/>
    <col min="2062" max="2062" width="10.3125" style="1" customWidth="1"/>
    <col min="2063" max="2064" width="6.3125" style="1" customWidth="1"/>
    <col min="2065" max="2065" width="7.3125" style="1" customWidth="1"/>
    <col min="2066" max="2067" width="6.3125" style="1" customWidth="1"/>
    <col min="2068" max="2069" width="6.625" style="1" customWidth="1"/>
    <col min="2070" max="2301" width="11.68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12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6875" style="1" customWidth="1"/>
    <col min="2318" max="2318" width="10.3125" style="1" customWidth="1"/>
    <col min="2319" max="2320" width="6.3125" style="1" customWidth="1"/>
    <col min="2321" max="2321" width="7.3125" style="1" customWidth="1"/>
    <col min="2322" max="2323" width="6.3125" style="1" customWidth="1"/>
    <col min="2324" max="2325" width="6.625" style="1" customWidth="1"/>
    <col min="2326" max="2557" width="11.68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12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6875" style="1" customWidth="1"/>
    <col min="2574" max="2574" width="10.3125" style="1" customWidth="1"/>
    <col min="2575" max="2576" width="6.3125" style="1" customWidth="1"/>
    <col min="2577" max="2577" width="7.3125" style="1" customWidth="1"/>
    <col min="2578" max="2579" width="6.3125" style="1" customWidth="1"/>
    <col min="2580" max="2581" width="6.625" style="1" customWidth="1"/>
    <col min="2582" max="2813" width="11.68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12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6875" style="1" customWidth="1"/>
    <col min="2830" max="2830" width="10.3125" style="1" customWidth="1"/>
    <col min="2831" max="2832" width="6.3125" style="1" customWidth="1"/>
    <col min="2833" max="2833" width="7.3125" style="1" customWidth="1"/>
    <col min="2834" max="2835" width="6.3125" style="1" customWidth="1"/>
    <col min="2836" max="2837" width="6.625" style="1" customWidth="1"/>
    <col min="2838" max="3069" width="11.68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12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6875" style="1" customWidth="1"/>
    <col min="3086" max="3086" width="10.3125" style="1" customWidth="1"/>
    <col min="3087" max="3088" width="6.3125" style="1" customWidth="1"/>
    <col min="3089" max="3089" width="7.3125" style="1" customWidth="1"/>
    <col min="3090" max="3091" width="6.3125" style="1" customWidth="1"/>
    <col min="3092" max="3093" width="6.625" style="1" customWidth="1"/>
    <col min="3094" max="3325" width="11.68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12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6875" style="1" customWidth="1"/>
    <col min="3342" max="3342" width="10.3125" style="1" customWidth="1"/>
    <col min="3343" max="3344" width="6.3125" style="1" customWidth="1"/>
    <col min="3345" max="3345" width="7.3125" style="1" customWidth="1"/>
    <col min="3346" max="3347" width="6.3125" style="1" customWidth="1"/>
    <col min="3348" max="3349" width="6.625" style="1" customWidth="1"/>
    <col min="3350" max="3581" width="11.68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12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6875" style="1" customWidth="1"/>
    <col min="3598" max="3598" width="10.3125" style="1" customWidth="1"/>
    <col min="3599" max="3600" width="6.3125" style="1" customWidth="1"/>
    <col min="3601" max="3601" width="7.3125" style="1" customWidth="1"/>
    <col min="3602" max="3603" width="6.3125" style="1" customWidth="1"/>
    <col min="3604" max="3605" width="6.625" style="1" customWidth="1"/>
    <col min="3606" max="3837" width="11.68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12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6875" style="1" customWidth="1"/>
    <col min="3854" max="3854" width="10.3125" style="1" customWidth="1"/>
    <col min="3855" max="3856" width="6.3125" style="1" customWidth="1"/>
    <col min="3857" max="3857" width="7.3125" style="1" customWidth="1"/>
    <col min="3858" max="3859" width="6.3125" style="1" customWidth="1"/>
    <col min="3860" max="3861" width="6.625" style="1" customWidth="1"/>
    <col min="3862" max="4093" width="11.68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12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6875" style="1" customWidth="1"/>
    <col min="4110" max="4110" width="10.3125" style="1" customWidth="1"/>
    <col min="4111" max="4112" width="6.3125" style="1" customWidth="1"/>
    <col min="4113" max="4113" width="7.3125" style="1" customWidth="1"/>
    <col min="4114" max="4115" width="6.3125" style="1" customWidth="1"/>
    <col min="4116" max="4117" width="6.625" style="1" customWidth="1"/>
    <col min="4118" max="4349" width="11.68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12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6875" style="1" customWidth="1"/>
    <col min="4366" max="4366" width="10.3125" style="1" customWidth="1"/>
    <col min="4367" max="4368" width="6.3125" style="1" customWidth="1"/>
    <col min="4369" max="4369" width="7.3125" style="1" customWidth="1"/>
    <col min="4370" max="4371" width="6.3125" style="1" customWidth="1"/>
    <col min="4372" max="4373" width="6.625" style="1" customWidth="1"/>
    <col min="4374" max="4605" width="11.68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12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6875" style="1" customWidth="1"/>
    <col min="4622" max="4622" width="10.3125" style="1" customWidth="1"/>
    <col min="4623" max="4624" width="6.3125" style="1" customWidth="1"/>
    <col min="4625" max="4625" width="7.3125" style="1" customWidth="1"/>
    <col min="4626" max="4627" width="6.3125" style="1" customWidth="1"/>
    <col min="4628" max="4629" width="6.625" style="1" customWidth="1"/>
    <col min="4630" max="4861" width="11.68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12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6875" style="1" customWidth="1"/>
    <col min="4878" max="4878" width="10.3125" style="1" customWidth="1"/>
    <col min="4879" max="4880" width="6.3125" style="1" customWidth="1"/>
    <col min="4881" max="4881" width="7.3125" style="1" customWidth="1"/>
    <col min="4882" max="4883" width="6.3125" style="1" customWidth="1"/>
    <col min="4884" max="4885" width="6.625" style="1" customWidth="1"/>
    <col min="4886" max="5117" width="11.68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12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6875" style="1" customWidth="1"/>
    <col min="5134" max="5134" width="10.3125" style="1" customWidth="1"/>
    <col min="5135" max="5136" width="6.3125" style="1" customWidth="1"/>
    <col min="5137" max="5137" width="7.3125" style="1" customWidth="1"/>
    <col min="5138" max="5139" width="6.3125" style="1" customWidth="1"/>
    <col min="5140" max="5141" width="6.625" style="1" customWidth="1"/>
    <col min="5142" max="5373" width="11.68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12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6875" style="1" customWidth="1"/>
    <col min="5390" max="5390" width="10.3125" style="1" customWidth="1"/>
    <col min="5391" max="5392" width="6.3125" style="1" customWidth="1"/>
    <col min="5393" max="5393" width="7.3125" style="1" customWidth="1"/>
    <col min="5394" max="5395" width="6.3125" style="1" customWidth="1"/>
    <col min="5396" max="5397" width="6.625" style="1" customWidth="1"/>
    <col min="5398" max="5629" width="11.68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12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6875" style="1" customWidth="1"/>
    <col min="5646" max="5646" width="10.3125" style="1" customWidth="1"/>
    <col min="5647" max="5648" width="6.3125" style="1" customWidth="1"/>
    <col min="5649" max="5649" width="7.3125" style="1" customWidth="1"/>
    <col min="5650" max="5651" width="6.3125" style="1" customWidth="1"/>
    <col min="5652" max="5653" width="6.625" style="1" customWidth="1"/>
    <col min="5654" max="5885" width="11.68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12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6875" style="1" customWidth="1"/>
    <col min="5902" max="5902" width="10.3125" style="1" customWidth="1"/>
    <col min="5903" max="5904" width="6.3125" style="1" customWidth="1"/>
    <col min="5905" max="5905" width="7.3125" style="1" customWidth="1"/>
    <col min="5906" max="5907" width="6.3125" style="1" customWidth="1"/>
    <col min="5908" max="5909" width="6.625" style="1" customWidth="1"/>
    <col min="5910" max="6141" width="11.68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12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6875" style="1" customWidth="1"/>
    <col min="6158" max="6158" width="10.3125" style="1" customWidth="1"/>
    <col min="6159" max="6160" width="6.3125" style="1" customWidth="1"/>
    <col min="6161" max="6161" width="7.3125" style="1" customWidth="1"/>
    <col min="6162" max="6163" width="6.3125" style="1" customWidth="1"/>
    <col min="6164" max="6165" width="6.625" style="1" customWidth="1"/>
    <col min="6166" max="6397" width="11.68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12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6875" style="1" customWidth="1"/>
    <col min="6414" max="6414" width="10.3125" style="1" customWidth="1"/>
    <col min="6415" max="6416" width="6.3125" style="1" customWidth="1"/>
    <col min="6417" max="6417" width="7.3125" style="1" customWidth="1"/>
    <col min="6418" max="6419" width="6.3125" style="1" customWidth="1"/>
    <col min="6420" max="6421" width="6.625" style="1" customWidth="1"/>
    <col min="6422" max="6653" width="11.68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12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6875" style="1" customWidth="1"/>
    <col min="6670" max="6670" width="10.3125" style="1" customWidth="1"/>
    <col min="6671" max="6672" width="6.3125" style="1" customWidth="1"/>
    <col min="6673" max="6673" width="7.3125" style="1" customWidth="1"/>
    <col min="6674" max="6675" width="6.3125" style="1" customWidth="1"/>
    <col min="6676" max="6677" width="6.625" style="1" customWidth="1"/>
    <col min="6678" max="6909" width="11.68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12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6875" style="1" customWidth="1"/>
    <col min="6926" max="6926" width="10.3125" style="1" customWidth="1"/>
    <col min="6927" max="6928" width="6.3125" style="1" customWidth="1"/>
    <col min="6929" max="6929" width="7.3125" style="1" customWidth="1"/>
    <col min="6930" max="6931" width="6.3125" style="1" customWidth="1"/>
    <col min="6932" max="6933" width="6.625" style="1" customWidth="1"/>
    <col min="6934" max="7165" width="11.68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12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6875" style="1" customWidth="1"/>
    <col min="7182" max="7182" width="10.3125" style="1" customWidth="1"/>
    <col min="7183" max="7184" width="6.3125" style="1" customWidth="1"/>
    <col min="7185" max="7185" width="7.3125" style="1" customWidth="1"/>
    <col min="7186" max="7187" width="6.3125" style="1" customWidth="1"/>
    <col min="7188" max="7189" width="6.625" style="1" customWidth="1"/>
    <col min="7190" max="7421" width="11.68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12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6875" style="1" customWidth="1"/>
    <col min="7438" max="7438" width="10.3125" style="1" customWidth="1"/>
    <col min="7439" max="7440" width="6.3125" style="1" customWidth="1"/>
    <col min="7441" max="7441" width="7.3125" style="1" customWidth="1"/>
    <col min="7442" max="7443" width="6.3125" style="1" customWidth="1"/>
    <col min="7444" max="7445" width="6.625" style="1" customWidth="1"/>
    <col min="7446" max="7677" width="11.68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12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6875" style="1" customWidth="1"/>
    <col min="7694" max="7694" width="10.3125" style="1" customWidth="1"/>
    <col min="7695" max="7696" width="6.3125" style="1" customWidth="1"/>
    <col min="7697" max="7697" width="7.3125" style="1" customWidth="1"/>
    <col min="7698" max="7699" width="6.3125" style="1" customWidth="1"/>
    <col min="7700" max="7701" width="6.625" style="1" customWidth="1"/>
    <col min="7702" max="7933" width="11.68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12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6875" style="1" customWidth="1"/>
    <col min="7950" max="7950" width="10.3125" style="1" customWidth="1"/>
    <col min="7951" max="7952" width="6.3125" style="1" customWidth="1"/>
    <col min="7953" max="7953" width="7.3125" style="1" customWidth="1"/>
    <col min="7954" max="7955" width="6.3125" style="1" customWidth="1"/>
    <col min="7956" max="7957" width="6.625" style="1" customWidth="1"/>
    <col min="7958" max="8189" width="11.68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12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6875" style="1" customWidth="1"/>
    <col min="8206" max="8206" width="10.3125" style="1" customWidth="1"/>
    <col min="8207" max="8208" width="6.3125" style="1" customWidth="1"/>
    <col min="8209" max="8209" width="7.3125" style="1" customWidth="1"/>
    <col min="8210" max="8211" width="6.3125" style="1" customWidth="1"/>
    <col min="8212" max="8213" width="6.625" style="1" customWidth="1"/>
    <col min="8214" max="8445" width="11.68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12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6875" style="1" customWidth="1"/>
    <col min="8462" max="8462" width="10.3125" style="1" customWidth="1"/>
    <col min="8463" max="8464" width="6.3125" style="1" customWidth="1"/>
    <col min="8465" max="8465" width="7.3125" style="1" customWidth="1"/>
    <col min="8466" max="8467" width="6.3125" style="1" customWidth="1"/>
    <col min="8468" max="8469" width="6.625" style="1" customWidth="1"/>
    <col min="8470" max="8701" width="11.68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12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6875" style="1" customWidth="1"/>
    <col min="8718" max="8718" width="10.3125" style="1" customWidth="1"/>
    <col min="8719" max="8720" width="6.3125" style="1" customWidth="1"/>
    <col min="8721" max="8721" width="7.3125" style="1" customWidth="1"/>
    <col min="8722" max="8723" width="6.3125" style="1" customWidth="1"/>
    <col min="8724" max="8725" width="6.625" style="1" customWidth="1"/>
    <col min="8726" max="8957" width="11.68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12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6875" style="1" customWidth="1"/>
    <col min="8974" max="8974" width="10.3125" style="1" customWidth="1"/>
    <col min="8975" max="8976" width="6.3125" style="1" customWidth="1"/>
    <col min="8977" max="8977" width="7.3125" style="1" customWidth="1"/>
    <col min="8978" max="8979" width="6.3125" style="1" customWidth="1"/>
    <col min="8980" max="8981" width="6.625" style="1" customWidth="1"/>
    <col min="8982" max="9213" width="11.68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12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6875" style="1" customWidth="1"/>
    <col min="9230" max="9230" width="10.3125" style="1" customWidth="1"/>
    <col min="9231" max="9232" width="6.3125" style="1" customWidth="1"/>
    <col min="9233" max="9233" width="7.3125" style="1" customWidth="1"/>
    <col min="9234" max="9235" width="6.3125" style="1" customWidth="1"/>
    <col min="9236" max="9237" width="6.625" style="1" customWidth="1"/>
    <col min="9238" max="9469" width="11.68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12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6875" style="1" customWidth="1"/>
    <col min="9486" max="9486" width="10.3125" style="1" customWidth="1"/>
    <col min="9487" max="9488" width="6.3125" style="1" customWidth="1"/>
    <col min="9489" max="9489" width="7.3125" style="1" customWidth="1"/>
    <col min="9490" max="9491" width="6.3125" style="1" customWidth="1"/>
    <col min="9492" max="9493" width="6.625" style="1" customWidth="1"/>
    <col min="9494" max="9725" width="11.68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12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6875" style="1" customWidth="1"/>
    <col min="9742" max="9742" width="10.3125" style="1" customWidth="1"/>
    <col min="9743" max="9744" width="6.3125" style="1" customWidth="1"/>
    <col min="9745" max="9745" width="7.3125" style="1" customWidth="1"/>
    <col min="9746" max="9747" width="6.3125" style="1" customWidth="1"/>
    <col min="9748" max="9749" width="6.625" style="1" customWidth="1"/>
    <col min="9750" max="9981" width="11.68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12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6875" style="1" customWidth="1"/>
    <col min="9998" max="9998" width="10.3125" style="1" customWidth="1"/>
    <col min="9999" max="10000" width="6.3125" style="1" customWidth="1"/>
    <col min="10001" max="10001" width="7.3125" style="1" customWidth="1"/>
    <col min="10002" max="10003" width="6.3125" style="1" customWidth="1"/>
    <col min="10004" max="10005" width="6.625" style="1" customWidth="1"/>
    <col min="10006" max="10237" width="11.68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12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6875" style="1" customWidth="1"/>
    <col min="10254" max="10254" width="10.3125" style="1" customWidth="1"/>
    <col min="10255" max="10256" width="6.3125" style="1" customWidth="1"/>
    <col min="10257" max="10257" width="7.3125" style="1" customWidth="1"/>
    <col min="10258" max="10259" width="6.3125" style="1" customWidth="1"/>
    <col min="10260" max="10261" width="6.625" style="1" customWidth="1"/>
    <col min="10262" max="10493" width="11.68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12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6875" style="1" customWidth="1"/>
    <col min="10510" max="10510" width="10.3125" style="1" customWidth="1"/>
    <col min="10511" max="10512" width="6.3125" style="1" customWidth="1"/>
    <col min="10513" max="10513" width="7.3125" style="1" customWidth="1"/>
    <col min="10514" max="10515" width="6.3125" style="1" customWidth="1"/>
    <col min="10516" max="10517" width="6.625" style="1" customWidth="1"/>
    <col min="10518" max="10749" width="11.68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12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6875" style="1" customWidth="1"/>
    <col min="10766" max="10766" width="10.3125" style="1" customWidth="1"/>
    <col min="10767" max="10768" width="6.3125" style="1" customWidth="1"/>
    <col min="10769" max="10769" width="7.3125" style="1" customWidth="1"/>
    <col min="10770" max="10771" width="6.3125" style="1" customWidth="1"/>
    <col min="10772" max="10773" width="6.625" style="1" customWidth="1"/>
    <col min="10774" max="11005" width="11.68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12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6875" style="1" customWidth="1"/>
    <col min="11022" max="11022" width="10.3125" style="1" customWidth="1"/>
    <col min="11023" max="11024" width="6.3125" style="1" customWidth="1"/>
    <col min="11025" max="11025" width="7.3125" style="1" customWidth="1"/>
    <col min="11026" max="11027" width="6.3125" style="1" customWidth="1"/>
    <col min="11028" max="11029" width="6.625" style="1" customWidth="1"/>
    <col min="11030" max="11261" width="11.68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12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6875" style="1" customWidth="1"/>
    <col min="11278" max="11278" width="10.3125" style="1" customWidth="1"/>
    <col min="11279" max="11280" width="6.3125" style="1" customWidth="1"/>
    <col min="11281" max="11281" width="7.3125" style="1" customWidth="1"/>
    <col min="11282" max="11283" width="6.3125" style="1" customWidth="1"/>
    <col min="11284" max="11285" width="6.625" style="1" customWidth="1"/>
    <col min="11286" max="11517" width="11.68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12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6875" style="1" customWidth="1"/>
    <col min="11534" max="11534" width="10.3125" style="1" customWidth="1"/>
    <col min="11535" max="11536" width="6.3125" style="1" customWidth="1"/>
    <col min="11537" max="11537" width="7.3125" style="1" customWidth="1"/>
    <col min="11538" max="11539" width="6.3125" style="1" customWidth="1"/>
    <col min="11540" max="11541" width="6.625" style="1" customWidth="1"/>
    <col min="11542" max="11773" width="11.68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12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6875" style="1" customWidth="1"/>
    <col min="11790" max="11790" width="10.3125" style="1" customWidth="1"/>
    <col min="11791" max="11792" width="6.3125" style="1" customWidth="1"/>
    <col min="11793" max="11793" width="7.3125" style="1" customWidth="1"/>
    <col min="11794" max="11795" width="6.3125" style="1" customWidth="1"/>
    <col min="11796" max="11797" width="6.625" style="1" customWidth="1"/>
    <col min="11798" max="12029" width="11.68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12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6875" style="1" customWidth="1"/>
    <col min="12046" max="12046" width="10.3125" style="1" customWidth="1"/>
    <col min="12047" max="12048" width="6.3125" style="1" customWidth="1"/>
    <col min="12049" max="12049" width="7.3125" style="1" customWidth="1"/>
    <col min="12050" max="12051" width="6.3125" style="1" customWidth="1"/>
    <col min="12052" max="12053" width="6.625" style="1" customWidth="1"/>
    <col min="12054" max="12285" width="11.68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12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6875" style="1" customWidth="1"/>
    <col min="12302" max="12302" width="10.3125" style="1" customWidth="1"/>
    <col min="12303" max="12304" width="6.3125" style="1" customWidth="1"/>
    <col min="12305" max="12305" width="7.3125" style="1" customWidth="1"/>
    <col min="12306" max="12307" width="6.3125" style="1" customWidth="1"/>
    <col min="12308" max="12309" width="6.625" style="1" customWidth="1"/>
    <col min="12310" max="12541" width="11.68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12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6875" style="1" customWidth="1"/>
    <col min="12558" max="12558" width="10.3125" style="1" customWidth="1"/>
    <col min="12559" max="12560" width="6.3125" style="1" customWidth="1"/>
    <col min="12561" max="12561" width="7.3125" style="1" customWidth="1"/>
    <col min="12562" max="12563" width="6.3125" style="1" customWidth="1"/>
    <col min="12564" max="12565" width="6.625" style="1" customWidth="1"/>
    <col min="12566" max="12797" width="11.68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12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6875" style="1" customWidth="1"/>
    <col min="12814" max="12814" width="10.3125" style="1" customWidth="1"/>
    <col min="12815" max="12816" width="6.3125" style="1" customWidth="1"/>
    <col min="12817" max="12817" width="7.3125" style="1" customWidth="1"/>
    <col min="12818" max="12819" width="6.3125" style="1" customWidth="1"/>
    <col min="12820" max="12821" width="6.625" style="1" customWidth="1"/>
    <col min="12822" max="13053" width="11.68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12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6875" style="1" customWidth="1"/>
    <col min="13070" max="13070" width="10.3125" style="1" customWidth="1"/>
    <col min="13071" max="13072" width="6.3125" style="1" customWidth="1"/>
    <col min="13073" max="13073" width="7.3125" style="1" customWidth="1"/>
    <col min="13074" max="13075" width="6.3125" style="1" customWidth="1"/>
    <col min="13076" max="13077" width="6.625" style="1" customWidth="1"/>
    <col min="13078" max="13309" width="11.68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12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6875" style="1" customWidth="1"/>
    <col min="13326" max="13326" width="10.3125" style="1" customWidth="1"/>
    <col min="13327" max="13328" width="6.3125" style="1" customWidth="1"/>
    <col min="13329" max="13329" width="7.3125" style="1" customWidth="1"/>
    <col min="13330" max="13331" width="6.3125" style="1" customWidth="1"/>
    <col min="13332" max="13333" width="6.625" style="1" customWidth="1"/>
    <col min="13334" max="13565" width="11.68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12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6875" style="1" customWidth="1"/>
    <col min="13582" max="13582" width="10.3125" style="1" customWidth="1"/>
    <col min="13583" max="13584" width="6.3125" style="1" customWidth="1"/>
    <col min="13585" max="13585" width="7.3125" style="1" customWidth="1"/>
    <col min="13586" max="13587" width="6.3125" style="1" customWidth="1"/>
    <col min="13588" max="13589" width="6.625" style="1" customWidth="1"/>
    <col min="13590" max="13821" width="11.68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12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6875" style="1" customWidth="1"/>
    <col min="13838" max="13838" width="10.3125" style="1" customWidth="1"/>
    <col min="13839" max="13840" width="6.3125" style="1" customWidth="1"/>
    <col min="13841" max="13841" width="7.3125" style="1" customWidth="1"/>
    <col min="13842" max="13843" width="6.3125" style="1" customWidth="1"/>
    <col min="13844" max="13845" width="6.625" style="1" customWidth="1"/>
    <col min="13846" max="14077" width="11.68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12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6875" style="1" customWidth="1"/>
    <col min="14094" max="14094" width="10.3125" style="1" customWidth="1"/>
    <col min="14095" max="14096" width="6.3125" style="1" customWidth="1"/>
    <col min="14097" max="14097" width="7.3125" style="1" customWidth="1"/>
    <col min="14098" max="14099" width="6.3125" style="1" customWidth="1"/>
    <col min="14100" max="14101" width="6.625" style="1" customWidth="1"/>
    <col min="14102" max="14333" width="11.68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12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6875" style="1" customWidth="1"/>
    <col min="14350" max="14350" width="10.3125" style="1" customWidth="1"/>
    <col min="14351" max="14352" width="6.3125" style="1" customWidth="1"/>
    <col min="14353" max="14353" width="7.3125" style="1" customWidth="1"/>
    <col min="14354" max="14355" width="6.3125" style="1" customWidth="1"/>
    <col min="14356" max="14357" width="6.625" style="1" customWidth="1"/>
    <col min="14358" max="14589" width="11.68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12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6875" style="1" customWidth="1"/>
    <col min="14606" max="14606" width="10.3125" style="1" customWidth="1"/>
    <col min="14607" max="14608" width="6.3125" style="1" customWidth="1"/>
    <col min="14609" max="14609" width="7.3125" style="1" customWidth="1"/>
    <col min="14610" max="14611" width="6.3125" style="1" customWidth="1"/>
    <col min="14612" max="14613" width="6.625" style="1" customWidth="1"/>
    <col min="14614" max="14845" width="11.68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12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6875" style="1" customWidth="1"/>
    <col min="14862" max="14862" width="10.3125" style="1" customWidth="1"/>
    <col min="14863" max="14864" width="6.3125" style="1" customWidth="1"/>
    <col min="14865" max="14865" width="7.3125" style="1" customWidth="1"/>
    <col min="14866" max="14867" width="6.3125" style="1" customWidth="1"/>
    <col min="14868" max="14869" width="6.625" style="1" customWidth="1"/>
    <col min="14870" max="15101" width="11.68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12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6875" style="1" customWidth="1"/>
    <col min="15118" max="15118" width="10.3125" style="1" customWidth="1"/>
    <col min="15119" max="15120" width="6.3125" style="1" customWidth="1"/>
    <col min="15121" max="15121" width="7.3125" style="1" customWidth="1"/>
    <col min="15122" max="15123" width="6.3125" style="1" customWidth="1"/>
    <col min="15124" max="15125" width="6.625" style="1" customWidth="1"/>
    <col min="15126" max="15357" width="11.68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12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6875" style="1" customWidth="1"/>
    <col min="15374" max="15374" width="10.3125" style="1" customWidth="1"/>
    <col min="15375" max="15376" width="6.3125" style="1" customWidth="1"/>
    <col min="15377" max="15377" width="7.3125" style="1" customWidth="1"/>
    <col min="15378" max="15379" width="6.3125" style="1" customWidth="1"/>
    <col min="15380" max="15381" width="6.625" style="1" customWidth="1"/>
    <col min="15382" max="15613" width="11.68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12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6875" style="1" customWidth="1"/>
    <col min="15630" max="15630" width="10.3125" style="1" customWidth="1"/>
    <col min="15631" max="15632" width="6.3125" style="1" customWidth="1"/>
    <col min="15633" max="15633" width="7.3125" style="1" customWidth="1"/>
    <col min="15634" max="15635" width="6.3125" style="1" customWidth="1"/>
    <col min="15636" max="15637" width="6.625" style="1" customWidth="1"/>
    <col min="15638" max="15869" width="11.68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12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6875" style="1" customWidth="1"/>
    <col min="15886" max="15886" width="10.3125" style="1" customWidth="1"/>
    <col min="15887" max="15888" width="6.3125" style="1" customWidth="1"/>
    <col min="15889" max="15889" width="7.3125" style="1" customWidth="1"/>
    <col min="15890" max="15891" width="6.3125" style="1" customWidth="1"/>
    <col min="15892" max="15893" width="6.625" style="1" customWidth="1"/>
    <col min="15894" max="16125" width="11.68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12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6875" style="1" customWidth="1"/>
    <col min="16142" max="16142" width="10.3125" style="1" customWidth="1"/>
    <col min="16143" max="16144" width="6.3125" style="1" customWidth="1"/>
    <col min="16145" max="16145" width="7.3125" style="1" customWidth="1"/>
    <col min="16146" max="16147" width="6.3125" style="1" customWidth="1"/>
    <col min="16148" max="16149" width="6.625" style="1" customWidth="1"/>
    <col min="16150" max="16384" width="11.6875" style="1"/>
  </cols>
  <sheetData>
    <row r="1" spans="1:11" ht="30" customHeight="1" x14ac:dyDescent="0.7">
      <c r="G1" s="223" t="s">
        <v>0</v>
      </c>
      <c r="H1" s="223"/>
      <c r="I1" s="223"/>
      <c r="J1" s="223"/>
      <c r="K1" s="223"/>
    </row>
    <row r="2" spans="1:11" ht="30" customHeight="1" x14ac:dyDescent="0.7">
      <c r="G2" s="2"/>
      <c r="H2" s="2"/>
      <c r="I2" s="2"/>
      <c r="J2" s="2"/>
      <c r="K2" s="2"/>
    </row>
    <row r="3" spans="1:11" ht="30" customHeight="1" thickBot="1" x14ac:dyDescent="0.75">
      <c r="A3" s="228" t="s">
        <v>210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</row>
    <row r="4" spans="1:11" ht="30" customHeight="1" thickTop="1" x14ac:dyDescent="0.7">
      <c r="C4" s="3"/>
      <c r="D4" s="4"/>
      <c r="E4" s="4"/>
      <c r="F4" s="4"/>
      <c r="G4" s="4"/>
      <c r="H4" s="4"/>
      <c r="I4" s="4"/>
      <c r="K4" s="1"/>
    </row>
    <row r="5" spans="1:11" ht="30" customHeight="1" x14ac:dyDescent="0.7">
      <c r="A5" s="61" t="s">
        <v>1</v>
      </c>
      <c r="B5" s="62"/>
      <c r="C5" s="62"/>
      <c r="D5" s="62"/>
      <c r="K5" s="1"/>
    </row>
    <row r="6" spans="1:11" ht="30" customHeight="1" x14ac:dyDescent="0.7">
      <c r="F6" s="84" t="s">
        <v>224</v>
      </c>
      <c r="G6" s="84"/>
      <c r="H6" s="65"/>
      <c r="I6" s="65"/>
      <c r="J6" s="65"/>
      <c r="K6" s="1"/>
    </row>
    <row r="7" spans="1:11" ht="19.25" customHeight="1" x14ac:dyDescent="0.7">
      <c r="F7" s="84" t="s">
        <v>225</v>
      </c>
      <c r="G7" s="84"/>
      <c r="H7" s="84"/>
      <c r="I7" s="84"/>
      <c r="J7" s="84"/>
      <c r="K7" s="1"/>
    </row>
    <row r="8" spans="1:11" ht="19.25" customHeight="1" x14ac:dyDescent="0.7">
      <c r="F8" s="85" t="s">
        <v>226</v>
      </c>
      <c r="G8" s="85"/>
      <c r="H8" s="85"/>
      <c r="I8" s="85"/>
      <c r="J8" s="85"/>
      <c r="K8" s="1"/>
    </row>
    <row r="9" spans="1:11" ht="19.25" customHeight="1" x14ac:dyDescent="0.7">
      <c r="F9" s="84" t="s">
        <v>227</v>
      </c>
      <c r="G9" s="84"/>
      <c r="H9" s="84"/>
      <c r="I9" s="84"/>
      <c r="J9" s="84"/>
      <c r="K9" s="1"/>
    </row>
    <row r="10" spans="1:11" ht="19.25" customHeight="1" x14ac:dyDescent="0.7">
      <c r="A10" s="5"/>
      <c r="B10" s="6"/>
      <c r="F10" s="84" t="s">
        <v>228</v>
      </c>
      <c r="G10" s="84"/>
      <c r="H10" s="84"/>
      <c r="I10" s="84"/>
      <c r="J10" s="84"/>
      <c r="K10" s="1"/>
    </row>
    <row r="11" spans="1:11" ht="19.25" customHeight="1" x14ac:dyDescent="0.7">
      <c r="C11" s="63"/>
      <c r="D11" s="63"/>
      <c r="E11" s="64"/>
      <c r="F11" s="64"/>
      <c r="G11" s="64"/>
      <c r="H11" s="64"/>
      <c r="K11" s="1"/>
    </row>
    <row r="12" spans="1:11" ht="19.25" customHeight="1" thickBot="1" x14ac:dyDescent="0.75">
      <c r="D12" s="7"/>
      <c r="E12" s="7"/>
      <c r="F12" s="7"/>
      <c r="G12" s="7"/>
      <c r="H12" s="7"/>
      <c r="I12" s="7"/>
    </row>
    <row r="13" spans="1:11" ht="30" customHeight="1" thickBot="1" x14ac:dyDescent="0.75">
      <c r="A13" s="8" t="s">
        <v>2</v>
      </c>
      <c r="B13" s="9"/>
      <c r="C13" s="109">
        <f>I28</f>
        <v>54719459.960000001</v>
      </c>
      <c r="D13" s="109"/>
      <c r="E13" s="110"/>
      <c r="F13" s="7"/>
      <c r="G13" s="7"/>
      <c r="H13" s="7"/>
      <c r="I13" s="7"/>
    </row>
    <row r="14" spans="1:11" ht="30" customHeight="1" thickBot="1" x14ac:dyDescent="0.75">
      <c r="A14" s="120" t="s">
        <v>3</v>
      </c>
      <c r="B14" s="121"/>
      <c r="C14" s="122">
        <f>SUM(C13:E13)</f>
        <v>54719459.960000001</v>
      </c>
      <c r="D14" s="123"/>
      <c r="E14" s="124"/>
    </row>
    <row r="15" spans="1:11" ht="30" customHeight="1" x14ac:dyDescent="0.7">
      <c r="A15" s="10"/>
      <c r="B15" s="10"/>
      <c r="C15" s="10"/>
      <c r="D15" s="10"/>
      <c r="E15" s="10"/>
    </row>
    <row r="16" spans="1:11" ht="30" customHeight="1" thickBot="1" x14ac:dyDescent="0.75">
      <c r="A16" s="125" t="s">
        <v>4</v>
      </c>
      <c r="B16" s="125"/>
      <c r="C16" s="125"/>
      <c r="D16" s="125"/>
      <c r="E16" s="125"/>
    </row>
    <row r="17" spans="1:11" ht="30" customHeight="1" x14ac:dyDescent="0.7">
      <c r="A17" s="126" t="str">
        <f>A31</f>
        <v>内訳１　Ｇ・Ｈ・椅子席、桟敷席、エグゼクティブ・カップル　　</v>
      </c>
      <c r="B17" s="127"/>
      <c r="C17" s="127"/>
      <c r="D17" s="127"/>
      <c r="E17" s="127"/>
      <c r="F17" s="103" t="str">
        <f>A72</f>
        <v>合計１</v>
      </c>
      <c r="G17" s="103"/>
      <c r="H17" s="103"/>
      <c r="I17" s="128">
        <f>I72</f>
        <v>26368997.600000001</v>
      </c>
      <c r="J17" s="129"/>
    </row>
    <row r="18" spans="1:11" s="16" customFormat="1" ht="30" customHeight="1" x14ac:dyDescent="0.7">
      <c r="A18" s="111" t="str">
        <f>A74</f>
        <v>内訳２　浜大津アーカス有料観覧席関係</v>
      </c>
      <c r="B18" s="90"/>
      <c r="C18" s="90"/>
      <c r="D18" s="90"/>
      <c r="E18" s="90"/>
      <c r="F18" s="91" t="str">
        <f>A99</f>
        <v>合計２</v>
      </c>
      <c r="G18" s="91"/>
      <c r="H18" s="91"/>
      <c r="I18" s="92">
        <f>I99</f>
        <v>4598880</v>
      </c>
      <c r="J18" s="93"/>
      <c r="K18" s="10"/>
    </row>
    <row r="19" spans="1:11" s="16" customFormat="1" ht="30" customHeight="1" x14ac:dyDescent="0.7">
      <c r="A19" s="112" t="str">
        <f>A101</f>
        <v>内訳３　駅チカシート</v>
      </c>
      <c r="B19" s="113"/>
      <c r="C19" s="113"/>
      <c r="D19" s="113"/>
      <c r="E19" s="114"/>
      <c r="F19" s="115" t="str">
        <f>A113</f>
        <v>合計３</v>
      </c>
      <c r="G19" s="116"/>
      <c r="H19" s="117"/>
      <c r="I19" s="118">
        <f>I113</f>
        <v>1550890</v>
      </c>
      <c r="J19" s="119"/>
      <c r="K19" s="10"/>
    </row>
    <row r="20" spans="1:11" s="16" customFormat="1" ht="30" customHeight="1" x14ac:dyDescent="0.7">
      <c r="A20" s="111" t="str">
        <f>A115</f>
        <v>内訳４　全体放送設備</v>
      </c>
      <c r="B20" s="90"/>
      <c r="C20" s="90"/>
      <c r="D20" s="90"/>
      <c r="E20" s="90"/>
      <c r="F20" s="91" t="str">
        <f>A204</f>
        <v>合計４</v>
      </c>
      <c r="G20" s="91"/>
      <c r="H20" s="91"/>
      <c r="I20" s="92">
        <f>I204</f>
        <v>4724270</v>
      </c>
      <c r="J20" s="93"/>
      <c r="K20" s="10"/>
    </row>
    <row r="21" spans="1:11" s="16" customFormat="1" ht="30" customHeight="1" x14ac:dyDescent="0.7">
      <c r="A21" s="112" t="str">
        <f>A207</f>
        <v>内訳５　電気工事</v>
      </c>
      <c r="B21" s="113"/>
      <c r="C21" s="113"/>
      <c r="D21" s="113"/>
      <c r="E21" s="114"/>
      <c r="F21" s="115" t="str">
        <f>A234</f>
        <v>合計５</v>
      </c>
      <c r="G21" s="116"/>
      <c r="H21" s="117"/>
      <c r="I21" s="118">
        <f>I234</f>
        <v>6087400</v>
      </c>
      <c r="J21" s="119"/>
      <c r="K21" s="10"/>
    </row>
    <row r="22" spans="1:11" s="16" customFormat="1" ht="30" customHeight="1" x14ac:dyDescent="0.7">
      <c r="A22" s="111" t="str">
        <f>A236</f>
        <v>内訳６　売店・物産関係・喫煙所・その他機材</v>
      </c>
      <c r="B22" s="90"/>
      <c r="C22" s="90"/>
      <c r="D22" s="90"/>
      <c r="E22" s="90"/>
      <c r="F22" s="91" t="str">
        <f>A252</f>
        <v>合計６</v>
      </c>
      <c r="G22" s="91"/>
      <c r="H22" s="91"/>
      <c r="I22" s="92">
        <f>I252</f>
        <v>2763600</v>
      </c>
      <c r="J22" s="93"/>
      <c r="K22" s="10"/>
    </row>
    <row r="23" spans="1:11" s="16" customFormat="1" ht="30" customHeight="1" x14ac:dyDescent="0.7">
      <c r="A23" s="89" t="str">
        <f>B255</f>
        <v>びわこボート団体専用席関係</v>
      </c>
      <c r="B23" s="90"/>
      <c r="C23" s="90"/>
      <c r="D23" s="90"/>
      <c r="E23" s="90"/>
      <c r="F23" s="91" t="str">
        <f>A276</f>
        <v>合計７</v>
      </c>
      <c r="G23" s="91"/>
      <c r="H23" s="91"/>
      <c r="I23" s="92">
        <v>3672280</v>
      </c>
      <c r="J23" s="93"/>
      <c r="K23" s="10"/>
    </row>
    <row r="24" spans="1:11" s="16" customFormat="1" ht="30" customHeight="1" thickBot="1" x14ac:dyDescent="0.75">
      <c r="A24" s="130"/>
      <c r="B24" s="131"/>
      <c r="C24" s="131"/>
      <c r="D24" s="131"/>
      <c r="E24" s="132"/>
      <c r="F24" s="133"/>
      <c r="G24" s="131"/>
      <c r="H24" s="132"/>
      <c r="I24" s="134">
        <f>SUM(I17:J23)</f>
        <v>49766317.600000001</v>
      </c>
      <c r="J24" s="135"/>
      <c r="K24" s="10"/>
    </row>
    <row r="25" spans="1:11" s="16" customFormat="1" ht="30" customHeight="1" x14ac:dyDescent="0.7">
      <c r="A25" s="11"/>
      <c r="B25" s="11"/>
      <c r="C25" s="11"/>
      <c r="D25" s="11"/>
      <c r="E25" s="11"/>
      <c r="F25" s="102" t="s">
        <v>5</v>
      </c>
      <c r="G25" s="103"/>
      <c r="H25" s="103"/>
      <c r="I25" s="104">
        <v>-21354</v>
      </c>
      <c r="J25" s="105"/>
      <c r="K25" s="10"/>
    </row>
    <row r="26" spans="1:11" s="16" customFormat="1" ht="30" customHeight="1" x14ac:dyDescent="0.7">
      <c r="A26" s="11"/>
      <c r="B26" s="11"/>
      <c r="C26" s="11"/>
      <c r="D26" s="11"/>
      <c r="E26" s="11"/>
      <c r="F26" s="106" t="s">
        <v>222</v>
      </c>
      <c r="G26" s="91"/>
      <c r="H26" s="91"/>
      <c r="I26" s="92">
        <f>SUM(I24:J25)</f>
        <v>49744963.600000001</v>
      </c>
      <c r="J26" s="93"/>
      <c r="K26" s="10"/>
    </row>
    <row r="27" spans="1:11" s="16" customFormat="1" ht="30" customHeight="1" thickBot="1" x14ac:dyDescent="0.75">
      <c r="A27" s="11"/>
      <c r="B27" s="11"/>
      <c r="C27" s="11"/>
      <c r="D27" s="11"/>
      <c r="E27" s="11"/>
      <c r="F27" s="107" t="s">
        <v>6</v>
      </c>
      <c r="G27" s="108"/>
      <c r="H27" s="108"/>
      <c r="I27" s="136">
        <f>I26*0.1</f>
        <v>4974496.3600000003</v>
      </c>
      <c r="J27" s="137"/>
      <c r="K27" s="10"/>
    </row>
    <row r="28" spans="1:11" s="16" customFormat="1" ht="30" customHeight="1" thickBot="1" x14ac:dyDescent="0.75">
      <c r="A28" s="11"/>
      <c r="B28" s="11"/>
      <c r="C28" s="11"/>
      <c r="D28" s="11"/>
      <c r="E28" s="11"/>
      <c r="F28" s="94" t="s">
        <v>7</v>
      </c>
      <c r="G28" s="95"/>
      <c r="H28" s="95"/>
      <c r="I28" s="96">
        <f>SUM(I26:J27)</f>
        <v>54719459.960000001</v>
      </c>
      <c r="J28" s="97"/>
      <c r="K28" s="10"/>
    </row>
    <row r="29" spans="1:11" s="16" customFormat="1" ht="30" customHeight="1" thickBot="1" x14ac:dyDescent="0.7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7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75">
      <c r="A31" s="98" t="s">
        <v>205</v>
      </c>
      <c r="B31" s="98"/>
      <c r="C31" s="98"/>
      <c r="D31" s="98"/>
      <c r="E31" s="98"/>
      <c r="F31" s="15"/>
      <c r="I31" s="99"/>
      <c r="J31" s="99"/>
      <c r="K31" s="51"/>
    </row>
    <row r="32" spans="1:11" s="16" customFormat="1" ht="30" customHeight="1" thickBot="1" x14ac:dyDescent="0.75">
      <c r="A32" s="100" t="s">
        <v>8</v>
      </c>
      <c r="B32" s="100"/>
      <c r="C32" s="100"/>
      <c r="D32" s="100" t="s">
        <v>9</v>
      </c>
      <c r="E32" s="100"/>
      <c r="F32" s="17" t="s">
        <v>10</v>
      </c>
      <c r="G32" s="100" t="s">
        <v>11</v>
      </c>
      <c r="H32" s="100"/>
      <c r="I32" s="100" t="s">
        <v>12</v>
      </c>
      <c r="J32" s="101"/>
      <c r="K32" s="52" t="s">
        <v>172</v>
      </c>
    </row>
    <row r="33" spans="1:11" s="16" customFormat="1" ht="30" customHeight="1" x14ac:dyDescent="0.7">
      <c r="A33" s="138" t="s">
        <v>13</v>
      </c>
      <c r="B33" s="139"/>
      <c r="C33" s="139"/>
      <c r="D33" s="140"/>
      <c r="E33" s="140"/>
      <c r="F33" s="18"/>
      <c r="G33" s="141"/>
      <c r="H33" s="141"/>
      <c r="I33" s="141"/>
      <c r="J33" s="142"/>
      <c r="K33" s="53"/>
    </row>
    <row r="34" spans="1:11" s="16" customFormat="1" ht="30" customHeight="1" x14ac:dyDescent="0.7">
      <c r="A34" s="67" t="s">
        <v>14</v>
      </c>
      <c r="B34" s="68"/>
      <c r="C34" s="68"/>
      <c r="D34" s="69"/>
      <c r="E34" s="69"/>
      <c r="F34" s="20">
        <v>3120</v>
      </c>
      <c r="G34" s="88">
        <v>300</v>
      </c>
      <c r="H34" s="88"/>
      <c r="I34" s="70">
        <f>F34*G34</f>
        <v>936000</v>
      </c>
      <c r="J34" s="71"/>
      <c r="K34" s="54">
        <v>0.1</v>
      </c>
    </row>
    <row r="35" spans="1:11" s="16" customFormat="1" ht="30" customHeight="1" x14ac:dyDescent="0.7">
      <c r="A35" s="72" t="s">
        <v>15</v>
      </c>
      <c r="B35" s="73"/>
      <c r="C35" s="74"/>
      <c r="D35" s="75"/>
      <c r="E35" s="76"/>
      <c r="F35" s="20">
        <v>2692</v>
      </c>
      <c r="G35" s="88">
        <v>300</v>
      </c>
      <c r="H35" s="88"/>
      <c r="I35" s="70">
        <f t="shared" ref="I35" si="0">F35*G35</f>
        <v>807600</v>
      </c>
      <c r="J35" s="71"/>
      <c r="K35" s="54">
        <v>0.1</v>
      </c>
    </row>
    <row r="36" spans="1:11" s="16" customFormat="1" ht="30" customHeight="1" x14ac:dyDescent="0.7">
      <c r="A36" s="72" t="s">
        <v>16</v>
      </c>
      <c r="B36" s="73"/>
      <c r="C36" s="74"/>
      <c r="D36" s="75"/>
      <c r="E36" s="76"/>
      <c r="F36" s="20" t="s">
        <v>17</v>
      </c>
      <c r="G36" s="88"/>
      <c r="H36" s="88"/>
      <c r="I36" s="70">
        <v>120000</v>
      </c>
      <c r="J36" s="71"/>
      <c r="K36" s="54">
        <v>0.1</v>
      </c>
    </row>
    <row r="37" spans="1:11" s="16" customFormat="1" ht="30" customHeight="1" x14ac:dyDescent="0.7">
      <c r="A37" s="72" t="s">
        <v>18</v>
      </c>
      <c r="B37" s="73"/>
      <c r="C37" s="74"/>
      <c r="D37" s="75"/>
      <c r="E37" s="76"/>
      <c r="F37" s="20">
        <v>50</v>
      </c>
      <c r="G37" s="88">
        <v>300</v>
      </c>
      <c r="H37" s="88"/>
      <c r="I37" s="79">
        <f t="shared" ref="I37:I40" si="1">F37*G37</f>
        <v>15000</v>
      </c>
      <c r="J37" s="80"/>
      <c r="K37" s="54">
        <v>0.1</v>
      </c>
    </row>
    <row r="38" spans="1:11" s="16" customFormat="1" ht="30" customHeight="1" x14ac:dyDescent="0.7">
      <c r="A38" s="72" t="s">
        <v>19</v>
      </c>
      <c r="B38" s="73"/>
      <c r="C38" s="74"/>
      <c r="D38" s="75"/>
      <c r="E38" s="76"/>
      <c r="F38" s="20">
        <v>400</v>
      </c>
      <c r="G38" s="88">
        <v>2650</v>
      </c>
      <c r="H38" s="88"/>
      <c r="I38" s="79">
        <f t="shared" si="1"/>
        <v>1060000</v>
      </c>
      <c r="J38" s="80"/>
      <c r="K38" s="54">
        <v>0.1</v>
      </c>
    </row>
    <row r="39" spans="1:11" s="16" customFormat="1" ht="30" customHeight="1" x14ac:dyDescent="0.7">
      <c r="A39" s="72" t="s">
        <v>20</v>
      </c>
      <c r="B39" s="73"/>
      <c r="C39" s="74"/>
      <c r="D39" s="75"/>
      <c r="E39" s="76"/>
      <c r="F39" s="20">
        <v>132</v>
      </c>
      <c r="G39" s="88">
        <v>1150</v>
      </c>
      <c r="H39" s="88"/>
      <c r="I39" s="79">
        <f t="shared" si="1"/>
        <v>151800</v>
      </c>
      <c r="J39" s="80"/>
      <c r="K39" s="54">
        <v>0.1</v>
      </c>
    </row>
    <row r="40" spans="1:11" s="16" customFormat="1" ht="30" customHeight="1" x14ac:dyDescent="0.7">
      <c r="A40" s="72" t="s">
        <v>21</v>
      </c>
      <c r="B40" s="73"/>
      <c r="C40" s="74"/>
      <c r="D40" s="75" t="s">
        <v>164</v>
      </c>
      <c r="E40" s="76"/>
      <c r="F40" s="29">
        <v>100</v>
      </c>
      <c r="G40" s="77">
        <v>3200</v>
      </c>
      <c r="H40" s="78"/>
      <c r="I40" s="79">
        <f t="shared" si="1"/>
        <v>320000</v>
      </c>
      <c r="J40" s="80"/>
      <c r="K40" s="54">
        <v>0.1</v>
      </c>
    </row>
    <row r="41" spans="1:11" s="16" customFormat="1" ht="30" customHeight="1" x14ac:dyDescent="0.7">
      <c r="A41" s="72" t="s">
        <v>165</v>
      </c>
      <c r="B41" s="73"/>
      <c r="C41" s="74"/>
      <c r="D41" s="75" t="s">
        <v>164</v>
      </c>
      <c r="E41" s="76"/>
      <c r="F41" s="29">
        <v>50</v>
      </c>
      <c r="G41" s="77">
        <v>3200</v>
      </c>
      <c r="H41" s="78"/>
      <c r="I41" s="79">
        <f t="shared" ref="I41" si="2">F41*G41</f>
        <v>160000</v>
      </c>
      <c r="J41" s="80"/>
      <c r="K41" s="54">
        <v>0.1</v>
      </c>
    </row>
    <row r="42" spans="1:11" s="16" customFormat="1" ht="30" customHeight="1" x14ac:dyDescent="0.7">
      <c r="A42" s="72" t="s">
        <v>22</v>
      </c>
      <c r="B42" s="73"/>
      <c r="C42" s="74"/>
      <c r="D42" s="75"/>
      <c r="E42" s="76"/>
      <c r="F42" s="29">
        <v>300</v>
      </c>
      <c r="G42" s="77">
        <v>1600</v>
      </c>
      <c r="H42" s="78"/>
      <c r="I42" s="79">
        <f>F42*G42</f>
        <v>480000</v>
      </c>
      <c r="J42" s="80"/>
      <c r="K42" s="54">
        <v>0.1</v>
      </c>
    </row>
    <row r="43" spans="1:11" s="16" customFormat="1" ht="30" customHeight="1" x14ac:dyDescent="0.7">
      <c r="A43" s="72" t="s">
        <v>166</v>
      </c>
      <c r="B43" s="73"/>
      <c r="C43" s="74"/>
      <c r="D43" s="75"/>
      <c r="E43" s="76"/>
      <c r="F43" s="22">
        <v>28</v>
      </c>
      <c r="G43" s="88">
        <v>120000</v>
      </c>
      <c r="H43" s="88"/>
      <c r="I43" s="79">
        <f>F43*G43</f>
        <v>3360000</v>
      </c>
      <c r="J43" s="80"/>
      <c r="K43" s="54">
        <v>0.1</v>
      </c>
    </row>
    <row r="44" spans="1:11" s="16" customFormat="1" ht="30" customHeight="1" x14ac:dyDescent="0.7">
      <c r="A44" s="72" t="s">
        <v>214</v>
      </c>
      <c r="B44" s="73"/>
      <c r="C44" s="74"/>
      <c r="D44" s="75"/>
      <c r="E44" s="76"/>
      <c r="F44" s="21" t="s">
        <v>17</v>
      </c>
      <c r="G44" s="88"/>
      <c r="H44" s="88"/>
      <c r="I44" s="70">
        <v>250000</v>
      </c>
      <c r="J44" s="71"/>
      <c r="K44" s="54">
        <v>0.1</v>
      </c>
    </row>
    <row r="45" spans="1:11" s="16" customFormat="1" ht="30" customHeight="1" x14ac:dyDescent="0.7">
      <c r="A45" s="72" t="s">
        <v>23</v>
      </c>
      <c r="B45" s="73"/>
      <c r="C45" s="74"/>
      <c r="D45" s="75"/>
      <c r="E45" s="76"/>
      <c r="F45" s="21" t="s">
        <v>17</v>
      </c>
      <c r="G45" s="88"/>
      <c r="H45" s="88"/>
      <c r="I45" s="70">
        <v>2820000</v>
      </c>
      <c r="J45" s="71"/>
      <c r="K45" s="54">
        <v>0.1</v>
      </c>
    </row>
    <row r="46" spans="1:11" s="16" customFormat="1" ht="30" customHeight="1" x14ac:dyDescent="0.7">
      <c r="A46" s="72" t="s">
        <v>24</v>
      </c>
      <c r="B46" s="73"/>
      <c r="C46" s="74"/>
      <c r="D46" s="75"/>
      <c r="E46" s="76"/>
      <c r="F46" s="21" t="s">
        <v>17</v>
      </c>
      <c r="G46" s="88"/>
      <c r="H46" s="88"/>
      <c r="I46" s="79">
        <v>650000</v>
      </c>
      <c r="J46" s="80"/>
      <c r="K46" s="54">
        <v>0.1</v>
      </c>
    </row>
    <row r="47" spans="1:11" s="16" customFormat="1" ht="30" customHeight="1" x14ac:dyDescent="0.7">
      <c r="A47" s="146" t="s">
        <v>25</v>
      </c>
      <c r="B47" s="147"/>
      <c r="C47" s="147"/>
      <c r="D47" s="69"/>
      <c r="E47" s="69"/>
      <c r="F47" s="24"/>
      <c r="G47" s="88"/>
      <c r="H47" s="88"/>
      <c r="I47" s="148">
        <f>SUM(I34:J46)</f>
        <v>11130400</v>
      </c>
      <c r="J47" s="149"/>
      <c r="K47" s="54">
        <v>0.1</v>
      </c>
    </row>
    <row r="48" spans="1:11" s="16" customFormat="1" ht="30" customHeight="1" x14ac:dyDescent="0.7">
      <c r="A48" s="150"/>
      <c r="B48" s="151"/>
      <c r="C48" s="152"/>
      <c r="D48" s="75"/>
      <c r="E48" s="76"/>
      <c r="F48" s="24"/>
      <c r="G48" s="153"/>
      <c r="H48" s="154"/>
      <c r="I48" s="155"/>
      <c r="J48" s="156"/>
      <c r="K48" s="55"/>
    </row>
    <row r="49" spans="1:11" s="16" customFormat="1" ht="30" customHeight="1" x14ac:dyDescent="0.7">
      <c r="A49" s="143" t="s">
        <v>26</v>
      </c>
      <c r="B49" s="144"/>
      <c r="C49" s="145"/>
      <c r="D49" s="75"/>
      <c r="E49" s="76"/>
      <c r="F49" s="22"/>
      <c r="G49" s="88"/>
      <c r="H49" s="88"/>
      <c r="I49" s="79"/>
      <c r="J49" s="80"/>
      <c r="K49" s="55"/>
    </row>
    <row r="50" spans="1:11" s="16" customFormat="1" ht="30" customHeight="1" x14ac:dyDescent="0.7">
      <c r="A50" s="72" t="s">
        <v>206</v>
      </c>
      <c r="B50" s="73"/>
      <c r="C50" s="74"/>
      <c r="D50" s="75" t="s">
        <v>27</v>
      </c>
      <c r="E50" s="76"/>
      <c r="F50" s="25">
        <v>537.84</v>
      </c>
      <c r="G50" s="88">
        <v>6600</v>
      </c>
      <c r="H50" s="88"/>
      <c r="I50" s="79">
        <f t="shared" ref="I50:I53" si="3">F50*G50</f>
        <v>3549744</v>
      </c>
      <c r="J50" s="80"/>
      <c r="K50" s="54">
        <v>0.1</v>
      </c>
    </row>
    <row r="51" spans="1:11" s="16" customFormat="1" ht="30" customHeight="1" x14ac:dyDescent="0.7">
      <c r="A51" s="72" t="s">
        <v>207</v>
      </c>
      <c r="B51" s="73"/>
      <c r="C51" s="74"/>
      <c r="D51" s="75" t="s">
        <v>28</v>
      </c>
      <c r="E51" s="76"/>
      <c r="F51" s="26">
        <v>447.12</v>
      </c>
      <c r="G51" s="88">
        <v>6600</v>
      </c>
      <c r="H51" s="88"/>
      <c r="I51" s="79">
        <f t="shared" si="3"/>
        <v>2950992</v>
      </c>
      <c r="J51" s="80"/>
      <c r="K51" s="54">
        <v>0.1</v>
      </c>
    </row>
    <row r="52" spans="1:11" s="16" customFormat="1" ht="30" customHeight="1" x14ac:dyDescent="0.7">
      <c r="A52" s="72" t="s">
        <v>208</v>
      </c>
      <c r="B52" s="73"/>
      <c r="C52" s="74"/>
      <c r="D52" s="75" t="s">
        <v>209</v>
      </c>
      <c r="E52" s="76"/>
      <c r="F52" s="20">
        <v>608</v>
      </c>
      <c r="G52" s="88">
        <v>1200</v>
      </c>
      <c r="H52" s="88"/>
      <c r="I52" s="79">
        <f t="shared" ref="I52" si="4">F52*G52</f>
        <v>729600</v>
      </c>
      <c r="J52" s="80"/>
      <c r="K52" s="54"/>
    </row>
    <row r="53" spans="1:11" s="16" customFormat="1" ht="30" customHeight="1" x14ac:dyDescent="0.7">
      <c r="A53" s="157" t="s">
        <v>29</v>
      </c>
      <c r="B53" s="158"/>
      <c r="C53" s="158"/>
      <c r="D53" s="69" t="s">
        <v>30</v>
      </c>
      <c r="E53" s="69"/>
      <c r="F53" s="29">
        <v>273.60000000000002</v>
      </c>
      <c r="G53" s="88">
        <v>300</v>
      </c>
      <c r="H53" s="88"/>
      <c r="I53" s="79">
        <f t="shared" si="3"/>
        <v>82080</v>
      </c>
      <c r="J53" s="80"/>
      <c r="K53" s="54">
        <v>0.1</v>
      </c>
    </row>
    <row r="54" spans="1:11" s="16" customFormat="1" ht="30" customHeight="1" x14ac:dyDescent="0.7">
      <c r="A54" s="67" t="s">
        <v>31</v>
      </c>
      <c r="B54" s="68"/>
      <c r="C54" s="68"/>
      <c r="D54" s="69"/>
      <c r="E54" s="69"/>
      <c r="F54" s="21" t="s">
        <v>17</v>
      </c>
      <c r="G54" s="88"/>
      <c r="H54" s="88"/>
      <c r="I54" s="70">
        <v>160000</v>
      </c>
      <c r="J54" s="71"/>
      <c r="K54" s="54">
        <v>0.1</v>
      </c>
    </row>
    <row r="55" spans="1:11" s="16" customFormat="1" ht="30" customHeight="1" x14ac:dyDescent="0.7">
      <c r="A55" s="67" t="s">
        <v>211</v>
      </c>
      <c r="B55" s="68"/>
      <c r="C55" s="68"/>
      <c r="D55" s="69" t="s">
        <v>212</v>
      </c>
      <c r="E55" s="69"/>
      <c r="F55" s="21">
        <v>200</v>
      </c>
      <c r="G55" s="88">
        <v>450</v>
      </c>
      <c r="H55" s="88"/>
      <c r="I55" s="79">
        <f t="shared" ref="I55:I57" si="5">F55*G55</f>
        <v>90000</v>
      </c>
      <c r="J55" s="80"/>
      <c r="K55" s="54">
        <v>0.1</v>
      </c>
    </row>
    <row r="56" spans="1:11" s="16" customFormat="1" ht="30" customHeight="1" x14ac:dyDescent="0.7">
      <c r="A56" s="67" t="s">
        <v>211</v>
      </c>
      <c r="B56" s="68"/>
      <c r="C56" s="68"/>
      <c r="D56" s="69" t="s">
        <v>213</v>
      </c>
      <c r="E56" s="69"/>
      <c r="F56" s="21">
        <v>200</v>
      </c>
      <c r="G56" s="88">
        <v>300</v>
      </c>
      <c r="H56" s="88"/>
      <c r="I56" s="79">
        <f t="shared" si="5"/>
        <v>60000</v>
      </c>
      <c r="J56" s="80"/>
      <c r="K56" s="54"/>
    </row>
    <row r="57" spans="1:11" s="16" customFormat="1" ht="30" customHeight="1" x14ac:dyDescent="0.7">
      <c r="A57" s="67" t="s">
        <v>211</v>
      </c>
      <c r="B57" s="68"/>
      <c r="C57" s="68"/>
      <c r="D57" s="69" t="s">
        <v>243</v>
      </c>
      <c r="E57" s="69"/>
      <c r="F57" s="21">
        <v>20</v>
      </c>
      <c r="G57" s="88">
        <v>2000</v>
      </c>
      <c r="H57" s="88"/>
      <c r="I57" s="79">
        <f t="shared" si="5"/>
        <v>40000</v>
      </c>
      <c r="J57" s="80"/>
      <c r="K57" s="54">
        <v>0.1</v>
      </c>
    </row>
    <row r="58" spans="1:11" s="16" customFormat="1" ht="30" customHeight="1" x14ac:dyDescent="0.7">
      <c r="A58" s="67" t="s">
        <v>32</v>
      </c>
      <c r="B58" s="68"/>
      <c r="C58" s="68"/>
      <c r="D58" s="69"/>
      <c r="E58" s="69"/>
      <c r="F58" s="24">
        <v>8</v>
      </c>
      <c r="G58" s="88">
        <v>132000</v>
      </c>
      <c r="H58" s="88"/>
      <c r="I58" s="79">
        <f t="shared" ref="I58" si="6">F58*G58</f>
        <v>1056000</v>
      </c>
      <c r="J58" s="80"/>
      <c r="K58" s="54">
        <v>0.1</v>
      </c>
    </row>
    <row r="59" spans="1:11" s="16" customFormat="1" ht="30" customHeight="1" x14ac:dyDescent="0.7">
      <c r="A59" s="67" t="s">
        <v>24</v>
      </c>
      <c r="B59" s="68"/>
      <c r="C59" s="68"/>
      <c r="D59" s="69"/>
      <c r="E59" s="69"/>
      <c r="F59" s="23" t="s">
        <v>17</v>
      </c>
      <c r="G59" s="88">
        <v>60000</v>
      </c>
      <c r="H59" s="88"/>
      <c r="I59" s="70">
        <f>G59</f>
        <v>60000</v>
      </c>
      <c r="J59" s="71"/>
      <c r="K59" s="54">
        <v>0.1</v>
      </c>
    </row>
    <row r="60" spans="1:11" s="16" customFormat="1" ht="30" customHeight="1" x14ac:dyDescent="0.7">
      <c r="A60" s="146" t="s">
        <v>33</v>
      </c>
      <c r="B60" s="147"/>
      <c r="C60" s="147"/>
      <c r="D60" s="69"/>
      <c r="E60" s="69"/>
      <c r="F60" s="24"/>
      <c r="G60" s="88"/>
      <c r="H60" s="88"/>
      <c r="I60" s="148">
        <f>SUM(I50:J59)</f>
        <v>8778416</v>
      </c>
      <c r="J60" s="149"/>
      <c r="K60" s="54">
        <v>0.1</v>
      </c>
    </row>
    <row r="61" spans="1:11" ht="30" customHeight="1" x14ac:dyDescent="0.7">
      <c r="A61" s="67"/>
      <c r="B61" s="68"/>
      <c r="C61" s="68"/>
      <c r="D61" s="69"/>
      <c r="E61" s="69"/>
      <c r="F61" s="24"/>
      <c r="G61" s="88"/>
      <c r="H61" s="88"/>
      <c r="I61" s="70"/>
      <c r="J61" s="71"/>
      <c r="K61" s="55"/>
    </row>
    <row r="62" spans="1:11" ht="30" customHeight="1" x14ac:dyDescent="0.7">
      <c r="A62" s="67"/>
      <c r="B62" s="68"/>
      <c r="C62" s="68"/>
      <c r="D62" s="69"/>
      <c r="E62" s="69"/>
      <c r="F62" s="24"/>
      <c r="G62" s="88"/>
      <c r="H62" s="88"/>
      <c r="I62" s="70"/>
      <c r="J62" s="71"/>
      <c r="K62" s="55"/>
    </row>
    <row r="63" spans="1:11" ht="30" customHeight="1" x14ac:dyDescent="0.7">
      <c r="A63" s="143" t="s">
        <v>34</v>
      </c>
      <c r="B63" s="144"/>
      <c r="C63" s="145"/>
      <c r="D63" s="75"/>
      <c r="E63" s="76"/>
      <c r="F63" s="24"/>
      <c r="G63" s="77"/>
      <c r="H63" s="78"/>
      <c r="I63" s="79"/>
      <c r="J63" s="80"/>
      <c r="K63" s="55"/>
    </row>
    <row r="64" spans="1:11" ht="30" customHeight="1" x14ac:dyDescent="0.7">
      <c r="A64" s="81" t="s">
        <v>239</v>
      </c>
      <c r="B64" s="82"/>
      <c r="C64" s="83"/>
      <c r="D64" s="75"/>
      <c r="E64" s="76"/>
      <c r="F64" s="22">
        <v>5</v>
      </c>
      <c r="G64" s="77">
        <v>35000</v>
      </c>
      <c r="H64" s="78"/>
      <c r="I64" s="79">
        <f t="shared" ref="I64:I65" si="7">F64*G64</f>
        <v>175000</v>
      </c>
      <c r="J64" s="80"/>
      <c r="K64" s="54">
        <v>0.1</v>
      </c>
    </row>
    <row r="65" spans="1:11" ht="30" customHeight="1" x14ac:dyDescent="0.7">
      <c r="A65" s="81" t="s">
        <v>240</v>
      </c>
      <c r="B65" s="82"/>
      <c r="C65" s="83"/>
      <c r="D65" s="75"/>
      <c r="E65" s="76"/>
      <c r="F65" s="22">
        <v>10</v>
      </c>
      <c r="G65" s="77">
        <v>27000</v>
      </c>
      <c r="H65" s="78"/>
      <c r="I65" s="79">
        <f t="shared" si="7"/>
        <v>270000</v>
      </c>
      <c r="J65" s="80"/>
      <c r="K65" s="54">
        <v>0.1</v>
      </c>
    </row>
    <row r="66" spans="1:11" ht="30" customHeight="1" x14ac:dyDescent="0.7">
      <c r="A66" s="72" t="s">
        <v>241</v>
      </c>
      <c r="B66" s="73"/>
      <c r="C66" s="74"/>
      <c r="D66" s="75"/>
      <c r="E66" s="76"/>
      <c r="F66" s="22">
        <v>130</v>
      </c>
      <c r="G66" s="77">
        <v>27000</v>
      </c>
      <c r="H66" s="78"/>
      <c r="I66" s="79">
        <f t="shared" ref="I66:I67" si="8">F66*G66</f>
        <v>3510000</v>
      </c>
      <c r="J66" s="80"/>
      <c r="K66" s="54"/>
    </row>
    <row r="67" spans="1:11" ht="30" customHeight="1" x14ac:dyDescent="0.7">
      <c r="A67" s="72" t="s">
        <v>242</v>
      </c>
      <c r="B67" s="73"/>
      <c r="C67" s="74"/>
      <c r="D67" s="75"/>
      <c r="E67" s="76"/>
      <c r="F67" s="22">
        <v>4</v>
      </c>
      <c r="G67" s="77">
        <v>27000</v>
      </c>
      <c r="H67" s="78"/>
      <c r="I67" s="79">
        <f t="shared" si="8"/>
        <v>108000</v>
      </c>
      <c r="J67" s="80"/>
      <c r="K67" s="54"/>
    </row>
    <row r="68" spans="1:11" ht="30" customHeight="1" x14ac:dyDescent="0.7">
      <c r="A68" s="146" t="s">
        <v>35</v>
      </c>
      <c r="B68" s="147"/>
      <c r="C68" s="147"/>
      <c r="D68" s="69"/>
      <c r="E68" s="69"/>
      <c r="F68" s="24"/>
      <c r="G68" s="88"/>
      <c r="H68" s="88"/>
      <c r="I68" s="148">
        <f>SUM(I64:J67)</f>
        <v>4063000</v>
      </c>
      <c r="J68" s="149"/>
      <c r="K68" s="54">
        <v>0.1</v>
      </c>
    </row>
    <row r="69" spans="1:11" ht="30" customHeight="1" x14ac:dyDescent="0.7">
      <c r="A69" s="146" t="s">
        <v>36</v>
      </c>
      <c r="B69" s="147"/>
      <c r="C69" s="147"/>
      <c r="D69" s="69"/>
      <c r="E69" s="69"/>
      <c r="F69" s="24"/>
      <c r="G69" s="88"/>
      <c r="H69" s="88"/>
      <c r="I69" s="148">
        <f>I47+I60+I68</f>
        <v>23971816</v>
      </c>
      <c r="J69" s="149"/>
      <c r="K69" s="54">
        <v>0.1</v>
      </c>
    </row>
    <row r="70" spans="1:11" ht="30" customHeight="1" x14ac:dyDescent="0.7">
      <c r="A70" s="159" t="s">
        <v>37</v>
      </c>
      <c r="B70" s="160"/>
      <c r="C70" s="161"/>
      <c r="D70" s="162"/>
      <c r="E70" s="163"/>
      <c r="F70" s="30">
        <v>0.1</v>
      </c>
      <c r="G70" s="164"/>
      <c r="H70" s="165"/>
      <c r="I70" s="166">
        <f>I69*F70</f>
        <v>2397181.6</v>
      </c>
      <c r="J70" s="167"/>
      <c r="K70" s="54">
        <v>0.1</v>
      </c>
    </row>
    <row r="71" spans="1:11" ht="30" customHeight="1" thickBot="1" x14ac:dyDescent="0.75">
      <c r="A71" s="67"/>
      <c r="B71" s="68"/>
      <c r="C71" s="68"/>
      <c r="D71" s="69"/>
      <c r="E71" s="69"/>
      <c r="F71" s="24"/>
      <c r="G71" s="88"/>
      <c r="H71" s="88"/>
      <c r="I71" s="148">
        <f>SUM(I69:J70)</f>
        <v>26368997.600000001</v>
      </c>
      <c r="J71" s="149"/>
      <c r="K71" s="56">
        <v>0.1</v>
      </c>
    </row>
    <row r="72" spans="1:11" ht="30" customHeight="1" thickBot="1" x14ac:dyDescent="0.75">
      <c r="A72" s="169" t="s">
        <v>38</v>
      </c>
      <c r="B72" s="170"/>
      <c r="C72" s="170"/>
      <c r="D72" s="170"/>
      <c r="E72" s="170"/>
      <c r="F72" s="31"/>
      <c r="G72" s="31"/>
      <c r="H72" s="32"/>
      <c r="I72" s="171">
        <f>SUM(I71:J71)</f>
        <v>26368997.600000001</v>
      </c>
      <c r="J72" s="172"/>
      <c r="K72" s="57">
        <v>0.1</v>
      </c>
    </row>
    <row r="73" spans="1:11" ht="30" customHeight="1" x14ac:dyDescent="0.7">
      <c r="A73" s="11"/>
      <c r="B73" s="11"/>
      <c r="C73" s="11"/>
      <c r="D73" s="11"/>
      <c r="E73" s="11"/>
      <c r="F73" s="33"/>
      <c r="G73" s="33"/>
      <c r="H73" s="33"/>
      <c r="I73" s="34"/>
      <c r="J73" s="34"/>
      <c r="K73" s="51"/>
    </row>
    <row r="74" spans="1:11" ht="30" customHeight="1" thickBot="1" x14ac:dyDescent="0.75">
      <c r="A74" s="168" t="s">
        <v>39</v>
      </c>
      <c r="B74" s="168"/>
      <c r="C74" s="168"/>
      <c r="D74" s="168"/>
      <c r="E74" s="168"/>
      <c r="F74" s="36"/>
      <c r="G74" s="16"/>
      <c r="H74" s="16"/>
      <c r="I74" s="99"/>
      <c r="J74" s="99"/>
      <c r="K74" s="51"/>
    </row>
    <row r="75" spans="1:11" ht="30" customHeight="1" thickBot="1" x14ac:dyDescent="0.75">
      <c r="A75" s="100" t="s">
        <v>8</v>
      </c>
      <c r="B75" s="100"/>
      <c r="C75" s="100"/>
      <c r="D75" s="100" t="s">
        <v>9</v>
      </c>
      <c r="E75" s="100"/>
      <c r="F75" s="17" t="s">
        <v>10</v>
      </c>
      <c r="G75" s="100" t="s">
        <v>11</v>
      </c>
      <c r="H75" s="100"/>
      <c r="I75" s="100" t="s">
        <v>12</v>
      </c>
      <c r="J75" s="101"/>
      <c r="K75" s="52" t="s">
        <v>172</v>
      </c>
    </row>
    <row r="76" spans="1:11" ht="30" customHeight="1" x14ac:dyDescent="0.7">
      <c r="A76" s="173" t="s">
        <v>40</v>
      </c>
      <c r="B76" s="174"/>
      <c r="C76" s="174"/>
      <c r="D76" s="140"/>
      <c r="E76" s="140"/>
      <c r="F76" s="18">
        <v>1429</v>
      </c>
      <c r="G76" s="141">
        <v>300</v>
      </c>
      <c r="H76" s="141"/>
      <c r="I76" s="141">
        <f>F76*G76</f>
        <v>428700</v>
      </c>
      <c r="J76" s="142"/>
      <c r="K76" s="58">
        <v>0.1</v>
      </c>
    </row>
    <row r="77" spans="1:11" ht="30" customHeight="1" x14ac:dyDescent="0.7">
      <c r="A77" s="157" t="s">
        <v>229</v>
      </c>
      <c r="B77" s="158"/>
      <c r="C77" s="158"/>
      <c r="D77" s="69" t="s">
        <v>232</v>
      </c>
      <c r="E77" s="69"/>
      <c r="F77" s="37">
        <v>1</v>
      </c>
      <c r="G77" s="70">
        <v>9000</v>
      </c>
      <c r="H77" s="70"/>
      <c r="I77" s="70">
        <f>F77*G77</f>
        <v>9000</v>
      </c>
      <c r="J77" s="71"/>
      <c r="K77" s="54">
        <v>0.1</v>
      </c>
    </row>
    <row r="78" spans="1:11" ht="30" customHeight="1" x14ac:dyDescent="0.7">
      <c r="A78" s="157" t="s">
        <v>230</v>
      </c>
      <c r="B78" s="158"/>
      <c r="C78" s="158"/>
      <c r="D78" s="69" t="s">
        <v>231</v>
      </c>
      <c r="E78" s="69"/>
      <c r="F78" s="40">
        <v>1</v>
      </c>
      <c r="G78" s="79">
        <v>7500</v>
      </c>
      <c r="H78" s="175"/>
      <c r="I78" s="70">
        <f t="shared" ref="I78:I80" si="9">F78*G78</f>
        <v>7500</v>
      </c>
      <c r="J78" s="71"/>
      <c r="K78" s="54">
        <v>0.1</v>
      </c>
    </row>
    <row r="79" spans="1:11" ht="30" customHeight="1" x14ac:dyDescent="0.7">
      <c r="A79" s="81" t="s">
        <v>233</v>
      </c>
      <c r="B79" s="82"/>
      <c r="C79" s="83"/>
      <c r="D79" s="69" t="s">
        <v>231</v>
      </c>
      <c r="E79" s="69"/>
      <c r="F79" s="40">
        <v>2</v>
      </c>
      <c r="G79" s="79">
        <v>7500</v>
      </c>
      <c r="H79" s="175"/>
      <c r="I79" s="70">
        <f t="shared" si="9"/>
        <v>15000</v>
      </c>
      <c r="J79" s="71"/>
      <c r="K79" s="54">
        <v>0.1</v>
      </c>
    </row>
    <row r="80" spans="1:11" ht="30" customHeight="1" x14ac:dyDescent="0.7">
      <c r="A80" s="81" t="s">
        <v>233</v>
      </c>
      <c r="B80" s="82"/>
      <c r="C80" s="83"/>
      <c r="D80" s="75" t="s">
        <v>234</v>
      </c>
      <c r="E80" s="76"/>
      <c r="F80" s="40">
        <v>2</v>
      </c>
      <c r="G80" s="79">
        <v>4500</v>
      </c>
      <c r="H80" s="175"/>
      <c r="I80" s="70">
        <f t="shared" si="9"/>
        <v>9000</v>
      </c>
      <c r="J80" s="71"/>
      <c r="K80" s="54">
        <v>0.1</v>
      </c>
    </row>
    <row r="81" spans="1:11" ht="30" customHeight="1" x14ac:dyDescent="0.7">
      <c r="A81" s="157" t="s">
        <v>42</v>
      </c>
      <c r="B81" s="158"/>
      <c r="C81" s="158"/>
      <c r="D81" s="69"/>
      <c r="E81" s="69"/>
      <c r="F81" s="37">
        <v>2</v>
      </c>
      <c r="G81" s="70">
        <v>3000</v>
      </c>
      <c r="H81" s="70"/>
      <c r="I81" s="70">
        <f t="shared" ref="I81:I88" si="10">F81*G81</f>
        <v>6000</v>
      </c>
      <c r="J81" s="71"/>
      <c r="K81" s="54">
        <v>0.1</v>
      </c>
    </row>
    <row r="82" spans="1:11" ht="30" customHeight="1" x14ac:dyDescent="0.7">
      <c r="A82" s="157" t="s">
        <v>43</v>
      </c>
      <c r="B82" s="158"/>
      <c r="C82" s="158"/>
      <c r="D82" s="69"/>
      <c r="E82" s="69"/>
      <c r="F82" s="37">
        <v>1</v>
      </c>
      <c r="G82" s="70">
        <v>1200</v>
      </c>
      <c r="H82" s="70"/>
      <c r="I82" s="70">
        <f t="shared" si="10"/>
        <v>1200</v>
      </c>
      <c r="J82" s="71"/>
      <c r="K82" s="54">
        <v>0.1</v>
      </c>
    </row>
    <row r="83" spans="1:11" ht="30" customHeight="1" x14ac:dyDescent="0.7">
      <c r="A83" s="157" t="s">
        <v>44</v>
      </c>
      <c r="B83" s="158"/>
      <c r="C83" s="158"/>
      <c r="D83" s="69"/>
      <c r="E83" s="69"/>
      <c r="F83" s="37">
        <v>4</v>
      </c>
      <c r="G83" s="70">
        <v>3500</v>
      </c>
      <c r="H83" s="70"/>
      <c r="I83" s="70">
        <f t="shared" si="10"/>
        <v>14000</v>
      </c>
      <c r="J83" s="71"/>
      <c r="K83" s="54">
        <v>0.1</v>
      </c>
    </row>
    <row r="84" spans="1:11" ht="30" customHeight="1" x14ac:dyDescent="0.7">
      <c r="A84" s="157" t="s">
        <v>45</v>
      </c>
      <c r="B84" s="158"/>
      <c r="C84" s="158"/>
      <c r="D84" s="69"/>
      <c r="E84" s="69"/>
      <c r="F84" s="37">
        <v>8</v>
      </c>
      <c r="G84" s="70">
        <v>1200</v>
      </c>
      <c r="H84" s="70"/>
      <c r="I84" s="70">
        <f t="shared" si="10"/>
        <v>9600</v>
      </c>
      <c r="J84" s="71"/>
      <c r="K84" s="54">
        <v>0.1</v>
      </c>
    </row>
    <row r="85" spans="1:11" ht="30" customHeight="1" x14ac:dyDescent="0.7">
      <c r="A85" s="157" t="s">
        <v>168</v>
      </c>
      <c r="B85" s="158"/>
      <c r="C85" s="158"/>
      <c r="D85" s="176" t="s">
        <v>169</v>
      </c>
      <c r="E85" s="176"/>
      <c r="F85" s="19" t="s">
        <v>46</v>
      </c>
      <c r="G85" s="70"/>
      <c r="H85" s="70"/>
      <c r="I85" s="70">
        <v>620000</v>
      </c>
      <c r="J85" s="71"/>
      <c r="K85" s="54">
        <v>0.1</v>
      </c>
    </row>
    <row r="86" spans="1:11" ht="30" customHeight="1" x14ac:dyDescent="0.7">
      <c r="A86" s="157" t="s">
        <v>47</v>
      </c>
      <c r="B86" s="158"/>
      <c r="C86" s="158"/>
      <c r="D86" s="69"/>
      <c r="E86" s="69"/>
      <c r="F86" s="37">
        <v>8</v>
      </c>
      <c r="G86" s="70">
        <v>3600</v>
      </c>
      <c r="H86" s="70"/>
      <c r="I86" s="70">
        <f t="shared" si="10"/>
        <v>28800</v>
      </c>
      <c r="J86" s="71"/>
      <c r="K86" s="54">
        <v>0.1</v>
      </c>
    </row>
    <row r="87" spans="1:11" ht="30" customHeight="1" x14ac:dyDescent="0.7">
      <c r="A87" s="157" t="s">
        <v>48</v>
      </c>
      <c r="B87" s="158"/>
      <c r="C87" s="158"/>
      <c r="D87" s="69"/>
      <c r="E87" s="69"/>
      <c r="F87" s="37">
        <v>8</v>
      </c>
      <c r="G87" s="70">
        <v>3000</v>
      </c>
      <c r="H87" s="70"/>
      <c r="I87" s="70">
        <f t="shared" si="10"/>
        <v>24000</v>
      </c>
      <c r="J87" s="71"/>
      <c r="K87" s="54">
        <v>0.1</v>
      </c>
    </row>
    <row r="88" spans="1:11" s="16" customFormat="1" ht="30" customHeight="1" x14ac:dyDescent="0.7">
      <c r="A88" s="157" t="s">
        <v>49</v>
      </c>
      <c r="B88" s="158"/>
      <c r="C88" s="158"/>
      <c r="D88" s="69"/>
      <c r="E88" s="69"/>
      <c r="F88" s="37">
        <v>8</v>
      </c>
      <c r="G88" s="70">
        <v>1000</v>
      </c>
      <c r="H88" s="70"/>
      <c r="I88" s="70">
        <f t="shared" si="10"/>
        <v>8000</v>
      </c>
      <c r="J88" s="71"/>
      <c r="K88" s="54">
        <v>0.1</v>
      </c>
    </row>
    <row r="89" spans="1:11" s="16" customFormat="1" ht="30" customHeight="1" x14ac:dyDescent="0.7">
      <c r="A89" s="157" t="s">
        <v>50</v>
      </c>
      <c r="B89" s="158"/>
      <c r="C89" s="158"/>
      <c r="D89" s="176" t="s">
        <v>170</v>
      </c>
      <c r="E89" s="176"/>
      <c r="F89" s="19" t="s">
        <v>46</v>
      </c>
      <c r="G89" s="70"/>
      <c r="H89" s="70"/>
      <c r="I89" s="70">
        <v>600000</v>
      </c>
      <c r="J89" s="71"/>
      <c r="K89" s="54">
        <v>0.1</v>
      </c>
    </row>
    <row r="90" spans="1:11" s="16" customFormat="1" ht="30" customHeight="1" x14ac:dyDescent="0.7">
      <c r="A90" s="157" t="s">
        <v>51</v>
      </c>
      <c r="B90" s="158"/>
      <c r="C90" s="158"/>
      <c r="D90" s="69"/>
      <c r="E90" s="69"/>
      <c r="F90" s="19" t="s">
        <v>46</v>
      </c>
      <c r="G90" s="70"/>
      <c r="H90" s="70"/>
      <c r="I90" s="70">
        <v>420000</v>
      </c>
      <c r="J90" s="71"/>
      <c r="K90" s="54">
        <v>0.1</v>
      </c>
    </row>
    <row r="91" spans="1:11" s="16" customFormat="1" ht="30" customHeight="1" x14ac:dyDescent="0.7">
      <c r="A91" s="157" t="s">
        <v>52</v>
      </c>
      <c r="B91" s="158"/>
      <c r="C91" s="158"/>
      <c r="D91" s="69"/>
      <c r="E91" s="69"/>
      <c r="F91" s="19" t="s">
        <v>46</v>
      </c>
      <c r="G91" s="70"/>
      <c r="H91" s="70"/>
      <c r="I91" s="70">
        <v>280000</v>
      </c>
      <c r="J91" s="71"/>
      <c r="K91" s="54">
        <v>0.1</v>
      </c>
    </row>
    <row r="92" spans="1:11" s="16" customFormat="1" ht="30" customHeight="1" x14ac:dyDescent="0.7">
      <c r="A92" s="157" t="s">
        <v>53</v>
      </c>
      <c r="B92" s="158"/>
      <c r="C92" s="158"/>
      <c r="D92" s="69"/>
      <c r="E92" s="69"/>
      <c r="F92" s="19" t="s">
        <v>46</v>
      </c>
      <c r="G92" s="70"/>
      <c r="H92" s="70"/>
      <c r="I92" s="70">
        <v>420000</v>
      </c>
      <c r="J92" s="71"/>
      <c r="K92" s="54">
        <v>0.1</v>
      </c>
    </row>
    <row r="93" spans="1:11" s="16" customFormat="1" ht="30" customHeight="1" x14ac:dyDescent="0.7">
      <c r="A93" s="157" t="s">
        <v>50</v>
      </c>
      <c r="B93" s="158"/>
      <c r="C93" s="158"/>
      <c r="D93" s="69"/>
      <c r="E93" s="69"/>
      <c r="F93" s="19" t="s">
        <v>46</v>
      </c>
      <c r="G93" s="70"/>
      <c r="H93" s="70"/>
      <c r="I93" s="70">
        <v>860000</v>
      </c>
      <c r="J93" s="71"/>
      <c r="K93" s="54">
        <v>0.1</v>
      </c>
    </row>
    <row r="94" spans="1:11" s="16" customFormat="1" ht="30" customHeight="1" x14ac:dyDescent="0.7">
      <c r="A94" s="181" t="s">
        <v>51</v>
      </c>
      <c r="B94" s="182"/>
      <c r="C94" s="182"/>
      <c r="D94" s="183"/>
      <c r="E94" s="183"/>
      <c r="F94" s="19" t="s">
        <v>46</v>
      </c>
      <c r="G94" s="184"/>
      <c r="H94" s="184"/>
      <c r="I94" s="70">
        <v>220000</v>
      </c>
      <c r="J94" s="71"/>
      <c r="K94" s="54">
        <v>0.1</v>
      </c>
    </row>
    <row r="95" spans="1:11" s="16" customFormat="1" ht="30" customHeight="1" x14ac:dyDescent="0.7">
      <c r="A95" s="67" t="s">
        <v>54</v>
      </c>
      <c r="B95" s="68"/>
      <c r="C95" s="68"/>
      <c r="D95" s="69"/>
      <c r="E95" s="69"/>
      <c r="F95" s="21" t="s">
        <v>17</v>
      </c>
      <c r="G95" s="88"/>
      <c r="H95" s="88"/>
      <c r="I95" s="70">
        <v>200000</v>
      </c>
      <c r="J95" s="71"/>
      <c r="K95" s="54">
        <v>0.1</v>
      </c>
    </row>
    <row r="96" spans="1:11" s="16" customFormat="1" ht="30" customHeight="1" x14ac:dyDescent="0.7">
      <c r="A96" s="177" t="s">
        <v>55</v>
      </c>
      <c r="B96" s="178"/>
      <c r="C96" s="178"/>
      <c r="D96" s="179"/>
      <c r="E96" s="179"/>
      <c r="F96" s="38"/>
      <c r="G96" s="180"/>
      <c r="H96" s="180"/>
      <c r="I96" s="148">
        <f>SUM(I76:J95)</f>
        <v>4180800</v>
      </c>
      <c r="J96" s="149"/>
      <c r="K96" s="54">
        <v>0.1</v>
      </c>
    </row>
    <row r="97" spans="1:11" s="16" customFormat="1" ht="30" customHeight="1" x14ac:dyDescent="0.7">
      <c r="A97" s="143" t="s">
        <v>56</v>
      </c>
      <c r="B97" s="144"/>
      <c r="C97" s="145"/>
      <c r="D97" s="179"/>
      <c r="E97" s="179"/>
      <c r="F97" s="39">
        <v>0.1</v>
      </c>
      <c r="G97" s="187"/>
      <c r="H97" s="188"/>
      <c r="I97" s="189">
        <f>I96*F97</f>
        <v>418080</v>
      </c>
      <c r="J97" s="190"/>
      <c r="K97" s="54">
        <v>0.1</v>
      </c>
    </row>
    <row r="98" spans="1:11" s="16" customFormat="1" ht="30" customHeight="1" thickBot="1" x14ac:dyDescent="0.75">
      <c r="A98" s="143" t="s">
        <v>57</v>
      </c>
      <c r="B98" s="144"/>
      <c r="C98" s="145"/>
      <c r="D98" s="179"/>
      <c r="E98" s="179"/>
      <c r="F98" s="38"/>
      <c r="G98" s="187"/>
      <c r="H98" s="188"/>
      <c r="I98" s="189">
        <f>SUM(I96:J97)</f>
        <v>4598880</v>
      </c>
      <c r="J98" s="190"/>
      <c r="K98" s="54">
        <v>0.1</v>
      </c>
    </row>
    <row r="99" spans="1:11" s="16" customFormat="1" ht="30" customHeight="1" thickBot="1" x14ac:dyDescent="0.75">
      <c r="A99" s="169" t="s">
        <v>58</v>
      </c>
      <c r="B99" s="170"/>
      <c r="C99" s="170"/>
      <c r="D99" s="170"/>
      <c r="E99" s="170"/>
      <c r="F99" s="31"/>
      <c r="G99" s="31"/>
      <c r="H99" s="32"/>
      <c r="I99" s="185">
        <f>I98</f>
        <v>4598880</v>
      </c>
      <c r="J99" s="186"/>
      <c r="K99" s="57">
        <v>0.1</v>
      </c>
    </row>
    <row r="100" spans="1:11" s="16" customFormat="1" ht="30" customHeight="1" x14ac:dyDescent="0.7">
      <c r="A100" s="11"/>
      <c r="B100" s="11"/>
      <c r="C100" s="11"/>
      <c r="D100" s="11"/>
      <c r="E100" s="11"/>
      <c r="F100" s="33"/>
      <c r="G100" s="33"/>
      <c r="H100" s="33"/>
      <c r="I100" s="34"/>
      <c r="J100" s="34"/>
      <c r="K100" s="51"/>
    </row>
    <row r="101" spans="1:11" s="16" customFormat="1" ht="30" customHeight="1" thickBot="1" x14ac:dyDescent="0.75">
      <c r="A101" s="191" t="s">
        <v>59</v>
      </c>
      <c r="B101" s="191"/>
      <c r="C101" s="191"/>
      <c r="D101" s="11"/>
      <c r="E101" s="11"/>
      <c r="F101" s="33"/>
      <c r="G101" s="33"/>
      <c r="H101" s="33"/>
      <c r="I101" s="34"/>
      <c r="J101" s="34"/>
      <c r="K101" s="51"/>
    </row>
    <row r="102" spans="1:11" s="16" customFormat="1" ht="30" customHeight="1" thickBot="1" x14ac:dyDescent="0.75">
      <c r="A102" s="192" t="s">
        <v>8</v>
      </c>
      <c r="B102" s="100"/>
      <c r="C102" s="100"/>
      <c r="D102" s="100" t="s">
        <v>9</v>
      </c>
      <c r="E102" s="100"/>
      <c r="F102" s="17" t="s">
        <v>10</v>
      </c>
      <c r="G102" s="100" t="s">
        <v>11</v>
      </c>
      <c r="H102" s="100"/>
      <c r="I102" s="100" t="s">
        <v>12</v>
      </c>
      <c r="J102" s="101"/>
      <c r="K102" s="52" t="s">
        <v>172</v>
      </c>
    </row>
    <row r="103" spans="1:11" s="16" customFormat="1" ht="30" customHeight="1" x14ac:dyDescent="0.7">
      <c r="A103" s="157" t="s">
        <v>40</v>
      </c>
      <c r="B103" s="158"/>
      <c r="C103" s="158"/>
      <c r="D103" s="69"/>
      <c r="E103" s="69"/>
      <c r="F103" s="40">
        <v>600</v>
      </c>
      <c r="G103" s="70">
        <v>300</v>
      </c>
      <c r="H103" s="70"/>
      <c r="I103" s="70">
        <f>F103*G103</f>
        <v>180000</v>
      </c>
      <c r="J103" s="71"/>
      <c r="K103" s="58">
        <v>0.1</v>
      </c>
    </row>
    <row r="104" spans="1:11" s="16" customFormat="1" ht="30" customHeight="1" x14ac:dyDescent="0.7">
      <c r="A104" s="72" t="s">
        <v>167</v>
      </c>
      <c r="B104" s="73"/>
      <c r="C104" s="74"/>
      <c r="D104" s="75"/>
      <c r="E104" s="76"/>
      <c r="F104" s="20">
        <v>102</v>
      </c>
      <c r="G104" s="70">
        <v>2650</v>
      </c>
      <c r="H104" s="70"/>
      <c r="I104" s="70">
        <f t="shared" ref="I104" si="11">F104*G104</f>
        <v>270300</v>
      </c>
      <c r="J104" s="71"/>
      <c r="K104" s="54">
        <v>0.1</v>
      </c>
    </row>
    <row r="105" spans="1:11" s="16" customFormat="1" ht="30" customHeight="1" x14ac:dyDescent="0.7">
      <c r="A105" s="157" t="s">
        <v>20</v>
      </c>
      <c r="B105" s="158"/>
      <c r="C105" s="158"/>
      <c r="D105" s="69"/>
      <c r="E105" s="69"/>
      <c r="F105" s="40">
        <v>4</v>
      </c>
      <c r="G105" s="70">
        <v>1200</v>
      </c>
      <c r="H105" s="70"/>
      <c r="I105" s="70">
        <f t="shared" ref="I105:I107" si="12">F105*G105</f>
        <v>4800</v>
      </c>
      <c r="J105" s="71"/>
      <c r="K105" s="54">
        <v>0.1</v>
      </c>
    </row>
    <row r="106" spans="1:11" s="16" customFormat="1" ht="30" customHeight="1" x14ac:dyDescent="0.7">
      <c r="A106" s="157" t="s">
        <v>60</v>
      </c>
      <c r="B106" s="158"/>
      <c r="C106" s="158"/>
      <c r="D106" s="69"/>
      <c r="E106" s="69"/>
      <c r="F106" s="40">
        <v>12</v>
      </c>
      <c r="G106" s="70">
        <v>1400</v>
      </c>
      <c r="H106" s="70"/>
      <c r="I106" s="70">
        <f t="shared" si="12"/>
        <v>16800</v>
      </c>
      <c r="J106" s="71"/>
      <c r="K106" s="54">
        <v>0.1</v>
      </c>
    </row>
    <row r="107" spans="1:11" s="16" customFormat="1" ht="30" customHeight="1" x14ac:dyDescent="0.7">
      <c r="A107" s="157" t="s">
        <v>61</v>
      </c>
      <c r="B107" s="158"/>
      <c r="C107" s="158"/>
      <c r="D107" s="69"/>
      <c r="E107" s="69"/>
      <c r="F107" s="40">
        <v>160</v>
      </c>
      <c r="G107" s="70">
        <v>300</v>
      </c>
      <c r="H107" s="70"/>
      <c r="I107" s="70">
        <f t="shared" si="12"/>
        <v>48000</v>
      </c>
      <c r="J107" s="71"/>
      <c r="K107" s="54">
        <v>0.1</v>
      </c>
    </row>
    <row r="108" spans="1:11" s="16" customFormat="1" ht="30" customHeight="1" x14ac:dyDescent="0.7">
      <c r="A108" s="157" t="s">
        <v>62</v>
      </c>
      <c r="B108" s="158"/>
      <c r="C108" s="158"/>
      <c r="D108" s="69"/>
      <c r="E108" s="69"/>
      <c r="F108" s="40" t="s">
        <v>17</v>
      </c>
      <c r="G108" s="70"/>
      <c r="H108" s="70"/>
      <c r="I108" s="70">
        <v>450000</v>
      </c>
      <c r="J108" s="71"/>
      <c r="K108" s="54">
        <v>0.1</v>
      </c>
    </row>
    <row r="109" spans="1:11" s="16" customFormat="1" ht="30" customHeight="1" x14ac:dyDescent="0.7">
      <c r="A109" s="157" t="s">
        <v>51</v>
      </c>
      <c r="B109" s="158"/>
      <c r="C109" s="158"/>
      <c r="D109" s="69"/>
      <c r="E109" s="69"/>
      <c r="F109" s="40">
        <v>2</v>
      </c>
      <c r="G109" s="70">
        <v>120000</v>
      </c>
      <c r="H109" s="70"/>
      <c r="I109" s="70">
        <f t="shared" ref="I109" si="13">F109*G109</f>
        <v>240000</v>
      </c>
      <c r="J109" s="71"/>
      <c r="K109" s="54">
        <v>0.1</v>
      </c>
    </row>
    <row r="110" spans="1:11" s="16" customFormat="1" ht="30" customHeight="1" x14ac:dyDescent="0.7">
      <c r="A110" s="81" t="s">
        <v>63</v>
      </c>
      <c r="B110" s="82"/>
      <c r="C110" s="83"/>
      <c r="D110" s="75"/>
      <c r="E110" s="76"/>
      <c r="F110" s="40" t="s">
        <v>17</v>
      </c>
      <c r="G110" s="79"/>
      <c r="H110" s="175"/>
      <c r="I110" s="79">
        <v>200000</v>
      </c>
      <c r="J110" s="80"/>
      <c r="K110" s="54">
        <v>0.1</v>
      </c>
    </row>
    <row r="111" spans="1:11" s="16" customFormat="1" ht="30" customHeight="1" x14ac:dyDescent="0.7">
      <c r="A111" s="157" t="s">
        <v>57</v>
      </c>
      <c r="B111" s="158"/>
      <c r="C111" s="158"/>
      <c r="D111" s="69"/>
      <c r="E111" s="69"/>
      <c r="F111" s="40"/>
      <c r="G111" s="204"/>
      <c r="H111" s="204"/>
      <c r="I111" s="70">
        <f>SUM(I103:J110)</f>
        <v>1409900</v>
      </c>
      <c r="J111" s="71"/>
      <c r="K111" s="54">
        <v>0.1</v>
      </c>
    </row>
    <row r="112" spans="1:11" s="16" customFormat="1" ht="30" customHeight="1" thickBot="1" x14ac:dyDescent="0.75">
      <c r="A112" s="193" t="s">
        <v>64</v>
      </c>
      <c r="B112" s="194"/>
      <c r="C112" s="194"/>
      <c r="D112" s="195"/>
      <c r="E112" s="195"/>
      <c r="F112" s="41">
        <v>0.1</v>
      </c>
      <c r="G112" s="196"/>
      <c r="H112" s="196"/>
      <c r="I112" s="197">
        <f>I111*F112</f>
        <v>140990</v>
      </c>
      <c r="J112" s="198"/>
      <c r="K112" s="56">
        <v>0.1</v>
      </c>
    </row>
    <row r="113" spans="1:11" s="16" customFormat="1" ht="30" customHeight="1" thickBot="1" x14ac:dyDescent="0.75">
      <c r="A113" s="199" t="s">
        <v>65</v>
      </c>
      <c r="B113" s="200"/>
      <c r="C113" s="200"/>
      <c r="D113" s="200"/>
      <c r="E113" s="200"/>
      <c r="F113" s="42"/>
      <c r="G113" s="201"/>
      <c r="H113" s="201"/>
      <c r="I113" s="202">
        <f>SUM(I111:J112)</f>
        <v>1550890</v>
      </c>
      <c r="J113" s="203"/>
      <c r="K113" s="57">
        <v>0.1</v>
      </c>
    </row>
    <row r="114" spans="1:11" s="16" customFormat="1" ht="30" customHeight="1" x14ac:dyDescent="0.7">
      <c r="A114" s="205"/>
      <c r="B114" s="205"/>
      <c r="C114" s="205"/>
      <c r="D114" s="205"/>
      <c r="E114" s="205"/>
      <c r="F114" s="43"/>
      <c r="G114" s="206"/>
      <c r="H114" s="206"/>
      <c r="I114" s="207"/>
      <c r="J114" s="207"/>
      <c r="K114" s="59"/>
    </row>
    <row r="115" spans="1:11" s="16" customFormat="1" ht="30" customHeight="1" thickBot="1" x14ac:dyDescent="0.75">
      <c r="A115" s="168" t="s">
        <v>66</v>
      </c>
      <c r="B115" s="168"/>
      <c r="C115" s="168"/>
      <c r="D115" s="168"/>
      <c r="E115" s="168"/>
      <c r="F115" s="15"/>
      <c r="I115" s="44"/>
      <c r="J115" s="44"/>
      <c r="K115" s="51"/>
    </row>
    <row r="116" spans="1:11" s="16" customFormat="1" ht="30" customHeight="1" thickBot="1" x14ac:dyDescent="0.75">
      <c r="A116" s="100" t="s">
        <v>8</v>
      </c>
      <c r="B116" s="100"/>
      <c r="C116" s="100"/>
      <c r="D116" s="100" t="s">
        <v>9</v>
      </c>
      <c r="E116" s="100"/>
      <c r="F116" s="17" t="s">
        <v>10</v>
      </c>
      <c r="G116" s="100" t="s">
        <v>11</v>
      </c>
      <c r="H116" s="100"/>
      <c r="I116" s="100" t="s">
        <v>12</v>
      </c>
      <c r="J116" s="101"/>
      <c r="K116" s="52" t="s">
        <v>172</v>
      </c>
    </row>
    <row r="117" spans="1:11" s="16" customFormat="1" ht="30" customHeight="1" x14ac:dyDescent="0.7">
      <c r="A117" s="173" t="s">
        <v>67</v>
      </c>
      <c r="B117" s="174"/>
      <c r="C117" s="174"/>
      <c r="D117" s="140"/>
      <c r="E117" s="140"/>
      <c r="F117" s="45"/>
      <c r="G117" s="141"/>
      <c r="H117" s="141"/>
      <c r="I117" s="141"/>
      <c r="J117" s="142"/>
      <c r="K117" s="58">
        <v>0.1</v>
      </c>
    </row>
    <row r="118" spans="1:11" s="16" customFormat="1" ht="30" customHeight="1" x14ac:dyDescent="0.7">
      <c r="A118" s="67" t="s">
        <v>68</v>
      </c>
      <c r="B118" s="68"/>
      <c r="C118" s="68"/>
      <c r="D118" s="69"/>
      <c r="E118" s="69"/>
      <c r="F118" s="22">
        <v>4</v>
      </c>
      <c r="G118" s="88">
        <v>10000</v>
      </c>
      <c r="H118" s="88"/>
      <c r="I118" s="70">
        <f>F118*G118</f>
        <v>40000</v>
      </c>
      <c r="J118" s="71"/>
      <c r="K118" s="54">
        <v>0.1</v>
      </c>
    </row>
    <row r="119" spans="1:11" s="16" customFormat="1" ht="30" customHeight="1" x14ac:dyDescent="0.7">
      <c r="A119" s="67" t="s">
        <v>69</v>
      </c>
      <c r="B119" s="68"/>
      <c r="C119" s="68"/>
      <c r="D119" s="69"/>
      <c r="E119" s="69"/>
      <c r="F119" s="22">
        <v>1</v>
      </c>
      <c r="G119" s="88">
        <v>18000</v>
      </c>
      <c r="H119" s="88"/>
      <c r="I119" s="70">
        <f>F119*G119</f>
        <v>18000</v>
      </c>
      <c r="J119" s="71"/>
      <c r="K119" s="54">
        <v>0.1</v>
      </c>
    </row>
    <row r="120" spans="1:11" s="16" customFormat="1" ht="30" customHeight="1" x14ac:dyDescent="0.7">
      <c r="A120" s="67" t="s">
        <v>70</v>
      </c>
      <c r="B120" s="68"/>
      <c r="C120" s="68"/>
      <c r="D120" s="69"/>
      <c r="E120" s="69"/>
      <c r="F120" s="22">
        <v>2</v>
      </c>
      <c r="G120" s="77">
        <v>3600</v>
      </c>
      <c r="H120" s="78"/>
      <c r="I120" s="79">
        <f t="shared" ref="I120:I136" si="14">F120*G120</f>
        <v>7200</v>
      </c>
      <c r="J120" s="80"/>
      <c r="K120" s="54">
        <v>0.1</v>
      </c>
    </row>
    <row r="121" spans="1:11" s="16" customFormat="1" ht="30" customHeight="1" x14ac:dyDescent="0.7">
      <c r="A121" s="72" t="s">
        <v>171</v>
      </c>
      <c r="B121" s="73"/>
      <c r="C121" s="74"/>
      <c r="D121" s="75"/>
      <c r="E121" s="76"/>
      <c r="F121" s="22">
        <v>2</v>
      </c>
      <c r="G121" s="77">
        <v>5600</v>
      </c>
      <c r="H121" s="78"/>
      <c r="I121" s="79">
        <f t="shared" ref="I121" si="15">F121*G121</f>
        <v>11200</v>
      </c>
      <c r="J121" s="80"/>
      <c r="K121" s="54">
        <v>0.1</v>
      </c>
    </row>
    <row r="122" spans="1:11" s="16" customFormat="1" ht="30" customHeight="1" x14ac:dyDescent="0.7">
      <c r="A122" s="72" t="s">
        <v>91</v>
      </c>
      <c r="B122" s="73"/>
      <c r="C122" s="74"/>
      <c r="D122" s="75"/>
      <c r="E122" s="76"/>
      <c r="F122" s="22">
        <v>1</v>
      </c>
      <c r="G122" s="77">
        <v>8750</v>
      </c>
      <c r="H122" s="78"/>
      <c r="I122" s="79">
        <f t="shared" ref="I122" si="16">F122*G122</f>
        <v>8750</v>
      </c>
      <c r="J122" s="80"/>
      <c r="K122" s="54">
        <v>0.1</v>
      </c>
    </row>
    <row r="123" spans="1:11" s="16" customFormat="1" ht="30" customHeight="1" x14ac:dyDescent="0.7">
      <c r="A123" s="67" t="s">
        <v>71</v>
      </c>
      <c r="B123" s="68"/>
      <c r="C123" s="68"/>
      <c r="D123" s="69"/>
      <c r="E123" s="69"/>
      <c r="F123" s="22">
        <v>1</v>
      </c>
      <c r="G123" s="88">
        <v>42000</v>
      </c>
      <c r="H123" s="88"/>
      <c r="I123" s="70">
        <f t="shared" si="14"/>
        <v>42000</v>
      </c>
      <c r="J123" s="71"/>
      <c r="K123" s="54">
        <v>0.1</v>
      </c>
    </row>
    <row r="124" spans="1:11" s="16" customFormat="1" ht="30" customHeight="1" x14ac:dyDescent="0.7">
      <c r="A124" s="67" t="s">
        <v>72</v>
      </c>
      <c r="B124" s="68"/>
      <c r="C124" s="68"/>
      <c r="D124" s="69"/>
      <c r="E124" s="69"/>
      <c r="F124" s="22">
        <v>2</v>
      </c>
      <c r="G124" s="88">
        <v>2400</v>
      </c>
      <c r="H124" s="88"/>
      <c r="I124" s="70">
        <f t="shared" si="14"/>
        <v>4800</v>
      </c>
      <c r="J124" s="71"/>
      <c r="K124" s="54">
        <v>0.1</v>
      </c>
    </row>
    <row r="125" spans="1:11" s="16" customFormat="1" ht="30" customHeight="1" x14ac:dyDescent="0.7">
      <c r="A125" s="67" t="s">
        <v>73</v>
      </c>
      <c r="B125" s="68"/>
      <c r="C125" s="68"/>
      <c r="D125" s="69"/>
      <c r="E125" s="69"/>
      <c r="F125" s="22">
        <v>2</v>
      </c>
      <c r="G125" s="88">
        <v>5760</v>
      </c>
      <c r="H125" s="88"/>
      <c r="I125" s="70">
        <f t="shared" si="14"/>
        <v>11520</v>
      </c>
      <c r="J125" s="71"/>
      <c r="K125" s="54">
        <v>0.1</v>
      </c>
    </row>
    <row r="126" spans="1:11" s="16" customFormat="1" ht="30" customHeight="1" x14ac:dyDescent="0.7">
      <c r="A126" s="67" t="s">
        <v>74</v>
      </c>
      <c r="B126" s="68"/>
      <c r="C126" s="68"/>
      <c r="D126" s="69" t="s">
        <v>173</v>
      </c>
      <c r="E126" s="69"/>
      <c r="F126" s="22">
        <v>2</v>
      </c>
      <c r="G126" s="88">
        <v>60000</v>
      </c>
      <c r="H126" s="88"/>
      <c r="I126" s="70">
        <f t="shared" si="14"/>
        <v>120000</v>
      </c>
      <c r="J126" s="71"/>
      <c r="K126" s="54">
        <v>0.1</v>
      </c>
    </row>
    <row r="127" spans="1:11" s="16" customFormat="1" ht="30" customHeight="1" x14ac:dyDescent="0.7">
      <c r="A127" s="67" t="s">
        <v>75</v>
      </c>
      <c r="B127" s="68"/>
      <c r="C127" s="68"/>
      <c r="D127" s="69"/>
      <c r="E127" s="69"/>
      <c r="F127" s="22">
        <v>1</v>
      </c>
      <c r="G127" s="88">
        <v>14400</v>
      </c>
      <c r="H127" s="88"/>
      <c r="I127" s="70">
        <f t="shared" si="14"/>
        <v>14400</v>
      </c>
      <c r="J127" s="71"/>
      <c r="K127" s="54">
        <v>0.1</v>
      </c>
    </row>
    <row r="128" spans="1:11" s="16" customFormat="1" ht="30" customHeight="1" x14ac:dyDescent="0.7">
      <c r="A128" s="67" t="s">
        <v>76</v>
      </c>
      <c r="B128" s="68"/>
      <c r="C128" s="68"/>
      <c r="D128" s="69"/>
      <c r="E128" s="69"/>
      <c r="F128" s="22">
        <v>2</v>
      </c>
      <c r="G128" s="88">
        <v>14400</v>
      </c>
      <c r="H128" s="88"/>
      <c r="I128" s="70">
        <f t="shared" si="14"/>
        <v>28800</v>
      </c>
      <c r="J128" s="71"/>
      <c r="K128" s="54">
        <v>0.1</v>
      </c>
    </row>
    <row r="129" spans="1:11" s="16" customFormat="1" ht="30" customHeight="1" x14ac:dyDescent="0.7">
      <c r="A129" s="67" t="s">
        <v>77</v>
      </c>
      <c r="B129" s="68"/>
      <c r="C129" s="68"/>
      <c r="D129" s="69"/>
      <c r="E129" s="69"/>
      <c r="F129" s="22">
        <v>1</v>
      </c>
      <c r="G129" s="88">
        <v>14400</v>
      </c>
      <c r="H129" s="88"/>
      <c r="I129" s="70">
        <f t="shared" si="14"/>
        <v>14400</v>
      </c>
      <c r="J129" s="71"/>
      <c r="K129" s="54">
        <v>0.1</v>
      </c>
    </row>
    <row r="130" spans="1:11" s="16" customFormat="1" ht="30" customHeight="1" x14ac:dyDescent="0.7">
      <c r="A130" s="67" t="s">
        <v>78</v>
      </c>
      <c r="B130" s="68"/>
      <c r="C130" s="68"/>
      <c r="D130" s="69"/>
      <c r="E130" s="69"/>
      <c r="F130" s="21" t="s">
        <v>46</v>
      </c>
      <c r="G130" s="88">
        <v>50000</v>
      </c>
      <c r="H130" s="88"/>
      <c r="I130" s="70">
        <v>50000</v>
      </c>
      <c r="J130" s="71"/>
      <c r="K130" s="54">
        <v>0.1</v>
      </c>
    </row>
    <row r="131" spans="1:11" s="16" customFormat="1" ht="30" customHeight="1" x14ac:dyDescent="0.7">
      <c r="A131" s="67" t="s">
        <v>79</v>
      </c>
      <c r="B131" s="68"/>
      <c r="C131" s="68"/>
      <c r="D131" s="69"/>
      <c r="E131" s="69"/>
      <c r="F131" s="22">
        <v>1</v>
      </c>
      <c r="G131" s="88">
        <v>48000</v>
      </c>
      <c r="H131" s="88"/>
      <c r="I131" s="70">
        <f t="shared" si="14"/>
        <v>48000</v>
      </c>
      <c r="J131" s="71"/>
      <c r="K131" s="54">
        <v>0.1</v>
      </c>
    </row>
    <row r="132" spans="1:11" s="16" customFormat="1" ht="30" customHeight="1" x14ac:dyDescent="0.7">
      <c r="A132" s="67" t="s">
        <v>80</v>
      </c>
      <c r="B132" s="68"/>
      <c r="C132" s="68"/>
      <c r="D132" s="69"/>
      <c r="E132" s="69"/>
      <c r="F132" s="22">
        <v>2</v>
      </c>
      <c r="G132" s="88">
        <v>42000</v>
      </c>
      <c r="H132" s="88"/>
      <c r="I132" s="70">
        <f t="shared" si="14"/>
        <v>84000</v>
      </c>
      <c r="J132" s="71"/>
      <c r="K132" s="54">
        <v>0.1</v>
      </c>
    </row>
    <row r="133" spans="1:11" s="16" customFormat="1" ht="30" customHeight="1" x14ac:dyDescent="0.7">
      <c r="A133" s="67" t="s">
        <v>81</v>
      </c>
      <c r="B133" s="68"/>
      <c r="C133" s="68"/>
      <c r="D133" s="69"/>
      <c r="E133" s="69"/>
      <c r="F133" s="22">
        <v>2</v>
      </c>
      <c r="G133" s="88">
        <v>48000</v>
      </c>
      <c r="H133" s="88"/>
      <c r="I133" s="70">
        <f t="shared" si="14"/>
        <v>96000</v>
      </c>
      <c r="J133" s="71"/>
      <c r="K133" s="54">
        <v>0.1</v>
      </c>
    </row>
    <row r="134" spans="1:11" s="16" customFormat="1" ht="30" customHeight="1" x14ac:dyDescent="0.7">
      <c r="A134" s="146" t="s">
        <v>82</v>
      </c>
      <c r="B134" s="147"/>
      <c r="C134" s="147"/>
      <c r="D134" s="69"/>
      <c r="E134" s="69"/>
      <c r="F134" s="22"/>
      <c r="G134" s="88"/>
      <c r="H134" s="88"/>
      <c r="I134" s="70"/>
      <c r="J134" s="71"/>
      <c r="K134" s="51"/>
    </row>
    <row r="135" spans="1:11" s="16" customFormat="1" ht="30" customHeight="1" x14ac:dyDescent="0.7">
      <c r="A135" s="67" t="s">
        <v>83</v>
      </c>
      <c r="B135" s="68"/>
      <c r="C135" s="68"/>
      <c r="D135" s="69"/>
      <c r="E135" s="69"/>
      <c r="F135" s="22">
        <v>8</v>
      </c>
      <c r="G135" s="88">
        <v>5400</v>
      </c>
      <c r="H135" s="88"/>
      <c r="I135" s="70">
        <f t="shared" si="14"/>
        <v>43200</v>
      </c>
      <c r="J135" s="71"/>
      <c r="K135" s="54">
        <v>0.1</v>
      </c>
    </row>
    <row r="136" spans="1:11" s="16" customFormat="1" ht="30" customHeight="1" x14ac:dyDescent="0.7">
      <c r="A136" s="67" t="s">
        <v>84</v>
      </c>
      <c r="B136" s="68"/>
      <c r="C136" s="68"/>
      <c r="D136" s="69"/>
      <c r="E136" s="69"/>
      <c r="F136" s="22">
        <v>1</v>
      </c>
      <c r="G136" s="88">
        <v>14400</v>
      </c>
      <c r="H136" s="88"/>
      <c r="I136" s="70">
        <f t="shared" si="14"/>
        <v>14400</v>
      </c>
      <c r="J136" s="71"/>
      <c r="K136" s="54">
        <v>0.1</v>
      </c>
    </row>
    <row r="137" spans="1:11" s="16" customFormat="1" ht="30" customHeight="1" x14ac:dyDescent="0.7">
      <c r="A137" s="67" t="s">
        <v>85</v>
      </c>
      <c r="B137" s="68"/>
      <c r="C137" s="68"/>
      <c r="D137" s="69"/>
      <c r="E137" s="69"/>
      <c r="F137" s="21" t="s">
        <v>86</v>
      </c>
      <c r="G137" s="88"/>
      <c r="H137" s="88"/>
      <c r="I137" s="70">
        <v>60000</v>
      </c>
      <c r="J137" s="71"/>
      <c r="K137" s="54">
        <v>0.1</v>
      </c>
    </row>
    <row r="138" spans="1:11" s="16" customFormat="1" ht="30" customHeight="1" x14ac:dyDescent="0.7">
      <c r="A138" s="146" t="s">
        <v>89</v>
      </c>
      <c r="B138" s="147"/>
      <c r="C138" s="147"/>
      <c r="D138" s="69"/>
      <c r="E138" s="69"/>
      <c r="F138" s="22"/>
      <c r="G138" s="88"/>
      <c r="H138" s="88"/>
      <c r="I138" s="70"/>
      <c r="J138" s="71"/>
      <c r="K138" s="51"/>
    </row>
    <row r="139" spans="1:11" s="16" customFormat="1" ht="30" customHeight="1" x14ac:dyDescent="0.7">
      <c r="A139" s="67" t="s">
        <v>90</v>
      </c>
      <c r="B139" s="68"/>
      <c r="C139" s="68"/>
      <c r="D139" s="69"/>
      <c r="E139" s="69"/>
      <c r="F139" s="22">
        <v>2</v>
      </c>
      <c r="G139" s="88">
        <v>4800</v>
      </c>
      <c r="H139" s="88"/>
      <c r="I139" s="70">
        <f t="shared" ref="I139:I141" si="17">F139*G139</f>
        <v>9600</v>
      </c>
      <c r="J139" s="71"/>
      <c r="K139" s="54">
        <v>0.1</v>
      </c>
    </row>
    <row r="140" spans="1:11" s="16" customFormat="1" ht="30" customHeight="1" x14ac:dyDescent="0.7">
      <c r="A140" s="67" t="s">
        <v>92</v>
      </c>
      <c r="B140" s="68"/>
      <c r="C140" s="68"/>
      <c r="D140" s="69"/>
      <c r="E140" s="69"/>
      <c r="F140" s="22">
        <v>1</v>
      </c>
      <c r="G140" s="88">
        <v>30000</v>
      </c>
      <c r="H140" s="88"/>
      <c r="I140" s="70">
        <f t="shared" si="17"/>
        <v>30000</v>
      </c>
      <c r="J140" s="71"/>
      <c r="K140" s="54">
        <v>0.1</v>
      </c>
    </row>
    <row r="141" spans="1:11" s="16" customFormat="1" ht="30" customHeight="1" x14ac:dyDescent="0.7">
      <c r="A141" s="67" t="s">
        <v>93</v>
      </c>
      <c r="B141" s="68"/>
      <c r="C141" s="68"/>
      <c r="D141" s="69"/>
      <c r="E141" s="69"/>
      <c r="F141" s="22">
        <v>1</v>
      </c>
      <c r="G141" s="88">
        <v>2400</v>
      </c>
      <c r="H141" s="88"/>
      <c r="I141" s="70">
        <f t="shared" si="17"/>
        <v>2400</v>
      </c>
      <c r="J141" s="71"/>
      <c r="K141" s="54">
        <v>0.1</v>
      </c>
    </row>
    <row r="142" spans="1:11" s="16" customFormat="1" ht="30" customHeight="1" x14ac:dyDescent="0.7">
      <c r="A142" s="67" t="s">
        <v>74</v>
      </c>
      <c r="B142" s="68"/>
      <c r="C142" s="68"/>
      <c r="D142" s="69" t="s">
        <v>174</v>
      </c>
      <c r="E142" s="69"/>
      <c r="F142" s="21" t="s">
        <v>86</v>
      </c>
      <c r="G142" s="88"/>
      <c r="H142" s="88"/>
      <c r="I142" s="70">
        <v>60000</v>
      </c>
      <c r="J142" s="71"/>
      <c r="K142" s="54">
        <v>0.1</v>
      </c>
    </row>
    <row r="143" spans="1:11" s="16" customFormat="1" ht="30" customHeight="1" x14ac:dyDescent="0.7">
      <c r="A143" s="67" t="s">
        <v>87</v>
      </c>
      <c r="B143" s="68"/>
      <c r="C143" s="68"/>
      <c r="D143" s="69" t="s">
        <v>177</v>
      </c>
      <c r="E143" s="69"/>
      <c r="F143" s="21" t="s">
        <v>86</v>
      </c>
      <c r="G143" s="88"/>
      <c r="H143" s="88"/>
      <c r="I143" s="70">
        <v>18000</v>
      </c>
      <c r="J143" s="71"/>
      <c r="K143" s="54">
        <v>0.1</v>
      </c>
    </row>
    <row r="144" spans="1:11" s="16" customFormat="1" ht="30" customHeight="1" x14ac:dyDescent="0.7">
      <c r="A144" s="67" t="s">
        <v>176</v>
      </c>
      <c r="B144" s="68"/>
      <c r="C144" s="68"/>
      <c r="D144" s="69" t="s">
        <v>178</v>
      </c>
      <c r="E144" s="69"/>
      <c r="F144" s="21" t="s">
        <v>86</v>
      </c>
      <c r="G144" s="88"/>
      <c r="H144" s="88"/>
      <c r="I144" s="70">
        <v>25000</v>
      </c>
      <c r="J144" s="71"/>
      <c r="K144" s="54">
        <v>0.1</v>
      </c>
    </row>
    <row r="145" spans="1:11" s="16" customFormat="1" ht="30" customHeight="1" x14ac:dyDescent="0.7">
      <c r="A145" s="67" t="s">
        <v>179</v>
      </c>
      <c r="B145" s="68"/>
      <c r="C145" s="68"/>
      <c r="D145" s="69"/>
      <c r="E145" s="69"/>
      <c r="F145" s="21" t="s">
        <v>86</v>
      </c>
      <c r="G145" s="88"/>
      <c r="H145" s="88"/>
      <c r="I145" s="70">
        <v>15000</v>
      </c>
      <c r="J145" s="71"/>
      <c r="K145" s="54">
        <v>0.1</v>
      </c>
    </row>
    <row r="146" spans="1:11" s="16" customFormat="1" ht="30" customHeight="1" x14ac:dyDescent="0.7">
      <c r="A146" s="67" t="s">
        <v>88</v>
      </c>
      <c r="B146" s="68"/>
      <c r="C146" s="68"/>
      <c r="D146" s="69"/>
      <c r="E146" s="69"/>
      <c r="F146" s="21" t="s">
        <v>175</v>
      </c>
      <c r="G146" s="88"/>
      <c r="H146" s="88"/>
      <c r="I146" s="70">
        <v>30000</v>
      </c>
      <c r="J146" s="71"/>
      <c r="K146" s="54">
        <v>0.1</v>
      </c>
    </row>
    <row r="147" spans="1:11" s="16" customFormat="1" ht="30" customHeight="1" x14ac:dyDescent="0.7">
      <c r="A147" s="67" t="s">
        <v>100</v>
      </c>
      <c r="B147" s="68"/>
      <c r="C147" s="68"/>
      <c r="D147" s="69"/>
      <c r="E147" s="69"/>
      <c r="F147" s="22">
        <v>1</v>
      </c>
      <c r="G147" s="88">
        <v>9600</v>
      </c>
      <c r="H147" s="88"/>
      <c r="I147" s="70">
        <f t="shared" ref="I147:I149" si="18">F147*G147</f>
        <v>9600</v>
      </c>
      <c r="J147" s="71"/>
      <c r="K147" s="54">
        <v>0.1</v>
      </c>
    </row>
    <row r="148" spans="1:11" s="16" customFormat="1" ht="30" customHeight="1" x14ac:dyDescent="0.7">
      <c r="A148" s="67" t="s">
        <v>94</v>
      </c>
      <c r="B148" s="68"/>
      <c r="C148" s="68"/>
      <c r="D148" s="69"/>
      <c r="E148" s="69"/>
      <c r="F148" s="22">
        <v>1</v>
      </c>
      <c r="G148" s="88">
        <v>45000</v>
      </c>
      <c r="H148" s="88"/>
      <c r="I148" s="70">
        <f t="shared" si="18"/>
        <v>45000</v>
      </c>
      <c r="J148" s="71"/>
      <c r="K148" s="54">
        <v>0.1</v>
      </c>
    </row>
    <row r="149" spans="1:11" s="16" customFormat="1" ht="30" customHeight="1" x14ac:dyDescent="0.7">
      <c r="A149" s="67" t="s">
        <v>80</v>
      </c>
      <c r="B149" s="68"/>
      <c r="C149" s="68"/>
      <c r="D149" s="69"/>
      <c r="E149" s="69"/>
      <c r="F149" s="22">
        <v>1</v>
      </c>
      <c r="G149" s="88">
        <v>42000</v>
      </c>
      <c r="H149" s="88"/>
      <c r="I149" s="70">
        <f t="shared" si="18"/>
        <v>42000</v>
      </c>
      <c r="J149" s="71"/>
      <c r="K149" s="54">
        <v>0.1</v>
      </c>
    </row>
    <row r="150" spans="1:11" s="16" customFormat="1" ht="30" customHeight="1" x14ac:dyDescent="0.7">
      <c r="A150" s="146" t="s">
        <v>180</v>
      </c>
      <c r="B150" s="147"/>
      <c r="C150" s="147"/>
      <c r="D150" s="69"/>
      <c r="E150" s="69"/>
      <c r="F150" s="22"/>
      <c r="G150" s="88"/>
      <c r="H150" s="88"/>
      <c r="I150" s="70"/>
      <c r="J150" s="71"/>
      <c r="K150" s="51"/>
    </row>
    <row r="151" spans="1:11" s="16" customFormat="1" ht="30" customHeight="1" x14ac:dyDescent="0.7">
      <c r="A151" s="67" t="s">
        <v>95</v>
      </c>
      <c r="B151" s="68"/>
      <c r="C151" s="68"/>
      <c r="D151" s="69"/>
      <c r="E151" s="69"/>
      <c r="F151" s="22">
        <v>8</v>
      </c>
      <c r="G151" s="88">
        <v>21600</v>
      </c>
      <c r="H151" s="88"/>
      <c r="I151" s="70">
        <f t="shared" ref="I151:I164" si="19">F151*G151</f>
        <v>172800</v>
      </c>
      <c r="J151" s="71"/>
      <c r="K151" s="54">
        <v>0.1</v>
      </c>
    </row>
    <row r="152" spans="1:11" s="16" customFormat="1" ht="30" customHeight="1" x14ac:dyDescent="0.7">
      <c r="A152" s="67" t="s">
        <v>96</v>
      </c>
      <c r="B152" s="68"/>
      <c r="C152" s="68"/>
      <c r="D152" s="69"/>
      <c r="E152" s="69"/>
      <c r="F152" s="22">
        <v>8</v>
      </c>
      <c r="G152" s="88">
        <v>6000</v>
      </c>
      <c r="H152" s="88"/>
      <c r="I152" s="70">
        <f t="shared" si="19"/>
        <v>48000</v>
      </c>
      <c r="J152" s="71"/>
      <c r="K152" s="54">
        <v>0.1</v>
      </c>
    </row>
    <row r="153" spans="1:11" s="16" customFormat="1" ht="30" customHeight="1" x14ac:dyDescent="0.7">
      <c r="A153" s="67" t="s">
        <v>97</v>
      </c>
      <c r="B153" s="68"/>
      <c r="C153" s="68"/>
      <c r="D153" s="69"/>
      <c r="E153" s="69"/>
      <c r="F153" s="22">
        <v>2</v>
      </c>
      <c r="G153" s="88">
        <v>21600</v>
      </c>
      <c r="H153" s="88"/>
      <c r="I153" s="70">
        <f t="shared" si="19"/>
        <v>43200</v>
      </c>
      <c r="J153" s="71"/>
      <c r="K153" s="54">
        <v>0.1</v>
      </c>
    </row>
    <row r="154" spans="1:11" s="16" customFormat="1" ht="30" customHeight="1" x14ac:dyDescent="0.7">
      <c r="A154" s="67" t="s">
        <v>98</v>
      </c>
      <c r="B154" s="68"/>
      <c r="C154" s="68"/>
      <c r="D154" s="69"/>
      <c r="E154" s="69"/>
      <c r="F154" s="22">
        <v>2</v>
      </c>
      <c r="G154" s="88">
        <v>9600</v>
      </c>
      <c r="H154" s="88"/>
      <c r="I154" s="70">
        <f t="shared" si="19"/>
        <v>19200</v>
      </c>
      <c r="J154" s="71"/>
      <c r="K154" s="54">
        <v>0.1</v>
      </c>
    </row>
    <row r="155" spans="1:11" s="16" customFormat="1" ht="30" customHeight="1" x14ac:dyDescent="0.7">
      <c r="A155" s="67" t="s">
        <v>181</v>
      </c>
      <c r="B155" s="68"/>
      <c r="C155" s="68"/>
      <c r="D155" s="69"/>
      <c r="E155" s="69"/>
      <c r="F155" s="22">
        <v>1</v>
      </c>
      <c r="G155" s="88">
        <v>9600</v>
      </c>
      <c r="H155" s="88"/>
      <c r="I155" s="70">
        <f t="shared" si="19"/>
        <v>9600</v>
      </c>
      <c r="J155" s="71"/>
      <c r="K155" s="54">
        <v>0.1</v>
      </c>
    </row>
    <row r="156" spans="1:11" s="16" customFormat="1" ht="30" customHeight="1" x14ac:dyDescent="0.7">
      <c r="A156" s="67" t="s">
        <v>99</v>
      </c>
      <c r="B156" s="68"/>
      <c r="C156" s="68"/>
      <c r="D156" s="69"/>
      <c r="E156" s="69"/>
      <c r="F156" s="22">
        <v>1</v>
      </c>
      <c r="G156" s="88">
        <v>18000</v>
      </c>
      <c r="H156" s="88"/>
      <c r="I156" s="70">
        <f t="shared" si="19"/>
        <v>18000</v>
      </c>
      <c r="J156" s="71"/>
      <c r="K156" s="54">
        <v>0.1</v>
      </c>
    </row>
    <row r="157" spans="1:11" s="16" customFormat="1" ht="30" customHeight="1" x14ac:dyDescent="0.7">
      <c r="A157" s="67" t="s">
        <v>106</v>
      </c>
      <c r="B157" s="68"/>
      <c r="C157" s="68"/>
      <c r="D157" s="69"/>
      <c r="E157" s="69"/>
      <c r="F157" s="22">
        <v>1</v>
      </c>
      <c r="G157" s="88">
        <v>14400</v>
      </c>
      <c r="H157" s="88"/>
      <c r="I157" s="70">
        <f t="shared" si="19"/>
        <v>14400</v>
      </c>
      <c r="J157" s="71"/>
      <c r="K157" s="54">
        <v>0.1</v>
      </c>
    </row>
    <row r="158" spans="1:11" s="16" customFormat="1" ht="30" customHeight="1" x14ac:dyDescent="0.7">
      <c r="A158" s="67" t="s">
        <v>100</v>
      </c>
      <c r="B158" s="68"/>
      <c r="C158" s="68"/>
      <c r="D158" s="69"/>
      <c r="E158" s="69"/>
      <c r="F158" s="22">
        <v>1</v>
      </c>
      <c r="G158" s="88">
        <v>9600</v>
      </c>
      <c r="H158" s="88"/>
      <c r="I158" s="70">
        <f t="shared" si="19"/>
        <v>9600</v>
      </c>
      <c r="J158" s="71"/>
      <c r="K158" s="54">
        <v>0.1</v>
      </c>
    </row>
    <row r="159" spans="1:11" s="16" customFormat="1" ht="30" customHeight="1" x14ac:dyDescent="0.7">
      <c r="A159" s="67" t="s">
        <v>91</v>
      </c>
      <c r="B159" s="68"/>
      <c r="C159" s="68"/>
      <c r="D159" s="69"/>
      <c r="E159" s="69"/>
      <c r="F159" s="22">
        <v>1</v>
      </c>
      <c r="G159" s="88">
        <v>9600</v>
      </c>
      <c r="H159" s="88"/>
      <c r="I159" s="70">
        <f t="shared" ref="I159" si="20">F159*G159</f>
        <v>9600</v>
      </c>
      <c r="J159" s="71"/>
      <c r="K159" s="54">
        <v>0.1</v>
      </c>
    </row>
    <row r="160" spans="1:11" s="16" customFormat="1" ht="30" customHeight="1" x14ac:dyDescent="0.7">
      <c r="A160" s="67" t="s">
        <v>101</v>
      </c>
      <c r="B160" s="68"/>
      <c r="C160" s="68"/>
      <c r="D160" s="69"/>
      <c r="E160" s="69"/>
      <c r="F160" s="22">
        <v>1</v>
      </c>
      <c r="G160" s="88">
        <v>60000</v>
      </c>
      <c r="H160" s="88"/>
      <c r="I160" s="70">
        <f t="shared" si="19"/>
        <v>60000</v>
      </c>
      <c r="J160" s="71"/>
      <c r="K160" s="54">
        <v>0.1</v>
      </c>
    </row>
    <row r="161" spans="1:11" s="16" customFormat="1" ht="30" customHeight="1" x14ac:dyDescent="0.7">
      <c r="A161" s="146" t="s">
        <v>102</v>
      </c>
      <c r="B161" s="147"/>
      <c r="C161" s="147"/>
      <c r="D161" s="69"/>
      <c r="E161" s="69"/>
      <c r="F161" s="22"/>
      <c r="G161" s="88"/>
      <c r="H161" s="88"/>
      <c r="I161" s="70"/>
      <c r="J161" s="71"/>
      <c r="K161" s="54">
        <v>0.1</v>
      </c>
    </row>
    <row r="162" spans="1:11" s="16" customFormat="1" ht="30" customHeight="1" x14ac:dyDescent="0.7">
      <c r="A162" s="157" t="s">
        <v>103</v>
      </c>
      <c r="B162" s="158"/>
      <c r="C162" s="158"/>
      <c r="D162" s="69"/>
      <c r="E162" s="69"/>
      <c r="F162" s="24">
        <v>4</v>
      </c>
      <c r="G162" s="88">
        <v>7200</v>
      </c>
      <c r="H162" s="88"/>
      <c r="I162" s="70">
        <f t="shared" si="19"/>
        <v>28800</v>
      </c>
      <c r="J162" s="71"/>
      <c r="K162" s="54">
        <v>0.1</v>
      </c>
    </row>
    <row r="163" spans="1:11" s="16" customFormat="1" ht="30" customHeight="1" x14ac:dyDescent="0.7">
      <c r="A163" s="157" t="s">
        <v>91</v>
      </c>
      <c r="B163" s="158"/>
      <c r="C163" s="158"/>
      <c r="D163" s="69"/>
      <c r="E163" s="69"/>
      <c r="F163" s="24">
        <v>1</v>
      </c>
      <c r="G163" s="88">
        <v>30000</v>
      </c>
      <c r="H163" s="88"/>
      <c r="I163" s="70">
        <f t="shared" si="19"/>
        <v>30000</v>
      </c>
      <c r="J163" s="71"/>
      <c r="K163" s="54">
        <v>0.1</v>
      </c>
    </row>
    <row r="164" spans="1:11" s="16" customFormat="1" ht="30" customHeight="1" x14ac:dyDescent="0.7">
      <c r="A164" s="157" t="s">
        <v>85</v>
      </c>
      <c r="B164" s="158"/>
      <c r="C164" s="158"/>
      <c r="D164" s="69"/>
      <c r="E164" s="69"/>
      <c r="F164" s="24">
        <v>1</v>
      </c>
      <c r="G164" s="88">
        <v>36000</v>
      </c>
      <c r="H164" s="88"/>
      <c r="I164" s="70">
        <f t="shared" si="19"/>
        <v>36000</v>
      </c>
      <c r="J164" s="71"/>
      <c r="K164" s="54">
        <v>0.1</v>
      </c>
    </row>
    <row r="165" spans="1:11" s="16" customFormat="1" ht="30" customHeight="1" x14ac:dyDescent="0.7">
      <c r="A165" s="177" t="s">
        <v>182</v>
      </c>
      <c r="B165" s="178"/>
      <c r="C165" s="178"/>
      <c r="D165" s="69"/>
      <c r="E165" s="69"/>
      <c r="F165" s="24"/>
      <c r="G165" s="88"/>
      <c r="H165" s="88"/>
      <c r="I165" s="70"/>
      <c r="J165" s="71"/>
      <c r="K165" s="51"/>
    </row>
    <row r="166" spans="1:11" s="16" customFormat="1" ht="30" customHeight="1" x14ac:dyDescent="0.7">
      <c r="A166" s="157" t="s">
        <v>103</v>
      </c>
      <c r="B166" s="158"/>
      <c r="C166" s="158"/>
      <c r="D166" s="69"/>
      <c r="E166" s="69"/>
      <c r="F166" s="24">
        <v>12</v>
      </c>
      <c r="G166" s="88">
        <v>7200</v>
      </c>
      <c r="H166" s="88"/>
      <c r="I166" s="70">
        <f t="shared" ref="I166:I174" si="21">F166*G166</f>
        <v>86400</v>
      </c>
      <c r="J166" s="71"/>
      <c r="K166" s="54">
        <v>0.1</v>
      </c>
    </row>
    <row r="167" spans="1:11" s="16" customFormat="1" ht="30" customHeight="1" x14ac:dyDescent="0.7">
      <c r="A167" s="157" t="s">
        <v>91</v>
      </c>
      <c r="B167" s="158"/>
      <c r="C167" s="158"/>
      <c r="D167" s="69"/>
      <c r="E167" s="69"/>
      <c r="F167" s="24">
        <v>2</v>
      </c>
      <c r="G167" s="88">
        <v>22500</v>
      </c>
      <c r="H167" s="88"/>
      <c r="I167" s="70">
        <f t="shared" si="21"/>
        <v>45000</v>
      </c>
      <c r="J167" s="71"/>
      <c r="K167" s="54">
        <v>0.1</v>
      </c>
    </row>
    <row r="168" spans="1:11" s="16" customFormat="1" ht="30" customHeight="1" x14ac:dyDescent="0.7">
      <c r="A168" s="157" t="s">
        <v>92</v>
      </c>
      <c r="B168" s="158"/>
      <c r="C168" s="158"/>
      <c r="D168" s="69"/>
      <c r="E168" s="69"/>
      <c r="F168" s="24">
        <v>1</v>
      </c>
      <c r="G168" s="88">
        <v>30000</v>
      </c>
      <c r="H168" s="88"/>
      <c r="I168" s="70">
        <f t="shared" si="21"/>
        <v>30000</v>
      </c>
      <c r="J168" s="71"/>
      <c r="K168" s="54">
        <v>0.1</v>
      </c>
    </row>
    <row r="169" spans="1:11" s="16" customFormat="1" ht="30" customHeight="1" x14ac:dyDescent="0.7">
      <c r="A169" s="157" t="s">
        <v>104</v>
      </c>
      <c r="B169" s="158"/>
      <c r="C169" s="158"/>
      <c r="D169" s="69"/>
      <c r="E169" s="69"/>
      <c r="F169" s="24">
        <v>1</v>
      </c>
      <c r="G169" s="88">
        <v>2400</v>
      </c>
      <c r="H169" s="88"/>
      <c r="I169" s="70">
        <f t="shared" si="21"/>
        <v>2400</v>
      </c>
      <c r="J169" s="71"/>
      <c r="K169" s="54">
        <v>0.1</v>
      </c>
    </row>
    <row r="170" spans="1:11" s="16" customFormat="1" ht="30" customHeight="1" x14ac:dyDescent="0.7">
      <c r="A170" s="157" t="s">
        <v>105</v>
      </c>
      <c r="B170" s="158"/>
      <c r="C170" s="158"/>
      <c r="D170" s="69"/>
      <c r="E170" s="69"/>
      <c r="F170" s="24">
        <v>1</v>
      </c>
      <c r="G170" s="88">
        <v>42000</v>
      </c>
      <c r="H170" s="88"/>
      <c r="I170" s="70">
        <f t="shared" si="21"/>
        <v>42000</v>
      </c>
      <c r="J170" s="71"/>
      <c r="K170" s="54">
        <v>0.1</v>
      </c>
    </row>
    <row r="171" spans="1:11" s="16" customFormat="1" ht="30" customHeight="1" x14ac:dyDescent="0.7">
      <c r="A171" s="157" t="s">
        <v>106</v>
      </c>
      <c r="B171" s="158"/>
      <c r="C171" s="158"/>
      <c r="D171" s="69"/>
      <c r="E171" s="69"/>
      <c r="F171" s="24">
        <v>1</v>
      </c>
      <c r="G171" s="88">
        <v>14400</v>
      </c>
      <c r="H171" s="88"/>
      <c r="I171" s="70">
        <f t="shared" si="21"/>
        <v>14400</v>
      </c>
      <c r="J171" s="71"/>
      <c r="K171" s="54">
        <v>0.1</v>
      </c>
    </row>
    <row r="172" spans="1:11" s="16" customFormat="1" ht="30" customHeight="1" x14ac:dyDescent="0.7">
      <c r="A172" s="157" t="s">
        <v>100</v>
      </c>
      <c r="B172" s="158"/>
      <c r="C172" s="158"/>
      <c r="D172" s="69"/>
      <c r="E172" s="69"/>
      <c r="F172" s="24">
        <v>1</v>
      </c>
      <c r="G172" s="88">
        <v>9600</v>
      </c>
      <c r="H172" s="88"/>
      <c r="I172" s="70">
        <f t="shared" si="21"/>
        <v>9600</v>
      </c>
      <c r="J172" s="71"/>
      <c r="K172" s="54">
        <v>0.1</v>
      </c>
    </row>
    <row r="173" spans="1:11" s="16" customFormat="1" ht="30" customHeight="1" x14ac:dyDescent="0.7">
      <c r="A173" s="157" t="s">
        <v>79</v>
      </c>
      <c r="B173" s="158"/>
      <c r="C173" s="158"/>
      <c r="D173" s="69"/>
      <c r="E173" s="69"/>
      <c r="F173" s="24">
        <v>1</v>
      </c>
      <c r="G173" s="88">
        <v>48000</v>
      </c>
      <c r="H173" s="88"/>
      <c r="I173" s="70">
        <f t="shared" si="21"/>
        <v>48000</v>
      </c>
      <c r="J173" s="71"/>
      <c r="K173" s="54">
        <v>0.1</v>
      </c>
    </row>
    <row r="174" spans="1:11" s="16" customFormat="1" ht="30" customHeight="1" x14ac:dyDescent="0.7">
      <c r="A174" s="157" t="s">
        <v>80</v>
      </c>
      <c r="B174" s="158"/>
      <c r="C174" s="158"/>
      <c r="D174" s="69"/>
      <c r="E174" s="69"/>
      <c r="F174" s="24">
        <v>1</v>
      </c>
      <c r="G174" s="88">
        <v>42000</v>
      </c>
      <c r="H174" s="88"/>
      <c r="I174" s="70">
        <f t="shared" si="21"/>
        <v>42000</v>
      </c>
      <c r="J174" s="71"/>
      <c r="K174" s="54">
        <v>0.1</v>
      </c>
    </row>
    <row r="175" spans="1:11" s="16" customFormat="1" ht="30" customHeight="1" x14ac:dyDescent="0.7">
      <c r="A175" s="157" t="s">
        <v>85</v>
      </c>
      <c r="B175" s="158"/>
      <c r="C175" s="158"/>
      <c r="D175" s="69"/>
      <c r="E175" s="69"/>
      <c r="F175" s="21" t="s">
        <v>86</v>
      </c>
      <c r="G175" s="88"/>
      <c r="H175" s="88"/>
      <c r="I175" s="70">
        <v>36000</v>
      </c>
      <c r="J175" s="71"/>
      <c r="K175" s="54">
        <v>0.1</v>
      </c>
    </row>
    <row r="176" spans="1:11" s="16" customFormat="1" ht="30" customHeight="1" x14ac:dyDescent="0.7">
      <c r="A176" s="208" t="s">
        <v>183</v>
      </c>
      <c r="B176" s="209"/>
      <c r="C176" s="210"/>
      <c r="D176" s="75"/>
      <c r="E176" s="76"/>
      <c r="F176" s="22"/>
      <c r="G176" s="77"/>
      <c r="H176" s="78"/>
      <c r="I176" s="70"/>
      <c r="J176" s="71"/>
      <c r="K176" s="51"/>
    </row>
    <row r="177" spans="1:11" s="16" customFormat="1" ht="30" customHeight="1" x14ac:dyDescent="0.7">
      <c r="A177" s="81" t="s">
        <v>107</v>
      </c>
      <c r="B177" s="82"/>
      <c r="C177" s="83"/>
      <c r="D177" s="75"/>
      <c r="E177" s="76"/>
      <c r="F177" s="22">
        <v>8</v>
      </c>
      <c r="G177" s="77">
        <v>9600</v>
      </c>
      <c r="H177" s="78"/>
      <c r="I177" s="70">
        <f t="shared" ref="I177:I186" si="22">F177*G177</f>
        <v>76800</v>
      </c>
      <c r="J177" s="71"/>
      <c r="K177" s="54">
        <v>0.1</v>
      </c>
    </row>
    <row r="178" spans="1:11" s="16" customFormat="1" ht="30" customHeight="1" x14ac:dyDescent="0.7">
      <c r="A178" s="81" t="s">
        <v>91</v>
      </c>
      <c r="B178" s="82"/>
      <c r="C178" s="83"/>
      <c r="D178" s="75"/>
      <c r="E178" s="76"/>
      <c r="F178" s="22">
        <v>2</v>
      </c>
      <c r="G178" s="77">
        <v>18000</v>
      </c>
      <c r="H178" s="78"/>
      <c r="I178" s="70">
        <f t="shared" si="22"/>
        <v>36000</v>
      </c>
      <c r="J178" s="71"/>
      <c r="K178" s="54">
        <v>0.1</v>
      </c>
    </row>
    <row r="179" spans="1:11" s="16" customFormat="1" ht="30" customHeight="1" x14ac:dyDescent="0.7">
      <c r="A179" s="67" t="s">
        <v>108</v>
      </c>
      <c r="B179" s="68"/>
      <c r="C179" s="68"/>
      <c r="D179" s="69"/>
      <c r="E179" s="69"/>
      <c r="F179" s="22">
        <v>2</v>
      </c>
      <c r="G179" s="88">
        <v>7200</v>
      </c>
      <c r="H179" s="88"/>
      <c r="I179" s="70">
        <f t="shared" si="22"/>
        <v>14400</v>
      </c>
      <c r="J179" s="71"/>
      <c r="K179" s="54">
        <v>0.1</v>
      </c>
    </row>
    <row r="180" spans="1:11" s="16" customFormat="1" ht="30" customHeight="1" x14ac:dyDescent="0.7">
      <c r="A180" s="157" t="s">
        <v>91</v>
      </c>
      <c r="B180" s="158"/>
      <c r="C180" s="158"/>
      <c r="D180" s="69"/>
      <c r="E180" s="69"/>
      <c r="F180" s="24">
        <v>1</v>
      </c>
      <c r="G180" s="88">
        <v>8400</v>
      </c>
      <c r="H180" s="88"/>
      <c r="I180" s="70">
        <f t="shared" si="22"/>
        <v>8400</v>
      </c>
      <c r="J180" s="71"/>
      <c r="K180" s="54">
        <v>0.1</v>
      </c>
    </row>
    <row r="181" spans="1:11" s="16" customFormat="1" ht="30" customHeight="1" x14ac:dyDescent="0.7">
      <c r="A181" s="157" t="s">
        <v>92</v>
      </c>
      <c r="B181" s="158"/>
      <c r="C181" s="158"/>
      <c r="D181" s="69"/>
      <c r="E181" s="69"/>
      <c r="F181" s="22">
        <v>1</v>
      </c>
      <c r="G181" s="88">
        <v>30000</v>
      </c>
      <c r="H181" s="88"/>
      <c r="I181" s="70">
        <f t="shared" si="22"/>
        <v>30000</v>
      </c>
      <c r="J181" s="71"/>
      <c r="K181" s="54">
        <v>0.1</v>
      </c>
    </row>
    <row r="182" spans="1:11" s="16" customFormat="1" ht="30" customHeight="1" x14ac:dyDescent="0.7">
      <c r="A182" s="157" t="s">
        <v>109</v>
      </c>
      <c r="B182" s="158"/>
      <c r="C182" s="158"/>
      <c r="D182" s="69"/>
      <c r="E182" s="69"/>
      <c r="F182" s="22">
        <v>1</v>
      </c>
      <c r="G182" s="88">
        <v>9600</v>
      </c>
      <c r="H182" s="88"/>
      <c r="I182" s="70">
        <f t="shared" si="22"/>
        <v>9600</v>
      </c>
      <c r="J182" s="71"/>
      <c r="K182" s="54">
        <v>0.1</v>
      </c>
    </row>
    <row r="183" spans="1:11" s="16" customFormat="1" ht="30" customHeight="1" x14ac:dyDescent="0.7">
      <c r="A183" s="81" t="s">
        <v>184</v>
      </c>
      <c r="B183" s="82"/>
      <c r="C183" s="83"/>
      <c r="D183" s="75"/>
      <c r="E183" s="76"/>
      <c r="F183" s="22">
        <v>1</v>
      </c>
      <c r="G183" s="77">
        <v>42000</v>
      </c>
      <c r="H183" s="78"/>
      <c r="I183" s="70">
        <f t="shared" si="22"/>
        <v>42000</v>
      </c>
      <c r="J183" s="71"/>
      <c r="K183" s="54">
        <v>0.1</v>
      </c>
    </row>
    <row r="184" spans="1:11" s="16" customFormat="1" ht="30" customHeight="1" x14ac:dyDescent="0.7">
      <c r="A184" s="86" t="s">
        <v>110</v>
      </c>
      <c r="B184" s="87"/>
      <c r="C184" s="87"/>
      <c r="D184" s="69"/>
      <c r="E184" s="69"/>
      <c r="F184" s="22">
        <v>1</v>
      </c>
      <c r="G184" s="88">
        <v>14400</v>
      </c>
      <c r="H184" s="88"/>
      <c r="I184" s="70">
        <f t="shared" si="22"/>
        <v>14400</v>
      </c>
      <c r="J184" s="71"/>
      <c r="K184" s="54">
        <v>0.1</v>
      </c>
    </row>
    <row r="185" spans="1:11" s="16" customFormat="1" ht="30" customHeight="1" x14ac:dyDescent="0.7">
      <c r="A185" s="86" t="s">
        <v>100</v>
      </c>
      <c r="B185" s="87"/>
      <c r="C185" s="87"/>
      <c r="D185" s="69"/>
      <c r="E185" s="69"/>
      <c r="F185" s="22">
        <v>1</v>
      </c>
      <c r="G185" s="88">
        <v>9600</v>
      </c>
      <c r="H185" s="88"/>
      <c r="I185" s="70">
        <f t="shared" si="22"/>
        <v>9600</v>
      </c>
      <c r="J185" s="71"/>
      <c r="K185" s="54">
        <v>0.1</v>
      </c>
    </row>
    <row r="186" spans="1:11" s="16" customFormat="1" ht="30" customHeight="1" x14ac:dyDescent="0.7">
      <c r="A186" s="86" t="s">
        <v>77</v>
      </c>
      <c r="B186" s="87"/>
      <c r="C186" s="87"/>
      <c r="D186" s="69"/>
      <c r="E186" s="69"/>
      <c r="F186" s="22">
        <v>1</v>
      </c>
      <c r="G186" s="88">
        <v>14400</v>
      </c>
      <c r="H186" s="88"/>
      <c r="I186" s="70">
        <f t="shared" si="22"/>
        <v>14400</v>
      </c>
      <c r="J186" s="71"/>
      <c r="K186" s="54">
        <v>0.1</v>
      </c>
    </row>
    <row r="187" spans="1:11" s="16" customFormat="1" ht="30" customHeight="1" x14ac:dyDescent="0.7">
      <c r="A187" s="86" t="s">
        <v>111</v>
      </c>
      <c r="B187" s="87"/>
      <c r="C187" s="87"/>
      <c r="D187" s="69"/>
      <c r="E187" s="69"/>
      <c r="F187" s="21" t="s">
        <v>17</v>
      </c>
      <c r="G187" s="88"/>
      <c r="H187" s="88"/>
      <c r="I187" s="70">
        <v>60000</v>
      </c>
      <c r="J187" s="71"/>
      <c r="K187" s="54">
        <v>0.1</v>
      </c>
    </row>
    <row r="188" spans="1:11" s="16" customFormat="1" ht="30" customHeight="1" x14ac:dyDescent="0.7">
      <c r="A188" s="86" t="s">
        <v>79</v>
      </c>
      <c r="B188" s="87"/>
      <c r="C188" s="87"/>
      <c r="D188" s="69"/>
      <c r="E188" s="69"/>
      <c r="F188" s="22">
        <v>1</v>
      </c>
      <c r="G188" s="88"/>
      <c r="H188" s="88"/>
      <c r="I188" s="70">
        <v>48000</v>
      </c>
      <c r="J188" s="71"/>
      <c r="K188" s="54">
        <v>0.1</v>
      </c>
    </row>
    <row r="189" spans="1:11" s="16" customFormat="1" ht="30" customHeight="1" x14ac:dyDescent="0.7">
      <c r="A189" s="86" t="s">
        <v>80</v>
      </c>
      <c r="B189" s="87"/>
      <c r="C189" s="87"/>
      <c r="D189" s="69"/>
      <c r="E189" s="69"/>
      <c r="F189" s="22">
        <v>1</v>
      </c>
      <c r="G189" s="88"/>
      <c r="H189" s="88"/>
      <c r="I189" s="70">
        <v>42000</v>
      </c>
      <c r="J189" s="71"/>
      <c r="K189" s="54">
        <v>0.1</v>
      </c>
    </row>
    <row r="190" spans="1:11" s="16" customFormat="1" ht="30" customHeight="1" x14ac:dyDescent="0.7">
      <c r="A190" s="211" t="s">
        <v>112</v>
      </c>
      <c r="B190" s="212"/>
      <c r="C190" s="212"/>
      <c r="D190" s="69"/>
      <c r="E190" s="69"/>
      <c r="F190" s="22"/>
      <c r="G190" s="88"/>
      <c r="H190" s="88"/>
      <c r="I190" s="213"/>
      <c r="J190" s="214"/>
      <c r="K190" s="51"/>
    </row>
    <row r="191" spans="1:11" s="16" customFormat="1" ht="30" customHeight="1" x14ac:dyDescent="0.7">
      <c r="A191" s="86" t="s">
        <v>103</v>
      </c>
      <c r="B191" s="87"/>
      <c r="C191" s="87"/>
      <c r="D191" s="69"/>
      <c r="E191" s="69"/>
      <c r="F191" s="22">
        <v>2</v>
      </c>
      <c r="G191" s="88">
        <v>7200</v>
      </c>
      <c r="H191" s="88"/>
      <c r="I191" s="70">
        <f t="shared" ref="I191:I192" si="23">F191*G191</f>
        <v>14400</v>
      </c>
      <c r="J191" s="71"/>
      <c r="K191" s="54">
        <v>0.1</v>
      </c>
    </row>
    <row r="192" spans="1:11" s="16" customFormat="1" ht="30" customHeight="1" x14ac:dyDescent="0.7">
      <c r="A192" s="86" t="s">
        <v>91</v>
      </c>
      <c r="B192" s="87"/>
      <c r="C192" s="87"/>
      <c r="D192" s="69"/>
      <c r="E192" s="69"/>
      <c r="F192" s="22">
        <v>1</v>
      </c>
      <c r="G192" s="88">
        <v>12000</v>
      </c>
      <c r="H192" s="88"/>
      <c r="I192" s="70">
        <f t="shared" si="23"/>
        <v>12000</v>
      </c>
      <c r="J192" s="71"/>
      <c r="K192" s="54">
        <v>0.1</v>
      </c>
    </row>
    <row r="193" spans="1:11" s="16" customFormat="1" ht="30" customHeight="1" x14ac:dyDescent="0.7">
      <c r="A193" s="86" t="s">
        <v>85</v>
      </c>
      <c r="B193" s="87"/>
      <c r="C193" s="87"/>
      <c r="D193" s="69"/>
      <c r="E193" s="69"/>
      <c r="F193" s="21" t="s">
        <v>86</v>
      </c>
      <c r="G193" s="88"/>
      <c r="H193" s="88"/>
      <c r="I193" s="70">
        <v>24000</v>
      </c>
      <c r="J193" s="71"/>
      <c r="K193" s="54">
        <v>0.1</v>
      </c>
    </row>
    <row r="194" spans="1:11" s="16" customFormat="1" ht="30" customHeight="1" x14ac:dyDescent="0.7">
      <c r="A194" s="211" t="s">
        <v>113</v>
      </c>
      <c r="B194" s="212"/>
      <c r="C194" s="212"/>
      <c r="D194" s="69"/>
      <c r="E194" s="69"/>
      <c r="F194" s="22"/>
      <c r="G194" s="88"/>
      <c r="H194" s="88"/>
      <c r="I194" s="213"/>
      <c r="J194" s="214"/>
      <c r="K194" s="51"/>
    </row>
    <row r="195" spans="1:11" s="16" customFormat="1" ht="30" customHeight="1" x14ac:dyDescent="0.7">
      <c r="A195" s="86" t="s">
        <v>114</v>
      </c>
      <c r="B195" s="87"/>
      <c r="C195" s="87"/>
      <c r="D195" s="69"/>
      <c r="E195" s="69"/>
      <c r="F195" s="21" t="s">
        <v>86</v>
      </c>
      <c r="G195" s="88"/>
      <c r="H195" s="88"/>
      <c r="I195" s="213">
        <v>288000</v>
      </c>
      <c r="J195" s="214"/>
      <c r="K195" s="54">
        <v>0.1</v>
      </c>
    </row>
    <row r="196" spans="1:11" ht="30" customHeight="1" x14ac:dyDescent="0.7">
      <c r="A196" s="86" t="s">
        <v>115</v>
      </c>
      <c r="B196" s="87"/>
      <c r="C196" s="87"/>
      <c r="D196" s="69"/>
      <c r="E196" s="69"/>
      <c r="F196" s="21" t="s">
        <v>86</v>
      </c>
      <c r="G196" s="88"/>
      <c r="H196" s="88"/>
      <c r="I196" s="213">
        <v>432000</v>
      </c>
      <c r="J196" s="214"/>
      <c r="K196" s="54">
        <v>0.1</v>
      </c>
    </row>
    <row r="197" spans="1:11" ht="30" customHeight="1" x14ac:dyDescent="0.7">
      <c r="A197" s="86" t="s">
        <v>116</v>
      </c>
      <c r="B197" s="87"/>
      <c r="C197" s="87"/>
      <c r="D197" s="69"/>
      <c r="E197" s="69"/>
      <c r="F197" s="21" t="s">
        <v>86</v>
      </c>
      <c r="G197" s="88"/>
      <c r="H197" s="88"/>
      <c r="I197" s="213">
        <v>324000</v>
      </c>
      <c r="J197" s="214"/>
      <c r="K197" s="54">
        <v>0.1</v>
      </c>
    </row>
    <row r="198" spans="1:11" s="16" customFormat="1" ht="30" customHeight="1" x14ac:dyDescent="0.7">
      <c r="A198" s="86" t="s">
        <v>117</v>
      </c>
      <c r="B198" s="87"/>
      <c r="C198" s="87"/>
      <c r="D198" s="69"/>
      <c r="E198" s="69"/>
      <c r="F198" s="21" t="s">
        <v>86</v>
      </c>
      <c r="G198" s="88"/>
      <c r="H198" s="88"/>
      <c r="I198" s="70">
        <v>360000</v>
      </c>
      <c r="J198" s="71"/>
      <c r="K198" s="54">
        <v>0.1</v>
      </c>
    </row>
    <row r="199" spans="1:11" s="16" customFormat="1" ht="30" customHeight="1" x14ac:dyDescent="0.7">
      <c r="A199" s="216" t="s">
        <v>118</v>
      </c>
      <c r="B199" s="217"/>
      <c r="C199" s="217"/>
      <c r="D199" s="183"/>
      <c r="E199" s="183"/>
      <c r="F199" s="46"/>
      <c r="G199" s="215"/>
      <c r="H199" s="215"/>
      <c r="I199" s="166"/>
      <c r="J199" s="167"/>
      <c r="K199" s="51"/>
    </row>
    <row r="200" spans="1:11" s="16" customFormat="1" ht="30" customHeight="1" x14ac:dyDescent="0.7">
      <c r="A200" s="181" t="s">
        <v>119</v>
      </c>
      <c r="B200" s="182"/>
      <c r="C200" s="182"/>
      <c r="D200" s="183"/>
      <c r="E200" s="183"/>
      <c r="F200" s="46">
        <v>2</v>
      </c>
      <c r="G200" s="215">
        <v>78000</v>
      </c>
      <c r="H200" s="215"/>
      <c r="I200" s="70">
        <f t="shared" ref="I200" si="24">F200*G200</f>
        <v>156000</v>
      </c>
      <c r="J200" s="71"/>
      <c r="K200" s="54">
        <v>0.1</v>
      </c>
    </row>
    <row r="201" spans="1:11" s="16" customFormat="1" ht="30" customHeight="1" x14ac:dyDescent="0.7">
      <c r="A201" s="181" t="s">
        <v>120</v>
      </c>
      <c r="B201" s="182"/>
      <c r="C201" s="182"/>
      <c r="D201" s="183"/>
      <c r="E201" s="183"/>
      <c r="F201" s="46"/>
      <c r="G201" s="215"/>
      <c r="H201" s="215"/>
      <c r="I201" s="70">
        <v>220000</v>
      </c>
      <c r="J201" s="71"/>
      <c r="K201" s="54">
        <v>0.1</v>
      </c>
    </row>
    <row r="202" spans="1:11" s="16" customFormat="1" ht="30" customHeight="1" x14ac:dyDescent="0.7">
      <c r="A202" s="81" t="s">
        <v>121</v>
      </c>
      <c r="B202" s="82"/>
      <c r="C202" s="83"/>
      <c r="D202" s="183"/>
      <c r="E202" s="183"/>
      <c r="F202" s="47" t="s">
        <v>86</v>
      </c>
      <c r="G202" s="215"/>
      <c r="H202" s="215"/>
      <c r="I202" s="79">
        <v>180000</v>
      </c>
      <c r="J202" s="80"/>
      <c r="K202" s="54">
        <v>0.1</v>
      </c>
    </row>
    <row r="203" spans="1:11" s="16" customFormat="1" ht="30" customHeight="1" x14ac:dyDescent="0.7">
      <c r="A203" s="181" t="s">
        <v>185</v>
      </c>
      <c r="B203" s="182"/>
      <c r="C203" s="182"/>
      <c r="D203" s="183" t="s">
        <v>186</v>
      </c>
      <c r="E203" s="183"/>
      <c r="F203" s="60">
        <v>45</v>
      </c>
      <c r="G203" s="215">
        <v>10000</v>
      </c>
      <c r="H203" s="215"/>
      <c r="I203" s="70">
        <f>F203*G203</f>
        <v>450000</v>
      </c>
      <c r="J203" s="71"/>
      <c r="K203" s="54">
        <v>0.1</v>
      </c>
    </row>
    <row r="204" spans="1:11" s="16" customFormat="1" ht="30" customHeight="1" x14ac:dyDescent="0.7">
      <c r="A204" s="218" t="s">
        <v>122</v>
      </c>
      <c r="B204" s="219"/>
      <c r="C204" s="219"/>
      <c r="D204" s="219"/>
      <c r="E204" s="219"/>
      <c r="F204" s="48"/>
      <c r="G204" s="220"/>
      <c r="H204" s="220"/>
      <c r="I204" s="148">
        <f>SUM(I117:J203)</f>
        <v>4724270</v>
      </c>
      <c r="J204" s="149"/>
      <c r="K204" s="54">
        <v>0.1</v>
      </c>
    </row>
    <row r="205" spans="1:11" s="16" customFormat="1" ht="30" customHeight="1" x14ac:dyDescent="0.7">
      <c r="A205" s="181"/>
      <c r="B205" s="182"/>
      <c r="C205" s="182"/>
      <c r="D205" s="183"/>
      <c r="E205" s="183"/>
      <c r="F205" s="46"/>
      <c r="G205" s="215"/>
      <c r="H205" s="215"/>
      <c r="I205" s="166"/>
      <c r="J205" s="167"/>
      <c r="K205" s="51"/>
    </row>
    <row r="206" spans="1:11" s="16" customFormat="1" ht="30" customHeight="1" x14ac:dyDescent="0.7">
      <c r="A206" s="81"/>
      <c r="B206" s="82"/>
      <c r="C206" s="83"/>
      <c r="D206" s="69"/>
      <c r="E206" s="69"/>
      <c r="F206" s="22"/>
      <c r="G206" s="88"/>
      <c r="H206" s="88"/>
      <c r="I206" s="70"/>
      <c r="J206" s="71"/>
      <c r="K206" s="51"/>
    </row>
    <row r="207" spans="1:11" s="16" customFormat="1" ht="30" customHeight="1" thickBot="1" x14ac:dyDescent="0.75">
      <c r="A207" s="177" t="s">
        <v>123</v>
      </c>
      <c r="B207" s="178"/>
      <c r="C207" s="178"/>
      <c r="D207" s="69"/>
      <c r="E207" s="69"/>
      <c r="F207" s="22"/>
      <c r="G207" s="88"/>
      <c r="H207" s="88"/>
      <c r="I207" s="70"/>
      <c r="J207" s="71"/>
      <c r="K207" s="51"/>
    </row>
    <row r="208" spans="1:11" s="16" customFormat="1" ht="30" customHeight="1" thickBot="1" x14ac:dyDescent="0.75">
      <c r="A208" s="100" t="s">
        <v>8</v>
      </c>
      <c r="B208" s="100"/>
      <c r="C208" s="100"/>
      <c r="D208" s="100" t="s">
        <v>9</v>
      </c>
      <c r="E208" s="100"/>
      <c r="F208" s="17" t="s">
        <v>10</v>
      </c>
      <c r="G208" s="100" t="s">
        <v>11</v>
      </c>
      <c r="H208" s="100"/>
      <c r="I208" s="100" t="s">
        <v>12</v>
      </c>
      <c r="J208" s="101"/>
      <c r="K208" s="10"/>
    </row>
    <row r="209" spans="1:11" s="16" customFormat="1" ht="30" customHeight="1" x14ac:dyDescent="0.7">
      <c r="A209" s="221" t="s">
        <v>195</v>
      </c>
      <c r="B209" s="221"/>
      <c r="C209" s="221"/>
      <c r="D209" s="221"/>
      <c r="E209" s="221"/>
      <c r="F209" s="221"/>
      <c r="G209" s="221"/>
      <c r="H209" s="221"/>
      <c r="I209" s="221"/>
      <c r="J209" s="222"/>
      <c r="K209" s="10"/>
    </row>
    <row r="210" spans="1:11" s="16" customFormat="1" ht="30" customHeight="1" x14ac:dyDescent="0.7">
      <c r="A210" s="67" t="s">
        <v>124</v>
      </c>
      <c r="B210" s="68"/>
      <c r="C210" s="68"/>
      <c r="D210" s="69" t="s">
        <v>125</v>
      </c>
      <c r="E210" s="69"/>
      <c r="F210" s="24">
        <v>106</v>
      </c>
      <c r="G210" s="88">
        <v>3600</v>
      </c>
      <c r="H210" s="88"/>
      <c r="I210" s="70">
        <f t="shared" ref="I210:I231" si="25">F210*G210</f>
        <v>381600</v>
      </c>
      <c r="J210" s="71"/>
      <c r="K210" s="54">
        <v>0.1</v>
      </c>
    </row>
    <row r="211" spans="1:11" s="16" customFormat="1" ht="30" customHeight="1" x14ac:dyDescent="0.7">
      <c r="A211" s="67" t="s">
        <v>215</v>
      </c>
      <c r="B211" s="68"/>
      <c r="C211" s="68"/>
      <c r="D211" s="69" t="s">
        <v>126</v>
      </c>
      <c r="E211" s="69"/>
      <c r="F211" s="24">
        <v>79</v>
      </c>
      <c r="G211" s="88">
        <v>7200</v>
      </c>
      <c r="H211" s="88"/>
      <c r="I211" s="70">
        <f t="shared" si="25"/>
        <v>568800</v>
      </c>
      <c r="J211" s="71"/>
      <c r="K211" s="54">
        <v>0.1</v>
      </c>
    </row>
    <row r="212" spans="1:11" s="16" customFormat="1" ht="30" customHeight="1" x14ac:dyDescent="0.7">
      <c r="A212" s="67" t="s">
        <v>189</v>
      </c>
      <c r="B212" s="68"/>
      <c r="C212" s="68"/>
      <c r="D212" s="69" t="s">
        <v>190</v>
      </c>
      <c r="E212" s="69"/>
      <c r="F212" s="24">
        <v>14</v>
      </c>
      <c r="G212" s="88">
        <v>14400</v>
      </c>
      <c r="H212" s="88"/>
      <c r="I212" s="70">
        <f t="shared" ref="I212" si="26">F212*G212</f>
        <v>201600</v>
      </c>
      <c r="J212" s="71"/>
      <c r="K212" s="54">
        <v>0.1</v>
      </c>
    </row>
    <row r="213" spans="1:11" s="16" customFormat="1" ht="30" customHeight="1" x14ac:dyDescent="0.7">
      <c r="A213" s="72" t="s">
        <v>127</v>
      </c>
      <c r="B213" s="73"/>
      <c r="C213" s="74"/>
      <c r="D213" s="69" t="s">
        <v>126</v>
      </c>
      <c r="E213" s="69"/>
      <c r="F213" s="29">
        <v>134</v>
      </c>
      <c r="G213" s="77">
        <v>3000</v>
      </c>
      <c r="H213" s="78"/>
      <c r="I213" s="70">
        <f t="shared" si="25"/>
        <v>402000</v>
      </c>
      <c r="J213" s="71"/>
      <c r="K213" s="54">
        <v>0.1</v>
      </c>
    </row>
    <row r="214" spans="1:11" s="16" customFormat="1" ht="30" customHeight="1" x14ac:dyDescent="0.7">
      <c r="A214" s="72" t="s">
        <v>220</v>
      </c>
      <c r="B214" s="73"/>
      <c r="C214" s="74"/>
      <c r="D214" s="75" t="s">
        <v>221</v>
      </c>
      <c r="E214" s="76"/>
      <c r="F214" s="29">
        <v>134</v>
      </c>
      <c r="G214" s="77">
        <v>8500</v>
      </c>
      <c r="H214" s="78"/>
      <c r="I214" s="79">
        <f t="shared" ref="I214" si="27">F214*G214</f>
        <v>1139000</v>
      </c>
      <c r="J214" s="80"/>
      <c r="K214" s="54">
        <v>0.1</v>
      </c>
    </row>
    <row r="215" spans="1:11" s="16" customFormat="1" ht="30" customHeight="1" x14ac:dyDescent="0.7">
      <c r="A215" s="86" t="s">
        <v>216</v>
      </c>
      <c r="B215" s="87"/>
      <c r="C215" s="87"/>
      <c r="D215" s="69" t="s">
        <v>217</v>
      </c>
      <c r="E215" s="69"/>
      <c r="F215" s="22">
        <v>4</v>
      </c>
      <c r="G215" s="88">
        <v>18000</v>
      </c>
      <c r="H215" s="88"/>
      <c r="I215" s="70">
        <f t="shared" ref="I215" si="28">F215*G215</f>
        <v>72000</v>
      </c>
      <c r="J215" s="71"/>
      <c r="K215" s="54">
        <v>0.1</v>
      </c>
    </row>
    <row r="216" spans="1:11" s="16" customFormat="1" ht="30" customHeight="1" x14ac:dyDescent="0.7">
      <c r="A216" s="86" t="s">
        <v>191</v>
      </c>
      <c r="B216" s="87"/>
      <c r="C216" s="87"/>
      <c r="D216" s="69" t="s">
        <v>128</v>
      </c>
      <c r="E216" s="69"/>
      <c r="F216" s="22">
        <v>1</v>
      </c>
      <c r="G216" s="88">
        <v>750000</v>
      </c>
      <c r="H216" s="88"/>
      <c r="I216" s="70">
        <f t="shared" si="25"/>
        <v>750000</v>
      </c>
      <c r="J216" s="71"/>
      <c r="K216" s="54">
        <v>0.1</v>
      </c>
    </row>
    <row r="217" spans="1:11" ht="30" customHeight="1" x14ac:dyDescent="0.7">
      <c r="A217" s="86" t="s">
        <v>192</v>
      </c>
      <c r="B217" s="87"/>
      <c r="C217" s="87"/>
      <c r="D217" s="69"/>
      <c r="E217" s="69"/>
      <c r="F217" s="21" t="s">
        <v>86</v>
      </c>
      <c r="G217" s="88"/>
      <c r="H217" s="88"/>
      <c r="I217" s="70">
        <v>96000</v>
      </c>
      <c r="J217" s="71"/>
      <c r="K217" s="54">
        <v>0.1</v>
      </c>
    </row>
    <row r="218" spans="1:11" ht="30" customHeight="1" x14ac:dyDescent="0.7">
      <c r="A218" s="86" t="s">
        <v>193</v>
      </c>
      <c r="B218" s="87"/>
      <c r="C218" s="87"/>
      <c r="D218" s="69"/>
      <c r="E218" s="69"/>
      <c r="F218" s="21" t="s">
        <v>86</v>
      </c>
      <c r="G218" s="88"/>
      <c r="H218" s="88"/>
      <c r="I218" s="70">
        <v>340000</v>
      </c>
      <c r="J218" s="71"/>
      <c r="K218" s="54">
        <v>0.1</v>
      </c>
    </row>
    <row r="219" spans="1:11" ht="30" customHeight="1" x14ac:dyDescent="0.7">
      <c r="A219" s="86" t="s">
        <v>194</v>
      </c>
      <c r="B219" s="87"/>
      <c r="C219" s="87"/>
      <c r="D219" s="69"/>
      <c r="E219" s="69"/>
      <c r="F219" s="21" t="s">
        <v>86</v>
      </c>
      <c r="G219" s="88"/>
      <c r="H219" s="88"/>
      <c r="I219" s="70">
        <v>180000</v>
      </c>
      <c r="J219" s="71"/>
      <c r="K219" s="54">
        <v>0.1</v>
      </c>
    </row>
    <row r="220" spans="1:11" ht="30" customHeight="1" x14ac:dyDescent="0.7">
      <c r="A220" s="86"/>
      <c r="B220" s="87"/>
      <c r="C220" s="87"/>
      <c r="D220" s="69"/>
      <c r="E220" s="69"/>
      <c r="F220" s="22"/>
      <c r="G220" s="88"/>
      <c r="H220" s="88"/>
      <c r="I220" s="70"/>
      <c r="J220" s="71"/>
      <c r="K220" s="51"/>
    </row>
    <row r="221" spans="1:11" ht="30" customHeight="1" x14ac:dyDescent="0.7">
      <c r="A221" s="229" t="s">
        <v>196</v>
      </c>
      <c r="B221" s="230"/>
      <c r="C221" s="230"/>
      <c r="D221" s="230"/>
      <c r="E221" s="230"/>
      <c r="F221" s="230"/>
      <c r="G221" s="230"/>
      <c r="H221" s="230"/>
      <c r="I221" s="230"/>
      <c r="J221" s="231"/>
      <c r="K221" s="51"/>
    </row>
    <row r="222" spans="1:11" ht="30" customHeight="1" x14ac:dyDescent="0.7">
      <c r="A222" s="157" t="s">
        <v>189</v>
      </c>
      <c r="B222" s="158"/>
      <c r="C222" s="158"/>
      <c r="D222" s="69" t="s">
        <v>129</v>
      </c>
      <c r="E222" s="69"/>
      <c r="F222" s="22">
        <v>6</v>
      </c>
      <c r="G222" s="88">
        <v>12000</v>
      </c>
      <c r="H222" s="88"/>
      <c r="I222" s="70">
        <f t="shared" si="25"/>
        <v>72000</v>
      </c>
      <c r="J222" s="71"/>
      <c r="K222" s="54">
        <v>0.1</v>
      </c>
    </row>
    <row r="223" spans="1:11" ht="30" customHeight="1" x14ac:dyDescent="0.7">
      <c r="A223" s="67" t="s">
        <v>197</v>
      </c>
      <c r="B223" s="68"/>
      <c r="C223" s="68"/>
      <c r="D223" s="69"/>
      <c r="E223" s="69"/>
      <c r="F223" s="21" t="s">
        <v>86</v>
      </c>
      <c r="G223" s="88"/>
      <c r="H223" s="88"/>
      <c r="I223" s="70">
        <v>240000</v>
      </c>
      <c r="J223" s="71"/>
      <c r="K223" s="54">
        <v>0.1</v>
      </c>
    </row>
    <row r="224" spans="1:11" ht="30" customHeight="1" x14ac:dyDescent="0.7">
      <c r="A224" s="157" t="s">
        <v>130</v>
      </c>
      <c r="B224" s="158"/>
      <c r="C224" s="158"/>
      <c r="D224" s="69" t="s">
        <v>131</v>
      </c>
      <c r="E224" s="69"/>
      <c r="F224" s="24">
        <v>60</v>
      </c>
      <c r="G224" s="88">
        <v>12000</v>
      </c>
      <c r="H224" s="88"/>
      <c r="I224" s="70">
        <f t="shared" si="25"/>
        <v>720000</v>
      </c>
      <c r="J224" s="71"/>
      <c r="K224" s="54">
        <v>0.1</v>
      </c>
    </row>
    <row r="225" spans="1:11" ht="30" customHeight="1" x14ac:dyDescent="0.7">
      <c r="A225" s="157" t="s">
        <v>130</v>
      </c>
      <c r="B225" s="158"/>
      <c r="C225" s="158"/>
      <c r="D225" s="69" t="s">
        <v>132</v>
      </c>
      <c r="E225" s="69"/>
      <c r="F225" s="22">
        <v>1</v>
      </c>
      <c r="G225" s="88">
        <v>36000</v>
      </c>
      <c r="H225" s="88"/>
      <c r="I225" s="70">
        <f t="shared" si="25"/>
        <v>36000</v>
      </c>
      <c r="J225" s="71"/>
      <c r="K225" s="54">
        <v>0.1</v>
      </c>
    </row>
    <row r="226" spans="1:11" ht="30" customHeight="1" x14ac:dyDescent="0.7">
      <c r="A226" s="157" t="s">
        <v>130</v>
      </c>
      <c r="B226" s="158"/>
      <c r="C226" s="158"/>
      <c r="D226" s="69" t="s">
        <v>133</v>
      </c>
      <c r="E226" s="69"/>
      <c r="F226" s="22">
        <v>1</v>
      </c>
      <c r="G226" s="88">
        <v>54000</v>
      </c>
      <c r="H226" s="88"/>
      <c r="I226" s="70">
        <f t="shared" si="25"/>
        <v>54000</v>
      </c>
      <c r="J226" s="71"/>
      <c r="K226" s="54">
        <v>0.1</v>
      </c>
    </row>
    <row r="227" spans="1:11" ht="30" customHeight="1" x14ac:dyDescent="0.7">
      <c r="A227" s="67" t="s">
        <v>134</v>
      </c>
      <c r="B227" s="68"/>
      <c r="C227" s="68"/>
      <c r="D227" s="69"/>
      <c r="E227" s="69"/>
      <c r="F227" s="24">
        <v>62</v>
      </c>
      <c r="G227" s="88">
        <v>1200</v>
      </c>
      <c r="H227" s="88"/>
      <c r="I227" s="70">
        <f t="shared" si="25"/>
        <v>74400</v>
      </c>
      <c r="J227" s="71"/>
      <c r="K227" s="54">
        <v>0.1</v>
      </c>
    </row>
    <row r="228" spans="1:11" ht="30" customHeight="1" x14ac:dyDescent="0.7">
      <c r="A228" s="157" t="s">
        <v>135</v>
      </c>
      <c r="B228" s="158"/>
      <c r="C228" s="158"/>
      <c r="D228" s="69" t="s">
        <v>128</v>
      </c>
      <c r="E228" s="69"/>
      <c r="F228" s="22">
        <v>1</v>
      </c>
      <c r="G228" s="88">
        <v>180000</v>
      </c>
      <c r="H228" s="88"/>
      <c r="I228" s="70">
        <f t="shared" si="25"/>
        <v>180000</v>
      </c>
      <c r="J228" s="71"/>
      <c r="K228" s="54">
        <v>0.1</v>
      </c>
    </row>
    <row r="229" spans="1:11" ht="30" customHeight="1" x14ac:dyDescent="0.7">
      <c r="A229" s="86" t="s">
        <v>136</v>
      </c>
      <c r="B229" s="87"/>
      <c r="C229" s="87"/>
      <c r="D229" s="69" t="s">
        <v>128</v>
      </c>
      <c r="E229" s="69"/>
      <c r="F229" s="22">
        <v>1</v>
      </c>
      <c r="G229" s="88">
        <v>280000</v>
      </c>
      <c r="H229" s="88"/>
      <c r="I229" s="70">
        <f t="shared" si="25"/>
        <v>280000</v>
      </c>
      <c r="J229" s="71"/>
      <c r="K229" s="54">
        <v>0.1</v>
      </c>
    </row>
    <row r="230" spans="1:11" ht="30" customHeight="1" x14ac:dyDescent="0.7">
      <c r="A230" s="72" t="s">
        <v>137</v>
      </c>
      <c r="B230" s="73"/>
      <c r="C230" s="74"/>
      <c r="D230" s="75" t="s">
        <v>128</v>
      </c>
      <c r="E230" s="76"/>
      <c r="F230" s="22">
        <v>1</v>
      </c>
      <c r="G230" s="77">
        <v>180000</v>
      </c>
      <c r="H230" s="78"/>
      <c r="I230" s="70">
        <f t="shared" si="25"/>
        <v>180000</v>
      </c>
      <c r="J230" s="71"/>
      <c r="K230" s="54">
        <v>0.1</v>
      </c>
    </row>
    <row r="231" spans="1:11" ht="30" customHeight="1" x14ac:dyDescent="0.7">
      <c r="A231" s="72" t="s">
        <v>138</v>
      </c>
      <c r="B231" s="73"/>
      <c r="C231" s="74"/>
      <c r="D231" s="75" t="s">
        <v>139</v>
      </c>
      <c r="E231" s="76"/>
      <c r="F231" s="22">
        <v>3</v>
      </c>
      <c r="G231" s="77">
        <v>40000</v>
      </c>
      <c r="H231" s="78"/>
      <c r="I231" s="79">
        <f t="shared" si="25"/>
        <v>120000</v>
      </c>
      <c r="J231" s="80"/>
      <c r="K231" s="54">
        <v>0.1</v>
      </c>
    </row>
    <row r="232" spans="1:11" ht="30" customHeight="1" x14ac:dyDescent="0.7">
      <c r="A232" s="67" t="s">
        <v>33</v>
      </c>
      <c r="B232" s="68"/>
      <c r="C232" s="68"/>
      <c r="D232" s="69"/>
      <c r="E232" s="69"/>
      <c r="F232" s="49"/>
      <c r="G232" s="88"/>
      <c r="H232" s="88"/>
      <c r="I232" s="148">
        <f>SUM(I210:J231)</f>
        <v>6087400</v>
      </c>
      <c r="J232" s="149"/>
      <c r="K232" s="54">
        <v>0.1</v>
      </c>
    </row>
    <row r="233" spans="1:11" ht="30" customHeight="1" thickBot="1" x14ac:dyDescent="0.75">
      <c r="A233" s="67" t="s">
        <v>140</v>
      </c>
      <c r="B233" s="68"/>
      <c r="C233" s="68"/>
      <c r="D233" s="69"/>
      <c r="E233" s="69"/>
      <c r="F233" s="49"/>
      <c r="G233" s="88"/>
      <c r="H233" s="88"/>
      <c r="I233" s="148">
        <f>I205+I232</f>
        <v>6087400</v>
      </c>
      <c r="J233" s="149"/>
      <c r="K233" s="54">
        <v>0.1</v>
      </c>
    </row>
    <row r="234" spans="1:11" ht="30" customHeight="1" thickBot="1" x14ac:dyDescent="0.75">
      <c r="A234" s="169" t="s">
        <v>141</v>
      </c>
      <c r="B234" s="170"/>
      <c r="C234" s="170"/>
      <c r="D234" s="170"/>
      <c r="E234" s="170"/>
      <c r="F234" s="31"/>
      <c r="G234" s="31"/>
      <c r="H234" s="32"/>
      <c r="I234" s="171">
        <f>I233+I199</f>
        <v>6087400</v>
      </c>
      <c r="J234" s="172"/>
      <c r="K234" s="54">
        <v>0.1</v>
      </c>
    </row>
    <row r="235" spans="1:11" ht="30" customHeight="1" x14ac:dyDescent="0.7">
      <c r="F235" s="223"/>
      <c r="G235" s="223"/>
      <c r="H235" s="223"/>
      <c r="I235" s="223"/>
      <c r="J235" s="223"/>
    </row>
    <row r="236" spans="1:11" ht="30" customHeight="1" thickBot="1" x14ac:dyDescent="0.75">
      <c r="A236" s="35" t="s">
        <v>202</v>
      </c>
      <c r="B236" s="35"/>
      <c r="C236" s="35"/>
      <c r="D236" s="35"/>
      <c r="E236" s="50"/>
      <c r="F236" s="50"/>
      <c r="G236" s="16"/>
      <c r="H236" s="16"/>
      <c r="I236" s="44"/>
      <c r="J236" s="44"/>
    </row>
    <row r="237" spans="1:11" ht="30" customHeight="1" thickBot="1" x14ac:dyDescent="0.75">
      <c r="A237" s="100" t="s">
        <v>8</v>
      </c>
      <c r="B237" s="100"/>
      <c r="C237" s="100"/>
      <c r="D237" s="100" t="s">
        <v>9</v>
      </c>
      <c r="E237" s="100"/>
      <c r="F237" s="17" t="s">
        <v>10</v>
      </c>
      <c r="G237" s="100" t="s">
        <v>11</v>
      </c>
      <c r="H237" s="100"/>
      <c r="I237" s="100" t="s">
        <v>12</v>
      </c>
      <c r="J237" s="101"/>
    </row>
    <row r="238" spans="1:11" ht="30" customHeight="1" x14ac:dyDescent="0.7">
      <c r="A238" s="67" t="s">
        <v>142</v>
      </c>
      <c r="B238" s="68"/>
      <c r="C238" s="68"/>
      <c r="D238" s="69" t="s">
        <v>199</v>
      </c>
      <c r="E238" s="69"/>
      <c r="F238" s="22">
        <v>13</v>
      </c>
      <c r="G238" s="88">
        <v>22000</v>
      </c>
      <c r="H238" s="88"/>
      <c r="I238" s="70">
        <f>F238*G238</f>
        <v>286000</v>
      </c>
      <c r="J238" s="71"/>
      <c r="K238" s="54">
        <v>0.1</v>
      </c>
    </row>
    <row r="239" spans="1:11" ht="30" customHeight="1" x14ac:dyDescent="0.7">
      <c r="A239" s="67" t="s">
        <v>142</v>
      </c>
      <c r="B239" s="68"/>
      <c r="C239" s="68"/>
      <c r="D239" s="69" t="s">
        <v>200</v>
      </c>
      <c r="E239" s="69"/>
      <c r="F239" s="22">
        <v>15</v>
      </c>
      <c r="G239" s="77">
        <v>16000</v>
      </c>
      <c r="H239" s="78"/>
      <c r="I239" s="70">
        <f>F239*G239</f>
        <v>240000</v>
      </c>
      <c r="J239" s="71"/>
      <c r="K239" s="54">
        <v>0.1</v>
      </c>
    </row>
    <row r="240" spans="1:11" s="16" customFormat="1" ht="30" customHeight="1" x14ac:dyDescent="0.7">
      <c r="A240" s="67" t="s">
        <v>247</v>
      </c>
      <c r="B240" s="68"/>
      <c r="C240" s="68"/>
      <c r="D240" s="69" t="s">
        <v>198</v>
      </c>
      <c r="E240" s="69"/>
      <c r="F240" s="22">
        <v>12</v>
      </c>
      <c r="G240" s="77">
        <v>10800</v>
      </c>
      <c r="H240" s="78"/>
      <c r="I240" s="70">
        <f t="shared" ref="I240:I241" si="29">F240*G240</f>
        <v>129600</v>
      </c>
      <c r="J240" s="71"/>
      <c r="K240" s="54">
        <v>0.1</v>
      </c>
    </row>
    <row r="241" spans="1:11" s="16" customFormat="1" ht="30" customHeight="1" x14ac:dyDescent="0.7">
      <c r="A241" s="67" t="s">
        <v>41</v>
      </c>
      <c r="B241" s="68"/>
      <c r="C241" s="68"/>
      <c r="D241" s="69" t="s">
        <v>201</v>
      </c>
      <c r="E241" s="69"/>
      <c r="F241" s="22">
        <v>5</v>
      </c>
      <c r="G241" s="77">
        <v>12000</v>
      </c>
      <c r="H241" s="78"/>
      <c r="I241" s="70">
        <f t="shared" si="29"/>
        <v>60000</v>
      </c>
      <c r="J241" s="71"/>
      <c r="K241" s="54">
        <v>0.1</v>
      </c>
    </row>
    <row r="242" spans="1:11" s="16" customFormat="1" ht="30" customHeight="1" x14ac:dyDescent="0.7">
      <c r="A242" s="81" t="s">
        <v>143</v>
      </c>
      <c r="B242" s="82"/>
      <c r="C242" s="83"/>
      <c r="D242" s="75"/>
      <c r="E242" s="76"/>
      <c r="F242" s="24">
        <v>160</v>
      </c>
      <c r="G242" s="77">
        <v>1200</v>
      </c>
      <c r="H242" s="78"/>
      <c r="I242" s="79">
        <f>F242*G242</f>
        <v>192000</v>
      </c>
      <c r="J242" s="80"/>
      <c r="K242" s="54">
        <v>0.1</v>
      </c>
    </row>
    <row r="243" spans="1:11" s="16" customFormat="1" ht="30" customHeight="1" x14ac:dyDescent="0.7">
      <c r="A243" s="157" t="s">
        <v>144</v>
      </c>
      <c r="B243" s="158"/>
      <c r="C243" s="158"/>
      <c r="D243" s="69"/>
      <c r="E243" s="69"/>
      <c r="F243" s="22">
        <v>280</v>
      </c>
      <c r="G243" s="88">
        <v>300</v>
      </c>
      <c r="H243" s="88"/>
      <c r="I243" s="70">
        <f t="shared" ref="I243" si="30">F243*G243</f>
        <v>84000</v>
      </c>
      <c r="J243" s="71"/>
      <c r="K243" s="54">
        <v>0.1</v>
      </c>
    </row>
    <row r="244" spans="1:11" s="16" customFormat="1" ht="30" customHeight="1" x14ac:dyDescent="0.7">
      <c r="A244" s="81" t="s">
        <v>246</v>
      </c>
      <c r="B244" s="82"/>
      <c r="C244" s="83"/>
      <c r="D244" s="75"/>
      <c r="E244" s="76"/>
      <c r="F244" s="22">
        <v>21</v>
      </c>
      <c r="G244" s="77">
        <v>12000</v>
      </c>
      <c r="H244" s="78"/>
      <c r="I244" s="79">
        <f t="shared" ref="I244" si="31">F244*G244</f>
        <v>252000</v>
      </c>
      <c r="J244" s="80"/>
      <c r="K244" s="54">
        <v>0.1</v>
      </c>
    </row>
    <row r="245" spans="1:11" s="16" customFormat="1" ht="30" customHeight="1" x14ac:dyDescent="0.7">
      <c r="A245" s="72" t="s">
        <v>220</v>
      </c>
      <c r="B245" s="73"/>
      <c r="C245" s="74"/>
      <c r="D245" s="75" t="s">
        <v>249</v>
      </c>
      <c r="E245" s="76"/>
      <c r="F245" s="22"/>
      <c r="G245" s="77"/>
      <c r="H245" s="78"/>
      <c r="I245" s="79"/>
      <c r="J245" s="80"/>
      <c r="K245" s="54"/>
    </row>
    <row r="246" spans="1:11" s="16" customFormat="1" ht="30" customHeight="1" x14ac:dyDescent="0.7">
      <c r="A246" s="72" t="s">
        <v>248</v>
      </c>
      <c r="B246" s="73"/>
      <c r="C246" s="74"/>
      <c r="D246" s="75" t="s">
        <v>249</v>
      </c>
      <c r="E246" s="76"/>
      <c r="F246" s="22"/>
      <c r="G246" s="77"/>
      <c r="H246" s="78"/>
      <c r="I246" s="79"/>
      <c r="J246" s="80"/>
      <c r="K246" s="54"/>
    </row>
    <row r="247" spans="1:11" s="16" customFormat="1" ht="30" customHeight="1" x14ac:dyDescent="0.7">
      <c r="A247" s="157" t="s">
        <v>203</v>
      </c>
      <c r="B247" s="158"/>
      <c r="C247" s="158"/>
      <c r="D247" s="69"/>
      <c r="E247" s="69"/>
      <c r="F247" s="22">
        <v>300</v>
      </c>
      <c r="G247" s="88">
        <v>1620</v>
      </c>
      <c r="H247" s="88"/>
      <c r="I247" s="70">
        <f t="shared" ref="I247:I248" si="32">F247*G247</f>
        <v>486000</v>
      </c>
      <c r="J247" s="71"/>
      <c r="K247" s="54">
        <v>0.1</v>
      </c>
    </row>
    <row r="248" spans="1:11" s="16" customFormat="1" ht="30" customHeight="1" x14ac:dyDescent="0.7">
      <c r="A248" s="157" t="s">
        <v>204</v>
      </c>
      <c r="B248" s="158"/>
      <c r="C248" s="158"/>
      <c r="D248" s="69"/>
      <c r="E248" s="69"/>
      <c r="F248" s="22">
        <v>12</v>
      </c>
      <c r="G248" s="88">
        <v>1500</v>
      </c>
      <c r="H248" s="88"/>
      <c r="I248" s="70">
        <f t="shared" si="32"/>
        <v>18000</v>
      </c>
      <c r="J248" s="71"/>
      <c r="K248" s="54">
        <v>0.1</v>
      </c>
    </row>
    <row r="249" spans="1:11" s="16" customFormat="1" ht="30" customHeight="1" x14ac:dyDescent="0.7">
      <c r="A249" s="157" t="s">
        <v>32</v>
      </c>
      <c r="B249" s="158"/>
      <c r="C249" s="158"/>
      <c r="D249" s="69"/>
      <c r="E249" s="69"/>
      <c r="F249" s="22">
        <v>6</v>
      </c>
      <c r="G249" s="88">
        <v>46000</v>
      </c>
      <c r="H249" s="88"/>
      <c r="I249" s="70">
        <f t="shared" ref="I249" si="33">F249*G249</f>
        <v>276000</v>
      </c>
      <c r="J249" s="71"/>
      <c r="K249" s="54">
        <v>0.1</v>
      </c>
    </row>
    <row r="250" spans="1:11" s="16" customFormat="1" ht="30" customHeight="1" x14ac:dyDescent="0.7">
      <c r="A250" s="157" t="s">
        <v>23</v>
      </c>
      <c r="B250" s="158"/>
      <c r="C250" s="158"/>
      <c r="D250" s="69" t="s">
        <v>128</v>
      </c>
      <c r="E250" s="69"/>
      <c r="F250" s="22">
        <v>1</v>
      </c>
      <c r="G250" s="88"/>
      <c r="H250" s="88"/>
      <c r="I250" s="70">
        <v>420000</v>
      </c>
      <c r="J250" s="71"/>
      <c r="K250" s="54">
        <v>0.1</v>
      </c>
    </row>
    <row r="251" spans="1:11" s="16" customFormat="1" ht="30" customHeight="1" thickBot="1" x14ac:dyDescent="0.75">
      <c r="A251" s="157" t="s">
        <v>223</v>
      </c>
      <c r="B251" s="158"/>
      <c r="C251" s="158"/>
      <c r="D251" s="69" t="s">
        <v>128</v>
      </c>
      <c r="E251" s="69"/>
      <c r="F251" s="22" t="s">
        <v>17</v>
      </c>
      <c r="G251" s="88"/>
      <c r="H251" s="88"/>
      <c r="I251" s="70">
        <v>320000</v>
      </c>
      <c r="J251" s="71"/>
      <c r="K251" s="54">
        <v>1.1000000000000001</v>
      </c>
    </row>
    <row r="252" spans="1:11" s="16" customFormat="1" ht="30" customHeight="1" thickBot="1" x14ac:dyDescent="0.75">
      <c r="A252" s="169" t="s">
        <v>145</v>
      </c>
      <c r="B252" s="170"/>
      <c r="C252" s="170"/>
      <c r="D252" s="170"/>
      <c r="E252" s="170"/>
      <c r="F252" s="31"/>
      <c r="G252" s="31"/>
      <c r="H252" s="32"/>
      <c r="I252" s="171">
        <f>SUM(I238:J251)</f>
        <v>2763600</v>
      </c>
      <c r="J252" s="172"/>
      <c r="K252" s="54">
        <v>0.1</v>
      </c>
    </row>
    <row r="253" spans="1:11" s="16" customFormat="1" ht="30" customHeight="1" x14ac:dyDescent="0.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"/>
    </row>
    <row r="254" spans="1:11" s="16" customFormat="1" ht="30" customHeight="1" x14ac:dyDescent="0.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"/>
    </row>
    <row r="255" spans="1:11" s="16" customFormat="1" ht="30" customHeight="1" thickBot="1" x14ac:dyDescent="0.75">
      <c r="A255" s="44" t="s">
        <v>219</v>
      </c>
      <c r="B255" s="44" t="s">
        <v>146</v>
      </c>
      <c r="C255" s="36"/>
      <c r="D255" s="36"/>
      <c r="E255" s="36"/>
      <c r="F255" s="36"/>
      <c r="I255" s="99"/>
      <c r="J255" s="99"/>
      <c r="K255" s="51"/>
    </row>
    <row r="256" spans="1:11" s="16" customFormat="1" ht="30" customHeight="1" thickBot="1" x14ac:dyDescent="0.75">
      <c r="A256" s="100" t="s">
        <v>8</v>
      </c>
      <c r="B256" s="100"/>
      <c r="C256" s="100"/>
      <c r="D256" s="100" t="s">
        <v>9</v>
      </c>
      <c r="E256" s="100"/>
      <c r="F256" s="17" t="s">
        <v>10</v>
      </c>
      <c r="G256" s="100" t="s">
        <v>11</v>
      </c>
      <c r="H256" s="100"/>
      <c r="I256" s="100" t="s">
        <v>12</v>
      </c>
      <c r="J256" s="101"/>
      <c r="K256" s="51"/>
    </row>
    <row r="257" spans="1:11" s="16" customFormat="1" ht="30" customHeight="1" x14ac:dyDescent="0.7">
      <c r="A257" s="173" t="s">
        <v>147</v>
      </c>
      <c r="B257" s="174"/>
      <c r="C257" s="174"/>
      <c r="D257" s="140"/>
      <c r="E257" s="140"/>
      <c r="F257" s="18"/>
      <c r="G257" s="141"/>
      <c r="H257" s="141"/>
      <c r="I257" s="141"/>
      <c r="J257" s="142"/>
      <c r="K257" s="51"/>
    </row>
    <row r="258" spans="1:11" s="16" customFormat="1" ht="30" customHeight="1" x14ac:dyDescent="0.7">
      <c r="A258" s="67" t="s">
        <v>148</v>
      </c>
      <c r="B258" s="68"/>
      <c r="C258" s="68"/>
      <c r="D258" s="69" t="s">
        <v>149</v>
      </c>
      <c r="E258" s="69"/>
      <c r="F258" s="22">
        <v>4290</v>
      </c>
      <c r="G258" s="70">
        <v>300</v>
      </c>
      <c r="H258" s="70"/>
      <c r="I258" s="70">
        <f>F258*G258</f>
        <v>1287000</v>
      </c>
      <c r="J258" s="71"/>
      <c r="K258" s="54">
        <v>0.1</v>
      </c>
    </row>
    <row r="259" spans="1:11" s="16" customFormat="1" ht="30" customHeight="1" x14ac:dyDescent="0.7">
      <c r="A259" s="72" t="s">
        <v>150</v>
      </c>
      <c r="B259" s="73"/>
      <c r="C259" s="74"/>
      <c r="D259" s="75" t="s">
        <v>151</v>
      </c>
      <c r="E259" s="76"/>
      <c r="F259" s="22">
        <v>66</v>
      </c>
      <c r="G259" s="79">
        <v>1450</v>
      </c>
      <c r="H259" s="175"/>
      <c r="I259" s="70">
        <f>F259*G259</f>
        <v>95700</v>
      </c>
      <c r="J259" s="71"/>
      <c r="K259" s="54">
        <v>0.1</v>
      </c>
    </row>
    <row r="260" spans="1:11" s="16" customFormat="1" ht="30" customHeight="1" x14ac:dyDescent="0.7">
      <c r="A260" s="157" t="s">
        <v>152</v>
      </c>
      <c r="B260" s="158"/>
      <c r="C260" s="158"/>
      <c r="D260" s="69" t="s">
        <v>153</v>
      </c>
      <c r="E260" s="69"/>
      <c r="F260" s="22">
        <v>33</v>
      </c>
      <c r="G260" s="70">
        <v>3000</v>
      </c>
      <c r="H260" s="70"/>
      <c r="I260" s="70">
        <f t="shared" ref="I260:I268" si="34">F260*G260</f>
        <v>99000</v>
      </c>
      <c r="J260" s="71"/>
      <c r="K260" s="54">
        <v>0.1</v>
      </c>
    </row>
    <row r="261" spans="1:11" s="16" customFormat="1" ht="30" customHeight="1" x14ac:dyDescent="0.7">
      <c r="A261" s="67" t="s">
        <v>235</v>
      </c>
      <c r="B261" s="68"/>
      <c r="C261" s="68"/>
      <c r="D261" s="69"/>
      <c r="E261" s="69"/>
      <c r="F261" s="22">
        <v>45</v>
      </c>
      <c r="G261" s="70">
        <v>2000</v>
      </c>
      <c r="H261" s="70"/>
      <c r="I261" s="70">
        <f t="shared" si="34"/>
        <v>90000</v>
      </c>
      <c r="J261" s="71"/>
      <c r="K261" s="54">
        <v>0.1</v>
      </c>
    </row>
    <row r="262" spans="1:11" s="16" customFormat="1" ht="30" customHeight="1" x14ac:dyDescent="0.7">
      <c r="A262" s="67" t="s">
        <v>236</v>
      </c>
      <c r="B262" s="68"/>
      <c r="C262" s="68"/>
      <c r="D262" s="69"/>
      <c r="E262" s="69"/>
      <c r="F262" s="22">
        <v>8</v>
      </c>
      <c r="G262" s="70">
        <v>1250</v>
      </c>
      <c r="H262" s="70"/>
      <c r="I262" s="70">
        <f t="shared" ref="I262" si="35">F262*G262</f>
        <v>10000</v>
      </c>
      <c r="J262" s="71"/>
      <c r="K262" s="54"/>
    </row>
    <row r="263" spans="1:11" ht="30" customHeight="1" x14ac:dyDescent="0.7">
      <c r="A263" s="27" t="s">
        <v>154</v>
      </c>
      <c r="B263" s="28"/>
      <c r="C263" s="28"/>
      <c r="D263" s="75" t="s">
        <v>153</v>
      </c>
      <c r="E263" s="76"/>
      <c r="F263" s="24">
        <v>45</v>
      </c>
      <c r="G263" s="79">
        <v>2200</v>
      </c>
      <c r="H263" s="175"/>
      <c r="I263" s="79">
        <f t="shared" si="34"/>
        <v>99000</v>
      </c>
      <c r="J263" s="80"/>
      <c r="K263" s="54">
        <v>0.1</v>
      </c>
    </row>
    <row r="264" spans="1:11" ht="30" customHeight="1" x14ac:dyDescent="0.7">
      <c r="A264" s="81" t="s">
        <v>155</v>
      </c>
      <c r="B264" s="82"/>
      <c r="C264" s="83"/>
      <c r="D264" s="75" t="s">
        <v>156</v>
      </c>
      <c r="E264" s="76"/>
      <c r="F264" s="22">
        <v>24</v>
      </c>
      <c r="G264" s="79">
        <v>1620</v>
      </c>
      <c r="H264" s="175"/>
      <c r="I264" s="79">
        <f t="shared" si="34"/>
        <v>38880</v>
      </c>
      <c r="J264" s="80"/>
      <c r="K264" s="54">
        <v>0.1</v>
      </c>
    </row>
    <row r="265" spans="1:11" ht="30" customHeight="1" x14ac:dyDescent="0.7">
      <c r="A265" s="81" t="s">
        <v>187</v>
      </c>
      <c r="B265" s="82"/>
      <c r="C265" s="83"/>
      <c r="D265" s="75" t="s">
        <v>151</v>
      </c>
      <c r="E265" s="76"/>
      <c r="F265" s="22">
        <v>1</v>
      </c>
      <c r="G265" s="79">
        <v>18000</v>
      </c>
      <c r="H265" s="175"/>
      <c r="I265" s="79">
        <f t="shared" ref="I265" si="36">F265*G265</f>
        <v>18000</v>
      </c>
      <c r="J265" s="80"/>
      <c r="K265" s="54">
        <v>0.1</v>
      </c>
    </row>
    <row r="266" spans="1:11" ht="30" customHeight="1" x14ac:dyDescent="0.7">
      <c r="A266" s="81" t="s">
        <v>188</v>
      </c>
      <c r="B266" s="82"/>
      <c r="C266" s="83"/>
      <c r="D266" s="75"/>
      <c r="E266" s="76"/>
      <c r="F266" s="22">
        <v>4</v>
      </c>
      <c r="G266" s="79">
        <v>3000</v>
      </c>
      <c r="H266" s="175"/>
      <c r="I266" s="79">
        <f t="shared" ref="I266" si="37">F266*G266</f>
        <v>12000</v>
      </c>
      <c r="J266" s="80"/>
      <c r="K266" s="54">
        <v>0.1</v>
      </c>
    </row>
    <row r="267" spans="1:11" ht="30" customHeight="1" x14ac:dyDescent="0.7">
      <c r="A267" s="67" t="s">
        <v>157</v>
      </c>
      <c r="B267" s="68"/>
      <c r="C267" s="68"/>
      <c r="D267" s="69"/>
      <c r="E267" s="69"/>
      <c r="F267" s="22">
        <v>5</v>
      </c>
      <c r="G267" s="70">
        <v>1500</v>
      </c>
      <c r="H267" s="70"/>
      <c r="I267" s="70">
        <f t="shared" si="34"/>
        <v>7500</v>
      </c>
      <c r="J267" s="71"/>
      <c r="K267" s="54">
        <v>0.1</v>
      </c>
    </row>
    <row r="268" spans="1:11" ht="30" customHeight="1" x14ac:dyDescent="0.7">
      <c r="A268" s="67" t="s">
        <v>158</v>
      </c>
      <c r="B268" s="68"/>
      <c r="C268" s="68"/>
      <c r="D268" s="69"/>
      <c r="E268" s="69"/>
      <c r="F268" s="24">
        <v>1</v>
      </c>
      <c r="G268" s="70">
        <v>4000</v>
      </c>
      <c r="H268" s="70"/>
      <c r="I268" s="70">
        <f t="shared" si="34"/>
        <v>4000</v>
      </c>
      <c r="J268" s="71"/>
      <c r="K268" s="54">
        <v>0.1</v>
      </c>
    </row>
    <row r="269" spans="1:11" ht="30" customHeight="1" x14ac:dyDescent="0.7">
      <c r="A269" s="67" t="s">
        <v>160</v>
      </c>
      <c r="B269" s="68"/>
      <c r="C269" s="68"/>
      <c r="D269" s="69" t="s">
        <v>161</v>
      </c>
      <c r="E269" s="69"/>
      <c r="F269" s="22"/>
      <c r="G269" s="70"/>
      <c r="H269" s="70"/>
      <c r="I269" s="70">
        <v>950000</v>
      </c>
      <c r="J269" s="71"/>
      <c r="K269" s="54">
        <v>0.1</v>
      </c>
    </row>
    <row r="270" spans="1:11" ht="30" customHeight="1" x14ac:dyDescent="0.7">
      <c r="A270" s="67" t="s">
        <v>162</v>
      </c>
      <c r="B270" s="68"/>
      <c r="C270" s="68"/>
      <c r="D270" s="69"/>
      <c r="E270" s="69"/>
      <c r="F270" s="22">
        <v>15</v>
      </c>
      <c r="G270" s="70">
        <v>27000</v>
      </c>
      <c r="H270" s="70"/>
      <c r="I270" s="70">
        <f>F270*G270</f>
        <v>405000</v>
      </c>
      <c r="J270" s="71"/>
      <c r="K270" s="54">
        <v>0.1</v>
      </c>
    </row>
    <row r="271" spans="1:11" ht="30" customHeight="1" x14ac:dyDescent="0.7">
      <c r="A271" s="67" t="s">
        <v>220</v>
      </c>
      <c r="B271" s="68"/>
      <c r="C271" s="68"/>
      <c r="D271" s="69" t="s">
        <v>131</v>
      </c>
      <c r="E271" s="69"/>
      <c r="F271" s="22">
        <v>1</v>
      </c>
      <c r="G271" s="70">
        <v>6000</v>
      </c>
      <c r="H271" s="70"/>
      <c r="I271" s="70">
        <f t="shared" ref="I271:I272" si="38">F271*G271</f>
        <v>6000</v>
      </c>
      <c r="J271" s="71"/>
      <c r="K271" s="54">
        <v>0.1</v>
      </c>
    </row>
    <row r="272" spans="1:11" ht="30" customHeight="1" x14ac:dyDescent="0.7">
      <c r="A272" s="67" t="s">
        <v>237</v>
      </c>
      <c r="B272" s="68"/>
      <c r="C272" s="68"/>
      <c r="D272" s="69" t="s">
        <v>238</v>
      </c>
      <c r="E272" s="69"/>
      <c r="F272" s="22">
        <v>1</v>
      </c>
      <c r="G272" s="70">
        <v>8500</v>
      </c>
      <c r="H272" s="70"/>
      <c r="I272" s="70">
        <f t="shared" si="38"/>
        <v>8500</v>
      </c>
      <c r="J272" s="71"/>
      <c r="K272" s="54">
        <v>0.1</v>
      </c>
    </row>
    <row r="273" spans="1:11" ht="30" customHeight="1" x14ac:dyDescent="0.7">
      <c r="A273" s="67" t="s">
        <v>244</v>
      </c>
      <c r="B273" s="68"/>
      <c r="C273" s="68"/>
      <c r="D273" s="69" t="s">
        <v>245</v>
      </c>
      <c r="E273" s="69"/>
      <c r="F273" s="21" t="s">
        <v>17</v>
      </c>
      <c r="G273" s="70"/>
      <c r="H273" s="70"/>
      <c r="I273" s="70">
        <v>120000</v>
      </c>
      <c r="J273" s="71"/>
      <c r="K273" s="54">
        <v>0.1</v>
      </c>
    </row>
    <row r="274" spans="1:11" ht="30" customHeight="1" x14ac:dyDescent="0.7">
      <c r="A274" s="67" t="s">
        <v>159</v>
      </c>
      <c r="B274" s="68"/>
      <c r="C274" s="68"/>
      <c r="D274" s="69"/>
      <c r="E274" s="69"/>
      <c r="F274" s="22">
        <v>6</v>
      </c>
      <c r="G274" s="70">
        <v>120000</v>
      </c>
      <c r="H274" s="70"/>
      <c r="I274" s="70">
        <f>F274*G274</f>
        <v>720000</v>
      </c>
      <c r="J274" s="71"/>
      <c r="K274" s="54">
        <v>0.1</v>
      </c>
    </row>
    <row r="275" spans="1:11" ht="30" customHeight="1" thickBot="1" x14ac:dyDescent="0.75">
      <c r="A275" s="143" t="s">
        <v>163</v>
      </c>
      <c r="B275" s="144"/>
      <c r="C275" s="145"/>
      <c r="D275" s="69"/>
      <c r="E275" s="69"/>
      <c r="F275" s="66" t="s">
        <v>17</v>
      </c>
      <c r="G275" s="227"/>
      <c r="H275" s="227"/>
      <c r="I275" s="148">
        <v>200000</v>
      </c>
      <c r="J275" s="149"/>
      <c r="K275" s="54">
        <v>0.1</v>
      </c>
    </row>
    <row r="276" spans="1:11" ht="30" customHeight="1" thickBot="1" x14ac:dyDescent="0.75">
      <c r="A276" s="169" t="s">
        <v>218</v>
      </c>
      <c r="B276" s="170"/>
      <c r="C276" s="170"/>
      <c r="D276" s="170"/>
      <c r="E276" s="170"/>
      <c r="F276" s="31"/>
      <c r="G276" s="31"/>
      <c r="H276" s="32"/>
      <c r="I276" s="225">
        <f>SUM(I258:J275)</f>
        <v>4170580</v>
      </c>
      <c r="J276" s="226"/>
      <c r="K276" s="54">
        <v>0.1</v>
      </c>
    </row>
    <row r="277" spans="1:11" ht="30" customHeight="1" x14ac:dyDescent="0.7">
      <c r="A277" s="224"/>
      <c r="B277" s="224"/>
      <c r="C277" s="224"/>
      <c r="D277" s="224"/>
      <c r="E277" s="224"/>
      <c r="F277" s="224"/>
      <c r="G277" s="224"/>
      <c r="H277" s="224"/>
      <c r="I277" s="224"/>
      <c r="J277" s="224"/>
    </row>
    <row r="279" spans="1:11" ht="30" customHeight="1" x14ac:dyDescent="0.7">
      <c r="A279" s="11"/>
      <c r="B279" s="11"/>
      <c r="C279" s="11"/>
      <c r="D279" s="11"/>
      <c r="E279" s="11"/>
      <c r="F279" s="11"/>
      <c r="G279" s="11"/>
      <c r="H279" s="11"/>
      <c r="I279" s="11"/>
      <c r="J279" s="34"/>
    </row>
    <row r="280" spans="1:11" ht="30" customHeight="1" x14ac:dyDescent="0.7">
      <c r="A280" s="11"/>
      <c r="B280" s="11"/>
      <c r="C280" s="11"/>
      <c r="D280" s="11"/>
      <c r="E280" s="11"/>
      <c r="F280" s="11"/>
      <c r="G280" s="11"/>
      <c r="H280" s="11"/>
      <c r="I280" s="11"/>
      <c r="J280" s="34"/>
    </row>
  </sheetData>
  <mergeCells count="975">
    <mergeCell ref="I272:J272"/>
    <mergeCell ref="G1:K1"/>
    <mergeCell ref="A3:K3"/>
    <mergeCell ref="A55:C55"/>
    <mergeCell ref="D55:E55"/>
    <mergeCell ref="G55:H55"/>
    <mergeCell ref="I55:J55"/>
    <mergeCell ref="A57:C57"/>
    <mergeCell ref="D57:E57"/>
    <mergeCell ref="G57:H57"/>
    <mergeCell ref="A241:C241"/>
    <mergeCell ref="D241:E241"/>
    <mergeCell ref="G241:H241"/>
    <mergeCell ref="I241:J241"/>
    <mergeCell ref="A220:C220"/>
    <mergeCell ref="D220:E220"/>
    <mergeCell ref="G220:H220"/>
    <mergeCell ref="I220:J220"/>
    <mergeCell ref="A221:J221"/>
    <mergeCell ref="A240:C240"/>
    <mergeCell ref="D242:E242"/>
    <mergeCell ref="G242:H242"/>
    <mergeCell ref="A265:C265"/>
    <mergeCell ref="D265:E265"/>
    <mergeCell ref="G265:H265"/>
    <mergeCell ref="A257:C257"/>
    <mergeCell ref="D257:E257"/>
    <mergeCell ref="G257:H257"/>
    <mergeCell ref="A243:C243"/>
    <mergeCell ref="D243:E243"/>
    <mergeCell ref="G243:H243"/>
    <mergeCell ref="D259:E259"/>
    <mergeCell ref="G259:H259"/>
    <mergeCell ref="I259:J259"/>
    <mergeCell ref="D260:E260"/>
    <mergeCell ref="G260:H260"/>
    <mergeCell ref="I260:J260"/>
    <mergeCell ref="A261:C261"/>
    <mergeCell ref="A262:C262"/>
    <mergeCell ref="D262:E262"/>
    <mergeCell ref="G262:H262"/>
    <mergeCell ref="I262:J262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30:C230"/>
    <mergeCell ref="D230:E230"/>
    <mergeCell ref="G230:H230"/>
    <mergeCell ref="I230:J230"/>
    <mergeCell ref="A140:C140"/>
    <mergeCell ref="D140:E140"/>
    <mergeCell ref="G140:H140"/>
    <mergeCell ref="I140:J140"/>
    <mergeCell ref="A266:C266"/>
    <mergeCell ref="D266:E266"/>
    <mergeCell ref="G266:H266"/>
    <mergeCell ref="I266:J266"/>
    <mergeCell ref="A144:C144"/>
    <mergeCell ref="D144:E144"/>
    <mergeCell ref="G144:H144"/>
    <mergeCell ref="I144:J144"/>
    <mergeCell ref="A159:C159"/>
    <mergeCell ref="D159:E159"/>
    <mergeCell ref="G159:H159"/>
    <mergeCell ref="I159:J159"/>
    <mergeCell ref="D263:E263"/>
    <mergeCell ref="G263:H263"/>
    <mergeCell ref="I263:J263"/>
    <mergeCell ref="A264:C264"/>
    <mergeCell ref="D264:E264"/>
    <mergeCell ref="G264:H264"/>
    <mergeCell ref="I264:J264"/>
    <mergeCell ref="A260:C260"/>
    <mergeCell ref="D122:E122"/>
    <mergeCell ref="G122:H122"/>
    <mergeCell ref="I122:J122"/>
    <mergeCell ref="A138:C138"/>
    <mergeCell ref="D138:E138"/>
    <mergeCell ref="G138:H138"/>
    <mergeCell ref="I138:J138"/>
    <mergeCell ref="G104:H104"/>
    <mergeCell ref="I104:J104"/>
    <mergeCell ref="A121:C121"/>
    <mergeCell ref="D121:E121"/>
    <mergeCell ref="G121:H121"/>
    <mergeCell ref="I121:J121"/>
    <mergeCell ref="A137:C137"/>
    <mergeCell ref="D137:E137"/>
    <mergeCell ref="G137:H137"/>
    <mergeCell ref="I137:J137"/>
    <mergeCell ref="A133:C133"/>
    <mergeCell ref="D133:E133"/>
    <mergeCell ref="G133:H133"/>
    <mergeCell ref="I133:J133"/>
    <mergeCell ref="A134:C134"/>
    <mergeCell ref="D134:E134"/>
    <mergeCell ref="A41:C41"/>
    <mergeCell ref="D41:E41"/>
    <mergeCell ref="G41:H41"/>
    <mergeCell ref="I41:J41"/>
    <mergeCell ref="A104:C104"/>
    <mergeCell ref="D104:E104"/>
    <mergeCell ref="A277:J277"/>
    <mergeCell ref="A276:E276"/>
    <mergeCell ref="I276:J276"/>
    <mergeCell ref="A275:C275"/>
    <mergeCell ref="D275:E275"/>
    <mergeCell ref="G275:H275"/>
    <mergeCell ref="I275:J275"/>
    <mergeCell ref="A270:C270"/>
    <mergeCell ref="D270:E270"/>
    <mergeCell ref="G270:H270"/>
    <mergeCell ref="I270:J270"/>
    <mergeCell ref="A274:C274"/>
    <mergeCell ref="D274:E274"/>
    <mergeCell ref="G274:H274"/>
    <mergeCell ref="I274:J274"/>
    <mergeCell ref="A269:C269"/>
    <mergeCell ref="D269:E269"/>
    <mergeCell ref="A122:C122"/>
    <mergeCell ref="I255:J255"/>
    <mergeCell ref="A256:C256"/>
    <mergeCell ref="D256:E256"/>
    <mergeCell ref="G256:H256"/>
    <mergeCell ref="I256:J256"/>
    <mergeCell ref="G269:H269"/>
    <mergeCell ref="I269:J269"/>
    <mergeCell ref="A267:C267"/>
    <mergeCell ref="D267:E267"/>
    <mergeCell ref="G267:H267"/>
    <mergeCell ref="I267:J267"/>
    <mergeCell ref="A268:C268"/>
    <mergeCell ref="D268:E268"/>
    <mergeCell ref="G268:H268"/>
    <mergeCell ref="I268:J268"/>
    <mergeCell ref="I265:J265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A252:E252"/>
    <mergeCell ref="I252:J252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I251:J251"/>
    <mergeCell ref="A251:C251"/>
    <mergeCell ref="D251:E251"/>
    <mergeCell ref="G251:H251"/>
    <mergeCell ref="I243:J243"/>
    <mergeCell ref="A248:C248"/>
    <mergeCell ref="D248:E248"/>
    <mergeCell ref="G248:H248"/>
    <mergeCell ref="I248:J248"/>
    <mergeCell ref="A247:C247"/>
    <mergeCell ref="D247:E247"/>
    <mergeCell ref="G247:H247"/>
    <mergeCell ref="I247:J247"/>
    <mergeCell ref="I242:J242"/>
    <mergeCell ref="A233:C233"/>
    <mergeCell ref="D233:E233"/>
    <mergeCell ref="G233:H233"/>
    <mergeCell ref="I233:J233"/>
    <mergeCell ref="A234:E234"/>
    <mergeCell ref="I234:J234"/>
    <mergeCell ref="D238:E238"/>
    <mergeCell ref="G238:H238"/>
    <mergeCell ref="I238:J238"/>
    <mergeCell ref="A239:C239"/>
    <mergeCell ref="D239:E239"/>
    <mergeCell ref="G239:H239"/>
    <mergeCell ref="I239:J239"/>
    <mergeCell ref="F235:J235"/>
    <mergeCell ref="A237:C237"/>
    <mergeCell ref="D237:E237"/>
    <mergeCell ref="G237:H237"/>
    <mergeCell ref="I237:J237"/>
    <mergeCell ref="G240:H240"/>
    <mergeCell ref="I240:J240"/>
    <mergeCell ref="A238:C238"/>
    <mergeCell ref="D240:E240"/>
    <mergeCell ref="A242:C242"/>
    <mergeCell ref="G228:H228"/>
    <mergeCell ref="I228:J228"/>
    <mergeCell ref="A229:C229"/>
    <mergeCell ref="D229:E229"/>
    <mergeCell ref="G229:H229"/>
    <mergeCell ref="I229:J229"/>
    <mergeCell ref="A226:C226"/>
    <mergeCell ref="D226:E226"/>
    <mergeCell ref="G226:H226"/>
    <mergeCell ref="I226:J226"/>
    <mergeCell ref="A227:C227"/>
    <mergeCell ref="D227:E227"/>
    <mergeCell ref="G227:H227"/>
    <mergeCell ref="I227:J227"/>
    <mergeCell ref="A228:C228"/>
    <mergeCell ref="D228:E228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3:C223"/>
    <mergeCell ref="D223:E223"/>
    <mergeCell ref="G223:H223"/>
    <mergeCell ref="I223:J223"/>
    <mergeCell ref="A216:C216"/>
    <mergeCell ref="D216:E216"/>
    <mergeCell ref="G216:H216"/>
    <mergeCell ref="I216:J216"/>
    <mergeCell ref="A222:C222"/>
    <mergeCell ref="D222:E222"/>
    <mergeCell ref="G222:H222"/>
    <mergeCell ref="I222:J222"/>
    <mergeCell ref="A218:C218"/>
    <mergeCell ref="D218:E218"/>
    <mergeCell ref="A217:C217"/>
    <mergeCell ref="D217:E217"/>
    <mergeCell ref="G217:H217"/>
    <mergeCell ref="I217:J217"/>
    <mergeCell ref="G218:H218"/>
    <mergeCell ref="I218:J218"/>
    <mergeCell ref="A219:C219"/>
    <mergeCell ref="D219:E219"/>
    <mergeCell ref="G219:H219"/>
    <mergeCell ref="I219:J219"/>
    <mergeCell ref="A211:C211"/>
    <mergeCell ref="D211:E211"/>
    <mergeCell ref="G211:H211"/>
    <mergeCell ref="I211:J211"/>
    <mergeCell ref="A213:C213"/>
    <mergeCell ref="D213:E213"/>
    <mergeCell ref="G213:H213"/>
    <mergeCell ref="I213:J213"/>
    <mergeCell ref="A212:C212"/>
    <mergeCell ref="D212:E212"/>
    <mergeCell ref="G212:H212"/>
    <mergeCell ref="I212:J212"/>
    <mergeCell ref="A208:C208"/>
    <mergeCell ref="D208:E208"/>
    <mergeCell ref="G208:H208"/>
    <mergeCell ref="I208:J208"/>
    <mergeCell ref="A210:C210"/>
    <mergeCell ref="D210:E210"/>
    <mergeCell ref="G210:H210"/>
    <mergeCell ref="I210:J210"/>
    <mergeCell ref="A206:C206"/>
    <mergeCell ref="D206:E206"/>
    <mergeCell ref="G206:H206"/>
    <mergeCell ref="I206:J206"/>
    <mergeCell ref="A207:C207"/>
    <mergeCell ref="D207:E207"/>
    <mergeCell ref="G207:H207"/>
    <mergeCell ref="I207:J207"/>
    <mergeCell ref="A209:J209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3:C203"/>
    <mergeCell ref="D203:E203"/>
    <mergeCell ref="G203:H203"/>
    <mergeCell ref="I203:J203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8:C198"/>
    <mergeCell ref="D198:E198"/>
    <mergeCell ref="G198:H198"/>
    <mergeCell ref="I198:J198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2:C192"/>
    <mergeCell ref="D192:E192"/>
    <mergeCell ref="G192:H192"/>
    <mergeCell ref="I192:J192"/>
    <mergeCell ref="A193:C193"/>
    <mergeCell ref="D193:E193"/>
    <mergeCell ref="G193:H193"/>
    <mergeCell ref="I193:J193"/>
    <mergeCell ref="A190:C190"/>
    <mergeCell ref="D190:E190"/>
    <mergeCell ref="G190:H190"/>
    <mergeCell ref="I190:J190"/>
    <mergeCell ref="A191:C191"/>
    <mergeCell ref="D191:E191"/>
    <mergeCell ref="G191:H191"/>
    <mergeCell ref="I191:J191"/>
    <mergeCell ref="A188:C188"/>
    <mergeCell ref="D188:E188"/>
    <mergeCell ref="G188:H188"/>
    <mergeCell ref="I188:J188"/>
    <mergeCell ref="A189:C189"/>
    <mergeCell ref="D189:E189"/>
    <mergeCell ref="G189:H189"/>
    <mergeCell ref="I189:J189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A184:C184"/>
    <mergeCell ref="D184:E184"/>
    <mergeCell ref="G184:H184"/>
    <mergeCell ref="I184:J184"/>
    <mergeCell ref="A185:C185"/>
    <mergeCell ref="D185:E185"/>
    <mergeCell ref="G185:H185"/>
    <mergeCell ref="I185:J185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8:C178"/>
    <mergeCell ref="D178:E178"/>
    <mergeCell ref="G178:H178"/>
    <mergeCell ref="I178:J178"/>
    <mergeCell ref="A179:C179"/>
    <mergeCell ref="D179:E179"/>
    <mergeCell ref="G179:H179"/>
    <mergeCell ref="I179:J179"/>
    <mergeCell ref="A176:C176"/>
    <mergeCell ref="D176:E176"/>
    <mergeCell ref="G176:H176"/>
    <mergeCell ref="I176:J176"/>
    <mergeCell ref="A177:C177"/>
    <mergeCell ref="D177:E177"/>
    <mergeCell ref="G177:H177"/>
    <mergeCell ref="I177:J177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0:C170"/>
    <mergeCell ref="D170:E170"/>
    <mergeCell ref="G170:H170"/>
    <mergeCell ref="I170:J170"/>
    <mergeCell ref="A171:C171"/>
    <mergeCell ref="D171:E171"/>
    <mergeCell ref="G171:H171"/>
    <mergeCell ref="I171:J171"/>
    <mergeCell ref="A168:C168"/>
    <mergeCell ref="D168:E168"/>
    <mergeCell ref="G168:H168"/>
    <mergeCell ref="I168:J168"/>
    <mergeCell ref="A169:C169"/>
    <mergeCell ref="D169:E169"/>
    <mergeCell ref="G169:H169"/>
    <mergeCell ref="I169:J169"/>
    <mergeCell ref="A166:C166"/>
    <mergeCell ref="D166:E166"/>
    <mergeCell ref="G166:H166"/>
    <mergeCell ref="I166:J166"/>
    <mergeCell ref="A167:C167"/>
    <mergeCell ref="D167:E167"/>
    <mergeCell ref="G167:H167"/>
    <mergeCell ref="I167:J167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2:C162"/>
    <mergeCell ref="D162:E162"/>
    <mergeCell ref="G162:H162"/>
    <mergeCell ref="I162:J162"/>
    <mergeCell ref="A163:C163"/>
    <mergeCell ref="D163:E163"/>
    <mergeCell ref="G163:H163"/>
    <mergeCell ref="I163:J163"/>
    <mergeCell ref="A160:C160"/>
    <mergeCell ref="D160:E160"/>
    <mergeCell ref="G160:H160"/>
    <mergeCell ref="I160:J160"/>
    <mergeCell ref="A161:C161"/>
    <mergeCell ref="D161:E161"/>
    <mergeCell ref="G161:H161"/>
    <mergeCell ref="I161:J161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50:C150"/>
    <mergeCell ref="D150:E150"/>
    <mergeCell ref="G150:H150"/>
    <mergeCell ref="I150:J150"/>
    <mergeCell ref="A148:C148"/>
    <mergeCell ref="D148:E148"/>
    <mergeCell ref="G148:H148"/>
    <mergeCell ref="I148:J148"/>
    <mergeCell ref="A149:C149"/>
    <mergeCell ref="D149:E149"/>
    <mergeCell ref="G149:H149"/>
    <mergeCell ref="I149:J149"/>
    <mergeCell ref="A146:C146"/>
    <mergeCell ref="D146:E146"/>
    <mergeCell ref="G146:H146"/>
    <mergeCell ref="I146:J146"/>
    <mergeCell ref="A147:C147"/>
    <mergeCell ref="D147:E147"/>
    <mergeCell ref="G147:H147"/>
    <mergeCell ref="I147:J147"/>
    <mergeCell ref="A145:C145"/>
    <mergeCell ref="D145:E145"/>
    <mergeCell ref="G145:H145"/>
    <mergeCell ref="I145:J145"/>
    <mergeCell ref="A143:C143"/>
    <mergeCell ref="D143:E143"/>
    <mergeCell ref="G143:H143"/>
    <mergeCell ref="I143:J143"/>
    <mergeCell ref="A139:C139"/>
    <mergeCell ref="D139:E139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G139:H139"/>
    <mergeCell ref="I139:J139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4:C114"/>
    <mergeCell ref="D114:E114"/>
    <mergeCell ref="G114:H114"/>
    <mergeCell ref="I114:J114"/>
    <mergeCell ref="A115:E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5:C105"/>
    <mergeCell ref="D105:E105"/>
    <mergeCell ref="G105:H105"/>
    <mergeCell ref="I105:J105"/>
    <mergeCell ref="A101:C101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9:E99"/>
    <mergeCell ref="I99:J99"/>
    <mergeCell ref="A97:C97"/>
    <mergeCell ref="D97:E97"/>
    <mergeCell ref="G97:H97"/>
    <mergeCell ref="I97:J97"/>
    <mergeCell ref="A98:C98"/>
    <mergeCell ref="D98:E98"/>
    <mergeCell ref="G98:H98"/>
    <mergeCell ref="I98:J98"/>
    <mergeCell ref="A95:C95"/>
    <mergeCell ref="D95:E95"/>
    <mergeCell ref="G95:H95"/>
    <mergeCell ref="I95:J95"/>
    <mergeCell ref="A96:C96"/>
    <mergeCell ref="D96:E96"/>
    <mergeCell ref="G96:H96"/>
    <mergeCell ref="I96:J96"/>
    <mergeCell ref="A93:C93"/>
    <mergeCell ref="D93:E93"/>
    <mergeCell ref="G93:H93"/>
    <mergeCell ref="I93:J93"/>
    <mergeCell ref="A94:C94"/>
    <mergeCell ref="D94:E94"/>
    <mergeCell ref="G94:H94"/>
    <mergeCell ref="I94:J94"/>
    <mergeCell ref="A91:C91"/>
    <mergeCell ref="D91:E91"/>
    <mergeCell ref="G91:H91"/>
    <mergeCell ref="I91:J91"/>
    <mergeCell ref="A92:C92"/>
    <mergeCell ref="D92:E92"/>
    <mergeCell ref="G92:H92"/>
    <mergeCell ref="I92:J92"/>
    <mergeCell ref="A89:C89"/>
    <mergeCell ref="D89:E89"/>
    <mergeCell ref="G89:H89"/>
    <mergeCell ref="I89:J89"/>
    <mergeCell ref="A90:C90"/>
    <mergeCell ref="D90:E90"/>
    <mergeCell ref="G90:H90"/>
    <mergeCell ref="I90:J90"/>
    <mergeCell ref="A87:C87"/>
    <mergeCell ref="D87:E87"/>
    <mergeCell ref="G87:H87"/>
    <mergeCell ref="I87:J87"/>
    <mergeCell ref="A88:C88"/>
    <mergeCell ref="D88:E88"/>
    <mergeCell ref="G88:H88"/>
    <mergeCell ref="I88:J88"/>
    <mergeCell ref="A85:C85"/>
    <mergeCell ref="D85:E85"/>
    <mergeCell ref="G85:H85"/>
    <mergeCell ref="I85:J85"/>
    <mergeCell ref="A86:C86"/>
    <mergeCell ref="D86:E86"/>
    <mergeCell ref="G86:H86"/>
    <mergeCell ref="I86:J86"/>
    <mergeCell ref="A84:C84"/>
    <mergeCell ref="D84:E84"/>
    <mergeCell ref="G84:H84"/>
    <mergeCell ref="I84:J84"/>
    <mergeCell ref="A82:C82"/>
    <mergeCell ref="D82:E82"/>
    <mergeCell ref="G82:H82"/>
    <mergeCell ref="I82:J82"/>
    <mergeCell ref="A83:C83"/>
    <mergeCell ref="D83:E83"/>
    <mergeCell ref="G83:H83"/>
    <mergeCell ref="I83:J83"/>
    <mergeCell ref="A81:C81"/>
    <mergeCell ref="D81:E81"/>
    <mergeCell ref="G81:H81"/>
    <mergeCell ref="I81:J81"/>
    <mergeCell ref="A76:C76"/>
    <mergeCell ref="D76:E76"/>
    <mergeCell ref="G76:H76"/>
    <mergeCell ref="I76:J76"/>
    <mergeCell ref="A77:C77"/>
    <mergeCell ref="D77:E77"/>
    <mergeCell ref="G77:H77"/>
    <mergeCell ref="I77:J77"/>
    <mergeCell ref="A78:C78"/>
    <mergeCell ref="D78:E78"/>
    <mergeCell ref="G78:H78"/>
    <mergeCell ref="I78:J78"/>
    <mergeCell ref="A79:C79"/>
    <mergeCell ref="D79:E79"/>
    <mergeCell ref="G79:H79"/>
    <mergeCell ref="I79:J79"/>
    <mergeCell ref="A80:C80"/>
    <mergeCell ref="D80:E80"/>
    <mergeCell ref="G80:H80"/>
    <mergeCell ref="I80:J80"/>
    <mergeCell ref="A74:E74"/>
    <mergeCell ref="I74:J74"/>
    <mergeCell ref="A75:C75"/>
    <mergeCell ref="D75:E75"/>
    <mergeCell ref="G75:H75"/>
    <mergeCell ref="I75:J75"/>
    <mergeCell ref="A71:C71"/>
    <mergeCell ref="D71:E71"/>
    <mergeCell ref="G71:H71"/>
    <mergeCell ref="I71:J71"/>
    <mergeCell ref="A72:E72"/>
    <mergeCell ref="I72:J72"/>
    <mergeCell ref="A69:C69"/>
    <mergeCell ref="D69:E69"/>
    <mergeCell ref="G69:H69"/>
    <mergeCell ref="I69:J69"/>
    <mergeCell ref="A70:C70"/>
    <mergeCell ref="D70:E70"/>
    <mergeCell ref="G70:H70"/>
    <mergeCell ref="I70:J70"/>
    <mergeCell ref="A65:C65"/>
    <mergeCell ref="D65:E65"/>
    <mergeCell ref="G65:H65"/>
    <mergeCell ref="I65:J65"/>
    <mergeCell ref="A68:C68"/>
    <mergeCell ref="D68:E68"/>
    <mergeCell ref="G68:H68"/>
    <mergeCell ref="I68:J68"/>
    <mergeCell ref="A63:C63"/>
    <mergeCell ref="D63:E63"/>
    <mergeCell ref="G63:H63"/>
    <mergeCell ref="I63:J63"/>
    <mergeCell ref="A64:C64"/>
    <mergeCell ref="D64:E64"/>
    <mergeCell ref="G64:H64"/>
    <mergeCell ref="I64:J64"/>
    <mergeCell ref="A61:C61"/>
    <mergeCell ref="D61:E61"/>
    <mergeCell ref="G61:H61"/>
    <mergeCell ref="I61:J61"/>
    <mergeCell ref="A62:C62"/>
    <mergeCell ref="D62:E62"/>
    <mergeCell ref="G62:H62"/>
    <mergeCell ref="I62:J62"/>
    <mergeCell ref="A59:C59"/>
    <mergeCell ref="D59:E59"/>
    <mergeCell ref="G59:H59"/>
    <mergeCell ref="I59:J59"/>
    <mergeCell ref="A60:C60"/>
    <mergeCell ref="D60:E60"/>
    <mergeCell ref="G60:H60"/>
    <mergeCell ref="I60:J60"/>
    <mergeCell ref="A54:C54"/>
    <mergeCell ref="D54:E54"/>
    <mergeCell ref="G54:H54"/>
    <mergeCell ref="I54:J54"/>
    <mergeCell ref="A58:C58"/>
    <mergeCell ref="D58:E58"/>
    <mergeCell ref="G58:H58"/>
    <mergeCell ref="I58:J58"/>
    <mergeCell ref="I57:J57"/>
    <mergeCell ref="A56:C56"/>
    <mergeCell ref="D56:E56"/>
    <mergeCell ref="G56:H56"/>
    <mergeCell ref="I56:J56"/>
    <mergeCell ref="A52:C52"/>
    <mergeCell ref="D52:E52"/>
    <mergeCell ref="G52:H52"/>
    <mergeCell ref="I52:J52"/>
    <mergeCell ref="A53:C53"/>
    <mergeCell ref="D53:E53"/>
    <mergeCell ref="G53:H53"/>
    <mergeCell ref="I53:J53"/>
    <mergeCell ref="A51:C51"/>
    <mergeCell ref="D51:E51"/>
    <mergeCell ref="G51:H51"/>
    <mergeCell ref="I51:J51"/>
    <mergeCell ref="A49:C49"/>
    <mergeCell ref="D49:E49"/>
    <mergeCell ref="G49:H49"/>
    <mergeCell ref="I49:J49"/>
    <mergeCell ref="A50:C50"/>
    <mergeCell ref="D50:E50"/>
    <mergeCell ref="G50:H50"/>
    <mergeCell ref="I50:J50"/>
    <mergeCell ref="A47:C47"/>
    <mergeCell ref="D47:E47"/>
    <mergeCell ref="G47:H47"/>
    <mergeCell ref="I47:J47"/>
    <mergeCell ref="A48:C48"/>
    <mergeCell ref="D48:E48"/>
    <mergeCell ref="G48:H48"/>
    <mergeCell ref="I48:J48"/>
    <mergeCell ref="A45:C45"/>
    <mergeCell ref="D45:E45"/>
    <mergeCell ref="G45:H45"/>
    <mergeCell ref="I45:J45"/>
    <mergeCell ref="A46:C46"/>
    <mergeCell ref="D46:E46"/>
    <mergeCell ref="G46:H46"/>
    <mergeCell ref="I46:J46"/>
    <mergeCell ref="A42:C42"/>
    <mergeCell ref="D42:E42"/>
    <mergeCell ref="G42:H42"/>
    <mergeCell ref="I42:J42"/>
    <mergeCell ref="A43:C43"/>
    <mergeCell ref="D43:E43"/>
    <mergeCell ref="G43:H43"/>
    <mergeCell ref="I43:J43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I27:J27"/>
    <mergeCell ref="A36:C36"/>
    <mergeCell ref="D36:E36"/>
    <mergeCell ref="G36:H36"/>
    <mergeCell ref="I36:J36"/>
    <mergeCell ref="A35:C35"/>
    <mergeCell ref="D35:E35"/>
    <mergeCell ref="G35:H35"/>
    <mergeCell ref="I35:J35"/>
    <mergeCell ref="A33:C33"/>
    <mergeCell ref="D33:E33"/>
    <mergeCell ref="G33:H33"/>
    <mergeCell ref="I33:J33"/>
    <mergeCell ref="A34:C34"/>
    <mergeCell ref="D34:E34"/>
    <mergeCell ref="G34:H34"/>
    <mergeCell ref="I34:J34"/>
    <mergeCell ref="A24:E24"/>
    <mergeCell ref="F24:H24"/>
    <mergeCell ref="I24:J24"/>
    <mergeCell ref="A20:E20"/>
    <mergeCell ref="F20:H20"/>
    <mergeCell ref="I20:J20"/>
    <mergeCell ref="A21:E21"/>
    <mergeCell ref="F21:H21"/>
    <mergeCell ref="I21:J21"/>
    <mergeCell ref="A14:B14"/>
    <mergeCell ref="C14:E14"/>
    <mergeCell ref="A16:E16"/>
    <mergeCell ref="A17:E17"/>
    <mergeCell ref="F17:H17"/>
    <mergeCell ref="I17:J17"/>
    <mergeCell ref="A22:E22"/>
    <mergeCell ref="F22:H22"/>
    <mergeCell ref="I22:J22"/>
    <mergeCell ref="A215:C215"/>
    <mergeCell ref="D215:E215"/>
    <mergeCell ref="G215:H215"/>
    <mergeCell ref="I215:J215"/>
    <mergeCell ref="A23:E23"/>
    <mergeCell ref="F23:H23"/>
    <mergeCell ref="I23:J23"/>
    <mergeCell ref="A214:C214"/>
    <mergeCell ref="D214:E214"/>
    <mergeCell ref="G214:H214"/>
    <mergeCell ref="I214:J214"/>
    <mergeCell ref="F28:H28"/>
    <mergeCell ref="I28:J28"/>
    <mergeCell ref="A31:E31"/>
    <mergeCell ref="I31:J31"/>
    <mergeCell ref="A32:C32"/>
    <mergeCell ref="D32:E32"/>
    <mergeCell ref="G32:H32"/>
    <mergeCell ref="I32:J32"/>
    <mergeCell ref="F25:H25"/>
    <mergeCell ref="I25:J25"/>
    <mergeCell ref="F26:H26"/>
    <mergeCell ref="I26:J26"/>
    <mergeCell ref="F27:H27"/>
    <mergeCell ref="A66:C66"/>
    <mergeCell ref="D66:E66"/>
    <mergeCell ref="G66:H66"/>
    <mergeCell ref="I66:J66"/>
    <mergeCell ref="A67:C67"/>
    <mergeCell ref="D67:E67"/>
    <mergeCell ref="G67:H67"/>
    <mergeCell ref="I67:J67"/>
    <mergeCell ref="F6:G6"/>
    <mergeCell ref="F7:J7"/>
    <mergeCell ref="F8:J8"/>
    <mergeCell ref="F9:J9"/>
    <mergeCell ref="F10:J10"/>
    <mergeCell ref="C13:E13"/>
    <mergeCell ref="A44:C44"/>
    <mergeCell ref="D44:E44"/>
    <mergeCell ref="G44:H44"/>
    <mergeCell ref="I44:J44"/>
    <mergeCell ref="A18:E18"/>
    <mergeCell ref="F18:H18"/>
    <mergeCell ref="I18:J18"/>
    <mergeCell ref="A19:E19"/>
    <mergeCell ref="F19:H19"/>
    <mergeCell ref="I19:J19"/>
    <mergeCell ref="A273:C273"/>
    <mergeCell ref="D273:E273"/>
    <mergeCell ref="G273:H273"/>
    <mergeCell ref="I273:J273"/>
    <mergeCell ref="A245:C245"/>
    <mergeCell ref="D245:E245"/>
    <mergeCell ref="G245:H245"/>
    <mergeCell ref="I245:J245"/>
    <mergeCell ref="A244:C244"/>
    <mergeCell ref="D244:E244"/>
    <mergeCell ref="G244:H244"/>
    <mergeCell ref="I244:J244"/>
    <mergeCell ref="A246:C246"/>
    <mergeCell ref="D246:E246"/>
    <mergeCell ref="G246:H246"/>
    <mergeCell ref="I246:J246"/>
    <mergeCell ref="I271:J271"/>
    <mergeCell ref="A271:C271"/>
    <mergeCell ref="A272:C272"/>
    <mergeCell ref="D271:E271"/>
    <mergeCell ref="D272:E272"/>
    <mergeCell ref="G271:H271"/>
    <mergeCell ref="G272:H272"/>
    <mergeCell ref="I257:J257"/>
  </mergeCells>
  <phoneticPr fontId="3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41F3-736C-4AD1-AF7C-637189CD7253}">
  <dimension ref="A1:R280"/>
  <sheetViews>
    <sheetView workbookViewId="0">
      <selection activeCell="L8" sqref="L8"/>
    </sheetView>
  </sheetViews>
  <sheetFormatPr defaultColWidth="11.6875" defaultRowHeight="30" customHeight="1" x14ac:dyDescent="0.7"/>
  <cols>
    <col min="1" max="3" width="11.375" style="1" customWidth="1"/>
    <col min="4" max="4" width="23.875" style="1" customWidth="1"/>
    <col min="5" max="5" width="6.625" style="1" customWidth="1"/>
    <col min="6" max="6" width="7.312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1875" style="10" customWidth="1"/>
    <col min="12" max="12" width="10.875" style="1" customWidth="1"/>
    <col min="13" max="13" width="10.6875" style="1" customWidth="1"/>
    <col min="14" max="14" width="10.3125" style="1" customWidth="1"/>
    <col min="15" max="16" width="6.3125" style="1" customWidth="1"/>
    <col min="17" max="26" width="2.875" style="1" customWidth="1"/>
    <col min="27" max="27" width="2.8125" style="1" customWidth="1"/>
    <col min="28" max="253" width="11.68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12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6875" style="1" customWidth="1"/>
    <col min="270" max="270" width="10.3125" style="1" customWidth="1"/>
    <col min="271" max="272" width="6.3125" style="1" customWidth="1"/>
    <col min="273" max="273" width="7.3125" style="1" customWidth="1"/>
    <col min="274" max="275" width="6.3125" style="1" customWidth="1"/>
    <col min="276" max="277" width="6.625" style="1" customWidth="1"/>
    <col min="278" max="509" width="11.68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12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6875" style="1" customWidth="1"/>
    <col min="526" max="526" width="10.3125" style="1" customWidth="1"/>
    <col min="527" max="528" width="6.3125" style="1" customWidth="1"/>
    <col min="529" max="529" width="7.3125" style="1" customWidth="1"/>
    <col min="530" max="531" width="6.3125" style="1" customWidth="1"/>
    <col min="532" max="533" width="6.625" style="1" customWidth="1"/>
    <col min="534" max="765" width="11.68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12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6875" style="1" customWidth="1"/>
    <col min="782" max="782" width="10.3125" style="1" customWidth="1"/>
    <col min="783" max="784" width="6.3125" style="1" customWidth="1"/>
    <col min="785" max="785" width="7.3125" style="1" customWidth="1"/>
    <col min="786" max="787" width="6.3125" style="1" customWidth="1"/>
    <col min="788" max="789" width="6.625" style="1" customWidth="1"/>
    <col min="790" max="1021" width="11.68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12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6875" style="1" customWidth="1"/>
    <col min="1038" max="1038" width="10.3125" style="1" customWidth="1"/>
    <col min="1039" max="1040" width="6.3125" style="1" customWidth="1"/>
    <col min="1041" max="1041" width="7.3125" style="1" customWidth="1"/>
    <col min="1042" max="1043" width="6.3125" style="1" customWidth="1"/>
    <col min="1044" max="1045" width="6.625" style="1" customWidth="1"/>
    <col min="1046" max="1277" width="11.68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12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6875" style="1" customWidth="1"/>
    <col min="1294" max="1294" width="10.3125" style="1" customWidth="1"/>
    <col min="1295" max="1296" width="6.3125" style="1" customWidth="1"/>
    <col min="1297" max="1297" width="7.3125" style="1" customWidth="1"/>
    <col min="1298" max="1299" width="6.3125" style="1" customWidth="1"/>
    <col min="1300" max="1301" width="6.625" style="1" customWidth="1"/>
    <col min="1302" max="1533" width="11.68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12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6875" style="1" customWidth="1"/>
    <col min="1550" max="1550" width="10.3125" style="1" customWidth="1"/>
    <col min="1551" max="1552" width="6.3125" style="1" customWidth="1"/>
    <col min="1553" max="1553" width="7.3125" style="1" customWidth="1"/>
    <col min="1554" max="1555" width="6.3125" style="1" customWidth="1"/>
    <col min="1556" max="1557" width="6.625" style="1" customWidth="1"/>
    <col min="1558" max="1789" width="11.68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12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6875" style="1" customWidth="1"/>
    <col min="1806" max="1806" width="10.3125" style="1" customWidth="1"/>
    <col min="1807" max="1808" width="6.3125" style="1" customWidth="1"/>
    <col min="1809" max="1809" width="7.3125" style="1" customWidth="1"/>
    <col min="1810" max="1811" width="6.3125" style="1" customWidth="1"/>
    <col min="1812" max="1813" width="6.625" style="1" customWidth="1"/>
    <col min="1814" max="2045" width="11.68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12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6875" style="1" customWidth="1"/>
    <col min="2062" max="2062" width="10.3125" style="1" customWidth="1"/>
    <col min="2063" max="2064" width="6.3125" style="1" customWidth="1"/>
    <col min="2065" max="2065" width="7.3125" style="1" customWidth="1"/>
    <col min="2066" max="2067" width="6.3125" style="1" customWidth="1"/>
    <col min="2068" max="2069" width="6.625" style="1" customWidth="1"/>
    <col min="2070" max="2301" width="11.68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12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6875" style="1" customWidth="1"/>
    <col min="2318" max="2318" width="10.3125" style="1" customWidth="1"/>
    <col min="2319" max="2320" width="6.3125" style="1" customWidth="1"/>
    <col min="2321" max="2321" width="7.3125" style="1" customWidth="1"/>
    <col min="2322" max="2323" width="6.3125" style="1" customWidth="1"/>
    <col min="2324" max="2325" width="6.625" style="1" customWidth="1"/>
    <col min="2326" max="2557" width="11.68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12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6875" style="1" customWidth="1"/>
    <col min="2574" max="2574" width="10.3125" style="1" customWidth="1"/>
    <col min="2575" max="2576" width="6.3125" style="1" customWidth="1"/>
    <col min="2577" max="2577" width="7.3125" style="1" customWidth="1"/>
    <col min="2578" max="2579" width="6.3125" style="1" customWidth="1"/>
    <col min="2580" max="2581" width="6.625" style="1" customWidth="1"/>
    <col min="2582" max="2813" width="11.68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12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6875" style="1" customWidth="1"/>
    <col min="2830" max="2830" width="10.3125" style="1" customWidth="1"/>
    <col min="2831" max="2832" width="6.3125" style="1" customWidth="1"/>
    <col min="2833" max="2833" width="7.3125" style="1" customWidth="1"/>
    <col min="2834" max="2835" width="6.3125" style="1" customWidth="1"/>
    <col min="2836" max="2837" width="6.625" style="1" customWidth="1"/>
    <col min="2838" max="3069" width="11.68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12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6875" style="1" customWidth="1"/>
    <col min="3086" max="3086" width="10.3125" style="1" customWidth="1"/>
    <col min="3087" max="3088" width="6.3125" style="1" customWidth="1"/>
    <col min="3089" max="3089" width="7.3125" style="1" customWidth="1"/>
    <col min="3090" max="3091" width="6.3125" style="1" customWidth="1"/>
    <col min="3092" max="3093" width="6.625" style="1" customWidth="1"/>
    <col min="3094" max="3325" width="11.68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12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6875" style="1" customWidth="1"/>
    <col min="3342" max="3342" width="10.3125" style="1" customWidth="1"/>
    <col min="3343" max="3344" width="6.3125" style="1" customWidth="1"/>
    <col min="3345" max="3345" width="7.3125" style="1" customWidth="1"/>
    <col min="3346" max="3347" width="6.3125" style="1" customWidth="1"/>
    <col min="3348" max="3349" width="6.625" style="1" customWidth="1"/>
    <col min="3350" max="3581" width="11.68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12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6875" style="1" customWidth="1"/>
    <col min="3598" max="3598" width="10.3125" style="1" customWidth="1"/>
    <col min="3599" max="3600" width="6.3125" style="1" customWidth="1"/>
    <col min="3601" max="3601" width="7.3125" style="1" customWidth="1"/>
    <col min="3602" max="3603" width="6.3125" style="1" customWidth="1"/>
    <col min="3604" max="3605" width="6.625" style="1" customWidth="1"/>
    <col min="3606" max="3837" width="11.68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12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6875" style="1" customWidth="1"/>
    <col min="3854" max="3854" width="10.3125" style="1" customWidth="1"/>
    <col min="3855" max="3856" width="6.3125" style="1" customWidth="1"/>
    <col min="3857" max="3857" width="7.3125" style="1" customWidth="1"/>
    <col min="3858" max="3859" width="6.3125" style="1" customWidth="1"/>
    <col min="3860" max="3861" width="6.625" style="1" customWidth="1"/>
    <col min="3862" max="4093" width="11.68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12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6875" style="1" customWidth="1"/>
    <col min="4110" max="4110" width="10.3125" style="1" customWidth="1"/>
    <col min="4111" max="4112" width="6.3125" style="1" customWidth="1"/>
    <col min="4113" max="4113" width="7.3125" style="1" customWidth="1"/>
    <col min="4114" max="4115" width="6.3125" style="1" customWidth="1"/>
    <col min="4116" max="4117" width="6.625" style="1" customWidth="1"/>
    <col min="4118" max="4349" width="11.68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12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6875" style="1" customWidth="1"/>
    <col min="4366" max="4366" width="10.3125" style="1" customWidth="1"/>
    <col min="4367" max="4368" width="6.3125" style="1" customWidth="1"/>
    <col min="4369" max="4369" width="7.3125" style="1" customWidth="1"/>
    <col min="4370" max="4371" width="6.3125" style="1" customWidth="1"/>
    <col min="4372" max="4373" width="6.625" style="1" customWidth="1"/>
    <col min="4374" max="4605" width="11.68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12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6875" style="1" customWidth="1"/>
    <col min="4622" max="4622" width="10.3125" style="1" customWidth="1"/>
    <col min="4623" max="4624" width="6.3125" style="1" customWidth="1"/>
    <col min="4625" max="4625" width="7.3125" style="1" customWidth="1"/>
    <col min="4626" max="4627" width="6.3125" style="1" customWidth="1"/>
    <col min="4628" max="4629" width="6.625" style="1" customWidth="1"/>
    <col min="4630" max="4861" width="11.68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12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6875" style="1" customWidth="1"/>
    <col min="4878" max="4878" width="10.3125" style="1" customWidth="1"/>
    <col min="4879" max="4880" width="6.3125" style="1" customWidth="1"/>
    <col min="4881" max="4881" width="7.3125" style="1" customWidth="1"/>
    <col min="4882" max="4883" width="6.3125" style="1" customWidth="1"/>
    <col min="4884" max="4885" width="6.625" style="1" customWidth="1"/>
    <col min="4886" max="5117" width="11.68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12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6875" style="1" customWidth="1"/>
    <col min="5134" max="5134" width="10.3125" style="1" customWidth="1"/>
    <col min="5135" max="5136" width="6.3125" style="1" customWidth="1"/>
    <col min="5137" max="5137" width="7.3125" style="1" customWidth="1"/>
    <col min="5138" max="5139" width="6.3125" style="1" customWidth="1"/>
    <col min="5140" max="5141" width="6.625" style="1" customWidth="1"/>
    <col min="5142" max="5373" width="11.68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12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6875" style="1" customWidth="1"/>
    <col min="5390" max="5390" width="10.3125" style="1" customWidth="1"/>
    <col min="5391" max="5392" width="6.3125" style="1" customWidth="1"/>
    <col min="5393" max="5393" width="7.3125" style="1" customWidth="1"/>
    <col min="5394" max="5395" width="6.3125" style="1" customWidth="1"/>
    <col min="5396" max="5397" width="6.625" style="1" customWidth="1"/>
    <col min="5398" max="5629" width="11.68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12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6875" style="1" customWidth="1"/>
    <col min="5646" max="5646" width="10.3125" style="1" customWidth="1"/>
    <col min="5647" max="5648" width="6.3125" style="1" customWidth="1"/>
    <col min="5649" max="5649" width="7.3125" style="1" customWidth="1"/>
    <col min="5650" max="5651" width="6.3125" style="1" customWidth="1"/>
    <col min="5652" max="5653" width="6.625" style="1" customWidth="1"/>
    <col min="5654" max="5885" width="11.68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12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6875" style="1" customWidth="1"/>
    <col min="5902" max="5902" width="10.3125" style="1" customWidth="1"/>
    <col min="5903" max="5904" width="6.3125" style="1" customWidth="1"/>
    <col min="5905" max="5905" width="7.3125" style="1" customWidth="1"/>
    <col min="5906" max="5907" width="6.3125" style="1" customWidth="1"/>
    <col min="5908" max="5909" width="6.625" style="1" customWidth="1"/>
    <col min="5910" max="6141" width="11.68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12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6875" style="1" customWidth="1"/>
    <col min="6158" max="6158" width="10.3125" style="1" customWidth="1"/>
    <col min="6159" max="6160" width="6.3125" style="1" customWidth="1"/>
    <col min="6161" max="6161" width="7.3125" style="1" customWidth="1"/>
    <col min="6162" max="6163" width="6.3125" style="1" customWidth="1"/>
    <col min="6164" max="6165" width="6.625" style="1" customWidth="1"/>
    <col min="6166" max="6397" width="11.68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12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6875" style="1" customWidth="1"/>
    <col min="6414" max="6414" width="10.3125" style="1" customWidth="1"/>
    <col min="6415" max="6416" width="6.3125" style="1" customWidth="1"/>
    <col min="6417" max="6417" width="7.3125" style="1" customWidth="1"/>
    <col min="6418" max="6419" width="6.3125" style="1" customWidth="1"/>
    <col min="6420" max="6421" width="6.625" style="1" customWidth="1"/>
    <col min="6422" max="6653" width="11.68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12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6875" style="1" customWidth="1"/>
    <col min="6670" max="6670" width="10.3125" style="1" customWidth="1"/>
    <col min="6671" max="6672" width="6.3125" style="1" customWidth="1"/>
    <col min="6673" max="6673" width="7.3125" style="1" customWidth="1"/>
    <col min="6674" max="6675" width="6.3125" style="1" customWidth="1"/>
    <col min="6676" max="6677" width="6.625" style="1" customWidth="1"/>
    <col min="6678" max="6909" width="11.68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12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6875" style="1" customWidth="1"/>
    <col min="6926" max="6926" width="10.3125" style="1" customWidth="1"/>
    <col min="6927" max="6928" width="6.3125" style="1" customWidth="1"/>
    <col min="6929" max="6929" width="7.3125" style="1" customWidth="1"/>
    <col min="6930" max="6931" width="6.3125" style="1" customWidth="1"/>
    <col min="6932" max="6933" width="6.625" style="1" customWidth="1"/>
    <col min="6934" max="7165" width="11.68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12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6875" style="1" customWidth="1"/>
    <col min="7182" max="7182" width="10.3125" style="1" customWidth="1"/>
    <col min="7183" max="7184" width="6.3125" style="1" customWidth="1"/>
    <col min="7185" max="7185" width="7.3125" style="1" customWidth="1"/>
    <col min="7186" max="7187" width="6.3125" style="1" customWidth="1"/>
    <col min="7188" max="7189" width="6.625" style="1" customWidth="1"/>
    <col min="7190" max="7421" width="11.68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12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6875" style="1" customWidth="1"/>
    <col min="7438" max="7438" width="10.3125" style="1" customWidth="1"/>
    <col min="7439" max="7440" width="6.3125" style="1" customWidth="1"/>
    <col min="7441" max="7441" width="7.3125" style="1" customWidth="1"/>
    <col min="7442" max="7443" width="6.3125" style="1" customWidth="1"/>
    <col min="7444" max="7445" width="6.625" style="1" customWidth="1"/>
    <col min="7446" max="7677" width="11.68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12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6875" style="1" customWidth="1"/>
    <col min="7694" max="7694" width="10.3125" style="1" customWidth="1"/>
    <col min="7695" max="7696" width="6.3125" style="1" customWidth="1"/>
    <col min="7697" max="7697" width="7.3125" style="1" customWidth="1"/>
    <col min="7698" max="7699" width="6.3125" style="1" customWidth="1"/>
    <col min="7700" max="7701" width="6.625" style="1" customWidth="1"/>
    <col min="7702" max="7933" width="11.68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12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6875" style="1" customWidth="1"/>
    <col min="7950" max="7950" width="10.3125" style="1" customWidth="1"/>
    <col min="7951" max="7952" width="6.3125" style="1" customWidth="1"/>
    <col min="7953" max="7953" width="7.3125" style="1" customWidth="1"/>
    <col min="7954" max="7955" width="6.3125" style="1" customWidth="1"/>
    <col min="7956" max="7957" width="6.625" style="1" customWidth="1"/>
    <col min="7958" max="8189" width="11.68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12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6875" style="1" customWidth="1"/>
    <col min="8206" max="8206" width="10.3125" style="1" customWidth="1"/>
    <col min="8207" max="8208" width="6.3125" style="1" customWidth="1"/>
    <col min="8209" max="8209" width="7.3125" style="1" customWidth="1"/>
    <col min="8210" max="8211" width="6.3125" style="1" customWidth="1"/>
    <col min="8212" max="8213" width="6.625" style="1" customWidth="1"/>
    <col min="8214" max="8445" width="11.68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12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6875" style="1" customWidth="1"/>
    <col min="8462" max="8462" width="10.3125" style="1" customWidth="1"/>
    <col min="8463" max="8464" width="6.3125" style="1" customWidth="1"/>
    <col min="8465" max="8465" width="7.3125" style="1" customWidth="1"/>
    <col min="8466" max="8467" width="6.3125" style="1" customWidth="1"/>
    <col min="8468" max="8469" width="6.625" style="1" customWidth="1"/>
    <col min="8470" max="8701" width="11.68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12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6875" style="1" customWidth="1"/>
    <col min="8718" max="8718" width="10.3125" style="1" customWidth="1"/>
    <col min="8719" max="8720" width="6.3125" style="1" customWidth="1"/>
    <col min="8721" max="8721" width="7.3125" style="1" customWidth="1"/>
    <col min="8722" max="8723" width="6.3125" style="1" customWidth="1"/>
    <col min="8724" max="8725" width="6.625" style="1" customWidth="1"/>
    <col min="8726" max="8957" width="11.68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12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6875" style="1" customWidth="1"/>
    <col min="8974" max="8974" width="10.3125" style="1" customWidth="1"/>
    <col min="8975" max="8976" width="6.3125" style="1" customWidth="1"/>
    <col min="8977" max="8977" width="7.3125" style="1" customWidth="1"/>
    <col min="8978" max="8979" width="6.3125" style="1" customWidth="1"/>
    <col min="8980" max="8981" width="6.625" style="1" customWidth="1"/>
    <col min="8982" max="9213" width="11.68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12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6875" style="1" customWidth="1"/>
    <col min="9230" max="9230" width="10.3125" style="1" customWidth="1"/>
    <col min="9231" max="9232" width="6.3125" style="1" customWidth="1"/>
    <col min="9233" max="9233" width="7.3125" style="1" customWidth="1"/>
    <col min="9234" max="9235" width="6.3125" style="1" customWidth="1"/>
    <col min="9236" max="9237" width="6.625" style="1" customWidth="1"/>
    <col min="9238" max="9469" width="11.68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12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6875" style="1" customWidth="1"/>
    <col min="9486" max="9486" width="10.3125" style="1" customWidth="1"/>
    <col min="9487" max="9488" width="6.3125" style="1" customWidth="1"/>
    <col min="9489" max="9489" width="7.3125" style="1" customWidth="1"/>
    <col min="9490" max="9491" width="6.3125" style="1" customWidth="1"/>
    <col min="9492" max="9493" width="6.625" style="1" customWidth="1"/>
    <col min="9494" max="9725" width="11.68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12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6875" style="1" customWidth="1"/>
    <col min="9742" max="9742" width="10.3125" style="1" customWidth="1"/>
    <col min="9743" max="9744" width="6.3125" style="1" customWidth="1"/>
    <col min="9745" max="9745" width="7.3125" style="1" customWidth="1"/>
    <col min="9746" max="9747" width="6.3125" style="1" customWidth="1"/>
    <col min="9748" max="9749" width="6.625" style="1" customWidth="1"/>
    <col min="9750" max="9981" width="11.68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12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6875" style="1" customWidth="1"/>
    <col min="9998" max="9998" width="10.3125" style="1" customWidth="1"/>
    <col min="9999" max="10000" width="6.3125" style="1" customWidth="1"/>
    <col min="10001" max="10001" width="7.3125" style="1" customWidth="1"/>
    <col min="10002" max="10003" width="6.3125" style="1" customWidth="1"/>
    <col min="10004" max="10005" width="6.625" style="1" customWidth="1"/>
    <col min="10006" max="10237" width="11.68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12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6875" style="1" customWidth="1"/>
    <col min="10254" max="10254" width="10.3125" style="1" customWidth="1"/>
    <col min="10255" max="10256" width="6.3125" style="1" customWidth="1"/>
    <col min="10257" max="10257" width="7.3125" style="1" customWidth="1"/>
    <col min="10258" max="10259" width="6.3125" style="1" customWidth="1"/>
    <col min="10260" max="10261" width="6.625" style="1" customWidth="1"/>
    <col min="10262" max="10493" width="11.68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12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6875" style="1" customWidth="1"/>
    <col min="10510" max="10510" width="10.3125" style="1" customWidth="1"/>
    <col min="10511" max="10512" width="6.3125" style="1" customWidth="1"/>
    <col min="10513" max="10513" width="7.3125" style="1" customWidth="1"/>
    <col min="10514" max="10515" width="6.3125" style="1" customWidth="1"/>
    <col min="10516" max="10517" width="6.625" style="1" customWidth="1"/>
    <col min="10518" max="10749" width="11.68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12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6875" style="1" customWidth="1"/>
    <col min="10766" max="10766" width="10.3125" style="1" customWidth="1"/>
    <col min="10767" max="10768" width="6.3125" style="1" customWidth="1"/>
    <col min="10769" max="10769" width="7.3125" style="1" customWidth="1"/>
    <col min="10770" max="10771" width="6.3125" style="1" customWidth="1"/>
    <col min="10772" max="10773" width="6.625" style="1" customWidth="1"/>
    <col min="10774" max="11005" width="11.68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12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6875" style="1" customWidth="1"/>
    <col min="11022" max="11022" width="10.3125" style="1" customWidth="1"/>
    <col min="11023" max="11024" width="6.3125" style="1" customWidth="1"/>
    <col min="11025" max="11025" width="7.3125" style="1" customWidth="1"/>
    <col min="11026" max="11027" width="6.3125" style="1" customWidth="1"/>
    <col min="11028" max="11029" width="6.625" style="1" customWidth="1"/>
    <col min="11030" max="11261" width="11.68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12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6875" style="1" customWidth="1"/>
    <col min="11278" max="11278" width="10.3125" style="1" customWidth="1"/>
    <col min="11279" max="11280" width="6.3125" style="1" customWidth="1"/>
    <col min="11281" max="11281" width="7.3125" style="1" customWidth="1"/>
    <col min="11282" max="11283" width="6.3125" style="1" customWidth="1"/>
    <col min="11284" max="11285" width="6.625" style="1" customWidth="1"/>
    <col min="11286" max="11517" width="11.68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12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6875" style="1" customWidth="1"/>
    <col min="11534" max="11534" width="10.3125" style="1" customWidth="1"/>
    <col min="11535" max="11536" width="6.3125" style="1" customWidth="1"/>
    <col min="11537" max="11537" width="7.3125" style="1" customWidth="1"/>
    <col min="11538" max="11539" width="6.3125" style="1" customWidth="1"/>
    <col min="11540" max="11541" width="6.625" style="1" customWidth="1"/>
    <col min="11542" max="11773" width="11.68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12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6875" style="1" customWidth="1"/>
    <col min="11790" max="11790" width="10.3125" style="1" customWidth="1"/>
    <col min="11791" max="11792" width="6.3125" style="1" customWidth="1"/>
    <col min="11793" max="11793" width="7.3125" style="1" customWidth="1"/>
    <col min="11794" max="11795" width="6.3125" style="1" customWidth="1"/>
    <col min="11796" max="11797" width="6.625" style="1" customWidth="1"/>
    <col min="11798" max="12029" width="11.68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12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6875" style="1" customWidth="1"/>
    <col min="12046" max="12046" width="10.3125" style="1" customWidth="1"/>
    <col min="12047" max="12048" width="6.3125" style="1" customWidth="1"/>
    <col min="12049" max="12049" width="7.3125" style="1" customWidth="1"/>
    <col min="12050" max="12051" width="6.3125" style="1" customWidth="1"/>
    <col min="12052" max="12053" width="6.625" style="1" customWidth="1"/>
    <col min="12054" max="12285" width="11.68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12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6875" style="1" customWidth="1"/>
    <col min="12302" max="12302" width="10.3125" style="1" customWidth="1"/>
    <col min="12303" max="12304" width="6.3125" style="1" customWidth="1"/>
    <col min="12305" max="12305" width="7.3125" style="1" customWidth="1"/>
    <col min="12306" max="12307" width="6.3125" style="1" customWidth="1"/>
    <col min="12308" max="12309" width="6.625" style="1" customWidth="1"/>
    <col min="12310" max="12541" width="11.68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12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6875" style="1" customWidth="1"/>
    <col min="12558" max="12558" width="10.3125" style="1" customWidth="1"/>
    <col min="12559" max="12560" width="6.3125" style="1" customWidth="1"/>
    <col min="12561" max="12561" width="7.3125" style="1" customWidth="1"/>
    <col min="12562" max="12563" width="6.3125" style="1" customWidth="1"/>
    <col min="12564" max="12565" width="6.625" style="1" customWidth="1"/>
    <col min="12566" max="12797" width="11.68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12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6875" style="1" customWidth="1"/>
    <col min="12814" max="12814" width="10.3125" style="1" customWidth="1"/>
    <col min="12815" max="12816" width="6.3125" style="1" customWidth="1"/>
    <col min="12817" max="12817" width="7.3125" style="1" customWidth="1"/>
    <col min="12818" max="12819" width="6.3125" style="1" customWidth="1"/>
    <col min="12820" max="12821" width="6.625" style="1" customWidth="1"/>
    <col min="12822" max="13053" width="11.68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12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6875" style="1" customWidth="1"/>
    <col min="13070" max="13070" width="10.3125" style="1" customWidth="1"/>
    <col min="13071" max="13072" width="6.3125" style="1" customWidth="1"/>
    <col min="13073" max="13073" width="7.3125" style="1" customWidth="1"/>
    <col min="13074" max="13075" width="6.3125" style="1" customWidth="1"/>
    <col min="13076" max="13077" width="6.625" style="1" customWidth="1"/>
    <col min="13078" max="13309" width="11.68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12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6875" style="1" customWidth="1"/>
    <col min="13326" max="13326" width="10.3125" style="1" customWidth="1"/>
    <col min="13327" max="13328" width="6.3125" style="1" customWidth="1"/>
    <col min="13329" max="13329" width="7.3125" style="1" customWidth="1"/>
    <col min="13330" max="13331" width="6.3125" style="1" customWidth="1"/>
    <col min="13332" max="13333" width="6.625" style="1" customWidth="1"/>
    <col min="13334" max="13565" width="11.68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12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6875" style="1" customWidth="1"/>
    <col min="13582" max="13582" width="10.3125" style="1" customWidth="1"/>
    <col min="13583" max="13584" width="6.3125" style="1" customWidth="1"/>
    <col min="13585" max="13585" width="7.3125" style="1" customWidth="1"/>
    <col min="13586" max="13587" width="6.3125" style="1" customWidth="1"/>
    <col min="13588" max="13589" width="6.625" style="1" customWidth="1"/>
    <col min="13590" max="13821" width="11.68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12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6875" style="1" customWidth="1"/>
    <col min="13838" max="13838" width="10.3125" style="1" customWidth="1"/>
    <col min="13839" max="13840" width="6.3125" style="1" customWidth="1"/>
    <col min="13841" max="13841" width="7.3125" style="1" customWidth="1"/>
    <col min="13842" max="13843" width="6.3125" style="1" customWidth="1"/>
    <col min="13844" max="13845" width="6.625" style="1" customWidth="1"/>
    <col min="13846" max="14077" width="11.68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12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6875" style="1" customWidth="1"/>
    <col min="14094" max="14094" width="10.3125" style="1" customWidth="1"/>
    <col min="14095" max="14096" width="6.3125" style="1" customWidth="1"/>
    <col min="14097" max="14097" width="7.3125" style="1" customWidth="1"/>
    <col min="14098" max="14099" width="6.3125" style="1" customWidth="1"/>
    <col min="14100" max="14101" width="6.625" style="1" customWidth="1"/>
    <col min="14102" max="14333" width="11.68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12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6875" style="1" customWidth="1"/>
    <col min="14350" max="14350" width="10.3125" style="1" customWidth="1"/>
    <col min="14351" max="14352" width="6.3125" style="1" customWidth="1"/>
    <col min="14353" max="14353" width="7.3125" style="1" customWidth="1"/>
    <col min="14354" max="14355" width="6.3125" style="1" customWidth="1"/>
    <col min="14356" max="14357" width="6.625" style="1" customWidth="1"/>
    <col min="14358" max="14589" width="11.68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12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6875" style="1" customWidth="1"/>
    <col min="14606" max="14606" width="10.3125" style="1" customWidth="1"/>
    <col min="14607" max="14608" width="6.3125" style="1" customWidth="1"/>
    <col min="14609" max="14609" width="7.3125" style="1" customWidth="1"/>
    <col min="14610" max="14611" width="6.3125" style="1" customWidth="1"/>
    <col min="14612" max="14613" width="6.625" style="1" customWidth="1"/>
    <col min="14614" max="14845" width="11.68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12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6875" style="1" customWidth="1"/>
    <col min="14862" max="14862" width="10.3125" style="1" customWidth="1"/>
    <col min="14863" max="14864" width="6.3125" style="1" customWidth="1"/>
    <col min="14865" max="14865" width="7.3125" style="1" customWidth="1"/>
    <col min="14866" max="14867" width="6.3125" style="1" customWidth="1"/>
    <col min="14868" max="14869" width="6.625" style="1" customWidth="1"/>
    <col min="14870" max="15101" width="11.68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12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6875" style="1" customWidth="1"/>
    <col min="15118" max="15118" width="10.3125" style="1" customWidth="1"/>
    <col min="15119" max="15120" width="6.3125" style="1" customWidth="1"/>
    <col min="15121" max="15121" width="7.3125" style="1" customWidth="1"/>
    <col min="15122" max="15123" width="6.3125" style="1" customWidth="1"/>
    <col min="15124" max="15125" width="6.625" style="1" customWidth="1"/>
    <col min="15126" max="15357" width="11.68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12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6875" style="1" customWidth="1"/>
    <col min="15374" max="15374" width="10.3125" style="1" customWidth="1"/>
    <col min="15375" max="15376" width="6.3125" style="1" customWidth="1"/>
    <col min="15377" max="15377" width="7.3125" style="1" customWidth="1"/>
    <col min="15378" max="15379" width="6.3125" style="1" customWidth="1"/>
    <col min="15380" max="15381" width="6.625" style="1" customWidth="1"/>
    <col min="15382" max="15613" width="11.68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12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6875" style="1" customWidth="1"/>
    <col min="15630" max="15630" width="10.3125" style="1" customWidth="1"/>
    <col min="15631" max="15632" width="6.3125" style="1" customWidth="1"/>
    <col min="15633" max="15633" width="7.3125" style="1" customWidth="1"/>
    <col min="15634" max="15635" width="6.3125" style="1" customWidth="1"/>
    <col min="15636" max="15637" width="6.625" style="1" customWidth="1"/>
    <col min="15638" max="15869" width="11.68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12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6875" style="1" customWidth="1"/>
    <col min="15886" max="15886" width="10.3125" style="1" customWidth="1"/>
    <col min="15887" max="15888" width="6.3125" style="1" customWidth="1"/>
    <col min="15889" max="15889" width="7.3125" style="1" customWidth="1"/>
    <col min="15890" max="15891" width="6.3125" style="1" customWidth="1"/>
    <col min="15892" max="15893" width="6.625" style="1" customWidth="1"/>
    <col min="15894" max="16125" width="11.68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12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6875" style="1" customWidth="1"/>
    <col min="16142" max="16142" width="10.3125" style="1" customWidth="1"/>
    <col min="16143" max="16144" width="6.3125" style="1" customWidth="1"/>
    <col min="16145" max="16145" width="7.3125" style="1" customWidth="1"/>
    <col min="16146" max="16147" width="6.3125" style="1" customWidth="1"/>
    <col min="16148" max="16149" width="6.625" style="1" customWidth="1"/>
    <col min="16150" max="16384" width="11.6875" style="1"/>
  </cols>
  <sheetData>
    <row r="1" spans="1:18" ht="30" customHeight="1" x14ac:dyDescent="0.7">
      <c r="G1" s="223" t="s">
        <v>0</v>
      </c>
      <c r="H1" s="223"/>
      <c r="I1" s="223"/>
      <c r="J1" s="223"/>
      <c r="K1" s="223"/>
    </row>
    <row r="2" spans="1:18" ht="30" customHeight="1" x14ac:dyDescent="0.7">
      <c r="G2" s="2"/>
      <c r="H2" s="2"/>
      <c r="I2" s="2"/>
      <c r="J2" s="2"/>
      <c r="K2" s="2"/>
    </row>
    <row r="3" spans="1:18" ht="30" customHeight="1" thickBot="1" x14ac:dyDescent="0.75">
      <c r="A3" s="228" t="s">
        <v>210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</row>
    <row r="4" spans="1:18" ht="30" customHeight="1" thickTop="1" x14ac:dyDescent="0.7">
      <c r="C4" s="3"/>
      <c r="D4" s="4"/>
      <c r="E4" s="4"/>
      <c r="F4" s="4"/>
      <c r="G4" s="4"/>
      <c r="H4" s="4"/>
      <c r="I4" s="4"/>
      <c r="K4" s="1"/>
    </row>
    <row r="5" spans="1:18" ht="30" customHeight="1" x14ac:dyDescent="0.7">
      <c r="A5" s="61" t="s">
        <v>1</v>
      </c>
      <c r="B5" s="62"/>
      <c r="C5" s="62"/>
      <c r="D5" s="62"/>
      <c r="K5" s="1"/>
    </row>
    <row r="6" spans="1:18" ht="30" customHeight="1" x14ac:dyDescent="0.25">
      <c r="A6" s="235" t="s">
        <v>250</v>
      </c>
      <c r="B6" s="235"/>
      <c r="C6" s="235"/>
      <c r="D6" s="235"/>
      <c r="F6" s="84" t="s">
        <v>224</v>
      </c>
      <c r="G6" s="84"/>
      <c r="H6" s="65"/>
      <c r="I6" s="65"/>
      <c r="J6" s="65"/>
      <c r="K6" s="1"/>
      <c r="M6" s="234"/>
      <c r="N6" s="234"/>
      <c r="O6" s="234"/>
      <c r="P6" s="234"/>
      <c r="Q6" s="234"/>
      <c r="R6" s="234"/>
    </row>
    <row r="7" spans="1:18" ht="19.25" customHeight="1" x14ac:dyDescent="0.25">
      <c r="A7" s="235" t="s">
        <v>251</v>
      </c>
      <c r="B7" s="235"/>
      <c r="C7" s="235"/>
      <c r="D7" s="235"/>
      <c r="F7" s="84" t="s">
        <v>225</v>
      </c>
      <c r="G7" s="84"/>
      <c r="H7" s="84"/>
      <c r="I7" s="84"/>
      <c r="J7" s="84"/>
      <c r="K7" s="1"/>
      <c r="M7" s="232"/>
      <c r="N7" s="232"/>
      <c r="O7" s="232"/>
      <c r="P7" s="232"/>
      <c r="Q7" s="232"/>
      <c r="R7" s="232"/>
    </row>
    <row r="8" spans="1:18" ht="19.25" customHeight="1" x14ac:dyDescent="0.25">
      <c r="A8" s="235" t="s">
        <v>252</v>
      </c>
      <c r="B8" s="235"/>
      <c r="C8" s="235"/>
      <c r="D8" s="235"/>
      <c r="F8" s="85" t="s">
        <v>226</v>
      </c>
      <c r="G8" s="85"/>
      <c r="H8" s="85"/>
      <c r="I8" s="85"/>
      <c r="J8" s="85"/>
      <c r="K8" s="1"/>
      <c r="M8" s="233"/>
      <c r="N8" s="233"/>
      <c r="O8" s="233"/>
      <c r="P8" s="233"/>
      <c r="Q8" s="233"/>
      <c r="R8" s="233"/>
    </row>
    <row r="9" spans="1:18" ht="19.25" customHeight="1" x14ac:dyDescent="0.7">
      <c r="F9" s="84" t="s">
        <v>227</v>
      </c>
      <c r="G9" s="84"/>
      <c r="H9" s="84"/>
      <c r="I9" s="84"/>
      <c r="J9" s="84"/>
      <c r="K9" s="1"/>
    </row>
    <row r="10" spans="1:18" ht="19.25" customHeight="1" x14ac:dyDescent="0.7">
      <c r="A10" s="5"/>
      <c r="B10" s="6"/>
      <c r="F10" s="84" t="s">
        <v>228</v>
      </c>
      <c r="G10" s="84"/>
      <c r="H10" s="84"/>
      <c r="I10" s="84"/>
      <c r="J10" s="84"/>
      <c r="K10" s="1"/>
    </row>
    <row r="11" spans="1:18" ht="19.25" customHeight="1" x14ac:dyDescent="0.7">
      <c r="C11" s="63"/>
      <c r="D11" s="63"/>
      <c r="E11" s="64"/>
      <c r="F11" s="64"/>
      <c r="G11" s="64"/>
      <c r="H11" s="64"/>
      <c r="K11" s="1"/>
    </row>
    <row r="12" spans="1:18" ht="19.25" customHeight="1" thickBot="1" x14ac:dyDescent="0.75">
      <c r="D12" s="7"/>
      <c r="E12" s="7"/>
      <c r="F12" s="7"/>
      <c r="G12" s="7"/>
      <c r="H12" s="7"/>
      <c r="I12" s="7"/>
    </row>
    <row r="13" spans="1:18" ht="30" customHeight="1" thickBot="1" x14ac:dyDescent="0.75">
      <c r="A13" s="8" t="s">
        <v>2</v>
      </c>
      <c r="B13" s="9"/>
      <c r="C13" s="109">
        <f>I28</f>
        <v>54719459.960000001</v>
      </c>
      <c r="D13" s="109"/>
      <c r="E13" s="110"/>
      <c r="F13" s="7"/>
      <c r="G13" s="7"/>
      <c r="H13" s="7"/>
      <c r="I13" s="7"/>
    </row>
    <row r="14" spans="1:18" ht="30" customHeight="1" thickBot="1" x14ac:dyDescent="0.75">
      <c r="A14" s="120" t="s">
        <v>3</v>
      </c>
      <c r="B14" s="121"/>
      <c r="C14" s="122">
        <f>SUM(C13:E13)</f>
        <v>54719459.960000001</v>
      </c>
      <c r="D14" s="123"/>
      <c r="E14" s="124"/>
    </row>
    <row r="15" spans="1:18" ht="30" customHeight="1" x14ac:dyDescent="0.7">
      <c r="A15" s="10"/>
      <c r="B15" s="10"/>
      <c r="C15" s="10"/>
      <c r="D15" s="10"/>
      <c r="E15" s="10"/>
    </row>
    <row r="16" spans="1:18" ht="30" customHeight="1" thickBot="1" x14ac:dyDescent="0.75">
      <c r="A16" s="125" t="s">
        <v>4</v>
      </c>
      <c r="B16" s="125"/>
      <c r="C16" s="125"/>
      <c r="D16" s="125"/>
      <c r="E16" s="125"/>
    </row>
    <row r="17" spans="1:11" ht="30" customHeight="1" x14ac:dyDescent="0.7">
      <c r="A17" s="126" t="str">
        <f>A31</f>
        <v>内訳１　Ｇ・Ｈ・椅子席、桟敷席、エグゼクティブ・カップル　　</v>
      </c>
      <c r="B17" s="127"/>
      <c r="C17" s="127"/>
      <c r="D17" s="127"/>
      <c r="E17" s="127"/>
      <c r="F17" s="103" t="str">
        <f>A72</f>
        <v>合計１</v>
      </c>
      <c r="G17" s="103"/>
      <c r="H17" s="103"/>
      <c r="I17" s="128">
        <f>I72</f>
        <v>26368997.600000001</v>
      </c>
      <c r="J17" s="129"/>
    </row>
    <row r="18" spans="1:11" s="16" customFormat="1" ht="30" customHeight="1" x14ac:dyDescent="0.7">
      <c r="A18" s="111" t="str">
        <f>A74</f>
        <v>内訳２　浜大津アーカス有料観覧席関係</v>
      </c>
      <c r="B18" s="90"/>
      <c r="C18" s="90"/>
      <c r="D18" s="90"/>
      <c r="E18" s="90"/>
      <c r="F18" s="91" t="str">
        <f>A99</f>
        <v>合計２</v>
      </c>
      <c r="G18" s="91"/>
      <c r="H18" s="91"/>
      <c r="I18" s="92">
        <f>I99</f>
        <v>4598880</v>
      </c>
      <c r="J18" s="93"/>
      <c r="K18" s="10"/>
    </row>
    <row r="19" spans="1:11" s="16" customFormat="1" ht="30" customHeight="1" x14ac:dyDescent="0.7">
      <c r="A19" s="112" t="str">
        <f>A101</f>
        <v>内訳３　駅チカシート</v>
      </c>
      <c r="B19" s="113"/>
      <c r="C19" s="113"/>
      <c r="D19" s="113"/>
      <c r="E19" s="114"/>
      <c r="F19" s="115" t="str">
        <f>A113</f>
        <v>合計３</v>
      </c>
      <c r="G19" s="116"/>
      <c r="H19" s="117"/>
      <c r="I19" s="118">
        <f>I113</f>
        <v>1550890</v>
      </c>
      <c r="J19" s="119"/>
      <c r="K19" s="10"/>
    </row>
    <row r="20" spans="1:11" s="16" customFormat="1" ht="30" customHeight="1" x14ac:dyDescent="0.7">
      <c r="A20" s="111" t="str">
        <f>A115</f>
        <v>内訳４　全体放送設備</v>
      </c>
      <c r="B20" s="90"/>
      <c r="C20" s="90"/>
      <c r="D20" s="90"/>
      <c r="E20" s="90"/>
      <c r="F20" s="91" t="str">
        <f>A204</f>
        <v>合計４</v>
      </c>
      <c r="G20" s="91"/>
      <c r="H20" s="91"/>
      <c r="I20" s="92">
        <f>I204</f>
        <v>4724270</v>
      </c>
      <c r="J20" s="93"/>
      <c r="K20" s="10"/>
    </row>
    <row r="21" spans="1:11" s="16" customFormat="1" ht="30" customHeight="1" x14ac:dyDescent="0.7">
      <c r="A21" s="112" t="str">
        <f>A207</f>
        <v>内訳５　電気工事</v>
      </c>
      <c r="B21" s="113"/>
      <c r="C21" s="113"/>
      <c r="D21" s="113"/>
      <c r="E21" s="114"/>
      <c r="F21" s="115" t="str">
        <f>A234</f>
        <v>合計５</v>
      </c>
      <c r="G21" s="116"/>
      <c r="H21" s="117"/>
      <c r="I21" s="118">
        <f>I234</f>
        <v>6087400</v>
      </c>
      <c r="J21" s="119"/>
      <c r="K21" s="10"/>
    </row>
    <row r="22" spans="1:11" s="16" customFormat="1" ht="30" customHeight="1" x14ac:dyDescent="0.7">
      <c r="A22" s="111" t="str">
        <f>A236</f>
        <v>内訳６　売店・物産関係・喫煙所・その他機材</v>
      </c>
      <c r="B22" s="90"/>
      <c r="C22" s="90"/>
      <c r="D22" s="90"/>
      <c r="E22" s="90"/>
      <c r="F22" s="91" t="str">
        <f>A252</f>
        <v>合計６</v>
      </c>
      <c r="G22" s="91"/>
      <c r="H22" s="91"/>
      <c r="I22" s="92">
        <f>I252</f>
        <v>2763600</v>
      </c>
      <c r="J22" s="93"/>
      <c r="K22" s="10"/>
    </row>
    <row r="23" spans="1:11" s="16" customFormat="1" ht="30" customHeight="1" x14ac:dyDescent="0.7">
      <c r="A23" s="89" t="str">
        <f>B255</f>
        <v>びわこボート団体専用席関係</v>
      </c>
      <c r="B23" s="90"/>
      <c r="C23" s="90"/>
      <c r="D23" s="90"/>
      <c r="E23" s="90"/>
      <c r="F23" s="91" t="str">
        <f>A276</f>
        <v>合計７</v>
      </c>
      <c r="G23" s="91"/>
      <c r="H23" s="91"/>
      <c r="I23" s="92">
        <v>3672280</v>
      </c>
      <c r="J23" s="93"/>
      <c r="K23" s="10"/>
    </row>
    <row r="24" spans="1:11" s="16" customFormat="1" ht="30" customHeight="1" thickBot="1" x14ac:dyDescent="0.75">
      <c r="A24" s="130"/>
      <c r="B24" s="131"/>
      <c r="C24" s="131"/>
      <c r="D24" s="131"/>
      <c r="E24" s="132"/>
      <c r="F24" s="133"/>
      <c r="G24" s="131"/>
      <c r="H24" s="132"/>
      <c r="I24" s="134">
        <f>SUM(I17:J23)</f>
        <v>49766317.600000001</v>
      </c>
      <c r="J24" s="135"/>
      <c r="K24" s="10"/>
    </row>
    <row r="25" spans="1:11" s="16" customFormat="1" ht="30" customHeight="1" x14ac:dyDescent="0.7">
      <c r="A25" s="11"/>
      <c r="B25" s="11"/>
      <c r="C25" s="11"/>
      <c r="D25" s="11"/>
      <c r="E25" s="11"/>
      <c r="F25" s="102" t="s">
        <v>5</v>
      </c>
      <c r="G25" s="103"/>
      <c r="H25" s="103"/>
      <c r="I25" s="104">
        <v>-21354</v>
      </c>
      <c r="J25" s="105"/>
      <c r="K25" s="10"/>
    </row>
    <row r="26" spans="1:11" s="16" customFormat="1" ht="30" customHeight="1" x14ac:dyDescent="0.7">
      <c r="A26" s="11"/>
      <c r="B26" s="11"/>
      <c r="C26" s="11"/>
      <c r="D26" s="11"/>
      <c r="E26" s="11"/>
      <c r="F26" s="106" t="s">
        <v>222</v>
      </c>
      <c r="G26" s="91"/>
      <c r="H26" s="91"/>
      <c r="I26" s="92">
        <f>SUM(I24:J25)</f>
        <v>49744963.600000001</v>
      </c>
      <c r="J26" s="93"/>
      <c r="K26" s="10"/>
    </row>
    <row r="27" spans="1:11" s="16" customFormat="1" ht="30" customHeight="1" thickBot="1" x14ac:dyDescent="0.75">
      <c r="A27" s="11"/>
      <c r="B27" s="11"/>
      <c r="C27" s="11"/>
      <c r="D27" s="11"/>
      <c r="E27" s="11"/>
      <c r="F27" s="107" t="s">
        <v>6</v>
      </c>
      <c r="G27" s="108"/>
      <c r="H27" s="108"/>
      <c r="I27" s="136">
        <f>I26*0.1</f>
        <v>4974496.3600000003</v>
      </c>
      <c r="J27" s="137"/>
      <c r="K27" s="10"/>
    </row>
    <row r="28" spans="1:11" s="16" customFormat="1" ht="30" customHeight="1" thickBot="1" x14ac:dyDescent="0.75">
      <c r="A28" s="11"/>
      <c r="B28" s="11"/>
      <c r="C28" s="11"/>
      <c r="D28" s="11"/>
      <c r="E28" s="11"/>
      <c r="F28" s="94" t="s">
        <v>7</v>
      </c>
      <c r="G28" s="95"/>
      <c r="H28" s="95"/>
      <c r="I28" s="96">
        <f>SUM(I26:J27)</f>
        <v>54719459.960000001</v>
      </c>
      <c r="J28" s="97"/>
      <c r="K28" s="10"/>
    </row>
    <row r="29" spans="1:11" s="16" customFormat="1" ht="30" customHeight="1" thickBot="1" x14ac:dyDescent="0.7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7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75">
      <c r="A31" s="98" t="s">
        <v>205</v>
      </c>
      <c r="B31" s="98"/>
      <c r="C31" s="98"/>
      <c r="D31" s="98"/>
      <c r="E31" s="98"/>
      <c r="F31" s="15"/>
      <c r="I31" s="99"/>
      <c r="J31" s="99"/>
      <c r="K31" s="51"/>
    </row>
    <row r="32" spans="1:11" s="16" customFormat="1" ht="30" customHeight="1" thickBot="1" x14ac:dyDescent="0.75">
      <c r="A32" s="100" t="s">
        <v>8</v>
      </c>
      <c r="B32" s="100"/>
      <c r="C32" s="100"/>
      <c r="D32" s="100" t="s">
        <v>9</v>
      </c>
      <c r="E32" s="100"/>
      <c r="F32" s="17" t="s">
        <v>10</v>
      </c>
      <c r="G32" s="100" t="s">
        <v>11</v>
      </c>
      <c r="H32" s="100"/>
      <c r="I32" s="100" t="s">
        <v>12</v>
      </c>
      <c r="J32" s="101"/>
      <c r="K32" s="52" t="s">
        <v>172</v>
      </c>
    </row>
    <row r="33" spans="1:11" s="16" customFormat="1" ht="30" customHeight="1" x14ac:dyDescent="0.7">
      <c r="A33" s="138" t="s">
        <v>13</v>
      </c>
      <c r="B33" s="139"/>
      <c r="C33" s="139"/>
      <c r="D33" s="140"/>
      <c r="E33" s="140"/>
      <c r="F33" s="18"/>
      <c r="G33" s="141"/>
      <c r="H33" s="141"/>
      <c r="I33" s="141"/>
      <c r="J33" s="142"/>
      <c r="K33" s="53"/>
    </row>
    <row r="34" spans="1:11" s="16" customFormat="1" ht="30" customHeight="1" x14ac:dyDescent="0.7">
      <c r="A34" s="67" t="s">
        <v>14</v>
      </c>
      <c r="B34" s="68"/>
      <c r="C34" s="68"/>
      <c r="D34" s="69"/>
      <c r="E34" s="69"/>
      <c r="F34" s="20">
        <v>3120</v>
      </c>
      <c r="G34" s="88">
        <v>300</v>
      </c>
      <c r="H34" s="88"/>
      <c r="I34" s="70">
        <f>F34*G34</f>
        <v>936000</v>
      </c>
      <c r="J34" s="71"/>
      <c r="K34" s="54">
        <v>0.1</v>
      </c>
    </row>
    <row r="35" spans="1:11" s="16" customFormat="1" ht="30" customHeight="1" x14ac:dyDescent="0.7">
      <c r="A35" s="72" t="s">
        <v>15</v>
      </c>
      <c r="B35" s="73"/>
      <c r="C35" s="74"/>
      <c r="D35" s="75"/>
      <c r="E35" s="76"/>
      <c r="F35" s="20">
        <v>2692</v>
      </c>
      <c r="G35" s="88">
        <v>300</v>
      </c>
      <c r="H35" s="88"/>
      <c r="I35" s="70">
        <f t="shared" ref="I35" si="0">F35*G35</f>
        <v>807600</v>
      </c>
      <c r="J35" s="71"/>
      <c r="K35" s="54">
        <v>0.1</v>
      </c>
    </row>
    <row r="36" spans="1:11" s="16" customFormat="1" ht="30" customHeight="1" x14ac:dyDescent="0.7">
      <c r="A36" s="72" t="s">
        <v>16</v>
      </c>
      <c r="B36" s="73"/>
      <c r="C36" s="74"/>
      <c r="D36" s="75"/>
      <c r="E36" s="76"/>
      <c r="F36" s="20" t="s">
        <v>17</v>
      </c>
      <c r="G36" s="88"/>
      <c r="H36" s="88"/>
      <c r="I36" s="70">
        <v>120000</v>
      </c>
      <c r="J36" s="71"/>
      <c r="K36" s="54">
        <v>0.1</v>
      </c>
    </row>
    <row r="37" spans="1:11" s="16" customFormat="1" ht="30" customHeight="1" x14ac:dyDescent="0.7">
      <c r="A37" s="72" t="s">
        <v>18</v>
      </c>
      <c r="B37" s="73"/>
      <c r="C37" s="74"/>
      <c r="D37" s="75"/>
      <c r="E37" s="76"/>
      <c r="F37" s="20">
        <v>50</v>
      </c>
      <c r="G37" s="88">
        <v>300</v>
      </c>
      <c r="H37" s="88"/>
      <c r="I37" s="79">
        <f t="shared" ref="I37:I41" si="1">F37*G37</f>
        <v>15000</v>
      </c>
      <c r="J37" s="80"/>
      <c r="K37" s="54">
        <v>0.1</v>
      </c>
    </row>
    <row r="38" spans="1:11" s="16" customFormat="1" ht="30" customHeight="1" x14ac:dyDescent="0.7">
      <c r="A38" s="72" t="s">
        <v>19</v>
      </c>
      <c r="B38" s="73"/>
      <c r="C38" s="74"/>
      <c r="D38" s="75"/>
      <c r="E38" s="76"/>
      <c r="F38" s="20">
        <v>400</v>
      </c>
      <c r="G38" s="88">
        <v>2650</v>
      </c>
      <c r="H38" s="88"/>
      <c r="I38" s="79">
        <f t="shared" si="1"/>
        <v>1060000</v>
      </c>
      <c r="J38" s="80"/>
      <c r="K38" s="54">
        <v>0.1</v>
      </c>
    </row>
    <row r="39" spans="1:11" s="16" customFormat="1" ht="30" customHeight="1" x14ac:dyDescent="0.7">
      <c r="A39" s="72" t="s">
        <v>20</v>
      </c>
      <c r="B39" s="73"/>
      <c r="C39" s="74"/>
      <c r="D39" s="75"/>
      <c r="E39" s="76"/>
      <c r="F39" s="20">
        <v>132</v>
      </c>
      <c r="G39" s="88">
        <v>1150</v>
      </c>
      <c r="H39" s="88"/>
      <c r="I39" s="79">
        <f t="shared" si="1"/>
        <v>151800</v>
      </c>
      <c r="J39" s="80"/>
      <c r="K39" s="54">
        <v>0.1</v>
      </c>
    </row>
    <row r="40" spans="1:11" s="16" customFormat="1" ht="30" customHeight="1" x14ac:dyDescent="0.7">
      <c r="A40" s="72" t="s">
        <v>21</v>
      </c>
      <c r="B40" s="73"/>
      <c r="C40" s="74"/>
      <c r="D40" s="75" t="s">
        <v>164</v>
      </c>
      <c r="E40" s="76"/>
      <c r="F40" s="29">
        <v>100</v>
      </c>
      <c r="G40" s="77">
        <v>3200</v>
      </c>
      <c r="H40" s="78"/>
      <c r="I40" s="79">
        <f t="shared" si="1"/>
        <v>320000</v>
      </c>
      <c r="J40" s="80"/>
      <c r="K40" s="54">
        <v>0.1</v>
      </c>
    </row>
    <row r="41" spans="1:11" s="16" customFormat="1" ht="30" customHeight="1" x14ac:dyDescent="0.7">
      <c r="A41" s="72" t="s">
        <v>165</v>
      </c>
      <c r="B41" s="73"/>
      <c r="C41" s="74"/>
      <c r="D41" s="75" t="s">
        <v>164</v>
      </c>
      <c r="E41" s="76"/>
      <c r="F41" s="29">
        <v>50</v>
      </c>
      <c r="G41" s="77">
        <v>3200</v>
      </c>
      <c r="H41" s="78"/>
      <c r="I41" s="79">
        <f t="shared" si="1"/>
        <v>160000</v>
      </c>
      <c r="J41" s="80"/>
      <c r="K41" s="54">
        <v>0.1</v>
      </c>
    </row>
    <row r="42" spans="1:11" s="16" customFormat="1" ht="30" customHeight="1" x14ac:dyDescent="0.7">
      <c r="A42" s="72" t="s">
        <v>22</v>
      </c>
      <c r="B42" s="73"/>
      <c r="C42" s="74"/>
      <c r="D42" s="75"/>
      <c r="E42" s="76"/>
      <c r="F42" s="29">
        <v>300</v>
      </c>
      <c r="G42" s="77">
        <v>1600</v>
      </c>
      <c r="H42" s="78"/>
      <c r="I42" s="79">
        <f>F42*G42</f>
        <v>480000</v>
      </c>
      <c r="J42" s="80"/>
      <c r="K42" s="54">
        <v>0.1</v>
      </c>
    </row>
    <row r="43" spans="1:11" s="16" customFormat="1" ht="30" customHeight="1" x14ac:dyDescent="0.7">
      <c r="A43" s="72" t="s">
        <v>166</v>
      </c>
      <c r="B43" s="73"/>
      <c r="C43" s="74"/>
      <c r="D43" s="75"/>
      <c r="E43" s="76"/>
      <c r="F43" s="22">
        <v>28</v>
      </c>
      <c r="G43" s="88">
        <v>120000</v>
      </c>
      <c r="H43" s="88"/>
      <c r="I43" s="79">
        <f>F43*G43</f>
        <v>3360000</v>
      </c>
      <c r="J43" s="80"/>
      <c r="K43" s="54">
        <v>0.1</v>
      </c>
    </row>
    <row r="44" spans="1:11" s="16" customFormat="1" ht="30" customHeight="1" x14ac:dyDescent="0.7">
      <c r="A44" s="72" t="s">
        <v>214</v>
      </c>
      <c r="B44" s="73"/>
      <c r="C44" s="74"/>
      <c r="D44" s="75"/>
      <c r="E44" s="76"/>
      <c r="F44" s="21" t="s">
        <v>17</v>
      </c>
      <c r="G44" s="88"/>
      <c r="H44" s="88"/>
      <c r="I44" s="70">
        <v>250000</v>
      </c>
      <c r="J44" s="71"/>
      <c r="K44" s="54">
        <v>0.1</v>
      </c>
    </row>
    <row r="45" spans="1:11" s="16" customFormat="1" ht="30" customHeight="1" x14ac:dyDescent="0.7">
      <c r="A45" s="72" t="s">
        <v>23</v>
      </c>
      <c r="B45" s="73"/>
      <c r="C45" s="74"/>
      <c r="D45" s="75"/>
      <c r="E45" s="76"/>
      <c r="F45" s="21" t="s">
        <v>17</v>
      </c>
      <c r="G45" s="88"/>
      <c r="H45" s="88"/>
      <c r="I45" s="70">
        <v>2820000</v>
      </c>
      <c r="J45" s="71"/>
      <c r="K45" s="54">
        <v>0.1</v>
      </c>
    </row>
    <row r="46" spans="1:11" s="16" customFormat="1" ht="30" customHeight="1" x14ac:dyDescent="0.7">
      <c r="A46" s="72" t="s">
        <v>24</v>
      </c>
      <c r="B46" s="73"/>
      <c r="C46" s="74"/>
      <c r="D46" s="75"/>
      <c r="E46" s="76"/>
      <c r="F46" s="21" t="s">
        <v>17</v>
      </c>
      <c r="G46" s="88"/>
      <c r="H46" s="88"/>
      <c r="I46" s="79">
        <v>650000</v>
      </c>
      <c r="J46" s="80"/>
      <c r="K46" s="54">
        <v>0.1</v>
      </c>
    </row>
    <row r="47" spans="1:11" s="16" customFormat="1" ht="30" customHeight="1" x14ac:dyDescent="0.7">
      <c r="A47" s="146" t="s">
        <v>25</v>
      </c>
      <c r="B47" s="147"/>
      <c r="C47" s="147"/>
      <c r="D47" s="69"/>
      <c r="E47" s="69"/>
      <c r="F47" s="24"/>
      <c r="G47" s="88"/>
      <c r="H47" s="88"/>
      <c r="I47" s="148">
        <f>SUM(I34:J46)</f>
        <v>11130400</v>
      </c>
      <c r="J47" s="149"/>
      <c r="K47" s="54">
        <v>0.1</v>
      </c>
    </row>
    <row r="48" spans="1:11" s="16" customFormat="1" ht="30" customHeight="1" x14ac:dyDescent="0.7">
      <c r="A48" s="150"/>
      <c r="B48" s="151"/>
      <c r="C48" s="152"/>
      <c r="D48" s="75"/>
      <c r="E48" s="76"/>
      <c r="F48" s="24"/>
      <c r="G48" s="153"/>
      <c r="H48" s="154"/>
      <c r="I48" s="155"/>
      <c r="J48" s="156"/>
      <c r="K48" s="55"/>
    </row>
    <row r="49" spans="1:11" s="16" customFormat="1" ht="30" customHeight="1" x14ac:dyDescent="0.7">
      <c r="A49" s="143" t="s">
        <v>26</v>
      </c>
      <c r="B49" s="144"/>
      <c r="C49" s="145"/>
      <c r="D49" s="75"/>
      <c r="E49" s="76"/>
      <c r="F49" s="22"/>
      <c r="G49" s="88"/>
      <c r="H49" s="88"/>
      <c r="I49" s="79"/>
      <c r="J49" s="80"/>
      <c r="K49" s="55"/>
    </row>
    <row r="50" spans="1:11" s="16" customFormat="1" ht="30" customHeight="1" x14ac:dyDescent="0.7">
      <c r="A50" s="72" t="s">
        <v>206</v>
      </c>
      <c r="B50" s="73"/>
      <c r="C50" s="74"/>
      <c r="D50" s="75" t="s">
        <v>27</v>
      </c>
      <c r="E50" s="76"/>
      <c r="F50" s="25">
        <v>537.84</v>
      </c>
      <c r="G50" s="88">
        <v>6600</v>
      </c>
      <c r="H50" s="88"/>
      <c r="I50" s="79">
        <f t="shared" ref="I50:I53" si="2">F50*G50</f>
        <v>3549744</v>
      </c>
      <c r="J50" s="80"/>
      <c r="K50" s="54">
        <v>0.1</v>
      </c>
    </row>
    <row r="51" spans="1:11" s="16" customFormat="1" ht="30" customHeight="1" x14ac:dyDescent="0.7">
      <c r="A51" s="72" t="s">
        <v>207</v>
      </c>
      <c r="B51" s="73"/>
      <c r="C51" s="74"/>
      <c r="D51" s="75" t="s">
        <v>28</v>
      </c>
      <c r="E51" s="76"/>
      <c r="F51" s="26">
        <v>447.12</v>
      </c>
      <c r="G51" s="88">
        <v>6600</v>
      </c>
      <c r="H51" s="88"/>
      <c r="I51" s="79">
        <f t="shared" si="2"/>
        <v>2950992</v>
      </c>
      <c r="J51" s="80"/>
      <c r="K51" s="54">
        <v>0.1</v>
      </c>
    </row>
    <row r="52" spans="1:11" s="16" customFormat="1" ht="30" customHeight="1" x14ac:dyDescent="0.7">
      <c r="A52" s="72" t="s">
        <v>208</v>
      </c>
      <c r="B52" s="73"/>
      <c r="C52" s="74"/>
      <c r="D52" s="75" t="s">
        <v>209</v>
      </c>
      <c r="E52" s="76"/>
      <c r="F52" s="20">
        <v>608</v>
      </c>
      <c r="G52" s="88">
        <v>1200</v>
      </c>
      <c r="H52" s="88"/>
      <c r="I52" s="79">
        <f t="shared" si="2"/>
        <v>729600</v>
      </c>
      <c r="J52" s="80"/>
      <c r="K52" s="54"/>
    </row>
    <row r="53" spans="1:11" s="16" customFormat="1" ht="30" customHeight="1" x14ac:dyDescent="0.7">
      <c r="A53" s="157" t="s">
        <v>29</v>
      </c>
      <c r="B53" s="158"/>
      <c r="C53" s="158"/>
      <c r="D53" s="69" t="s">
        <v>30</v>
      </c>
      <c r="E53" s="69"/>
      <c r="F53" s="29">
        <v>273.60000000000002</v>
      </c>
      <c r="G53" s="88">
        <v>300</v>
      </c>
      <c r="H53" s="88"/>
      <c r="I53" s="79">
        <f t="shared" si="2"/>
        <v>82080</v>
      </c>
      <c r="J53" s="80"/>
      <c r="K53" s="54">
        <v>0.1</v>
      </c>
    </row>
    <row r="54" spans="1:11" s="16" customFormat="1" ht="30" customHeight="1" x14ac:dyDescent="0.7">
      <c r="A54" s="67" t="s">
        <v>31</v>
      </c>
      <c r="B54" s="68"/>
      <c r="C54" s="68"/>
      <c r="D54" s="69"/>
      <c r="E54" s="69"/>
      <c r="F54" s="21" t="s">
        <v>17</v>
      </c>
      <c r="G54" s="88"/>
      <c r="H54" s="88"/>
      <c r="I54" s="70">
        <v>160000</v>
      </c>
      <c r="J54" s="71"/>
      <c r="K54" s="54">
        <v>0.1</v>
      </c>
    </row>
    <row r="55" spans="1:11" s="16" customFormat="1" ht="30" customHeight="1" x14ac:dyDescent="0.7">
      <c r="A55" s="67" t="s">
        <v>211</v>
      </c>
      <c r="B55" s="68"/>
      <c r="C55" s="68"/>
      <c r="D55" s="69" t="s">
        <v>212</v>
      </c>
      <c r="E55" s="69"/>
      <c r="F55" s="21">
        <v>200</v>
      </c>
      <c r="G55" s="88">
        <v>450</v>
      </c>
      <c r="H55" s="88"/>
      <c r="I55" s="79">
        <f t="shared" ref="I55:I58" si="3">F55*G55</f>
        <v>90000</v>
      </c>
      <c r="J55" s="80"/>
      <c r="K55" s="54">
        <v>0.1</v>
      </c>
    </row>
    <row r="56" spans="1:11" s="16" customFormat="1" ht="30" customHeight="1" x14ac:dyDescent="0.7">
      <c r="A56" s="67" t="s">
        <v>211</v>
      </c>
      <c r="B56" s="68"/>
      <c r="C56" s="68"/>
      <c r="D56" s="69" t="s">
        <v>213</v>
      </c>
      <c r="E56" s="69"/>
      <c r="F56" s="21">
        <v>200</v>
      </c>
      <c r="G56" s="88">
        <v>300</v>
      </c>
      <c r="H56" s="88"/>
      <c r="I56" s="79">
        <f t="shared" si="3"/>
        <v>60000</v>
      </c>
      <c r="J56" s="80"/>
      <c r="K56" s="54"/>
    </row>
    <row r="57" spans="1:11" s="16" customFormat="1" ht="30" customHeight="1" x14ac:dyDescent="0.7">
      <c r="A57" s="67" t="s">
        <v>211</v>
      </c>
      <c r="B57" s="68"/>
      <c r="C57" s="68"/>
      <c r="D57" s="69" t="s">
        <v>243</v>
      </c>
      <c r="E57" s="69"/>
      <c r="F57" s="21">
        <v>20</v>
      </c>
      <c r="G57" s="88">
        <v>2000</v>
      </c>
      <c r="H57" s="88"/>
      <c r="I57" s="79">
        <f t="shared" si="3"/>
        <v>40000</v>
      </c>
      <c r="J57" s="80"/>
      <c r="K57" s="54">
        <v>0.1</v>
      </c>
    </row>
    <row r="58" spans="1:11" s="16" customFormat="1" ht="30" customHeight="1" x14ac:dyDescent="0.7">
      <c r="A58" s="67" t="s">
        <v>32</v>
      </c>
      <c r="B58" s="68"/>
      <c r="C58" s="68"/>
      <c r="D58" s="69"/>
      <c r="E58" s="69"/>
      <c r="F58" s="24">
        <v>8</v>
      </c>
      <c r="G58" s="88">
        <v>132000</v>
      </c>
      <c r="H58" s="88"/>
      <c r="I58" s="79">
        <f t="shared" si="3"/>
        <v>1056000</v>
      </c>
      <c r="J58" s="80"/>
      <c r="K58" s="54">
        <v>0.1</v>
      </c>
    </row>
    <row r="59" spans="1:11" s="16" customFormat="1" ht="30" customHeight="1" x14ac:dyDescent="0.7">
      <c r="A59" s="67" t="s">
        <v>24</v>
      </c>
      <c r="B59" s="68"/>
      <c r="C59" s="68"/>
      <c r="D59" s="69"/>
      <c r="E59" s="69"/>
      <c r="F59" s="23" t="s">
        <v>17</v>
      </c>
      <c r="G59" s="88">
        <v>60000</v>
      </c>
      <c r="H59" s="88"/>
      <c r="I59" s="70">
        <f>G59</f>
        <v>60000</v>
      </c>
      <c r="J59" s="71"/>
      <c r="K59" s="54">
        <v>0.1</v>
      </c>
    </row>
    <row r="60" spans="1:11" s="16" customFormat="1" ht="30" customHeight="1" x14ac:dyDescent="0.7">
      <c r="A60" s="146" t="s">
        <v>33</v>
      </c>
      <c r="B60" s="147"/>
      <c r="C60" s="147"/>
      <c r="D60" s="69"/>
      <c r="E60" s="69"/>
      <c r="F60" s="24"/>
      <c r="G60" s="88"/>
      <c r="H60" s="88"/>
      <c r="I60" s="148">
        <f>SUM(I50:J59)</f>
        <v>8778416</v>
      </c>
      <c r="J60" s="149"/>
      <c r="K60" s="54">
        <v>0.1</v>
      </c>
    </row>
    <row r="61" spans="1:11" ht="30" customHeight="1" x14ac:dyDescent="0.7">
      <c r="A61" s="67"/>
      <c r="B61" s="68"/>
      <c r="C61" s="68"/>
      <c r="D61" s="69"/>
      <c r="E61" s="69"/>
      <c r="F61" s="24"/>
      <c r="G61" s="88"/>
      <c r="H61" s="88"/>
      <c r="I61" s="70"/>
      <c r="J61" s="71"/>
      <c r="K61" s="55"/>
    </row>
    <row r="62" spans="1:11" ht="30" customHeight="1" x14ac:dyDescent="0.7">
      <c r="A62" s="67"/>
      <c r="B62" s="68"/>
      <c r="C62" s="68"/>
      <c r="D62" s="69"/>
      <c r="E62" s="69"/>
      <c r="F62" s="24"/>
      <c r="G62" s="88"/>
      <c r="H62" s="88"/>
      <c r="I62" s="70"/>
      <c r="J62" s="71"/>
      <c r="K62" s="55"/>
    </row>
    <row r="63" spans="1:11" ht="30" customHeight="1" x14ac:dyDescent="0.7">
      <c r="A63" s="143" t="s">
        <v>34</v>
      </c>
      <c r="B63" s="144"/>
      <c r="C63" s="145"/>
      <c r="D63" s="75"/>
      <c r="E63" s="76"/>
      <c r="F63" s="24"/>
      <c r="G63" s="77"/>
      <c r="H63" s="78"/>
      <c r="I63" s="79"/>
      <c r="J63" s="80"/>
      <c r="K63" s="55"/>
    </row>
    <row r="64" spans="1:11" ht="30" customHeight="1" x14ac:dyDescent="0.7">
      <c r="A64" s="81" t="s">
        <v>239</v>
      </c>
      <c r="B64" s="82"/>
      <c r="C64" s="83"/>
      <c r="D64" s="75"/>
      <c r="E64" s="76"/>
      <c r="F64" s="22">
        <v>5</v>
      </c>
      <c r="G64" s="77">
        <v>35000</v>
      </c>
      <c r="H64" s="78"/>
      <c r="I64" s="79">
        <f t="shared" ref="I64:I67" si="4">F64*G64</f>
        <v>175000</v>
      </c>
      <c r="J64" s="80"/>
      <c r="K64" s="54">
        <v>0.1</v>
      </c>
    </row>
    <row r="65" spans="1:11" ht="30" customHeight="1" x14ac:dyDescent="0.7">
      <c r="A65" s="81" t="s">
        <v>240</v>
      </c>
      <c r="B65" s="82"/>
      <c r="C65" s="83"/>
      <c r="D65" s="75"/>
      <c r="E65" s="76"/>
      <c r="F65" s="22">
        <v>10</v>
      </c>
      <c r="G65" s="77">
        <v>27000</v>
      </c>
      <c r="H65" s="78"/>
      <c r="I65" s="79">
        <f t="shared" si="4"/>
        <v>270000</v>
      </c>
      <c r="J65" s="80"/>
      <c r="K65" s="54">
        <v>0.1</v>
      </c>
    </row>
    <row r="66" spans="1:11" ht="30" customHeight="1" x14ac:dyDescent="0.7">
      <c r="A66" s="72" t="s">
        <v>241</v>
      </c>
      <c r="B66" s="73"/>
      <c r="C66" s="74"/>
      <c r="D66" s="75"/>
      <c r="E66" s="76"/>
      <c r="F66" s="22">
        <v>130</v>
      </c>
      <c r="G66" s="77">
        <v>27000</v>
      </c>
      <c r="H66" s="78"/>
      <c r="I66" s="79">
        <f t="shared" si="4"/>
        <v>3510000</v>
      </c>
      <c r="J66" s="80"/>
      <c r="K66" s="54"/>
    </row>
    <row r="67" spans="1:11" ht="30" customHeight="1" x14ac:dyDescent="0.7">
      <c r="A67" s="72" t="s">
        <v>242</v>
      </c>
      <c r="B67" s="73"/>
      <c r="C67" s="74"/>
      <c r="D67" s="75"/>
      <c r="E67" s="76"/>
      <c r="F67" s="22">
        <v>4</v>
      </c>
      <c r="G67" s="77">
        <v>27000</v>
      </c>
      <c r="H67" s="78"/>
      <c r="I67" s="79">
        <f t="shared" si="4"/>
        <v>108000</v>
      </c>
      <c r="J67" s="80"/>
      <c r="K67" s="54"/>
    </row>
    <row r="68" spans="1:11" ht="30" customHeight="1" x14ac:dyDescent="0.7">
      <c r="A68" s="146" t="s">
        <v>35</v>
      </c>
      <c r="B68" s="147"/>
      <c r="C68" s="147"/>
      <c r="D68" s="69"/>
      <c r="E68" s="69"/>
      <c r="F68" s="24"/>
      <c r="G68" s="88"/>
      <c r="H68" s="88"/>
      <c r="I68" s="148">
        <f>SUM(I64:J67)</f>
        <v>4063000</v>
      </c>
      <c r="J68" s="149"/>
      <c r="K68" s="54">
        <v>0.1</v>
      </c>
    </row>
    <row r="69" spans="1:11" ht="30" customHeight="1" x14ac:dyDescent="0.7">
      <c r="A69" s="146" t="s">
        <v>36</v>
      </c>
      <c r="B69" s="147"/>
      <c r="C69" s="147"/>
      <c r="D69" s="69"/>
      <c r="E69" s="69"/>
      <c r="F69" s="24"/>
      <c r="G69" s="88"/>
      <c r="H69" s="88"/>
      <c r="I69" s="148">
        <f>I47+I60+I68</f>
        <v>23971816</v>
      </c>
      <c r="J69" s="149"/>
      <c r="K69" s="54">
        <v>0.1</v>
      </c>
    </row>
    <row r="70" spans="1:11" ht="30" customHeight="1" x14ac:dyDescent="0.7">
      <c r="A70" s="159" t="s">
        <v>37</v>
      </c>
      <c r="B70" s="160"/>
      <c r="C70" s="161"/>
      <c r="D70" s="162"/>
      <c r="E70" s="163"/>
      <c r="F70" s="30">
        <v>0.1</v>
      </c>
      <c r="G70" s="164"/>
      <c r="H70" s="165"/>
      <c r="I70" s="166">
        <f>I69*F70</f>
        <v>2397181.6</v>
      </c>
      <c r="J70" s="167"/>
      <c r="K70" s="54">
        <v>0.1</v>
      </c>
    </row>
    <row r="71" spans="1:11" ht="30" customHeight="1" thickBot="1" x14ac:dyDescent="0.75">
      <c r="A71" s="67"/>
      <c r="B71" s="68"/>
      <c r="C71" s="68"/>
      <c r="D71" s="69"/>
      <c r="E71" s="69"/>
      <c r="F71" s="24"/>
      <c r="G71" s="88"/>
      <c r="H71" s="88"/>
      <c r="I71" s="148">
        <f>SUM(I69:J70)</f>
        <v>26368997.600000001</v>
      </c>
      <c r="J71" s="149"/>
      <c r="K71" s="56">
        <v>0.1</v>
      </c>
    </row>
    <row r="72" spans="1:11" ht="30" customHeight="1" thickBot="1" x14ac:dyDescent="0.75">
      <c r="A72" s="169" t="s">
        <v>38</v>
      </c>
      <c r="B72" s="170"/>
      <c r="C72" s="170"/>
      <c r="D72" s="170"/>
      <c r="E72" s="170"/>
      <c r="F72" s="31"/>
      <c r="G72" s="31"/>
      <c r="H72" s="32"/>
      <c r="I72" s="171">
        <f>SUM(I71:J71)</f>
        <v>26368997.600000001</v>
      </c>
      <c r="J72" s="172"/>
      <c r="K72" s="57">
        <v>0.1</v>
      </c>
    </row>
    <row r="73" spans="1:11" ht="30" customHeight="1" x14ac:dyDescent="0.7">
      <c r="A73" s="11"/>
      <c r="B73" s="11"/>
      <c r="C73" s="11"/>
      <c r="D73" s="11"/>
      <c r="E73" s="11"/>
      <c r="F73" s="33"/>
      <c r="G73" s="33"/>
      <c r="H73" s="33"/>
      <c r="I73" s="34"/>
      <c r="J73" s="34"/>
      <c r="K73" s="51"/>
    </row>
    <row r="74" spans="1:11" ht="30" customHeight="1" thickBot="1" x14ac:dyDescent="0.75">
      <c r="A74" s="168" t="s">
        <v>39</v>
      </c>
      <c r="B74" s="168"/>
      <c r="C74" s="168"/>
      <c r="D74" s="168"/>
      <c r="E74" s="168"/>
      <c r="F74" s="36"/>
      <c r="G74" s="16"/>
      <c r="H74" s="16"/>
      <c r="I74" s="99"/>
      <c r="J74" s="99"/>
      <c r="K74" s="51"/>
    </row>
    <row r="75" spans="1:11" ht="30" customHeight="1" thickBot="1" x14ac:dyDescent="0.75">
      <c r="A75" s="100" t="s">
        <v>8</v>
      </c>
      <c r="B75" s="100"/>
      <c r="C75" s="100"/>
      <c r="D75" s="100" t="s">
        <v>9</v>
      </c>
      <c r="E75" s="100"/>
      <c r="F75" s="17" t="s">
        <v>10</v>
      </c>
      <c r="G75" s="100" t="s">
        <v>11</v>
      </c>
      <c r="H75" s="100"/>
      <c r="I75" s="100" t="s">
        <v>12</v>
      </c>
      <c r="J75" s="101"/>
      <c r="K75" s="52" t="s">
        <v>172</v>
      </c>
    </row>
    <row r="76" spans="1:11" ht="30" customHeight="1" x14ac:dyDescent="0.7">
      <c r="A76" s="173" t="s">
        <v>40</v>
      </c>
      <c r="B76" s="174"/>
      <c r="C76" s="174"/>
      <c r="D76" s="140"/>
      <c r="E76" s="140"/>
      <c r="F76" s="18">
        <v>1429</v>
      </c>
      <c r="G76" s="141">
        <v>300</v>
      </c>
      <c r="H76" s="141"/>
      <c r="I76" s="141">
        <f>F76*G76</f>
        <v>428700</v>
      </c>
      <c r="J76" s="142"/>
      <c r="K76" s="58">
        <v>0.1</v>
      </c>
    </row>
    <row r="77" spans="1:11" ht="30" customHeight="1" x14ac:dyDescent="0.7">
      <c r="A77" s="157" t="s">
        <v>229</v>
      </c>
      <c r="B77" s="158"/>
      <c r="C77" s="158"/>
      <c r="D77" s="69" t="s">
        <v>232</v>
      </c>
      <c r="E77" s="69"/>
      <c r="F77" s="37">
        <v>1</v>
      </c>
      <c r="G77" s="70">
        <v>9000</v>
      </c>
      <c r="H77" s="70"/>
      <c r="I77" s="70">
        <f>F77*G77</f>
        <v>9000</v>
      </c>
      <c r="J77" s="71"/>
      <c r="K77" s="54">
        <v>0.1</v>
      </c>
    </row>
    <row r="78" spans="1:11" ht="30" customHeight="1" x14ac:dyDescent="0.7">
      <c r="A78" s="157" t="s">
        <v>230</v>
      </c>
      <c r="B78" s="158"/>
      <c r="C78" s="158"/>
      <c r="D78" s="69" t="s">
        <v>231</v>
      </c>
      <c r="E78" s="69"/>
      <c r="F78" s="40">
        <v>1</v>
      </c>
      <c r="G78" s="79">
        <v>7500</v>
      </c>
      <c r="H78" s="175"/>
      <c r="I78" s="70">
        <f t="shared" ref="I78:I88" si="5">F78*G78</f>
        <v>7500</v>
      </c>
      <c r="J78" s="71"/>
      <c r="K78" s="54">
        <v>0.1</v>
      </c>
    </row>
    <row r="79" spans="1:11" ht="30" customHeight="1" x14ac:dyDescent="0.7">
      <c r="A79" s="81" t="s">
        <v>233</v>
      </c>
      <c r="B79" s="82"/>
      <c r="C79" s="83"/>
      <c r="D79" s="69" t="s">
        <v>231</v>
      </c>
      <c r="E79" s="69"/>
      <c r="F79" s="40">
        <v>2</v>
      </c>
      <c r="G79" s="79">
        <v>7500</v>
      </c>
      <c r="H79" s="175"/>
      <c r="I79" s="70">
        <f t="shared" si="5"/>
        <v>15000</v>
      </c>
      <c r="J79" s="71"/>
      <c r="K79" s="54">
        <v>0.1</v>
      </c>
    </row>
    <row r="80" spans="1:11" ht="30" customHeight="1" x14ac:dyDescent="0.7">
      <c r="A80" s="81" t="s">
        <v>233</v>
      </c>
      <c r="B80" s="82"/>
      <c r="C80" s="83"/>
      <c r="D80" s="75" t="s">
        <v>234</v>
      </c>
      <c r="E80" s="76"/>
      <c r="F80" s="40">
        <v>2</v>
      </c>
      <c r="G80" s="79">
        <v>4500</v>
      </c>
      <c r="H80" s="175"/>
      <c r="I80" s="70">
        <f t="shared" si="5"/>
        <v>9000</v>
      </c>
      <c r="J80" s="71"/>
      <c r="K80" s="54">
        <v>0.1</v>
      </c>
    </row>
    <row r="81" spans="1:11" ht="30" customHeight="1" x14ac:dyDescent="0.7">
      <c r="A81" s="157" t="s">
        <v>42</v>
      </c>
      <c r="B81" s="158"/>
      <c r="C81" s="158"/>
      <c r="D81" s="69"/>
      <c r="E81" s="69"/>
      <c r="F81" s="37">
        <v>2</v>
      </c>
      <c r="G81" s="70">
        <v>3000</v>
      </c>
      <c r="H81" s="70"/>
      <c r="I81" s="70">
        <f t="shared" si="5"/>
        <v>6000</v>
      </c>
      <c r="J81" s="71"/>
      <c r="K81" s="54">
        <v>0.1</v>
      </c>
    </row>
    <row r="82" spans="1:11" ht="30" customHeight="1" x14ac:dyDescent="0.7">
      <c r="A82" s="157" t="s">
        <v>43</v>
      </c>
      <c r="B82" s="158"/>
      <c r="C82" s="158"/>
      <c r="D82" s="69"/>
      <c r="E82" s="69"/>
      <c r="F82" s="37">
        <v>1</v>
      </c>
      <c r="G82" s="70">
        <v>1200</v>
      </c>
      <c r="H82" s="70"/>
      <c r="I82" s="70">
        <f t="shared" si="5"/>
        <v>1200</v>
      </c>
      <c r="J82" s="71"/>
      <c r="K82" s="54">
        <v>0.1</v>
      </c>
    </row>
    <row r="83" spans="1:11" ht="30" customHeight="1" x14ac:dyDescent="0.7">
      <c r="A83" s="157" t="s">
        <v>44</v>
      </c>
      <c r="B83" s="158"/>
      <c r="C83" s="158"/>
      <c r="D83" s="69"/>
      <c r="E83" s="69"/>
      <c r="F83" s="37">
        <v>4</v>
      </c>
      <c r="G83" s="70">
        <v>3500</v>
      </c>
      <c r="H83" s="70"/>
      <c r="I83" s="70">
        <f t="shared" si="5"/>
        <v>14000</v>
      </c>
      <c r="J83" s="71"/>
      <c r="K83" s="54">
        <v>0.1</v>
      </c>
    </row>
    <row r="84" spans="1:11" ht="30" customHeight="1" x14ac:dyDescent="0.7">
      <c r="A84" s="157" t="s">
        <v>45</v>
      </c>
      <c r="B84" s="158"/>
      <c r="C84" s="158"/>
      <c r="D84" s="69"/>
      <c r="E84" s="69"/>
      <c r="F84" s="37">
        <v>8</v>
      </c>
      <c r="G84" s="70">
        <v>1200</v>
      </c>
      <c r="H84" s="70"/>
      <c r="I84" s="70">
        <f t="shared" si="5"/>
        <v>9600</v>
      </c>
      <c r="J84" s="71"/>
      <c r="K84" s="54">
        <v>0.1</v>
      </c>
    </row>
    <row r="85" spans="1:11" ht="30" customHeight="1" x14ac:dyDescent="0.7">
      <c r="A85" s="157" t="s">
        <v>168</v>
      </c>
      <c r="B85" s="158"/>
      <c r="C85" s="158"/>
      <c r="D85" s="176" t="s">
        <v>169</v>
      </c>
      <c r="E85" s="176"/>
      <c r="F85" s="19" t="s">
        <v>46</v>
      </c>
      <c r="G85" s="70"/>
      <c r="H85" s="70"/>
      <c r="I85" s="70">
        <v>620000</v>
      </c>
      <c r="J85" s="71"/>
      <c r="K85" s="54">
        <v>0.1</v>
      </c>
    </row>
    <row r="86" spans="1:11" ht="30" customHeight="1" x14ac:dyDescent="0.7">
      <c r="A86" s="157" t="s">
        <v>47</v>
      </c>
      <c r="B86" s="158"/>
      <c r="C86" s="158"/>
      <c r="D86" s="69"/>
      <c r="E86" s="69"/>
      <c r="F86" s="37">
        <v>8</v>
      </c>
      <c r="G86" s="70">
        <v>3600</v>
      </c>
      <c r="H86" s="70"/>
      <c r="I86" s="70">
        <f t="shared" si="5"/>
        <v>28800</v>
      </c>
      <c r="J86" s="71"/>
      <c r="K86" s="54">
        <v>0.1</v>
      </c>
    </row>
    <row r="87" spans="1:11" ht="30" customHeight="1" x14ac:dyDescent="0.7">
      <c r="A87" s="157" t="s">
        <v>48</v>
      </c>
      <c r="B87" s="158"/>
      <c r="C87" s="158"/>
      <c r="D87" s="69"/>
      <c r="E87" s="69"/>
      <c r="F87" s="37">
        <v>8</v>
      </c>
      <c r="G87" s="70">
        <v>3000</v>
      </c>
      <c r="H87" s="70"/>
      <c r="I87" s="70">
        <f t="shared" si="5"/>
        <v>24000</v>
      </c>
      <c r="J87" s="71"/>
      <c r="K87" s="54">
        <v>0.1</v>
      </c>
    </row>
    <row r="88" spans="1:11" s="16" customFormat="1" ht="30" customHeight="1" x14ac:dyDescent="0.7">
      <c r="A88" s="157" t="s">
        <v>49</v>
      </c>
      <c r="B88" s="158"/>
      <c r="C88" s="158"/>
      <c r="D88" s="69"/>
      <c r="E88" s="69"/>
      <c r="F88" s="37">
        <v>8</v>
      </c>
      <c r="G88" s="70">
        <v>1000</v>
      </c>
      <c r="H88" s="70"/>
      <c r="I88" s="70">
        <f t="shared" si="5"/>
        <v>8000</v>
      </c>
      <c r="J88" s="71"/>
      <c r="K88" s="54">
        <v>0.1</v>
      </c>
    </row>
    <row r="89" spans="1:11" s="16" customFormat="1" ht="30" customHeight="1" x14ac:dyDescent="0.7">
      <c r="A89" s="157" t="s">
        <v>50</v>
      </c>
      <c r="B89" s="158"/>
      <c r="C89" s="158"/>
      <c r="D89" s="176" t="s">
        <v>170</v>
      </c>
      <c r="E89" s="176"/>
      <c r="F89" s="19" t="s">
        <v>46</v>
      </c>
      <c r="G89" s="70"/>
      <c r="H89" s="70"/>
      <c r="I89" s="70">
        <v>600000</v>
      </c>
      <c r="J89" s="71"/>
      <c r="K89" s="54">
        <v>0.1</v>
      </c>
    </row>
    <row r="90" spans="1:11" s="16" customFormat="1" ht="30" customHeight="1" x14ac:dyDescent="0.7">
      <c r="A90" s="157" t="s">
        <v>51</v>
      </c>
      <c r="B90" s="158"/>
      <c r="C90" s="158"/>
      <c r="D90" s="69"/>
      <c r="E90" s="69"/>
      <c r="F90" s="19" t="s">
        <v>46</v>
      </c>
      <c r="G90" s="70"/>
      <c r="H90" s="70"/>
      <c r="I90" s="70">
        <v>420000</v>
      </c>
      <c r="J90" s="71"/>
      <c r="K90" s="54">
        <v>0.1</v>
      </c>
    </row>
    <row r="91" spans="1:11" s="16" customFormat="1" ht="30" customHeight="1" x14ac:dyDescent="0.7">
      <c r="A91" s="157" t="s">
        <v>52</v>
      </c>
      <c r="B91" s="158"/>
      <c r="C91" s="158"/>
      <c r="D91" s="69"/>
      <c r="E91" s="69"/>
      <c r="F91" s="19" t="s">
        <v>46</v>
      </c>
      <c r="G91" s="70"/>
      <c r="H91" s="70"/>
      <c r="I91" s="70">
        <v>280000</v>
      </c>
      <c r="J91" s="71"/>
      <c r="K91" s="54">
        <v>0.1</v>
      </c>
    </row>
    <row r="92" spans="1:11" s="16" customFormat="1" ht="30" customHeight="1" x14ac:dyDescent="0.7">
      <c r="A92" s="157" t="s">
        <v>53</v>
      </c>
      <c r="B92" s="158"/>
      <c r="C92" s="158"/>
      <c r="D92" s="69"/>
      <c r="E92" s="69"/>
      <c r="F92" s="19" t="s">
        <v>46</v>
      </c>
      <c r="G92" s="70"/>
      <c r="H92" s="70"/>
      <c r="I92" s="70">
        <v>420000</v>
      </c>
      <c r="J92" s="71"/>
      <c r="K92" s="54">
        <v>0.1</v>
      </c>
    </row>
    <row r="93" spans="1:11" s="16" customFormat="1" ht="30" customHeight="1" x14ac:dyDescent="0.7">
      <c r="A93" s="157" t="s">
        <v>50</v>
      </c>
      <c r="B93" s="158"/>
      <c r="C93" s="158"/>
      <c r="D93" s="69"/>
      <c r="E93" s="69"/>
      <c r="F93" s="19" t="s">
        <v>46</v>
      </c>
      <c r="G93" s="70"/>
      <c r="H93" s="70"/>
      <c r="I93" s="70">
        <v>860000</v>
      </c>
      <c r="J93" s="71"/>
      <c r="K93" s="54">
        <v>0.1</v>
      </c>
    </row>
    <row r="94" spans="1:11" s="16" customFormat="1" ht="30" customHeight="1" x14ac:dyDescent="0.7">
      <c r="A94" s="181" t="s">
        <v>51</v>
      </c>
      <c r="B94" s="182"/>
      <c r="C94" s="182"/>
      <c r="D94" s="183"/>
      <c r="E94" s="183"/>
      <c r="F94" s="19" t="s">
        <v>46</v>
      </c>
      <c r="G94" s="184"/>
      <c r="H94" s="184"/>
      <c r="I94" s="70">
        <v>220000</v>
      </c>
      <c r="J94" s="71"/>
      <c r="K94" s="54">
        <v>0.1</v>
      </c>
    </row>
    <row r="95" spans="1:11" s="16" customFormat="1" ht="30" customHeight="1" x14ac:dyDescent="0.7">
      <c r="A95" s="67" t="s">
        <v>54</v>
      </c>
      <c r="B95" s="68"/>
      <c r="C95" s="68"/>
      <c r="D95" s="69"/>
      <c r="E95" s="69"/>
      <c r="F95" s="21" t="s">
        <v>17</v>
      </c>
      <c r="G95" s="88"/>
      <c r="H95" s="88"/>
      <c r="I95" s="70">
        <v>200000</v>
      </c>
      <c r="J95" s="71"/>
      <c r="K95" s="54">
        <v>0.1</v>
      </c>
    </row>
    <row r="96" spans="1:11" s="16" customFormat="1" ht="30" customHeight="1" x14ac:dyDescent="0.7">
      <c r="A96" s="177" t="s">
        <v>55</v>
      </c>
      <c r="B96" s="178"/>
      <c r="C96" s="178"/>
      <c r="D96" s="179"/>
      <c r="E96" s="179"/>
      <c r="F96" s="38"/>
      <c r="G96" s="180"/>
      <c r="H96" s="180"/>
      <c r="I96" s="148">
        <f>SUM(I76:J95)</f>
        <v>4180800</v>
      </c>
      <c r="J96" s="149"/>
      <c r="K96" s="54">
        <v>0.1</v>
      </c>
    </row>
    <row r="97" spans="1:11" s="16" customFormat="1" ht="30" customHeight="1" x14ac:dyDescent="0.7">
      <c r="A97" s="143" t="s">
        <v>56</v>
      </c>
      <c r="B97" s="144"/>
      <c r="C97" s="145"/>
      <c r="D97" s="179"/>
      <c r="E97" s="179"/>
      <c r="F97" s="39">
        <v>0.1</v>
      </c>
      <c r="G97" s="187"/>
      <c r="H97" s="188"/>
      <c r="I97" s="189">
        <f>I96*F97</f>
        <v>418080</v>
      </c>
      <c r="J97" s="190"/>
      <c r="K97" s="54">
        <v>0.1</v>
      </c>
    </row>
    <row r="98" spans="1:11" s="16" customFormat="1" ht="30" customHeight="1" thickBot="1" x14ac:dyDescent="0.75">
      <c r="A98" s="143" t="s">
        <v>57</v>
      </c>
      <c r="B98" s="144"/>
      <c r="C98" s="145"/>
      <c r="D98" s="179"/>
      <c r="E98" s="179"/>
      <c r="F98" s="38"/>
      <c r="G98" s="187"/>
      <c r="H98" s="188"/>
      <c r="I98" s="189">
        <f>SUM(I96:J97)</f>
        <v>4598880</v>
      </c>
      <c r="J98" s="190"/>
      <c r="K98" s="54">
        <v>0.1</v>
      </c>
    </row>
    <row r="99" spans="1:11" s="16" customFormat="1" ht="30" customHeight="1" thickBot="1" x14ac:dyDescent="0.75">
      <c r="A99" s="169" t="s">
        <v>58</v>
      </c>
      <c r="B99" s="170"/>
      <c r="C99" s="170"/>
      <c r="D99" s="170"/>
      <c r="E99" s="170"/>
      <c r="F99" s="31"/>
      <c r="G99" s="31"/>
      <c r="H99" s="32"/>
      <c r="I99" s="185">
        <f>I98</f>
        <v>4598880</v>
      </c>
      <c r="J99" s="186"/>
      <c r="K99" s="57">
        <v>0.1</v>
      </c>
    </row>
    <row r="100" spans="1:11" s="16" customFormat="1" ht="30" customHeight="1" x14ac:dyDescent="0.7">
      <c r="A100" s="11"/>
      <c r="B100" s="11"/>
      <c r="C100" s="11"/>
      <c r="D100" s="11"/>
      <c r="E100" s="11"/>
      <c r="F100" s="33"/>
      <c r="G100" s="33"/>
      <c r="H100" s="33"/>
      <c r="I100" s="34"/>
      <c r="J100" s="34"/>
      <c r="K100" s="51"/>
    </row>
    <row r="101" spans="1:11" s="16" customFormat="1" ht="30" customHeight="1" thickBot="1" x14ac:dyDescent="0.75">
      <c r="A101" s="191" t="s">
        <v>59</v>
      </c>
      <c r="B101" s="191"/>
      <c r="C101" s="191"/>
      <c r="D101" s="11"/>
      <c r="E101" s="11"/>
      <c r="F101" s="33"/>
      <c r="G101" s="33"/>
      <c r="H101" s="33"/>
      <c r="I101" s="34"/>
      <c r="J101" s="34"/>
      <c r="K101" s="51"/>
    </row>
    <row r="102" spans="1:11" s="16" customFormat="1" ht="30" customHeight="1" thickBot="1" x14ac:dyDescent="0.75">
      <c r="A102" s="192" t="s">
        <v>8</v>
      </c>
      <c r="B102" s="100"/>
      <c r="C102" s="100"/>
      <c r="D102" s="100" t="s">
        <v>9</v>
      </c>
      <c r="E102" s="100"/>
      <c r="F102" s="17" t="s">
        <v>10</v>
      </c>
      <c r="G102" s="100" t="s">
        <v>11</v>
      </c>
      <c r="H102" s="100"/>
      <c r="I102" s="100" t="s">
        <v>12</v>
      </c>
      <c r="J102" s="101"/>
      <c r="K102" s="52" t="s">
        <v>172</v>
      </c>
    </row>
    <row r="103" spans="1:11" s="16" customFormat="1" ht="30" customHeight="1" x14ac:dyDescent="0.7">
      <c r="A103" s="157" t="s">
        <v>40</v>
      </c>
      <c r="B103" s="158"/>
      <c r="C103" s="158"/>
      <c r="D103" s="69"/>
      <c r="E103" s="69"/>
      <c r="F103" s="40">
        <v>600</v>
      </c>
      <c r="G103" s="70">
        <v>300</v>
      </c>
      <c r="H103" s="70"/>
      <c r="I103" s="70">
        <f>F103*G103</f>
        <v>180000</v>
      </c>
      <c r="J103" s="71"/>
      <c r="K103" s="58">
        <v>0.1</v>
      </c>
    </row>
    <row r="104" spans="1:11" s="16" customFormat="1" ht="30" customHeight="1" x14ac:dyDescent="0.7">
      <c r="A104" s="72" t="s">
        <v>167</v>
      </c>
      <c r="B104" s="73"/>
      <c r="C104" s="74"/>
      <c r="D104" s="75"/>
      <c r="E104" s="76"/>
      <c r="F104" s="20">
        <v>102</v>
      </c>
      <c r="G104" s="70">
        <v>2650</v>
      </c>
      <c r="H104" s="70"/>
      <c r="I104" s="70">
        <f t="shared" ref="I104:I107" si="6">F104*G104</f>
        <v>270300</v>
      </c>
      <c r="J104" s="71"/>
      <c r="K104" s="54">
        <v>0.1</v>
      </c>
    </row>
    <row r="105" spans="1:11" s="16" customFormat="1" ht="30" customHeight="1" x14ac:dyDescent="0.7">
      <c r="A105" s="157" t="s">
        <v>20</v>
      </c>
      <c r="B105" s="158"/>
      <c r="C105" s="158"/>
      <c r="D105" s="69"/>
      <c r="E105" s="69"/>
      <c r="F105" s="40">
        <v>4</v>
      </c>
      <c r="G105" s="70">
        <v>1200</v>
      </c>
      <c r="H105" s="70"/>
      <c r="I105" s="70">
        <f t="shared" si="6"/>
        <v>4800</v>
      </c>
      <c r="J105" s="71"/>
      <c r="K105" s="54">
        <v>0.1</v>
      </c>
    </row>
    <row r="106" spans="1:11" s="16" customFormat="1" ht="30" customHeight="1" x14ac:dyDescent="0.7">
      <c r="A106" s="157" t="s">
        <v>60</v>
      </c>
      <c r="B106" s="158"/>
      <c r="C106" s="158"/>
      <c r="D106" s="69"/>
      <c r="E106" s="69"/>
      <c r="F106" s="40">
        <v>12</v>
      </c>
      <c r="G106" s="70">
        <v>1400</v>
      </c>
      <c r="H106" s="70"/>
      <c r="I106" s="70">
        <f t="shared" si="6"/>
        <v>16800</v>
      </c>
      <c r="J106" s="71"/>
      <c r="K106" s="54">
        <v>0.1</v>
      </c>
    </row>
    <row r="107" spans="1:11" s="16" customFormat="1" ht="30" customHeight="1" x14ac:dyDescent="0.7">
      <c r="A107" s="157" t="s">
        <v>61</v>
      </c>
      <c r="B107" s="158"/>
      <c r="C107" s="158"/>
      <c r="D107" s="69"/>
      <c r="E107" s="69"/>
      <c r="F107" s="40">
        <v>160</v>
      </c>
      <c r="G107" s="70">
        <v>300</v>
      </c>
      <c r="H107" s="70"/>
      <c r="I107" s="70">
        <f t="shared" si="6"/>
        <v>48000</v>
      </c>
      <c r="J107" s="71"/>
      <c r="K107" s="54">
        <v>0.1</v>
      </c>
    </row>
    <row r="108" spans="1:11" s="16" customFormat="1" ht="30" customHeight="1" x14ac:dyDescent="0.7">
      <c r="A108" s="157" t="s">
        <v>62</v>
      </c>
      <c r="B108" s="158"/>
      <c r="C108" s="158"/>
      <c r="D108" s="69"/>
      <c r="E108" s="69"/>
      <c r="F108" s="40" t="s">
        <v>17</v>
      </c>
      <c r="G108" s="70"/>
      <c r="H108" s="70"/>
      <c r="I108" s="70">
        <v>450000</v>
      </c>
      <c r="J108" s="71"/>
      <c r="K108" s="54">
        <v>0.1</v>
      </c>
    </row>
    <row r="109" spans="1:11" s="16" customFormat="1" ht="30" customHeight="1" x14ac:dyDescent="0.7">
      <c r="A109" s="157" t="s">
        <v>51</v>
      </c>
      <c r="B109" s="158"/>
      <c r="C109" s="158"/>
      <c r="D109" s="69"/>
      <c r="E109" s="69"/>
      <c r="F109" s="40">
        <v>2</v>
      </c>
      <c r="G109" s="70">
        <v>120000</v>
      </c>
      <c r="H109" s="70"/>
      <c r="I109" s="70">
        <f t="shared" ref="I109" si="7">F109*G109</f>
        <v>240000</v>
      </c>
      <c r="J109" s="71"/>
      <c r="K109" s="54">
        <v>0.1</v>
      </c>
    </row>
    <row r="110" spans="1:11" s="16" customFormat="1" ht="30" customHeight="1" x14ac:dyDescent="0.7">
      <c r="A110" s="81" t="s">
        <v>63</v>
      </c>
      <c r="B110" s="82"/>
      <c r="C110" s="83"/>
      <c r="D110" s="75"/>
      <c r="E110" s="76"/>
      <c r="F110" s="40" t="s">
        <v>17</v>
      </c>
      <c r="G110" s="79"/>
      <c r="H110" s="175"/>
      <c r="I110" s="79">
        <v>200000</v>
      </c>
      <c r="J110" s="80"/>
      <c r="K110" s="54">
        <v>0.1</v>
      </c>
    </row>
    <row r="111" spans="1:11" s="16" customFormat="1" ht="30" customHeight="1" x14ac:dyDescent="0.7">
      <c r="A111" s="157" t="s">
        <v>57</v>
      </c>
      <c r="B111" s="158"/>
      <c r="C111" s="158"/>
      <c r="D111" s="69"/>
      <c r="E111" s="69"/>
      <c r="F111" s="40"/>
      <c r="G111" s="204"/>
      <c r="H111" s="204"/>
      <c r="I111" s="70">
        <f>SUM(I103:J110)</f>
        <v>1409900</v>
      </c>
      <c r="J111" s="71"/>
      <c r="K111" s="54">
        <v>0.1</v>
      </c>
    </row>
    <row r="112" spans="1:11" s="16" customFormat="1" ht="30" customHeight="1" thickBot="1" x14ac:dyDescent="0.75">
      <c r="A112" s="193" t="s">
        <v>64</v>
      </c>
      <c r="B112" s="194"/>
      <c r="C112" s="194"/>
      <c r="D112" s="195"/>
      <c r="E112" s="195"/>
      <c r="F112" s="41">
        <v>0.1</v>
      </c>
      <c r="G112" s="196"/>
      <c r="H112" s="196"/>
      <c r="I112" s="197">
        <f>I111*F112</f>
        <v>140990</v>
      </c>
      <c r="J112" s="198"/>
      <c r="K112" s="56">
        <v>0.1</v>
      </c>
    </row>
    <row r="113" spans="1:11" s="16" customFormat="1" ht="30" customHeight="1" thickBot="1" x14ac:dyDescent="0.75">
      <c r="A113" s="199" t="s">
        <v>65</v>
      </c>
      <c r="B113" s="200"/>
      <c r="C113" s="200"/>
      <c r="D113" s="200"/>
      <c r="E113" s="200"/>
      <c r="F113" s="42"/>
      <c r="G113" s="201"/>
      <c r="H113" s="201"/>
      <c r="I113" s="202">
        <f>SUM(I111:J112)</f>
        <v>1550890</v>
      </c>
      <c r="J113" s="203"/>
      <c r="K113" s="57">
        <v>0.1</v>
      </c>
    </row>
    <row r="114" spans="1:11" s="16" customFormat="1" ht="30" customHeight="1" x14ac:dyDescent="0.7">
      <c r="A114" s="205"/>
      <c r="B114" s="205"/>
      <c r="C114" s="205"/>
      <c r="D114" s="205"/>
      <c r="E114" s="205"/>
      <c r="F114" s="43"/>
      <c r="G114" s="206"/>
      <c r="H114" s="206"/>
      <c r="I114" s="207"/>
      <c r="J114" s="207"/>
      <c r="K114" s="59"/>
    </row>
    <row r="115" spans="1:11" s="16" customFormat="1" ht="30" customHeight="1" thickBot="1" x14ac:dyDescent="0.75">
      <c r="A115" s="168" t="s">
        <v>66</v>
      </c>
      <c r="B115" s="168"/>
      <c r="C115" s="168"/>
      <c r="D115" s="168"/>
      <c r="E115" s="168"/>
      <c r="F115" s="15"/>
      <c r="I115" s="44"/>
      <c r="J115" s="44"/>
      <c r="K115" s="51"/>
    </row>
    <row r="116" spans="1:11" s="16" customFormat="1" ht="30" customHeight="1" thickBot="1" x14ac:dyDescent="0.75">
      <c r="A116" s="100" t="s">
        <v>8</v>
      </c>
      <c r="B116" s="100"/>
      <c r="C116" s="100"/>
      <c r="D116" s="100" t="s">
        <v>9</v>
      </c>
      <c r="E116" s="100"/>
      <c r="F116" s="17" t="s">
        <v>10</v>
      </c>
      <c r="G116" s="100" t="s">
        <v>11</v>
      </c>
      <c r="H116" s="100"/>
      <c r="I116" s="100" t="s">
        <v>12</v>
      </c>
      <c r="J116" s="101"/>
      <c r="K116" s="52" t="s">
        <v>172</v>
      </c>
    </row>
    <row r="117" spans="1:11" s="16" customFormat="1" ht="30" customHeight="1" x14ac:dyDescent="0.7">
      <c r="A117" s="173" t="s">
        <v>67</v>
      </c>
      <c r="B117" s="174"/>
      <c r="C117" s="174"/>
      <c r="D117" s="140"/>
      <c r="E117" s="140"/>
      <c r="F117" s="45"/>
      <c r="G117" s="141"/>
      <c r="H117" s="141"/>
      <c r="I117" s="141"/>
      <c r="J117" s="142"/>
      <c r="K117" s="58">
        <v>0.1</v>
      </c>
    </row>
    <row r="118" spans="1:11" s="16" customFormat="1" ht="30" customHeight="1" x14ac:dyDescent="0.7">
      <c r="A118" s="67" t="s">
        <v>68</v>
      </c>
      <c r="B118" s="68"/>
      <c r="C118" s="68"/>
      <c r="D118" s="69"/>
      <c r="E118" s="69"/>
      <c r="F118" s="22">
        <v>4</v>
      </c>
      <c r="G118" s="88">
        <v>10000</v>
      </c>
      <c r="H118" s="88"/>
      <c r="I118" s="70">
        <f>F118*G118</f>
        <v>40000</v>
      </c>
      <c r="J118" s="71"/>
      <c r="K118" s="54">
        <v>0.1</v>
      </c>
    </row>
    <row r="119" spans="1:11" s="16" customFormat="1" ht="30" customHeight="1" x14ac:dyDescent="0.7">
      <c r="A119" s="67" t="s">
        <v>69</v>
      </c>
      <c r="B119" s="68"/>
      <c r="C119" s="68"/>
      <c r="D119" s="69"/>
      <c r="E119" s="69"/>
      <c r="F119" s="22">
        <v>1</v>
      </c>
      <c r="G119" s="88">
        <v>18000</v>
      </c>
      <c r="H119" s="88"/>
      <c r="I119" s="70">
        <f>F119*G119</f>
        <v>18000</v>
      </c>
      <c r="J119" s="71"/>
      <c r="K119" s="54">
        <v>0.1</v>
      </c>
    </row>
    <row r="120" spans="1:11" s="16" customFormat="1" ht="30" customHeight="1" x14ac:dyDescent="0.7">
      <c r="A120" s="67" t="s">
        <v>70</v>
      </c>
      <c r="B120" s="68"/>
      <c r="C120" s="68"/>
      <c r="D120" s="69"/>
      <c r="E120" s="69"/>
      <c r="F120" s="22">
        <v>2</v>
      </c>
      <c r="G120" s="77">
        <v>3600</v>
      </c>
      <c r="H120" s="78"/>
      <c r="I120" s="79">
        <f t="shared" ref="I120:I136" si="8">F120*G120</f>
        <v>7200</v>
      </c>
      <c r="J120" s="80"/>
      <c r="K120" s="54">
        <v>0.1</v>
      </c>
    </row>
    <row r="121" spans="1:11" s="16" customFormat="1" ht="30" customHeight="1" x14ac:dyDescent="0.7">
      <c r="A121" s="72" t="s">
        <v>171</v>
      </c>
      <c r="B121" s="73"/>
      <c r="C121" s="74"/>
      <c r="D121" s="75"/>
      <c r="E121" s="76"/>
      <c r="F121" s="22">
        <v>2</v>
      </c>
      <c r="G121" s="77">
        <v>5600</v>
      </c>
      <c r="H121" s="78"/>
      <c r="I121" s="79">
        <f t="shared" si="8"/>
        <v>11200</v>
      </c>
      <c r="J121" s="80"/>
      <c r="K121" s="54">
        <v>0.1</v>
      </c>
    </row>
    <row r="122" spans="1:11" s="16" customFormat="1" ht="30" customHeight="1" x14ac:dyDescent="0.7">
      <c r="A122" s="72" t="s">
        <v>91</v>
      </c>
      <c r="B122" s="73"/>
      <c r="C122" s="74"/>
      <c r="D122" s="75"/>
      <c r="E122" s="76"/>
      <c r="F122" s="22">
        <v>1</v>
      </c>
      <c r="G122" s="77">
        <v>8750</v>
      </c>
      <c r="H122" s="78"/>
      <c r="I122" s="79">
        <f t="shared" si="8"/>
        <v>8750</v>
      </c>
      <c r="J122" s="80"/>
      <c r="K122" s="54">
        <v>0.1</v>
      </c>
    </row>
    <row r="123" spans="1:11" s="16" customFormat="1" ht="30" customHeight="1" x14ac:dyDescent="0.7">
      <c r="A123" s="67" t="s">
        <v>71</v>
      </c>
      <c r="B123" s="68"/>
      <c r="C123" s="68"/>
      <c r="D123" s="69"/>
      <c r="E123" s="69"/>
      <c r="F123" s="22">
        <v>1</v>
      </c>
      <c r="G123" s="88">
        <v>42000</v>
      </c>
      <c r="H123" s="88"/>
      <c r="I123" s="70">
        <f t="shared" si="8"/>
        <v>42000</v>
      </c>
      <c r="J123" s="71"/>
      <c r="K123" s="54">
        <v>0.1</v>
      </c>
    </row>
    <row r="124" spans="1:11" s="16" customFormat="1" ht="30" customHeight="1" x14ac:dyDescent="0.7">
      <c r="A124" s="67" t="s">
        <v>72</v>
      </c>
      <c r="B124" s="68"/>
      <c r="C124" s="68"/>
      <c r="D124" s="69"/>
      <c r="E124" s="69"/>
      <c r="F124" s="22">
        <v>2</v>
      </c>
      <c r="G124" s="88">
        <v>2400</v>
      </c>
      <c r="H124" s="88"/>
      <c r="I124" s="70">
        <f t="shared" si="8"/>
        <v>4800</v>
      </c>
      <c r="J124" s="71"/>
      <c r="K124" s="54">
        <v>0.1</v>
      </c>
    </row>
    <row r="125" spans="1:11" s="16" customFormat="1" ht="30" customHeight="1" x14ac:dyDescent="0.7">
      <c r="A125" s="67" t="s">
        <v>73</v>
      </c>
      <c r="B125" s="68"/>
      <c r="C125" s="68"/>
      <c r="D125" s="69"/>
      <c r="E125" s="69"/>
      <c r="F125" s="22">
        <v>2</v>
      </c>
      <c r="G125" s="88">
        <v>5760</v>
      </c>
      <c r="H125" s="88"/>
      <c r="I125" s="70">
        <f t="shared" si="8"/>
        <v>11520</v>
      </c>
      <c r="J125" s="71"/>
      <c r="K125" s="54">
        <v>0.1</v>
      </c>
    </row>
    <row r="126" spans="1:11" s="16" customFormat="1" ht="30" customHeight="1" x14ac:dyDescent="0.7">
      <c r="A126" s="67" t="s">
        <v>74</v>
      </c>
      <c r="B126" s="68"/>
      <c r="C126" s="68"/>
      <c r="D126" s="69" t="s">
        <v>173</v>
      </c>
      <c r="E126" s="69"/>
      <c r="F126" s="22">
        <v>2</v>
      </c>
      <c r="G126" s="88">
        <v>60000</v>
      </c>
      <c r="H126" s="88"/>
      <c r="I126" s="70">
        <f t="shared" si="8"/>
        <v>120000</v>
      </c>
      <c r="J126" s="71"/>
      <c r="K126" s="54">
        <v>0.1</v>
      </c>
    </row>
    <row r="127" spans="1:11" s="16" customFormat="1" ht="30" customHeight="1" x14ac:dyDescent="0.7">
      <c r="A127" s="67" t="s">
        <v>75</v>
      </c>
      <c r="B127" s="68"/>
      <c r="C127" s="68"/>
      <c r="D127" s="69"/>
      <c r="E127" s="69"/>
      <c r="F127" s="22">
        <v>1</v>
      </c>
      <c r="G127" s="88">
        <v>14400</v>
      </c>
      <c r="H127" s="88"/>
      <c r="I127" s="70">
        <f t="shared" si="8"/>
        <v>14400</v>
      </c>
      <c r="J127" s="71"/>
      <c r="K127" s="54">
        <v>0.1</v>
      </c>
    </row>
    <row r="128" spans="1:11" s="16" customFormat="1" ht="30" customHeight="1" x14ac:dyDescent="0.7">
      <c r="A128" s="67" t="s">
        <v>76</v>
      </c>
      <c r="B128" s="68"/>
      <c r="C128" s="68"/>
      <c r="D128" s="69"/>
      <c r="E128" s="69"/>
      <c r="F128" s="22">
        <v>2</v>
      </c>
      <c r="G128" s="88">
        <v>14400</v>
      </c>
      <c r="H128" s="88"/>
      <c r="I128" s="70">
        <f t="shared" si="8"/>
        <v>28800</v>
      </c>
      <c r="J128" s="71"/>
      <c r="K128" s="54">
        <v>0.1</v>
      </c>
    </row>
    <row r="129" spans="1:11" s="16" customFormat="1" ht="30" customHeight="1" x14ac:dyDescent="0.7">
      <c r="A129" s="67" t="s">
        <v>77</v>
      </c>
      <c r="B129" s="68"/>
      <c r="C129" s="68"/>
      <c r="D129" s="69"/>
      <c r="E129" s="69"/>
      <c r="F129" s="22">
        <v>1</v>
      </c>
      <c r="G129" s="88">
        <v>14400</v>
      </c>
      <c r="H129" s="88"/>
      <c r="I129" s="70">
        <f t="shared" si="8"/>
        <v>14400</v>
      </c>
      <c r="J129" s="71"/>
      <c r="K129" s="54">
        <v>0.1</v>
      </c>
    </row>
    <row r="130" spans="1:11" s="16" customFormat="1" ht="30" customHeight="1" x14ac:dyDescent="0.7">
      <c r="A130" s="67" t="s">
        <v>78</v>
      </c>
      <c r="B130" s="68"/>
      <c r="C130" s="68"/>
      <c r="D130" s="69"/>
      <c r="E130" s="69"/>
      <c r="F130" s="21" t="s">
        <v>46</v>
      </c>
      <c r="G130" s="88">
        <v>50000</v>
      </c>
      <c r="H130" s="88"/>
      <c r="I130" s="70">
        <v>50000</v>
      </c>
      <c r="J130" s="71"/>
      <c r="K130" s="54">
        <v>0.1</v>
      </c>
    </row>
    <row r="131" spans="1:11" s="16" customFormat="1" ht="30" customHeight="1" x14ac:dyDescent="0.7">
      <c r="A131" s="67" t="s">
        <v>79</v>
      </c>
      <c r="B131" s="68"/>
      <c r="C131" s="68"/>
      <c r="D131" s="69"/>
      <c r="E131" s="69"/>
      <c r="F131" s="22">
        <v>1</v>
      </c>
      <c r="G131" s="88">
        <v>48000</v>
      </c>
      <c r="H131" s="88"/>
      <c r="I131" s="70">
        <f t="shared" si="8"/>
        <v>48000</v>
      </c>
      <c r="J131" s="71"/>
      <c r="K131" s="54">
        <v>0.1</v>
      </c>
    </row>
    <row r="132" spans="1:11" s="16" customFormat="1" ht="30" customHeight="1" x14ac:dyDescent="0.7">
      <c r="A132" s="67" t="s">
        <v>80</v>
      </c>
      <c r="B132" s="68"/>
      <c r="C132" s="68"/>
      <c r="D132" s="69"/>
      <c r="E132" s="69"/>
      <c r="F132" s="22">
        <v>2</v>
      </c>
      <c r="G132" s="88">
        <v>42000</v>
      </c>
      <c r="H132" s="88"/>
      <c r="I132" s="70">
        <f t="shared" si="8"/>
        <v>84000</v>
      </c>
      <c r="J132" s="71"/>
      <c r="K132" s="54">
        <v>0.1</v>
      </c>
    </row>
    <row r="133" spans="1:11" s="16" customFormat="1" ht="30" customHeight="1" x14ac:dyDescent="0.7">
      <c r="A133" s="67" t="s">
        <v>81</v>
      </c>
      <c r="B133" s="68"/>
      <c r="C133" s="68"/>
      <c r="D133" s="69"/>
      <c r="E133" s="69"/>
      <c r="F133" s="22">
        <v>2</v>
      </c>
      <c r="G133" s="88">
        <v>48000</v>
      </c>
      <c r="H133" s="88"/>
      <c r="I133" s="70">
        <f t="shared" si="8"/>
        <v>96000</v>
      </c>
      <c r="J133" s="71"/>
      <c r="K133" s="54">
        <v>0.1</v>
      </c>
    </row>
    <row r="134" spans="1:11" s="16" customFormat="1" ht="30" customHeight="1" x14ac:dyDescent="0.7">
      <c r="A134" s="146" t="s">
        <v>82</v>
      </c>
      <c r="B134" s="147"/>
      <c r="C134" s="147"/>
      <c r="D134" s="69"/>
      <c r="E134" s="69"/>
      <c r="F134" s="22"/>
      <c r="G134" s="88"/>
      <c r="H134" s="88"/>
      <c r="I134" s="70"/>
      <c r="J134" s="71"/>
      <c r="K134" s="51"/>
    </row>
    <row r="135" spans="1:11" s="16" customFormat="1" ht="30" customHeight="1" x14ac:dyDescent="0.7">
      <c r="A135" s="67" t="s">
        <v>83</v>
      </c>
      <c r="B135" s="68"/>
      <c r="C135" s="68"/>
      <c r="D135" s="69"/>
      <c r="E135" s="69"/>
      <c r="F135" s="22">
        <v>8</v>
      </c>
      <c r="G135" s="88">
        <v>5400</v>
      </c>
      <c r="H135" s="88"/>
      <c r="I135" s="70">
        <f t="shared" si="8"/>
        <v>43200</v>
      </c>
      <c r="J135" s="71"/>
      <c r="K135" s="54">
        <v>0.1</v>
      </c>
    </row>
    <row r="136" spans="1:11" s="16" customFormat="1" ht="30" customHeight="1" x14ac:dyDescent="0.7">
      <c r="A136" s="67" t="s">
        <v>84</v>
      </c>
      <c r="B136" s="68"/>
      <c r="C136" s="68"/>
      <c r="D136" s="69"/>
      <c r="E136" s="69"/>
      <c r="F136" s="22">
        <v>1</v>
      </c>
      <c r="G136" s="88">
        <v>14400</v>
      </c>
      <c r="H136" s="88"/>
      <c r="I136" s="70">
        <f t="shared" si="8"/>
        <v>14400</v>
      </c>
      <c r="J136" s="71"/>
      <c r="K136" s="54">
        <v>0.1</v>
      </c>
    </row>
    <row r="137" spans="1:11" s="16" customFormat="1" ht="30" customHeight="1" x14ac:dyDescent="0.7">
      <c r="A137" s="67" t="s">
        <v>85</v>
      </c>
      <c r="B137" s="68"/>
      <c r="C137" s="68"/>
      <c r="D137" s="69"/>
      <c r="E137" s="69"/>
      <c r="F137" s="21" t="s">
        <v>86</v>
      </c>
      <c r="G137" s="88"/>
      <c r="H137" s="88"/>
      <c r="I137" s="70">
        <v>60000</v>
      </c>
      <c r="J137" s="71"/>
      <c r="K137" s="54">
        <v>0.1</v>
      </c>
    </row>
    <row r="138" spans="1:11" s="16" customFormat="1" ht="30" customHeight="1" x14ac:dyDescent="0.7">
      <c r="A138" s="146" t="s">
        <v>89</v>
      </c>
      <c r="B138" s="147"/>
      <c r="C138" s="147"/>
      <c r="D138" s="69"/>
      <c r="E138" s="69"/>
      <c r="F138" s="22"/>
      <c r="G138" s="88"/>
      <c r="H138" s="88"/>
      <c r="I138" s="70"/>
      <c r="J138" s="71"/>
      <c r="K138" s="51"/>
    </row>
    <row r="139" spans="1:11" s="16" customFormat="1" ht="30" customHeight="1" x14ac:dyDescent="0.7">
      <c r="A139" s="67" t="s">
        <v>90</v>
      </c>
      <c r="B139" s="68"/>
      <c r="C139" s="68"/>
      <c r="D139" s="69"/>
      <c r="E139" s="69"/>
      <c r="F139" s="22">
        <v>2</v>
      </c>
      <c r="G139" s="88">
        <v>4800</v>
      </c>
      <c r="H139" s="88"/>
      <c r="I139" s="70">
        <f t="shared" ref="I139:I141" si="9">F139*G139</f>
        <v>9600</v>
      </c>
      <c r="J139" s="71"/>
      <c r="K139" s="54">
        <v>0.1</v>
      </c>
    </row>
    <row r="140" spans="1:11" s="16" customFormat="1" ht="30" customHeight="1" x14ac:dyDescent="0.7">
      <c r="A140" s="67" t="s">
        <v>92</v>
      </c>
      <c r="B140" s="68"/>
      <c r="C140" s="68"/>
      <c r="D140" s="69"/>
      <c r="E140" s="69"/>
      <c r="F140" s="22">
        <v>1</v>
      </c>
      <c r="G140" s="88">
        <v>30000</v>
      </c>
      <c r="H140" s="88"/>
      <c r="I140" s="70">
        <f t="shared" si="9"/>
        <v>30000</v>
      </c>
      <c r="J140" s="71"/>
      <c r="K140" s="54">
        <v>0.1</v>
      </c>
    </row>
    <row r="141" spans="1:11" s="16" customFormat="1" ht="30" customHeight="1" x14ac:dyDescent="0.7">
      <c r="A141" s="67" t="s">
        <v>93</v>
      </c>
      <c r="B141" s="68"/>
      <c r="C141" s="68"/>
      <c r="D141" s="69"/>
      <c r="E141" s="69"/>
      <c r="F141" s="22">
        <v>1</v>
      </c>
      <c r="G141" s="88">
        <v>2400</v>
      </c>
      <c r="H141" s="88"/>
      <c r="I141" s="70">
        <f t="shared" si="9"/>
        <v>2400</v>
      </c>
      <c r="J141" s="71"/>
      <c r="K141" s="54">
        <v>0.1</v>
      </c>
    </row>
    <row r="142" spans="1:11" s="16" customFormat="1" ht="30" customHeight="1" x14ac:dyDescent="0.7">
      <c r="A142" s="67" t="s">
        <v>74</v>
      </c>
      <c r="B142" s="68"/>
      <c r="C142" s="68"/>
      <c r="D142" s="69" t="s">
        <v>174</v>
      </c>
      <c r="E142" s="69"/>
      <c r="F142" s="21" t="s">
        <v>86</v>
      </c>
      <c r="G142" s="88"/>
      <c r="H142" s="88"/>
      <c r="I142" s="70">
        <v>60000</v>
      </c>
      <c r="J142" s="71"/>
      <c r="K142" s="54">
        <v>0.1</v>
      </c>
    </row>
    <row r="143" spans="1:11" s="16" customFormat="1" ht="30" customHeight="1" x14ac:dyDescent="0.7">
      <c r="A143" s="67" t="s">
        <v>87</v>
      </c>
      <c r="B143" s="68"/>
      <c r="C143" s="68"/>
      <c r="D143" s="69" t="s">
        <v>177</v>
      </c>
      <c r="E143" s="69"/>
      <c r="F143" s="21" t="s">
        <v>86</v>
      </c>
      <c r="G143" s="88"/>
      <c r="H143" s="88"/>
      <c r="I143" s="70">
        <v>18000</v>
      </c>
      <c r="J143" s="71"/>
      <c r="K143" s="54">
        <v>0.1</v>
      </c>
    </row>
    <row r="144" spans="1:11" s="16" customFormat="1" ht="30" customHeight="1" x14ac:dyDescent="0.7">
      <c r="A144" s="67" t="s">
        <v>176</v>
      </c>
      <c r="B144" s="68"/>
      <c r="C144" s="68"/>
      <c r="D144" s="69" t="s">
        <v>178</v>
      </c>
      <c r="E144" s="69"/>
      <c r="F144" s="21" t="s">
        <v>86</v>
      </c>
      <c r="G144" s="88"/>
      <c r="H144" s="88"/>
      <c r="I144" s="70">
        <v>25000</v>
      </c>
      <c r="J144" s="71"/>
      <c r="K144" s="54">
        <v>0.1</v>
      </c>
    </row>
    <row r="145" spans="1:11" s="16" customFormat="1" ht="30" customHeight="1" x14ac:dyDescent="0.7">
      <c r="A145" s="67" t="s">
        <v>179</v>
      </c>
      <c r="B145" s="68"/>
      <c r="C145" s="68"/>
      <c r="D145" s="69"/>
      <c r="E145" s="69"/>
      <c r="F145" s="21" t="s">
        <v>86</v>
      </c>
      <c r="G145" s="88"/>
      <c r="H145" s="88"/>
      <c r="I145" s="70">
        <v>15000</v>
      </c>
      <c r="J145" s="71"/>
      <c r="K145" s="54">
        <v>0.1</v>
      </c>
    </row>
    <row r="146" spans="1:11" s="16" customFormat="1" ht="30" customHeight="1" x14ac:dyDescent="0.7">
      <c r="A146" s="67" t="s">
        <v>88</v>
      </c>
      <c r="B146" s="68"/>
      <c r="C146" s="68"/>
      <c r="D146" s="69"/>
      <c r="E146" s="69"/>
      <c r="F146" s="21" t="s">
        <v>175</v>
      </c>
      <c r="G146" s="88"/>
      <c r="H146" s="88"/>
      <c r="I146" s="70">
        <v>30000</v>
      </c>
      <c r="J146" s="71"/>
      <c r="K146" s="54">
        <v>0.1</v>
      </c>
    </row>
    <row r="147" spans="1:11" s="16" customFormat="1" ht="30" customHeight="1" x14ac:dyDescent="0.7">
      <c r="A147" s="67" t="s">
        <v>100</v>
      </c>
      <c r="B147" s="68"/>
      <c r="C147" s="68"/>
      <c r="D147" s="69"/>
      <c r="E147" s="69"/>
      <c r="F147" s="22">
        <v>1</v>
      </c>
      <c r="G147" s="88">
        <v>9600</v>
      </c>
      <c r="H147" s="88"/>
      <c r="I147" s="70">
        <f t="shared" ref="I147:I149" si="10">F147*G147</f>
        <v>9600</v>
      </c>
      <c r="J147" s="71"/>
      <c r="K147" s="54">
        <v>0.1</v>
      </c>
    </row>
    <row r="148" spans="1:11" s="16" customFormat="1" ht="30" customHeight="1" x14ac:dyDescent="0.7">
      <c r="A148" s="67" t="s">
        <v>94</v>
      </c>
      <c r="B148" s="68"/>
      <c r="C148" s="68"/>
      <c r="D148" s="69"/>
      <c r="E148" s="69"/>
      <c r="F148" s="22">
        <v>1</v>
      </c>
      <c r="G148" s="88">
        <v>45000</v>
      </c>
      <c r="H148" s="88"/>
      <c r="I148" s="70">
        <f t="shared" si="10"/>
        <v>45000</v>
      </c>
      <c r="J148" s="71"/>
      <c r="K148" s="54">
        <v>0.1</v>
      </c>
    </row>
    <row r="149" spans="1:11" s="16" customFormat="1" ht="30" customHeight="1" x14ac:dyDescent="0.7">
      <c r="A149" s="67" t="s">
        <v>80</v>
      </c>
      <c r="B149" s="68"/>
      <c r="C149" s="68"/>
      <c r="D149" s="69"/>
      <c r="E149" s="69"/>
      <c r="F149" s="22">
        <v>1</v>
      </c>
      <c r="G149" s="88">
        <v>42000</v>
      </c>
      <c r="H149" s="88"/>
      <c r="I149" s="70">
        <f t="shared" si="10"/>
        <v>42000</v>
      </c>
      <c r="J149" s="71"/>
      <c r="K149" s="54">
        <v>0.1</v>
      </c>
    </row>
    <row r="150" spans="1:11" s="16" customFormat="1" ht="30" customHeight="1" x14ac:dyDescent="0.7">
      <c r="A150" s="146" t="s">
        <v>180</v>
      </c>
      <c r="B150" s="147"/>
      <c r="C150" s="147"/>
      <c r="D150" s="69"/>
      <c r="E150" s="69"/>
      <c r="F150" s="22"/>
      <c r="G150" s="88"/>
      <c r="H150" s="88"/>
      <c r="I150" s="70"/>
      <c r="J150" s="71"/>
      <c r="K150" s="51"/>
    </row>
    <row r="151" spans="1:11" s="16" customFormat="1" ht="30" customHeight="1" x14ac:dyDescent="0.7">
      <c r="A151" s="67" t="s">
        <v>95</v>
      </c>
      <c r="B151" s="68"/>
      <c r="C151" s="68"/>
      <c r="D151" s="69"/>
      <c r="E151" s="69"/>
      <c r="F151" s="22">
        <v>8</v>
      </c>
      <c r="G151" s="88">
        <v>21600</v>
      </c>
      <c r="H151" s="88"/>
      <c r="I151" s="70">
        <f t="shared" ref="I151:I164" si="11">F151*G151</f>
        <v>172800</v>
      </c>
      <c r="J151" s="71"/>
      <c r="K151" s="54">
        <v>0.1</v>
      </c>
    </row>
    <row r="152" spans="1:11" s="16" customFormat="1" ht="30" customHeight="1" x14ac:dyDescent="0.7">
      <c r="A152" s="67" t="s">
        <v>96</v>
      </c>
      <c r="B152" s="68"/>
      <c r="C152" s="68"/>
      <c r="D152" s="69"/>
      <c r="E152" s="69"/>
      <c r="F152" s="22">
        <v>8</v>
      </c>
      <c r="G152" s="88">
        <v>6000</v>
      </c>
      <c r="H152" s="88"/>
      <c r="I152" s="70">
        <f t="shared" si="11"/>
        <v>48000</v>
      </c>
      <c r="J152" s="71"/>
      <c r="K152" s="54">
        <v>0.1</v>
      </c>
    </row>
    <row r="153" spans="1:11" s="16" customFormat="1" ht="30" customHeight="1" x14ac:dyDescent="0.7">
      <c r="A153" s="67" t="s">
        <v>97</v>
      </c>
      <c r="B153" s="68"/>
      <c r="C153" s="68"/>
      <c r="D153" s="69"/>
      <c r="E153" s="69"/>
      <c r="F153" s="22">
        <v>2</v>
      </c>
      <c r="G153" s="88">
        <v>21600</v>
      </c>
      <c r="H153" s="88"/>
      <c r="I153" s="70">
        <f t="shared" si="11"/>
        <v>43200</v>
      </c>
      <c r="J153" s="71"/>
      <c r="K153" s="54">
        <v>0.1</v>
      </c>
    </row>
    <row r="154" spans="1:11" s="16" customFormat="1" ht="30" customHeight="1" x14ac:dyDescent="0.7">
      <c r="A154" s="67" t="s">
        <v>98</v>
      </c>
      <c r="B154" s="68"/>
      <c r="C154" s="68"/>
      <c r="D154" s="69"/>
      <c r="E154" s="69"/>
      <c r="F154" s="22">
        <v>2</v>
      </c>
      <c r="G154" s="88">
        <v>9600</v>
      </c>
      <c r="H154" s="88"/>
      <c r="I154" s="70">
        <f t="shared" si="11"/>
        <v>19200</v>
      </c>
      <c r="J154" s="71"/>
      <c r="K154" s="54">
        <v>0.1</v>
      </c>
    </row>
    <row r="155" spans="1:11" s="16" customFormat="1" ht="30" customHeight="1" x14ac:dyDescent="0.7">
      <c r="A155" s="67" t="s">
        <v>181</v>
      </c>
      <c r="B155" s="68"/>
      <c r="C155" s="68"/>
      <c r="D155" s="69"/>
      <c r="E155" s="69"/>
      <c r="F155" s="22">
        <v>1</v>
      </c>
      <c r="G155" s="88">
        <v>9600</v>
      </c>
      <c r="H155" s="88"/>
      <c r="I155" s="70">
        <f t="shared" si="11"/>
        <v>9600</v>
      </c>
      <c r="J155" s="71"/>
      <c r="K155" s="54">
        <v>0.1</v>
      </c>
    </row>
    <row r="156" spans="1:11" s="16" customFormat="1" ht="30" customHeight="1" x14ac:dyDescent="0.7">
      <c r="A156" s="67" t="s">
        <v>99</v>
      </c>
      <c r="B156" s="68"/>
      <c r="C156" s="68"/>
      <c r="D156" s="69"/>
      <c r="E156" s="69"/>
      <c r="F156" s="22">
        <v>1</v>
      </c>
      <c r="G156" s="88">
        <v>18000</v>
      </c>
      <c r="H156" s="88"/>
      <c r="I156" s="70">
        <f t="shared" si="11"/>
        <v>18000</v>
      </c>
      <c r="J156" s="71"/>
      <c r="K156" s="54">
        <v>0.1</v>
      </c>
    </row>
    <row r="157" spans="1:11" s="16" customFormat="1" ht="30" customHeight="1" x14ac:dyDescent="0.7">
      <c r="A157" s="67" t="s">
        <v>106</v>
      </c>
      <c r="B157" s="68"/>
      <c r="C157" s="68"/>
      <c r="D157" s="69"/>
      <c r="E157" s="69"/>
      <c r="F157" s="22">
        <v>1</v>
      </c>
      <c r="G157" s="88">
        <v>14400</v>
      </c>
      <c r="H157" s="88"/>
      <c r="I157" s="70">
        <f t="shared" si="11"/>
        <v>14400</v>
      </c>
      <c r="J157" s="71"/>
      <c r="K157" s="54">
        <v>0.1</v>
      </c>
    </row>
    <row r="158" spans="1:11" s="16" customFormat="1" ht="30" customHeight="1" x14ac:dyDescent="0.7">
      <c r="A158" s="67" t="s">
        <v>100</v>
      </c>
      <c r="B158" s="68"/>
      <c r="C158" s="68"/>
      <c r="D158" s="69"/>
      <c r="E158" s="69"/>
      <c r="F158" s="22">
        <v>1</v>
      </c>
      <c r="G158" s="88">
        <v>9600</v>
      </c>
      <c r="H158" s="88"/>
      <c r="I158" s="70">
        <f t="shared" si="11"/>
        <v>9600</v>
      </c>
      <c r="J158" s="71"/>
      <c r="K158" s="54">
        <v>0.1</v>
      </c>
    </row>
    <row r="159" spans="1:11" s="16" customFormat="1" ht="30" customHeight="1" x14ac:dyDescent="0.7">
      <c r="A159" s="67" t="s">
        <v>91</v>
      </c>
      <c r="B159" s="68"/>
      <c r="C159" s="68"/>
      <c r="D159" s="69"/>
      <c r="E159" s="69"/>
      <c r="F159" s="22">
        <v>1</v>
      </c>
      <c r="G159" s="88">
        <v>9600</v>
      </c>
      <c r="H159" s="88"/>
      <c r="I159" s="70">
        <f t="shared" si="11"/>
        <v>9600</v>
      </c>
      <c r="J159" s="71"/>
      <c r="K159" s="54">
        <v>0.1</v>
      </c>
    </row>
    <row r="160" spans="1:11" s="16" customFormat="1" ht="30" customHeight="1" x14ac:dyDescent="0.7">
      <c r="A160" s="67" t="s">
        <v>101</v>
      </c>
      <c r="B160" s="68"/>
      <c r="C160" s="68"/>
      <c r="D160" s="69"/>
      <c r="E160" s="69"/>
      <c r="F160" s="22">
        <v>1</v>
      </c>
      <c r="G160" s="88">
        <v>60000</v>
      </c>
      <c r="H160" s="88"/>
      <c r="I160" s="70">
        <f t="shared" si="11"/>
        <v>60000</v>
      </c>
      <c r="J160" s="71"/>
      <c r="K160" s="54">
        <v>0.1</v>
      </c>
    </row>
    <row r="161" spans="1:11" s="16" customFormat="1" ht="30" customHeight="1" x14ac:dyDescent="0.7">
      <c r="A161" s="146" t="s">
        <v>102</v>
      </c>
      <c r="B161" s="147"/>
      <c r="C161" s="147"/>
      <c r="D161" s="69"/>
      <c r="E161" s="69"/>
      <c r="F161" s="22"/>
      <c r="G161" s="88"/>
      <c r="H161" s="88"/>
      <c r="I161" s="70"/>
      <c r="J161" s="71"/>
      <c r="K161" s="54">
        <v>0.1</v>
      </c>
    </row>
    <row r="162" spans="1:11" s="16" customFormat="1" ht="30" customHeight="1" x14ac:dyDescent="0.7">
      <c r="A162" s="157" t="s">
        <v>103</v>
      </c>
      <c r="B162" s="158"/>
      <c r="C162" s="158"/>
      <c r="D162" s="69"/>
      <c r="E162" s="69"/>
      <c r="F162" s="24">
        <v>4</v>
      </c>
      <c r="G162" s="88">
        <v>7200</v>
      </c>
      <c r="H162" s="88"/>
      <c r="I162" s="70">
        <f t="shared" si="11"/>
        <v>28800</v>
      </c>
      <c r="J162" s="71"/>
      <c r="K162" s="54">
        <v>0.1</v>
      </c>
    </row>
    <row r="163" spans="1:11" s="16" customFormat="1" ht="30" customHeight="1" x14ac:dyDescent="0.7">
      <c r="A163" s="157" t="s">
        <v>91</v>
      </c>
      <c r="B163" s="158"/>
      <c r="C163" s="158"/>
      <c r="D163" s="69"/>
      <c r="E163" s="69"/>
      <c r="F163" s="24">
        <v>1</v>
      </c>
      <c r="G163" s="88">
        <v>30000</v>
      </c>
      <c r="H163" s="88"/>
      <c r="I163" s="70">
        <f t="shared" si="11"/>
        <v>30000</v>
      </c>
      <c r="J163" s="71"/>
      <c r="K163" s="54">
        <v>0.1</v>
      </c>
    </row>
    <row r="164" spans="1:11" s="16" customFormat="1" ht="30" customHeight="1" x14ac:dyDescent="0.7">
      <c r="A164" s="157" t="s">
        <v>85</v>
      </c>
      <c r="B164" s="158"/>
      <c r="C164" s="158"/>
      <c r="D164" s="69"/>
      <c r="E164" s="69"/>
      <c r="F164" s="24">
        <v>1</v>
      </c>
      <c r="G164" s="88">
        <v>36000</v>
      </c>
      <c r="H164" s="88"/>
      <c r="I164" s="70">
        <f t="shared" si="11"/>
        <v>36000</v>
      </c>
      <c r="J164" s="71"/>
      <c r="K164" s="54">
        <v>0.1</v>
      </c>
    </row>
    <row r="165" spans="1:11" s="16" customFormat="1" ht="30" customHeight="1" x14ac:dyDescent="0.7">
      <c r="A165" s="177" t="s">
        <v>182</v>
      </c>
      <c r="B165" s="178"/>
      <c r="C165" s="178"/>
      <c r="D165" s="69"/>
      <c r="E165" s="69"/>
      <c r="F165" s="24"/>
      <c r="G165" s="88"/>
      <c r="H165" s="88"/>
      <c r="I165" s="70"/>
      <c r="J165" s="71"/>
      <c r="K165" s="51"/>
    </row>
    <row r="166" spans="1:11" s="16" customFormat="1" ht="30" customHeight="1" x14ac:dyDescent="0.7">
      <c r="A166" s="157" t="s">
        <v>103</v>
      </c>
      <c r="B166" s="158"/>
      <c r="C166" s="158"/>
      <c r="D166" s="69"/>
      <c r="E166" s="69"/>
      <c r="F166" s="24">
        <v>12</v>
      </c>
      <c r="G166" s="88">
        <v>7200</v>
      </c>
      <c r="H166" s="88"/>
      <c r="I166" s="70">
        <f t="shared" ref="I166:I174" si="12">F166*G166</f>
        <v>86400</v>
      </c>
      <c r="J166" s="71"/>
      <c r="K166" s="54">
        <v>0.1</v>
      </c>
    </row>
    <row r="167" spans="1:11" s="16" customFormat="1" ht="30" customHeight="1" x14ac:dyDescent="0.7">
      <c r="A167" s="157" t="s">
        <v>91</v>
      </c>
      <c r="B167" s="158"/>
      <c r="C167" s="158"/>
      <c r="D167" s="69"/>
      <c r="E167" s="69"/>
      <c r="F167" s="24">
        <v>2</v>
      </c>
      <c r="G167" s="88">
        <v>22500</v>
      </c>
      <c r="H167" s="88"/>
      <c r="I167" s="70">
        <f t="shared" si="12"/>
        <v>45000</v>
      </c>
      <c r="J167" s="71"/>
      <c r="K167" s="54">
        <v>0.1</v>
      </c>
    </row>
    <row r="168" spans="1:11" s="16" customFormat="1" ht="30" customHeight="1" x14ac:dyDescent="0.7">
      <c r="A168" s="157" t="s">
        <v>92</v>
      </c>
      <c r="B168" s="158"/>
      <c r="C168" s="158"/>
      <c r="D168" s="69"/>
      <c r="E168" s="69"/>
      <c r="F168" s="24">
        <v>1</v>
      </c>
      <c r="G168" s="88">
        <v>30000</v>
      </c>
      <c r="H168" s="88"/>
      <c r="I168" s="70">
        <f t="shared" si="12"/>
        <v>30000</v>
      </c>
      <c r="J168" s="71"/>
      <c r="K168" s="54">
        <v>0.1</v>
      </c>
    </row>
    <row r="169" spans="1:11" s="16" customFormat="1" ht="30" customHeight="1" x14ac:dyDescent="0.7">
      <c r="A169" s="157" t="s">
        <v>104</v>
      </c>
      <c r="B169" s="158"/>
      <c r="C169" s="158"/>
      <c r="D169" s="69"/>
      <c r="E169" s="69"/>
      <c r="F169" s="24">
        <v>1</v>
      </c>
      <c r="G169" s="88">
        <v>2400</v>
      </c>
      <c r="H169" s="88"/>
      <c r="I169" s="70">
        <f t="shared" si="12"/>
        <v>2400</v>
      </c>
      <c r="J169" s="71"/>
      <c r="K169" s="54">
        <v>0.1</v>
      </c>
    </row>
    <row r="170" spans="1:11" s="16" customFormat="1" ht="30" customHeight="1" x14ac:dyDescent="0.7">
      <c r="A170" s="157" t="s">
        <v>105</v>
      </c>
      <c r="B170" s="158"/>
      <c r="C170" s="158"/>
      <c r="D170" s="69"/>
      <c r="E170" s="69"/>
      <c r="F170" s="24">
        <v>1</v>
      </c>
      <c r="G170" s="88">
        <v>42000</v>
      </c>
      <c r="H170" s="88"/>
      <c r="I170" s="70">
        <f t="shared" si="12"/>
        <v>42000</v>
      </c>
      <c r="J170" s="71"/>
      <c r="K170" s="54">
        <v>0.1</v>
      </c>
    </row>
    <row r="171" spans="1:11" s="16" customFormat="1" ht="30" customHeight="1" x14ac:dyDescent="0.7">
      <c r="A171" s="157" t="s">
        <v>106</v>
      </c>
      <c r="B171" s="158"/>
      <c r="C171" s="158"/>
      <c r="D171" s="69"/>
      <c r="E171" s="69"/>
      <c r="F171" s="24">
        <v>1</v>
      </c>
      <c r="G171" s="88">
        <v>14400</v>
      </c>
      <c r="H171" s="88"/>
      <c r="I171" s="70">
        <f t="shared" si="12"/>
        <v>14400</v>
      </c>
      <c r="J171" s="71"/>
      <c r="K171" s="54">
        <v>0.1</v>
      </c>
    </row>
    <row r="172" spans="1:11" s="16" customFormat="1" ht="30" customHeight="1" x14ac:dyDescent="0.7">
      <c r="A172" s="157" t="s">
        <v>100</v>
      </c>
      <c r="B172" s="158"/>
      <c r="C172" s="158"/>
      <c r="D172" s="69"/>
      <c r="E172" s="69"/>
      <c r="F172" s="24">
        <v>1</v>
      </c>
      <c r="G172" s="88">
        <v>9600</v>
      </c>
      <c r="H172" s="88"/>
      <c r="I172" s="70">
        <f t="shared" si="12"/>
        <v>9600</v>
      </c>
      <c r="J172" s="71"/>
      <c r="K172" s="54">
        <v>0.1</v>
      </c>
    </row>
    <row r="173" spans="1:11" s="16" customFormat="1" ht="30" customHeight="1" x14ac:dyDescent="0.7">
      <c r="A173" s="157" t="s">
        <v>79</v>
      </c>
      <c r="B173" s="158"/>
      <c r="C173" s="158"/>
      <c r="D173" s="69"/>
      <c r="E173" s="69"/>
      <c r="F173" s="24">
        <v>1</v>
      </c>
      <c r="G173" s="88">
        <v>48000</v>
      </c>
      <c r="H173" s="88"/>
      <c r="I173" s="70">
        <f t="shared" si="12"/>
        <v>48000</v>
      </c>
      <c r="J173" s="71"/>
      <c r="K173" s="54">
        <v>0.1</v>
      </c>
    </row>
    <row r="174" spans="1:11" s="16" customFormat="1" ht="30" customHeight="1" x14ac:dyDescent="0.7">
      <c r="A174" s="157" t="s">
        <v>80</v>
      </c>
      <c r="B174" s="158"/>
      <c r="C174" s="158"/>
      <c r="D174" s="69"/>
      <c r="E174" s="69"/>
      <c r="F174" s="24">
        <v>1</v>
      </c>
      <c r="G174" s="88">
        <v>42000</v>
      </c>
      <c r="H174" s="88"/>
      <c r="I174" s="70">
        <f t="shared" si="12"/>
        <v>42000</v>
      </c>
      <c r="J174" s="71"/>
      <c r="K174" s="54">
        <v>0.1</v>
      </c>
    </row>
    <row r="175" spans="1:11" s="16" customFormat="1" ht="30" customHeight="1" x14ac:dyDescent="0.7">
      <c r="A175" s="157" t="s">
        <v>85</v>
      </c>
      <c r="B175" s="158"/>
      <c r="C175" s="158"/>
      <c r="D175" s="69"/>
      <c r="E175" s="69"/>
      <c r="F175" s="21" t="s">
        <v>86</v>
      </c>
      <c r="G175" s="88"/>
      <c r="H175" s="88"/>
      <c r="I175" s="70">
        <v>36000</v>
      </c>
      <c r="J175" s="71"/>
      <c r="K175" s="54">
        <v>0.1</v>
      </c>
    </row>
    <row r="176" spans="1:11" s="16" customFormat="1" ht="30" customHeight="1" x14ac:dyDescent="0.7">
      <c r="A176" s="208" t="s">
        <v>183</v>
      </c>
      <c r="B176" s="209"/>
      <c r="C176" s="210"/>
      <c r="D176" s="75"/>
      <c r="E176" s="76"/>
      <c r="F176" s="22"/>
      <c r="G176" s="77"/>
      <c r="H176" s="78"/>
      <c r="I176" s="70"/>
      <c r="J176" s="71"/>
      <c r="K176" s="51"/>
    </row>
    <row r="177" spans="1:11" s="16" customFormat="1" ht="30" customHeight="1" x14ac:dyDescent="0.7">
      <c r="A177" s="81" t="s">
        <v>107</v>
      </c>
      <c r="B177" s="82"/>
      <c r="C177" s="83"/>
      <c r="D177" s="75"/>
      <c r="E177" s="76"/>
      <c r="F177" s="22">
        <v>8</v>
      </c>
      <c r="G177" s="77">
        <v>9600</v>
      </c>
      <c r="H177" s="78"/>
      <c r="I177" s="70">
        <f t="shared" ref="I177:I186" si="13">F177*G177</f>
        <v>76800</v>
      </c>
      <c r="J177" s="71"/>
      <c r="K177" s="54">
        <v>0.1</v>
      </c>
    </row>
    <row r="178" spans="1:11" s="16" customFormat="1" ht="30" customHeight="1" x14ac:dyDescent="0.7">
      <c r="A178" s="81" t="s">
        <v>91</v>
      </c>
      <c r="B178" s="82"/>
      <c r="C178" s="83"/>
      <c r="D178" s="75"/>
      <c r="E178" s="76"/>
      <c r="F178" s="22">
        <v>2</v>
      </c>
      <c r="G178" s="77">
        <v>18000</v>
      </c>
      <c r="H178" s="78"/>
      <c r="I178" s="70">
        <f t="shared" si="13"/>
        <v>36000</v>
      </c>
      <c r="J178" s="71"/>
      <c r="K178" s="54">
        <v>0.1</v>
      </c>
    </row>
    <row r="179" spans="1:11" s="16" customFormat="1" ht="30" customHeight="1" x14ac:dyDescent="0.7">
      <c r="A179" s="67" t="s">
        <v>108</v>
      </c>
      <c r="B179" s="68"/>
      <c r="C179" s="68"/>
      <c r="D179" s="69"/>
      <c r="E179" s="69"/>
      <c r="F179" s="22">
        <v>2</v>
      </c>
      <c r="G179" s="88">
        <v>7200</v>
      </c>
      <c r="H179" s="88"/>
      <c r="I179" s="70">
        <f t="shared" si="13"/>
        <v>14400</v>
      </c>
      <c r="J179" s="71"/>
      <c r="K179" s="54">
        <v>0.1</v>
      </c>
    </row>
    <row r="180" spans="1:11" s="16" customFormat="1" ht="30" customHeight="1" x14ac:dyDescent="0.7">
      <c r="A180" s="157" t="s">
        <v>91</v>
      </c>
      <c r="B180" s="158"/>
      <c r="C180" s="158"/>
      <c r="D180" s="69"/>
      <c r="E180" s="69"/>
      <c r="F180" s="24">
        <v>1</v>
      </c>
      <c r="G180" s="88">
        <v>8400</v>
      </c>
      <c r="H180" s="88"/>
      <c r="I180" s="70">
        <f t="shared" si="13"/>
        <v>8400</v>
      </c>
      <c r="J180" s="71"/>
      <c r="K180" s="54">
        <v>0.1</v>
      </c>
    </row>
    <row r="181" spans="1:11" s="16" customFormat="1" ht="30" customHeight="1" x14ac:dyDescent="0.7">
      <c r="A181" s="157" t="s">
        <v>92</v>
      </c>
      <c r="B181" s="158"/>
      <c r="C181" s="158"/>
      <c r="D181" s="69"/>
      <c r="E181" s="69"/>
      <c r="F181" s="22">
        <v>1</v>
      </c>
      <c r="G181" s="88">
        <v>30000</v>
      </c>
      <c r="H181" s="88"/>
      <c r="I181" s="70">
        <f t="shared" si="13"/>
        <v>30000</v>
      </c>
      <c r="J181" s="71"/>
      <c r="K181" s="54">
        <v>0.1</v>
      </c>
    </row>
    <row r="182" spans="1:11" s="16" customFormat="1" ht="30" customHeight="1" x14ac:dyDescent="0.7">
      <c r="A182" s="157" t="s">
        <v>109</v>
      </c>
      <c r="B182" s="158"/>
      <c r="C182" s="158"/>
      <c r="D182" s="69"/>
      <c r="E182" s="69"/>
      <c r="F182" s="22">
        <v>1</v>
      </c>
      <c r="G182" s="88">
        <v>9600</v>
      </c>
      <c r="H182" s="88"/>
      <c r="I182" s="70">
        <f t="shared" si="13"/>
        <v>9600</v>
      </c>
      <c r="J182" s="71"/>
      <c r="K182" s="54">
        <v>0.1</v>
      </c>
    </row>
    <row r="183" spans="1:11" s="16" customFormat="1" ht="30" customHeight="1" x14ac:dyDescent="0.7">
      <c r="A183" s="81" t="s">
        <v>184</v>
      </c>
      <c r="B183" s="82"/>
      <c r="C183" s="83"/>
      <c r="D183" s="75"/>
      <c r="E183" s="76"/>
      <c r="F183" s="22">
        <v>1</v>
      </c>
      <c r="G183" s="77">
        <v>42000</v>
      </c>
      <c r="H183" s="78"/>
      <c r="I183" s="70">
        <f t="shared" si="13"/>
        <v>42000</v>
      </c>
      <c r="J183" s="71"/>
      <c r="K183" s="54">
        <v>0.1</v>
      </c>
    </row>
    <row r="184" spans="1:11" s="16" customFormat="1" ht="30" customHeight="1" x14ac:dyDescent="0.7">
      <c r="A184" s="86" t="s">
        <v>110</v>
      </c>
      <c r="B184" s="87"/>
      <c r="C184" s="87"/>
      <c r="D184" s="69"/>
      <c r="E184" s="69"/>
      <c r="F184" s="22">
        <v>1</v>
      </c>
      <c r="G184" s="88">
        <v>14400</v>
      </c>
      <c r="H184" s="88"/>
      <c r="I184" s="70">
        <f t="shared" si="13"/>
        <v>14400</v>
      </c>
      <c r="J184" s="71"/>
      <c r="K184" s="54">
        <v>0.1</v>
      </c>
    </row>
    <row r="185" spans="1:11" s="16" customFormat="1" ht="30" customHeight="1" x14ac:dyDescent="0.7">
      <c r="A185" s="86" t="s">
        <v>100</v>
      </c>
      <c r="B185" s="87"/>
      <c r="C185" s="87"/>
      <c r="D185" s="69"/>
      <c r="E185" s="69"/>
      <c r="F185" s="22">
        <v>1</v>
      </c>
      <c r="G185" s="88">
        <v>9600</v>
      </c>
      <c r="H185" s="88"/>
      <c r="I185" s="70">
        <f t="shared" si="13"/>
        <v>9600</v>
      </c>
      <c r="J185" s="71"/>
      <c r="K185" s="54">
        <v>0.1</v>
      </c>
    </row>
    <row r="186" spans="1:11" s="16" customFormat="1" ht="30" customHeight="1" x14ac:dyDescent="0.7">
      <c r="A186" s="86" t="s">
        <v>77</v>
      </c>
      <c r="B186" s="87"/>
      <c r="C186" s="87"/>
      <c r="D186" s="69"/>
      <c r="E186" s="69"/>
      <c r="F186" s="22">
        <v>1</v>
      </c>
      <c r="G186" s="88">
        <v>14400</v>
      </c>
      <c r="H186" s="88"/>
      <c r="I186" s="70">
        <f t="shared" si="13"/>
        <v>14400</v>
      </c>
      <c r="J186" s="71"/>
      <c r="K186" s="54">
        <v>0.1</v>
      </c>
    </row>
    <row r="187" spans="1:11" s="16" customFormat="1" ht="30" customHeight="1" x14ac:dyDescent="0.7">
      <c r="A187" s="86" t="s">
        <v>111</v>
      </c>
      <c r="B187" s="87"/>
      <c r="C187" s="87"/>
      <c r="D187" s="69"/>
      <c r="E187" s="69"/>
      <c r="F187" s="21" t="s">
        <v>17</v>
      </c>
      <c r="G187" s="88"/>
      <c r="H187" s="88"/>
      <c r="I187" s="70">
        <v>60000</v>
      </c>
      <c r="J187" s="71"/>
      <c r="K187" s="54">
        <v>0.1</v>
      </c>
    </row>
    <row r="188" spans="1:11" s="16" customFormat="1" ht="30" customHeight="1" x14ac:dyDescent="0.7">
      <c r="A188" s="86" t="s">
        <v>79</v>
      </c>
      <c r="B188" s="87"/>
      <c r="C188" s="87"/>
      <c r="D188" s="69"/>
      <c r="E188" s="69"/>
      <c r="F188" s="22">
        <v>1</v>
      </c>
      <c r="G188" s="88"/>
      <c r="H188" s="88"/>
      <c r="I188" s="70">
        <v>48000</v>
      </c>
      <c r="J188" s="71"/>
      <c r="K188" s="54">
        <v>0.1</v>
      </c>
    </row>
    <row r="189" spans="1:11" s="16" customFormat="1" ht="30" customHeight="1" x14ac:dyDescent="0.7">
      <c r="A189" s="86" t="s">
        <v>80</v>
      </c>
      <c r="B189" s="87"/>
      <c r="C189" s="87"/>
      <c r="D189" s="69"/>
      <c r="E189" s="69"/>
      <c r="F189" s="22">
        <v>1</v>
      </c>
      <c r="G189" s="88"/>
      <c r="H189" s="88"/>
      <c r="I189" s="70">
        <v>42000</v>
      </c>
      <c r="J189" s="71"/>
      <c r="K189" s="54">
        <v>0.1</v>
      </c>
    </row>
    <row r="190" spans="1:11" s="16" customFormat="1" ht="30" customHeight="1" x14ac:dyDescent="0.7">
      <c r="A190" s="211" t="s">
        <v>112</v>
      </c>
      <c r="B190" s="212"/>
      <c r="C190" s="212"/>
      <c r="D190" s="69"/>
      <c r="E190" s="69"/>
      <c r="F190" s="22"/>
      <c r="G190" s="88"/>
      <c r="H190" s="88"/>
      <c r="I190" s="213"/>
      <c r="J190" s="214"/>
      <c r="K190" s="51"/>
    </row>
    <row r="191" spans="1:11" s="16" customFormat="1" ht="30" customHeight="1" x14ac:dyDescent="0.7">
      <c r="A191" s="86" t="s">
        <v>103</v>
      </c>
      <c r="B191" s="87"/>
      <c r="C191" s="87"/>
      <c r="D191" s="69"/>
      <c r="E191" s="69"/>
      <c r="F191" s="22">
        <v>2</v>
      </c>
      <c r="G191" s="88">
        <v>7200</v>
      </c>
      <c r="H191" s="88"/>
      <c r="I191" s="70">
        <f t="shared" ref="I191:I192" si="14">F191*G191</f>
        <v>14400</v>
      </c>
      <c r="J191" s="71"/>
      <c r="K191" s="54">
        <v>0.1</v>
      </c>
    </row>
    <row r="192" spans="1:11" s="16" customFormat="1" ht="30" customHeight="1" x14ac:dyDescent="0.7">
      <c r="A192" s="86" t="s">
        <v>91</v>
      </c>
      <c r="B192" s="87"/>
      <c r="C192" s="87"/>
      <c r="D192" s="69"/>
      <c r="E192" s="69"/>
      <c r="F192" s="22">
        <v>1</v>
      </c>
      <c r="G192" s="88">
        <v>12000</v>
      </c>
      <c r="H192" s="88"/>
      <c r="I192" s="70">
        <f t="shared" si="14"/>
        <v>12000</v>
      </c>
      <c r="J192" s="71"/>
      <c r="K192" s="54">
        <v>0.1</v>
      </c>
    </row>
    <row r="193" spans="1:11" s="16" customFormat="1" ht="30" customHeight="1" x14ac:dyDescent="0.7">
      <c r="A193" s="86" t="s">
        <v>85</v>
      </c>
      <c r="B193" s="87"/>
      <c r="C193" s="87"/>
      <c r="D193" s="69"/>
      <c r="E193" s="69"/>
      <c r="F193" s="21" t="s">
        <v>86</v>
      </c>
      <c r="G193" s="88"/>
      <c r="H193" s="88"/>
      <c r="I193" s="70">
        <v>24000</v>
      </c>
      <c r="J193" s="71"/>
      <c r="K193" s="54">
        <v>0.1</v>
      </c>
    </row>
    <row r="194" spans="1:11" s="16" customFormat="1" ht="30" customHeight="1" x14ac:dyDescent="0.7">
      <c r="A194" s="211" t="s">
        <v>113</v>
      </c>
      <c r="B194" s="212"/>
      <c r="C194" s="212"/>
      <c r="D194" s="69"/>
      <c r="E194" s="69"/>
      <c r="F194" s="22"/>
      <c r="G194" s="88"/>
      <c r="H194" s="88"/>
      <c r="I194" s="213"/>
      <c r="J194" s="214"/>
      <c r="K194" s="51"/>
    </row>
    <row r="195" spans="1:11" s="16" customFormat="1" ht="30" customHeight="1" x14ac:dyDescent="0.7">
      <c r="A195" s="86" t="s">
        <v>114</v>
      </c>
      <c r="B195" s="87"/>
      <c r="C195" s="87"/>
      <c r="D195" s="69"/>
      <c r="E195" s="69"/>
      <c r="F195" s="21" t="s">
        <v>86</v>
      </c>
      <c r="G195" s="88"/>
      <c r="H195" s="88"/>
      <c r="I195" s="213">
        <v>288000</v>
      </c>
      <c r="J195" s="214"/>
      <c r="K195" s="54">
        <v>0.1</v>
      </c>
    </row>
    <row r="196" spans="1:11" ht="30" customHeight="1" x14ac:dyDescent="0.7">
      <c r="A196" s="86" t="s">
        <v>115</v>
      </c>
      <c r="B196" s="87"/>
      <c r="C196" s="87"/>
      <c r="D196" s="69"/>
      <c r="E196" s="69"/>
      <c r="F196" s="21" t="s">
        <v>86</v>
      </c>
      <c r="G196" s="88"/>
      <c r="H196" s="88"/>
      <c r="I196" s="213">
        <v>432000</v>
      </c>
      <c r="J196" s="214"/>
      <c r="K196" s="54">
        <v>0.1</v>
      </c>
    </row>
    <row r="197" spans="1:11" ht="30" customHeight="1" x14ac:dyDescent="0.7">
      <c r="A197" s="86" t="s">
        <v>116</v>
      </c>
      <c r="B197" s="87"/>
      <c r="C197" s="87"/>
      <c r="D197" s="69"/>
      <c r="E197" s="69"/>
      <c r="F197" s="21" t="s">
        <v>86</v>
      </c>
      <c r="G197" s="88"/>
      <c r="H197" s="88"/>
      <c r="I197" s="213">
        <v>324000</v>
      </c>
      <c r="J197" s="214"/>
      <c r="K197" s="54">
        <v>0.1</v>
      </c>
    </row>
    <row r="198" spans="1:11" s="16" customFormat="1" ht="30" customHeight="1" x14ac:dyDescent="0.7">
      <c r="A198" s="86" t="s">
        <v>117</v>
      </c>
      <c r="B198" s="87"/>
      <c r="C198" s="87"/>
      <c r="D198" s="69"/>
      <c r="E198" s="69"/>
      <c r="F198" s="21" t="s">
        <v>86</v>
      </c>
      <c r="G198" s="88"/>
      <c r="H198" s="88"/>
      <c r="I198" s="70">
        <v>360000</v>
      </c>
      <c r="J198" s="71"/>
      <c r="K198" s="54">
        <v>0.1</v>
      </c>
    </row>
    <row r="199" spans="1:11" s="16" customFormat="1" ht="30" customHeight="1" x14ac:dyDescent="0.7">
      <c r="A199" s="216" t="s">
        <v>118</v>
      </c>
      <c r="B199" s="217"/>
      <c r="C199" s="217"/>
      <c r="D199" s="183"/>
      <c r="E199" s="183"/>
      <c r="F199" s="46"/>
      <c r="G199" s="215"/>
      <c r="H199" s="215"/>
      <c r="I199" s="166"/>
      <c r="J199" s="167"/>
      <c r="K199" s="51"/>
    </row>
    <row r="200" spans="1:11" s="16" customFormat="1" ht="30" customHeight="1" x14ac:dyDescent="0.7">
      <c r="A200" s="181" t="s">
        <v>119</v>
      </c>
      <c r="B200" s="182"/>
      <c r="C200" s="182"/>
      <c r="D200" s="183"/>
      <c r="E200" s="183"/>
      <c r="F200" s="46">
        <v>2</v>
      </c>
      <c r="G200" s="215">
        <v>78000</v>
      </c>
      <c r="H200" s="215"/>
      <c r="I200" s="70">
        <f t="shared" ref="I200" si="15">F200*G200</f>
        <v>156000</v>
      </c>
      <c r="J200" s="71"/>
      <c r="K200" s="54">
        <v>0.1</v>
      </c>
    </row>
    <row r="201" spans="1:11" s="16" customFormat="1" ht="30" customHeight="1" x14ac:dyDescent="0.7">
      <c r="A201" s="181" t="s">
        <v>120</v>
      </c>
      <c r="B201" s="182"/>
      <c r="C201" s="182"/>
      <c r="D201" s="183"/>
      <c r="E201" s="183"/>
      <c r="F201" s="46"/>
      <c r="G201" s="215"/>
      <c r="H201" s="215"/>
      <c r="I201" s="70">
        <v>220000</v>
      </c>
      <c r="J201" s="71"/>
      <c r="K201" s="54">
        <v>0.1</v>
      </c>
    </row>
    <row r="202" spans="1:11" s="16" customFormat="1" ht="30" customHeight="1" x14ac:dyDescent="0.7">
      <c r="A202" s="81" t="s">
        <v>121</v>
      </c>
      <c r="B202" s="82"/>
      <c r="C202" s="83"/>
      <c r="D202" s="183"/>
      <c r="E202" s="183"/>
      <c r="F202" s="47" t="s">
        <v>86</v>
      </c>
      <c r="G202" s="215"/>
      <c r="H202" s="215"/>
      <c r="I202" s="79">
        <v>180000</v>
      </c>
      <c r="J202" s="80"/>
      <c r="K202" s="54">
        <v>0.1</v>
      </c>
    </row>
    <row r="203" spans="1:11" s="16" customFormat="1" ht="30" customHeight="1" x14ac:dyDescent="0.7">
      <c r="A203" s="181" t="s">
        <v>185</v>
      </c>
      <c r="B203" s="182"/>
      <c r="C203" s="182"/>
      <c r="D203" s="183" t="s">
        <v>186</v>
      </c>
      <c r="E203" s="183"/>
      <c r="F203" s="60">
        <v>45</v>
      </c>
      <c r="G203" s="215">
        <v>10000</v>
      </c>
      <c r="H203" s="215"/>
      <c r="I203" s="70">
        <f>F203*G203</f>
        <v>450000</v>
      </c>
      <c r="J203" s="71"/>
      <c r="K203" s="54">
        <v>0.1</v>
      </c>
    </row>
    <row r="204" spans="1:11" s="16" customFormat="1" ht="30" customHeight="1" x14ac:dyDescent="0.7">
      <c r="A204" s="218" t="s">
        <v>122</v>
      </c>
      <c r="B204" s="219"/>
      <c r="C204" s="219"/>
      <c r="D204" s="219"/>
      <c r="E204" s="219"/>
      <c r="F204" s="48"/>
      <c r="G204" s="220"/>
      <c r="H204" s="220"/>
      <c r="I204" s="148">
        <f>SUM(I117:J203)</f>
        <v>4724270</v>
      </c>
      <c r="J204" s="149"/>
      <c r="K204" s="54">
        <v>0.1</v>
      </c>
    </row>
    <row r="205" spans="1:11" s="16" customFormat="1" ht="30" customHeight="1" x14ac:dyDescent="0.7">
      <c r="A205" s="181"/>
      <c r="B205" s="182"/>
      <c r="C205" s="182"/>
      <c r="D205" s="183"/>
      <c r="E205" s="183"/>
      <c r="F205" s="46"/>
      <c r="G205" s="215"/>
      <c r="H205" s="215"/>
      <c r="I205" s="166"/>
      <c r="J205" s="167"/>
      <c r="K205" s="51"/>
    </row>
    <row r="206" spans="1:11" s="16" customFormat="1" ht="30" customHeight="1" x14ac:dyDescent="0.7">
      <c r="A206" s="81"/>
      <c r="B206" s="82"/>
      <c r="C206" s="83"/>
      <c r="D206" s="69"/>
      <c r="E206" s="69"/>
      <c r="F206" s="22"/>
      <c r="G206" s="88"/>
      <c r="H206" s="88"/>
      <c r="I206" s="70"/>
      <c r="J206" s="71"/>
      <c r="K206" s="51"/>
    </row>
    <row r="207" spans="1:11" s="16" customFormat="1" ht="30" customHeight="1" thickBot="1" x14ac:dyDescent="0.75">
      <c r="A207" s="177" t="s">
        <v>123</v>
      </c>
      <c r="B207" s="178"/>
      <c r="C207" s="178"/>
      <c r="D207" s="69"/>
      <c r="E207" s="69"/>
      <c r="F207" s="22"/>
      <c r="G207" s="88"/>
      <c r="H207" s="88"/>
      <c r="I207" s="70"/>
      <c r="J207" s="71"/>
      <c r="K207" s="51"/>
    </row>
    <row r="208" spans="1:11" s="16" customFormat="1" ht="30" customHeight="1" thickBot="1" x14ac:dyDescent="0.75">
      <c r="A208" s="100" t="s">
        <v>8</v>
      </c>
      <c r="B208" s="100"/>
      <c r="C208" s="100"/>
      <c r="D208" s="100" t="s">
        <v>9</v>
      </c>
      <c r="E208" s="100"/>
      <c r="F208" s="17" t="s">
        <v>10</v>
      </c>
      <c r="G208" s="100" t="s">
        <v>11</v>
      </c>
      <c r="H208" s="100"/>
      <c r="I208" s="100" t="s">
        <v>12</v>
      </c>
      <c r="J208" s="101"/>
      <c r="K208" s="10"/>
    </row>
    <row r="209" spans="1:11" s="16" customFormat="1" ht="30" customHeight="1" x14ac:dyDescent="0.7">
      <c r="A209" s="221" t="s">
        <v>195</v>
      </c>
      <c r="B209" s="221"/>
      <c r="C209" s="221"/>
      <c r="D209" s="221"/>
      <c r="E209" s="221"/>
      <c r="F209" s="221"/>
      <c r="G209" s="221"/>
      <c r="H209" s="221"/>
      <c r="I209" s="221"/>
      <c r="J209" s="222"/>
      <c r="K209" s="10"/>
    </row>
    <row r="210" spans="1:11" s="16" customFormat="1" ht="30" customHeight="1" x14ac:dyDescent="0.7">
      <c r="A210" s="67" t="s">
        <v>124</v>
      </c>
      <c r="B210" s="68"/>
      <c r="C210" s="68"/>
      <c r="D210" s="69" t="s">
        <v>125</v>
      </c>
      <c r="E210" s="69"/>
      <c r="F210" s="24">
        <v>106</v>
      </c>
      <c r="G210" s="88">
        <v>3600</v>
      </c>
      <c r="H210" s="88"/>
      <c r="I210" s="70">
        <f t="shared" ref="I210:I231" si="16">F210*G210</f>
        <v>381600</v>
      </c>
      <c r="J210" s="71"/>
      <c r="K210" s="54">
        <v>0.1</v>
      </c>
    </row>
    <row r="211" spans="1:11" s="16" customFormat="1" ht="30" customHeight="1" x14ac:dyDescent="0.7">
      <c r="A211" s="67" t="s">
        <v>215</v>
      </c>
      <c r="B211" s="68"/>
      <c r="C211" s="68"/>
      <c r="D211" s="69" t="s">
        <v>126</v>
      </c>
      <c r="E211" s="69"/>
      <c r="F211" s="24">
        <v>79</v>
      </c>
      <c r="G211" s="88">
        <v>7200</v>
      </c>
      <c r="H211" s="88"/>
      <c r="I211" s="70">
        <f t="shared" si="16"/>
        <v>568800</v>
      </c>
      <c r="J211" s="71"/>
      <c r="K211" s="54">
        <v>0.1</v>
      </c>
    </row>
    <row r="212" spans="1:11" s="16" customFormat="1" ht="30" customHeight="1" x14ac:dyDescent="0.7">
      <c r="A212" s="67" t="s">
        <v>189</v>
      </c>
      <c r="B212" s="68"/>
      <c r="C212" s="68"/>
      <c r="D212" s="69" t="s">
        <v>190</v>
      </c>
      <c r="E212" s="69"/>
      <c r="F212" s="24">
        <v>14</v>
      </c>
      <c r="G212" s="88">
        <v>14400</v>
      </c>
      <c r="H212" s="88"/>
      <c r="I212" s="70">
        <f t="shared" si="16"/>
        <v>201600</v>
      </c>
      <c r="J212" s="71"/>
      <c r="K212" s="54">
        <v>0.1</v>
      </c>
    </row>
    <row r="213" spans="1:11" s="16" customFormat="1" ht="30" customHeight="1" x14ac:dyDescent="0.7">
      <c r="A213" s="72" t="s">
        <v>127</v>
      </c>
      <c r="B213" s="73"/>
      <c r="C213" s="74"/>
      <c r="D213" s="69" t="s">
        <v>126</v>
      </c>
      <c r="E213" s="69"/>
      <c r="F213" s="29">
        <v>134</v>
      </c>
      <c r="G213" s="77">
        <v>3000</v>
      </c>
      <c r="H213" s="78"/>
      <c r="I213" s="70">
        <f t="shared" si="16"/>
        <v>402000</v>
      </c>
      <c r="J213" s="71"/>
      <c r="K213" s="54">
        <v>0.1</v>
      </c>
    </row>
    <row r="214" spans="1:11" s="16" customFormat="1" ht="30" customHeight="1" x14ac:dyDescent="0.7">
      <c r="A214" s="72" t="s">
        <v>220</v>
      </c>
      <c r="B214" s="73"/>
      <c r="C214" s="74"/>
      <c r="D214" s="75" t="s">
        <v>221</v>
      </c>
      <c r="E214" s="76"/>
      <c r="F214" s="29">
        <v>134</v>
      </c>
      <c r="G214" s="77">
        <v>8500</v>
      </c>
      <c r="H214" s="78"/>
      <c r="I214" s="79">
        <f t="shared" si="16"/>
        <v>1139000</v>
      </c>
      <c r="J214" s="80"/>
      <c r="K214" s="54">
        <v>0.1</v>
      </c>
    </row>
    <row r="215" spans="1:11" s="16" customFormat="1" ht="30" customHeight="1" x14ac:dyDescent="0.7">
      <c r="A215" s="86" t="s">
        <v>216</v>
      </c>
      <c r="B215" s="87"/>
      <c r="C215" s="87"/>
      <c r="D215" s="69" t="s">
        <v>217</v>
      </c>
      <c r="E215" s="69"/>
      <c r="F215" s="22">
        <v>4</v>
      </c>
      <c r="G215" s="88">
        <v>18000</v>
      </c>
      <c r="H215" s="88"/>
      <c r="I215" s="70">
        <f t="shared" si="16"/>
        <v>72000</v>
      </c>
      <c r="J215" s="71"/>
      <c r="K215" s="54">
        <v>0.1</v>
      </c>
    </row>
    <row r="216" spans="1:11" s="16" customFormat="1" ht="30" customHeight="1" x14ac:dyDescent="0.7">
      <c r="A216" s="86" t="s">
        <v>191</v>
      </c>
      <c r="B216" s="87"/>
      <c r="C216" s="87"/>
      <c r="D216" s="69" t="s">
        <v>128</v>
      </c>
      <c r="E216" s="69"/>
      <c r="F216" s="22">
        <v>1</v>
      </c>
      <c r="G216" s="88">
        <v>750000</v>
      </c>
      <c r="H216" s="88"/>
      <c r="I216" s="70">
        <f t="shared" si="16"/>
        <v>750000</v>
      </c>
      <c r="J216" s="71"/>
      <c r="K216" s="54">
        <v>0.1</v>
      </c>
    </row>
    <row r="217" spans="1:11" ht="30" customHeight="1" x14ac:dyDescent="0.7">
      <c r="A217" s="86" t="s">
        <v>192</v>
      </c>
      <c r="B217" s="87"/>
      <c r="C217" s="87"/>
      <c r="D217" s="69"/>
      <c r="E217" s="69"/>
      <c r="F217" s="21" t="s">
        <v>86</v>
      </c>
      <c r="G217" s="88"/>
      <c r="H217" s="88"/>
      <c r="I217" s="70">
        <v>96000</v>
      </c>
      <c r="J217" s="71"/>
      <c r="K217" s="54">
        <v>0.1</v>
      </c>
    </row>
    <row r="218" spans="1:11" ht="30" customHeight="1" x14ac:dyDescent="0.7">
      <c r="A218" s="86" t="s">
        <v>193</v>
      </c>
      <c r="B218" s="87"/>
      <c r="C218" s="87"/>
      <c r="D218" s="69"/>
      <c r="E218" s="69"/>
      <c r="F218" s="21" t="s">
        <v>86</v>
      </c>
      <c r="G218" s="88"/>
      <c r="H218" s="88"/>
      <c r="I218" s="70">
        <v>340000</v>
      </c>
      <c r="J218" s="71"/>
      <c r="K218" s="54">
        <v>0.1</v>
      </c>
    </row>
    <row r="219" spans="1:11" ht="30" customHeight="1" x14ac:dyDescent="0.7">
      <c r="A219" s="86" t="s">
        <v>194</v>
      </c>
      <c r="B219" s="87"/>
      <c r="C219" s="87"/>
      <c r="D219" s="69"/>
      <c r="E219" s="69"/>
      <c r="F219" s="21" t="s">
        <v>86</v>
      </c>
      <c r="G219" s="88"/>
      <c r="H219" s="88"/>
      <c r="I219" s="70">
        <v>180000</v>
      </c>
      <c r="J219" s="71"/>
      <c r="K219" s="54">
        <v>0.1</v>
      </c>
    </row>
    <row r="220" spans="1:11" ht="30" customHeight="1" x14ac:dyDescent="0.7">
      <c r="A220" s="86"/>
      <c r="B220" s="87"/>
      <c r="C220" s="87"/>
      <c r="D220" s="69"/>
      <c r="E220" s="69"/>
      <c r="F220" s="22"/>
      <c r="G220" s="88"/>
      <c r="H220" s="88"/>
      <c r="I220" s="70"/>
      <c r="J220" s="71"/>
      <c r="K220" s="51"/>
    </row>
    <row r="221" spans="1:11" ht="30" customHeight="1" x14ac:dyDescent="0.7">
      <c r="A221" s="229" t="s">
        <v>196</v>
      </c>
      <c r="B221" s="230"/>
      <c r="C221" s="230"/>
      <c r="D221" s="230"/>
      <c r="E221" s="230"/>
      <c r="F221" s="230"/>
      <c r="G221" s="230"/>
      <c r="H221" s="230"/>
      <c r="I221" s="230"/>
      <c r="J221" s="231"/>
      <c r="K221" s="51"/>
    </row>
    <row r="222" spans="1:11" ht="30" customHeight="1" x14ac:dyDescent="0.7">
      <c r="A222" s="157" t="s">
        <v>189</v>
      </c>
      <c r="B222" s="158"/>
      <c r="C222" s="158"/>
      <c r="D222" s="69" t="s">
        <v>129</v>
      </c>
      <c r="E222" s="69"/>
      <c r="F222" s="22">
        <v>6</v>
      </c>
      <c r="G222" s="88">
        <v>12000</v>
      </c>
      <c r="H222" s="88"/>
      <c r="I222" s="70">
        <f t="shared" si="16"/>
        <v>72000</v>
      </c>
      <c r="J222" s="71"/>
      <c r="K222" s="54">
        <v>0.1</v>
      </c>
    </row>
    <row r="223" spans="1:11" ht="30" customHeight="1" x14ac:dyDescent="0.7">
      <c r="A223" s="67" t="s">
        <v>197</v>
      </c>
      <c r="B223" s="68"/>
      <c r="C223" s="68"/>
      <c r="D223" s="69"/>
      <c r="E223" s="69"/>
      <c r="F223" s="21" t="s">
        <v>86</v>
      </c>
      <c r="G223" s="88"/>
      <c r="H223" s="88"/>
      <c r="I223" s="70">
        <v>240000</v>
      </c>
      <c r="J223" s="71"/>
      <c r="K223" s="54">
        <v>0.1</v>
      </c>
    </row>
    <row r="224" spans="1:11" ht="30" customHeight="1" x14ac:dyDescent="0.7">
      <c r="A224" s="157" t="s">
        <v>130</v>
      </c>
      <c r="B224" s="158"/>
      <c r="C224" s="158"/>
      <c r="D224" s="69" t="s">
        <v>131</v>
      </c>
      <c r="E224" s="69"/>
      <c r="F224" s="24">
        <v>60</v>
      </c>
      <c r="G224" s="88">
        <v>12000</v>
      </c>
      <c r="H224" s="88"/>
      <c r="I224" s="70">
        <f t="shared" si="16"/>
        <v>720000</v>
      </c>
      <c r="J224" s="71"/>
      <c r="K224" s="54">
        <v>0.1</v>
      </c>
    </row>
    <row r="225" spans="1:11" ht="30" customHeight="1" x14ac:dyDescent="0.7">
      <c r="A225" s="157" t="s">
        <v>130</v>
      </c>
      <c r="B225" s="158"/>
      <c r="C225" s="158"/>
      <c r="D225" s="69" t="s">
        <v>132</v>
      </c>
      <c r="E225" s="69"/>
      <c r="F225" s="22">
        <v>1</v>
      </c>
      <c r="G225" s="88">
        <v>36000</v>
      </c>
      <c r="H225" s="88"/>
      <c r="I225" s="70">
        <f t="shared" si="16"/>
        <v>36000</v>
      </c>
      <c r="J225" s="71"/>
      <c r="K225" s="54">
        <v>0.1</v>
      </c>
    </row>
    <row r="226" spans="1:11" ht="30" customHeight="1" x14ac:dyDescent="0.7">
      <c r="A226" s="157" t="s">
        <v>130</v>
      </c>
      <c r="B226" s="158"/>
      <c r="C226" s="158"/>
      <c r="D226" s="69" t="s">
        <v>133</v>
      </c>
      <c r="E226" s="69"/>
      <c r="F226" s="22">
        <v>1</v>
      </c>
      <c r="G226" s="88">
        <v>54000</v>
      </c>
      <c r="H226" s="88"/>
      <c r="I226" s="70">
        <f t="shared" si="16"/>
        <v>54000</v>
      </c>
      <c r="J226" s="71"/>
      <c r="K226" s="54">
        <v>0.1</v>
      </c>
    </row>
    <row r="227" spans="1:11" ht="30" customHeight="1" x14ac:dyDescent="0.7">
      <c r="A227" s="67" t="s">
        <v>134</v>
      </c>
      <c r="B227" s="68"/>
      <c r="C227" s="68"/>
      <c r="D227" s="69"/>
      <c r="E227" s="69"/>
      <c r="F227" s="24">
        <v>62</v>
      </c>
      <c r="G227" s="88">
        <v>1200</v>
      </c>
      <c r="H227" s="88"/>
      <c r="I227" s="70">
        <f t="shared" si="16"/>
        <v>74400</v>
      </c>
      <c r="J227" s="71"/>
      <c r="K227" s="54">
        <v>0.1</v>
      </c>
    </row>
    <row r="228" spans="1:11" ht="30" customHeight="1" x14ac:dyDescent="0.7">
      <c r="A228" s="157" t="s">
        <v>135</v>
      </c>
      <c r="B228" s="158"/>
      <c r="C228" s="158"/>
      <c r="D228" s="69" t="s">
        <v>128</v>
      </c>
      <c r="E228" s="69"/>
      <c r="F228" s="22">
        <v>1</v>
      </c>
      <c r="G228" s="88">
        <v>180000</v>
      </c>
      <c r="H228" s="88"/>
      <c r="I228" s="70">
        <f t="shared" si="16"/>
        <v>180000</v>
      </c>
      <c r="J228" s="71"/>
      <c r="K228" s="54">
        <v>0.1</v>
      </c>
    </row>
    <row r="229" spans="1:11" ht="30" customHeight="1" x14ac:dyDescent="0.7">
      <c r="A229" s="86" t="s">
        <v>136</v>
      </c>
      <c r="B229" s="87"/>
      <c r="C229" s="87"/>
      <c r="D229" s="69" t="s">
        <v>128</v>
      </c>
      <c r="E229" s="69"/>
      <c r="F229" s="22">
        <v>1</v>
      </c>
      <c r="G229" s="88">
        <v>280000</v>
      </c>
      <c r="H229" s="88"/>
      <c r="I229" s="70">
        <f t="shared" si="16"/>
        <v>280000</v>
      </c>
      <c r="J229" s="71"/>
      <c r="K229" s="54">
        <v>0.1</v>
      </c>
    </row>
    <row r="230" spans="1:11" ht="30" customHeight="1" x14ac:dyDescent="0.7">
      <c r="A230" s="72" t="s">
        <v>137</v>
      </c>
      <c r="B230" s="73"/>
      <c r="C230" s="74"/>
      <c r="D230" s="75" t="s">
        <v>128</v>
      </c>
      <c r="E230" s="76"/>
      <c r="F230" s="22">
        <v>1</v>
      </c>
      <c r="G230" s="77">
        <v>180000</v>
      </c>
      <c r="H230" s="78"/>
      <c r="I230" s="70">
        <f t="shared" si="16"/>
        <v>180000</v>
      </c>
      <c r="J230" s="71"/>
      <c r="K230" s="54">
        <v>0.1</v>
      </c>
    </row>
    <row r="231" spans="1:11" ht="30" customHeight="1" x14ac:dyDescent="0.7">
      <c r="A231" s="72" t="s">
        <v>138</v>
      </c>
      <c r="B231" s="73"/>
      <c r="C231" s="74"/>
      <c r="D231" s="75" t="s">
        <v>139</v>
      </c>
      <c r="E231" s="76"/>
      <c r="F231" s="22">
        <v>3</v>
      </c>
      <c r="G231" s="77">
        <v>40000</v>
      </c>
      <c r="H231" s="78"/>
      <c r="I231" s="79">
        <f t="shared" si="16"/>
        <v>120000</v>
      </c>
      <c r="J231" s="80"/>
      <c r="K231" s="54">
        <v>0.1</v>
      </c>
    </row>
    <row r="232" spans="1:11" ht="30" customHeight="1" x14ac:dyDescent="0.7">
      <c r="A232" s="67" t="s">
        <v>33</v>
      </c>
      <c r="B232" s="68"/>
      <c r="C232" s="68"/>
      <c r="D232" s="69"/>
      <c r="E232" s="69"/>
      <c r="F232" s="49"/>
      <c r="G232" s="88"/>
      <c r="H232" s="88"/>
      <c r="I232" s="148">
        <f>SUM(I210:J231)</f>
        <v>6087400</v>
      </c>
      <c r="J232" s="149"/>
      <c r="K232" s="54">
        <v>0.1</v>
      </c>
    </row>
    <row r="233" spans="1:11" ht="30" customHeight="1" thickBot="1" x14ac:dyDescent="0.75">
      <c r="A233" s="67" t="s">
        <v>140</v>
      </c>
      <c r="B233" s="68"/>
      <c r="C233" s="68"/>
      <c r="D233" s="69"/>
      <c r="E233" s="69"/>
      <c r="F233" s="49"/>
      <c r="G233" s="88"/>
      <c r="H233" s="88"/>
      <c r="I233" s="148">
        <f>I205+I232</f>
        <v>6087400</v>
      </c>
      <c r="J233" s="149"/>
      <c r="K233" s="54">
        <v>0.1</v>
      </c>
    </row>
    <row r="234" spans="1:11" ht="30" customHeight="1" thickBot="1" x14ac:dyDescent="0.75">
      <c r="A234" s="169" t="s">
        <v>141</v>
      </c>
      <c r="B234" s="170"/>
      <c r="C234" s="170"/>
      <c r="D234" s="170"/>
      <c r="E234" s="170"/>
      <c r="F234" s="31"/>
      <c r="G234" s="31"/>
      <c r="H234" s="32"/>
      <c r="I234" s="171">
        <f>I233+I199</f>
        <v>6087400</v>
      </c>
      <c r="J234" s="172"/>
      <c r="K234" s="54">
        <v>0.1</v>
      </c>
    </row>
    <row r="235" spans="1:11" ht="30" customHeight="1" x14ac:dyDescent="0.7">
      <c r="F235" s="223"/>
      <c r="G235" s="223"/>
      <c r="H235" s="223"/>
      <c r="I235" s="223"/>
      <c r="J235" s="223"/>
    </row>
    <row r="236" spans="1:11" ht="30" customHeight="1" thickBot="1" x14ac:dyDescent="0.75">
      <c r="A236" s="35" t="s">
        <v>202</v>
      </c>
      <c r="B236" s="35"/>
      <c r="C236" s="35"/>
      <c r="D236" s="35"/>
      <c r="E236" s="50"/>
      <c r="F236" s="50"/>
      <c r="G236" s="16"/>
      <c r="H236" s="16"/>
      <c r="I236" s="44"/>
      <c r="J236" s="44"/>
    </row>
    <row r="237" spans="1:11" ht="30" customHeight="1" thickBot="1" x14ac:dyDescent="0.75">
      <c r="A237" s="100" t="s">
        <v>8</v>
      </c>
      <c r="B237" s="100"/>
      <c r="C237" s="100"/>
      <c r="D237" s="100" t="s">
        <v>9</v>
      </c>
      <c r="E237" s="100"/>
      <c r="F237" s="17" t="s">
        <v>10</v>
      </c>
      <c r="G237" s="100" t="s">
        <v>11</v>
      </c>
      <c r="H237" s="100"/>
      <c r="I237" s="100" t="s">
        <v>12</v>
      </c>
      <c r="J237" s="101"/>
    </row>
    <row r="238" spans="1:11" ht="30" customHeight="1" x14ac:dyDescent="0.7">
      <c r="A238" s="67" t="s">
        <v>142</v>
      </c>
      <c r="B238" s="68"/>
      <c r="C238" s="68"/>
      <c r="D238" s="69" t="s">
        <v>199</v>
      </c>
      <c r="E238" s="69"/>
      <c r="F238" s="22">
        <v>13</v>
      </c>
      <c r="G238" s="88">
        <v>22000</v>
      </c>
      <c r="H238" s="88"/>
      <c r="I238" s="70">
        <f>F238*G238</f>
        <v>286000</v>
      </c>
      <c r="J238" s="71"/>
      <c r="K238" s="54">
        <v>0.1</v>
      </c>
    </row>
    <row r="239" spans="1:11" ht="30" customHeight="1" x14ac:dyDescent="0.7">
      <c r="A239" s="67" t="s">
        <v>142</v>
      </c>
      <c r="B239" s="68"/>
      <c r="C239" s="68"/>
      <c r="D239" s="69" t="s">
        <v>200</v>
      </c>
      <c r="E239" s="69"/>
      <c r="F239" s="22">
        <v>15</v>
      </c>
      <c r="G239" s="77">
        <v>16000</v>
      </c>
      <c r="H239" s="78"/>
      <c r="I239" s="70">
        <f>F239*G239</f>
        <v>240000</v>
      </c>
      <c r="J239" s="71"/>
      <c r="K239" s="54">
        <v>0.1</v>
      </c>
    </row>
    <row r="240" spans="1:11" s="16" customFormat="1" ht="30" customHeight="1" x14ac:dyDescent="0.7">
      <c r="A240" s="67" t="s">
        <v>247</v>
      </c>
      <c r="B240" s="68"/>
      <c r="C240" s="68"/>
      <c r="D240" s="69" t="s">
        <v>198</v>
      </c>
      <c r="E240" s="69"/>
      <c r="F240" s="22">
        <v>12</v>
      </c>
      <c r="G240" s="77">
        <v>10800</v>
      </c>
      <c r="H240" s="78"/>
      <c r="I240" s="70">
        <f t="shared" ref="I240:I241" si="17">F240*G240</f>
        <v>129600</v>
      </c>
      <c r="J240" s="71"/>
      <c r="K240" s="54">
        <v>0.1</v>
      </c>
    </row>
    <row r="241" spans="1:11" s="16" customFormat="1" ht="30" customHeight="1" x14ac:dyDescent="0.7">
      <c r="A241" s="67" t="s">
        <v>41</v>
      </c>
      <c r="B241" s="68"/>
      <c r="C241" s="68"/>
      <c r="D241" s="69" t="s">
        <v>201</v>
      </c>
      <c r="E241" s="69"/>
      <c r="F241" s="22">
        <v>5</v>
      </c>
      <c r="G241" s="77">
        <v>12000</v>
      </c>
      <c r="H241" s="78"/>
      <c r="I241" s="70">
        <f t="shared" si="17"/>
        <v>60000</v>
      </c>
      <c r="J241" s="71"/>
      <c r="K241" s="54">
        <v>0.1</v>
      </c>
    </row>
    <row r="242" spans="1:11" s="16" customFormat="1" ht="30" customHeight="1" x14ac:dyDescent="0.7">
      <c r="A242" s="81" t="s">
        <v>143</v>
      </c>
      <c r="B242" s="82"/>
      <c r="C242" s="83"/>
      <c r="D242" s="75"/>
      <c r="E242" s="76"/>
      <c r="F242" s="24">
        <v>160</v>
      </c>
      <c r="G242" s="77">
        <v>1200</v>
      </c>
      <c r="H242" s="78"/>
      <c r="I242" s="79">
        <f>F242*G242</f>
        <v>192000</v>
      </c>
      <c r="J242" s="80"/>
      <c r="K242" s="54">
        <v>0.1</v>
      </c>
    </row>
    <row r="243" spans="1:11" s="16" customFormat="1" ht="30" customHeight="1" x14ac:dyDescent="0.7">
      <c r="A243" s="157" t="s">
        <v>144</v>
      </c>
      <c r="B243" s="158"/>
      <c r="C243" s="158"/>
      <c r="D243" s="69"/>
      <c r="E243" s="69"/>
      <c r="F243" s="22">
        <v>280</v>
      </c>
      <c r="G243" s="88">
        <v>300</v>
      </c>
      <c r="H243" s="88"/>
      <c r="I243" s="70">
        <f t="shared" ref="I243:I244" si="18">F243*G243</f>
        <v>84000</v>
      </c>
      <c r="J243" s="71"/>
      <c r="K243" s="54">
        <v>0.1</v>
      </c>
    </row>
    <row r="244" spans="1:11" s="16" customFormat="1" ht="30" customHeight="1" x14ac:dyDescent="0.7">
      <c r="A244" s="81" t="s">
        <v>246</v>
      </c>
      <c r="B244" s="82"/>
      <c r="C244" s="83"/>
      <c r="D244" s="75"/>
      <c r="E244" s="76"/>
      <c r="F244" s="22">
        <v>21</v>
      </c>
      <c r="G244" s="77">
        <v>12000</v>
      </c>
      <c r="H244" s="78"/>
      <c r="I244" s="79">
        <f t="shared" si="18"/>
        <v>252000</v>
      </c>
      <c r="J244" s="80"/>
      <c r="K244" s="54">
        <v>0.1</v>
      </c>
    </row>
    <row r="245" spans="1:11" s="16" customFormat="1" ht="30" customHeight="1" x14ac:dyDescent="0.7">
      <c r="A245" s="72" t="s">
        <v>220</v>
      </c>
      <c r="B245" s="73"/>
      <c r="C245" s="74"/>
      <c r="D245" s="75" t="s">
        <v>249</v>
      </c>
      <c r="E245" s="76"/>
      <c r="F245" s="22"/>
      <c r="G245" s="77"/>
      <c r="H245" s="78"/>
      <c r="I245" s="79"/>
      <c r="J245" s="80"/>
      <c r="K245" s="54"/>
    </row>
    <row r="246" spans="1:11" s="16" customFormat="1" ht="30" customHeight="1" x14ac:dyDescent="0.7">
      <c r="A246" s="72" t="s">
        <v>248</v>
      </c>
      <c r="B246" s="73"/>
      <c r="C246" s="74"/>
      <c r="D246" s="75" t="s">
        <v>249</v>
      </c>
      <c r="E246" s="76"/>
      <c r="F246" s="22"/>
      <c r="G246" s="77"/>
      <c r="H246" s="78"/>
      <c r="I246" s="79"/>
      <c r="J246" s="80"/>
      <c r="K246" s="54"/>
    </row>
    <row r="247" spans="1:11" s="16" customFormat="1" ht="30" customHeight="1" x14ac:dyDescent="0.7">
      <c r="A247" s="157" t="s">
        <v>203</v>
      </c>
      <c r="B247" s="158"/>
      <c r="C247" s="158"/>
      <c r="D247" s="69"/>
      <c r="E247" s="69"/>
      <c r="F247" s="22">
        <v>300</v>
      </c>
      <c r="G247" s="88">
        <v>1620</v>
      </c>
      <c r="H247" s="88"/>
      <c r="I247" s="70">
        <f t="shared" ref="I247:I249" si="19">F247*G247</f>
        <v>486000</v>
      </c>
      <c r="J247" s="71"/>
      <c r="K247" s="54">
        <v>0.1</v>
      </c>
    </row>
    <row r="248" spans="1:11" s="16" customFormat="1" ht="30" customHeight="1" x14ac:dyDescent="0.7">
      <c r="A248" s="157" t="s">
        <v>204</v>
      </c>
      <c r="B248" s="158"/>
      <c r="C248" s="158"/>
      <c r="D248" s="69"/>
      <c r="E248" s="69"/>
      <c r="F248" s="22">
        <v>12</v>
      </c>
      <c r="G248" s="88">
        <v>1500</v>
      </c>
      <c r="H248" s="88"/>
      <c r="I248" s="70">
        <f t="shared" si="19"/>
        <v>18000</v>
      </c>
      <c r="J248" s="71"/>
      <c r="K248" s="54">
        <v>0.1</v>
      </c>
    </row>
    <row r="249" spans="1:11" s="16" customFormat="1" ht="30" customHeight="1" x14ac:dyDescent="0.7">
      <c r="A249" s="157" t="s">
        <v>32</v>
      </c>
      <c r="B249" s="158"/>
      <c r="C249" s="158"/>
      <c r="D249" s="69"/>
      <c r="E249" s="69"/>
      <c r="F249" s="22">
        <v>6</v>
      </c>
      <c r="G249" s="88">
        <v>46000</v>
      </c>
      <c r="H249" s="88"/>
      <c r="I249" s="70">
        <f t="shared" si="19"/>
        <v>276000</v>
      </c>
      <c r="J249" s="71"/>
      <c r="K249" s="54">
        <v>0.1</v>
      </c>
    </row>
    <row r="250" spans="1:11" s="16" customFormat="1" ht="30" customHeight="1" x14ac:dyDescent="0.7">
      <c r="A250" s="157" t="s">
        <v>23</v>
      </c>
      <c r="B250" s="158"/>
      <c r="C250" s="158"/>
      <c r="D250" s="69" t="s">
        <v>128</v>
      </c>
      <c r="E250" s="69"/>
      <c r="F250" s="22">
        <v>1</v>
      </c>
      <c r="G250" s="88"/>
      <c r="H250" s="88"/>
      <c r="I250" s="70">
        <v>420000</v>
      </c>
      <c r="J250" s="71"/>
      <c r="K250" s="54">
        <v>0.1</v>
      </c>
    </row>
    <row r="251" spans="1:11" s="16" customFormat="1" ht="30" customHeight="1" thickBot="1" x14ac:dyDescent="0.75">
      <c r="A251" s="157" t="s">
        <v>223</v>
      </c>
      <c r="B251" s="158"/>
      <c r="C251" s="158"/>
      <c r="D251" s="69" t="s">
        <v>128</v>
      </c>
      <c r="E251" s="69"/>
      <c r="F251" s="22" t="s">
        <v>17</v>
      </c>
      <c r="G251" s="88"/>
      <c r="H251" s="88"/>
      <c r="I251" s="70">
        <v>320000</v>
      </c>
      <c r="J251" s="71"/>
      <c r="K251" s="54">
        <v>1.1000000000000001</v>
      </c>
    </row>
    <row r="252" spans="1:11" s="16" customFormat="1" ht="30" customHeight="1" thickBot="1" x14ac:dyDescent="0.75">
      <c r="A252" s="169" t="s">
        <v>145</v>
      </c>
      <c r="B252" s="170"/>
      <c r="C252" s="170"/>
      <c r="D252" s="170"/>
      <c r="E252" s="170"/>
      <c r="F252" s="31"/>
      <c r="G252" s="31"/>
      <c r="H252" s="32"/>
      <c r="I252" s="171">
        <f>SUM(I238:J251)</f>
        <v>2763600</v>
      </c>
      <c r="J252" s="172"/>
      <c r="K252" s="54">
        <v>0.1</v>
      </c>
    </row>
    <row r="253" spans="1:11" s="16" customFormat="1" ht="30" customHeight="1" x14ac:dyDescent="0.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"/>
    </row>
    <row r="254" spans="1:11" s="16" customFormat="1" ht="30" customHeight="1" x14ac:dyDescent="0.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"/>
    </row>
    <row r="255" spans="1:11" s="16" customFormat="1" ht="30" customHeight="1" thickBot="1" x14ac:dyDescent="0.75">
      <c r="A255" s="44" t="s">
        <v>219</v>
      </c>
      <c r="B255" s="44" t="s">
        <v>146</v>
      </c>
      <c r="C255" s="36"/>
      <c r="D255" s="36"/>
      <c r="E255" s="36"/>
      <c r="F255" s="36"/>
      <c r="I255" s="99"/>
      <c r="J255" s="99"/>
      <c r="K255" s="51"/>
    </row>
    <row r="256" spans="1:11" s="16" customFormat="1" ht="30" customHeight="1" thickBot="1" x14ac:dyDescent="0.75">
      <c r="A256" s="100" t="s">
        <v>8</v>
      </c>
      <c r="B256" s="100"/>
      <c r="C256" s="100"/>
      <c r="D256" s="100" t="s">
        <v>9</v>
      </c>
      <c r="E256" s="100"/>
      <c r="F256" s="17" t="s">
        <v>10</v>
      </c>
      <c r="G256" s="100" t="s">
        <v>11</v>
      </c>
      <c r="H256" s="100"/>
      <c r="I256" s="100" t="s">
        <v>12</v>
      </c>
      <c r="J256" s="101"/>
      <c r="K256" s="51"/>
    </row>
    <row r="257" spans="1:11" s="16" customFormat="1" ht="30" customHeight="1" x14ac:dyDescent="0.7">
      <c r="A257" s="173" t="s">
        <v>147</v>
      </c>
      <c r="B257" s="174"/>
      <c r="C257" s="174"/>
      <c r="D257" s="140"/>
      <c r="E257" s="140"/>
      <c r="F257" s="18"/>
      <c r="G257" s="141"/>
      <c r="H257" s="141"/>
      <c r="I257" s="141"/>
      <c r="J257" s="142"/>
      <c r="K257" s="51"/>
    </row>
    <row r="258" spans="1:11" s="16" customFormat="1" ht="30" customHeight="1" x14ac:dyDescent="0.7">
      <c r="A258" s="67" t="s">
        <v>148</v>
      </c>
      <c r="B258" s="68"/>
      <c r="C258" s="68"/>
      <c r="D258" s="69" t="s">
        <v>149</v>
      </c>
      <c r="E258" s="69"/>
      <c r="F258" s="22">
        <v>4290</v>
      </c>
      <c r="G258" s="70">
        <v>300</v>
      </c>
      <c r="H258" s="70"/>
      <c r="I258" s="70">
        <f>F258*G258</f>
        <v>1287000</v>
      </c>
      <c r="J258" s="71"/>
      <c r="K258" s="54">
        <v>0.1</v>
      </c>
    </row>
    <row r="259" spans="1:11" s="16" customFormat="1" ht="30" customHeight="1" x14ac:dyDescent="0.7">
      <c r="A259" s="72" t="s">
        <v>150</v>
      </c>
      <c r="B259" s="73"/>
      <c r="C259" s="74"/>
      <c r="D259" s="75" t="s">
        <v>151</v>
      </c>
      <c r="E259" s="76"/>
      <c r="F259" s="22">
        <v>66</v>
      </c>
      <c r="G259" s="79">
        <v>1450</v>
      </c>
      <c r="H259" s="175"/>
      <c r="I259" s="70">
        <f>F259*G259</f>
        <v>95700</v>
      </c>
      <c r="J259" s="71"/>
      <c r="K259" s="54">
        <v>0.1</v>
      </c>
    </row>
    <row r="260" spans="1:11" s="16" customFormat="1" ht="30" customHeight="1" x14ac:dyDescent="0.7">
      <c r="A260" s="157" t="s">
        <v>152</v>
      </c>
      <c r="B260" s="158"/>
      <c r="C260" s="158"/>
      <c r="D260" s="69" t="s">
        <v>153</v>
      </c>
      <c r="E260" s="69"/>
      <c r="F260" s="22">
        <v>33</v>
      </c>
      <c r="G260" s="70">
        <v>3000</v>
      </c>
      <c r="H260" s="70"/>
      <c r="I260" s="70">
        <f t="shared" ref="I260:I268" si="20">F260*G260</f>
        <v>99000</v>
      </c>
      <c r="J260" s="71"/>
      <c r="K260" s="54">
        <v>0.1</v>
      </c>
    </row>
    <row r="261" spans="1:11" s="16" customFormat="1" ht="30" customHeight="1" x14ac:dyDescent="0.7">
      <c r="A261" s="67" t="s">
        <v>235</v>
      </c>
      <c r="B261" s="68"/>
      <c r="C261" s="68"/>
      <c r="D261" s="69"/>
      <c r="E261" s="69"/>
      <c r="F261" s="22">
        <v>45</v>
      </c>
      <c r="G261" s="70">
        <v>2000</v>
      </c>
      <c r="H261" s="70"/>
      <c r="I261" s="70">
        <f t="shared" si="20"/>
        <v>90000</v>
      </c>
      <c r="J261" s="71"/>
      <c r="K261" s="54">
        <v>0.1</v>
      </c>
    </row>
    <row r="262" spans="1:11" s="16" customFormat="1" ht="30" customHeight="1" x14ac:dyDescent="0.7">
      <c r="A262" s="67" t="s">
        <v>236</v>
      </c>
      <c r="B262" s="68"/>
      <c r="C262" s="68"/>
      <c r="D262" s="69"/>
      <c r="E262" s="69"/>
      <c r="F262" s="22">
        <v>8</v>
      </c>
      <c r="G262" s="70">
        <v>1250</v>
      </c>
      <c r="H262" s="70"/>
      <c r="I262" s="70">
        <f t="shared" si="20"/>
        <v>10000</v>
      </c>
      <c r="J262" s="71"/>
      <c r="K262" s="54"/>
    </row>
    <row r="263" spans="1:11" ht="30" customHeight="1" x14ac:dyDescent="0.7">
      <c r="A263" s="27" t="s">
        <v>154</v>
      </c>
      <c r="B263" s="28"/>
      <c r="C263" s="28"/>
      <c r="D263" s="75" t="s">
        <v>153</v>
      </c>
      <c r="E263" s="76"/>
      <c r="F263" s="24">
        <v>45</v>
      </c>
      <c r="G263" s="79">
        <v>2200</v>
      </c>
      <c r="H263" s="175"/>
      <c r="I263" s="79">
        <f t="shared" si="20"/>
        <v>99000</v>
      </c>
      <c r="J263" s="80"/>
      <c r="K263" s="54">
        <v>0.1</v>
      </c>
    </row>
    <row r="264" spans="1:11" ht="30" customHeight="1" x14ac:dyDescent="0.7">
      <c r="A264" s="81" t="s">
        <v>155</v>
      </c>
      <c r="B264" s="82"/>
      <c r="C264" s="83"/>
      <c r="D264" s="75" t="s">
        <v>156</v>
      </c>
      <c r="E264" s="76"/>
      <c r="F264" s="22">
        <v>24</v>
      </c>
      <c r="G264" s="79">
        <v>1620</v>
      </c>
      <c r="H264" s="175"/>
      <c r="I264" s="79">
        <f t="shared" si="20"/>
        <v>38880</v>
      </c>
      <c r="J264" s="80"/>
      <c r="K264" s="54">
        <v>0.1</v>
      </c>
    </row>
    <row r="265" spans="1:11" ht="30" customHeight="1" x14ac:dyDescent="0.7">
      <c r="A265" s="81" t="s">
        <v>187</v>
      </c>
      <c r="B265" s="82"/>
      <c r="C265" s="83"/>
      <c r="D265" s="75" t="s">
        <v>151</v>
      </c>
      <c r="E265" s="76"/>
      <c r="F265" s="22">
        <v>1</v>
      </c>
      <c r="G265" s="79">
        <v>18000</v>
      </c>
      <c r="H265" s="175"/>
      <c r="I265" s="79">
        <f t="shared" si="20"/>
        <v>18000</v>
      </c>
      <c r="J265" s="80"/>
      <c r="K265" s="54">
        <v>0.1</v>
      </c>
    </row>
    <row r="266" spans="1:11" ht="30" customHeight="1" x14ac:dyDescent="0.7">
      <c r="A266" s="81" t="s">
        <v>188</v>
      </c>
      <c r="B266" s="82"/>
      <c r="C266" s="83"/>
      <c r="D266" s="75"/>
      <c r="E266" s="76"/>
      <c r="F266" s="22">
        <v>4</v>
      </c>
      <c r="G266" s="79">
        <v>3000</v>
      </c>
      <c r="H266" s="175"/>
      <c r="I266" s="79">
        <f t="shared" si="20"/>
        <v>12000</v>
      </c>
      <c r="J266" s="80"/>
      <c r="K266" s="54">
        <v>0.1</v>
      </c>
    </row>
    <row r="267" spans="1:11" ht="30" customHeight="1" x14ac:dyDescent="0.7">
      <c r="A267" s="67" t="s">
        <v>157</v>
      </c>
      <c r="B267" s="68"/>
      <c r="C267" s="68"/>
      <c r="D267" s="69"/>
      <c r="E267" s="69"/>
      <c r="F267" s="22">
        <v>5</v>
      </c>
      <c r="G267" s="70">
        <v>1500</v>
      </c>
      <c r="H267" s="70"/>
      <c r="I267" s="70">
        <f t="shared" si="20"/>
        <v>7500</v>
      </c>
      <c r="J267" s="71"/>
      <c r="K267" s="54">
        <v>0.1</v>
      </c>
    </row>
    <row r="268" spans="1:11" ht="30" customHeight="1" x14ac:dyDescent="0.7">
      <c r="A268" s="67" t="s">
        <v>158</v>
      </c>
      <c r="B268" s="68"/>
      <c r="C268" s="68"/>
      <c r="D268" s="69"/>
      <c r="E268" s="69"/>
      <c r="F268" s="24">
        <v>1</v>
      </c>
      <c r="G268" s="70">
        <v>4000</v>
      </c>
      <c r="H268" s="70"/>
      <c r="I268" s="70">
        <f t="shared" si="20"/>
        <v>4000</v>
      </c>
      <c r="J268" s="71"/>
      <c r="K268" s="54">
        <v>0.1</v>
      </c>
    </row>
    <row r="269" spans="1:11" ht="30" customHeight="1" x14ac:dyDescent="0.7">
      <c r="A269" s="67" t="s">
        <v>160</v>
      </c>
      <c r="B269" s="68"/>
      <c r="C269" s="68"/>
      <c r="D269" s="69" t="s">
        <v>161</v>
      </c>
      <c r="E269" s="69"/>
      <c r="F269" s="22"/>
      <c r="G269" s="70"/>
      <c r="H269" s="70"/>
      <c r="I269" s="70">
        <v>950000</v>
      </c>
      <c r="J269" s="71"/>
      <c r="K269" s="54">
        <v>0.1</v>
      </c>
    </row>
    <row r="270" spans="1:11" ht="30" customHeight="1" x14ac:dyDescent="0.7">
      <c r="A270" s="67" t="s">
        <v>162</v>
      </c>
      <c r="B270" s="68"/>
      <c r="C270" s="68"/>
      <c r="D270" s="69"/>
      <c r="E270" s="69"/>
      <c r="F270" s="22">
        <v>15</v>
      </c>
      <c r="G270" s="70">
        <v>27000</v>
      </c>
      <c r="H270" s="70"/>
      <c r="I270" s="70">
        <f>F270*G270</f>
        <v>405000</v>
      </c>
      <c r="J270" s="71"/>
      <c r="K270" s="54">
        <v>0.1</v>
      </c>
    </row>
    <row r="271" spans="1:11" ht="30" customHeight="1" x14ac:dyDescent="0.7">
      <c r="A271" s="67" t="s">
        <v>220</v>
      </c>
      <c r="B271" s="68"/>
      <c r="C271" s="68"/>
      <c r="D271" s="69" t="s">
        <v>131</v>
      </c>
      <c r="E271" s="69"/>
      <c r="F271" s="22">
        <v>1</v>
      </c>
      <c r="G271" s="70">
        <v>6000</v>
      </c>
      <c r="H271" s="70"/>
      <c r="I271" s="70">
        <f t="shared" ref="I271:I272" si="21">F271*G271</f>
        <v>6000</v>
      </c>
      <c r="J271" s="71"/>
      <c r="K271" s="54">
        <v>0.1</v>
      </c>
    </row>
    <row r="272" spans="1:11" ht="30" customHeight="1" x14ac:dyDescent="0.7">
      <c r="A272" s="67" t="s">
        <v>237</v>
      </c>
      <c r="B272" s="68"/>
      <c r="C272" s="68"/>
      <c r="D272" s="69" t="s">
        <v>238</v>
      </c>
      <c r="E272" s="69"/>
      <c r="F272" s="22">
        <v>1</v>
      </c>
      <c r="G272" s="70">
        <v>8500</v>
      </c>
      <c r="H272" s="70"/>
      <c r="I272" s="70">
        <f t="shared" si="21"/>
        <v>8500</v>
      </c>
      <c r="J272" s="71"/>
      <c r="K272" s="54">
        <v>0.1</v>
      </c>
    </row>
    <row r="273" spans="1:11" ht="30" customHeight="1" x14ac:dyDescent="0.7">
      <c r="A273" s="67" t="s">
        <v>244</v>
      </c>
      <c r="B273" s="68"/>
      <c r="C273" s="68"/>
      <c r="D273" s="69" t="s">
        <v>245</v>
      </c>
      <c r="E273" s="69"/>
      <c r="F273" s="21" t="s">
        <v>17</v>
      </c>
      <c r="G273" s="70"/>
      <c r="H273" s="70"/>
      <c r="I273" s="70">
        <v>120000</v>
      </c>
      <c r="J273" s="71"/>
      <c r="K273" s="54">
        <v>0.1</v>
      </c>
    </row>
    <row r="274" spans="1:11" ht="30" customHeight="1" x14ac:dyDescent="0.7">
      <c r="A274" s="67" t="s">
        <v>159</v>
      </c>
      <c r="B274" s="68"/>
      <c r="C274" s="68"/>
      <c r="D274" s="69"/>
      <c r="E274" s="69"/>
      <c r="F274" s="22">
        <v>6</v>
      </c>
      <c r="G274" s="70">
        <v>120000</v>
      </c>
      <c r="H274" s="70"/>
      <c r="I274" s="70">
        <f>F274*G274</f>
        <v>720000</v>
      </c>
      <c r="J274" s="71"/>
      <c r="K274" s="54">
        <v>0.1</v>
      </c>
    </row>
    <row r="275" spans="1:11" ht="30" customHeight="1" thickBot="1" x14ac:dyDescent="0.75">
      <c r="A275" s="143" t="s">
        <v>163</v>
      </c>
      <c r="B275" s="144"/>
      <c r="C275" s="145"/>
      <c r="D275" s="69"/>
      <c r="E275" s="69"/>
      <c r="F275" s="66" t="s">
        <v>17</v>
      </c>
      <c r="G275" s="227"/>
      <c r="H275" s="227"/>
      <c r="I275" s="148">
        <v>200000</v>
      </c>
      <c r="J275" s="149"/>
      <c r="K275" s="54">
        <v>0.1</v>
      </c>
    </row>
    <row r="276" spans="1:11" ht="30" customHeight="1" thickBot="1" x14ac:dyDescent="0.75">
      <c r="A276" s="169" t="s">
        <v>218</v>
      </c>
      <c r="B276" s="170"/>
      <c r="C276" s="170"/>
      <c r="D276" s="170"/>
      <c r="E276" s="170"/>
      <c r="F276" s="31"/>
      <c r="G276" s="31"/>
      <c r="H276" s="32"/>
      <c r="I276" s="225">
        <f>SUM(I258:J275)</f>
        <v>4170580</v>
      </c>
      <c r="J276" s="226"/>
      <c r="K276" s="54">
        <v>0.1</v>
      </c>
    </row>
    <row r="277" spans="1:11" ht="30" customHeight="1" x14ac:dyDescent="0.7">
      <c r="A277" s="224"/>
      <c r="B277" s="224"/>
      <c r="C277" s="224"/>
      <c r="D277" s="224"/>
      <c r="E277" s="224"/>
      <c r="F277" s="224"/>
      <c r="G277" s="224"/>
      <c r="H277" s="224"/>
      <c r="I277" s="224"/>
      <c r="J277" s="224"/>
    </row>
    <row r="279" spans="1:11" ht="30" customHeight="1" x14ac:dyDescent="0.7">
      <c r="A279" s="11"/>
      <c r="B279" s="11"/>
      <c r="C279" s="11"/>
      <c r="D279" s="11"/>
      <c r="E279" s="11"/>
      <c r="F279" s="11"/>
      <c r="G279" s="11"/>
      <c r="H279" s="11"/>
      <c r="I279" s="11"/>
      <c r="J279" s="34"/>
    </row>
    <row r="280" spans="1:11" ht="30" customHeight="1" x14ac:dyDescent="0.7">
      <c r="A280" s="11"/>
      <c r="B280" s="11"/>
      <c r="C280" s="11"/>
      <c r="D280" s="11"/>
      <c r="E280" s="11"/>
      <c r="F280" s="11"/>
      <c r="G280" s="11"/>
      <c r="H280" s="11"/>
      <c r="I280" s="11"/>
      <c r="J280" s="34"/>
    </row>
  </sheetData>
  <mergeCells count="981">
    <mergeCell ref="A276:E276"/>
    <mergeCell ref="I276:J276"/>
    <mergeCell ref="A277:J277"/>
    <mergeCell ref="M6:R6"/>
    <mergeCell ref="M7:R7"/>
    <mergeCell ref="M8:R8"/>
    <mergeCell ref="A6:D6"/>
    <mergeCell ref="A7:D7"/>
    <mergeCell ref="A8:D8"/>
    <mergeCell ref="A274:C274"/>
    <mergeCell ref="D274:E274"/>
    <mergeCell ref="G274:H274"/>
    <mergeCell ref="I274:J274"/>
    <mergeCell ref="A275:C275"/>
    <mergeCell ref="D275:E275"/>
    <mergeCell ref="G275:H275"/>
    <mergeCell ref="I275:J275"/>
    <mergeCell ref="A272:C272"/>
    <mergeCell ref="D272:E272"/>
    <mergeCell ref="G272:H272"/>
    <mergeCell ref="I272:J272"/>
    <mergeCell ref="A273:C273"/>
    <mergeCell ref="D273:E273"/>
    <mergeCell ref="G273:H273"/>
    <mergeCell ref="I273:J273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A264:C264"/>
    <mergeCell ref="D264:E264"/>
    <mergeCell ref="G264:H264"/>
    <mergeCell ref="I264:J264"/>
    <mergeCell ref="A265:C265"/>
    <mergeCell ref="D265:E265"/>
    <mergeCell ref="G265:H265"/>
    <mergeCell ref="I265:J265"/>
    <mergeCell ref="A262:C262"/>
    <mergeCell ref="D262:E262"/>
    <mergeCell ref="G262:H262"/>
    <mergeCell ref="I262:J262"/>
    <mergeCell ref="D263:E263"/>
    <mergeCell ref="G263:H263"/>
    <mergeCell ref="I263:J263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D259:E259"/>
    <mergeCell ref="G259:H259"/>
    <mergeCell ref="I259:J259"/>
    <mergeCell ref="I255:J255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51:C251"/>
    <mergeCell ref="D251:E251"/>
    <mergeCell ref="G251:H251"/>
    <mergeCell ref="I251:J251"/>
    <mergeCell ref="A252:E252"/>
    <mergeCell ref="I252:J252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F235:J235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33:C233"/>
    <mergeCell ref="D233:E233"/>
    <mergeCell ref="G233:H233"/>
    <mergeCell ref="I233:J233"/>
    <mergeCell ref="A234:E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0:C220"/>
    <mergeCell ref="D220:E220"/>
    <mergeCell ref="G220:H220"/>
    <mergeCell ref="I220:J220"/>
    <mergeCell ref="A221:J221"/>
    <mergeCell ref="A222:C222"/>
    <mergeCell ref="D222:E222"/>
    <mergeCell ref="G222:H222"/>
    <mergeCell ref="I222:J222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09:J209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4:C114"/>
    <mergeCell ref="D114:E114"/>
    <mergeCell ref="G114:H114"/>
    <mergeCell ref="I114:J114"/>
    <mergeCell ref="A115:E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1:C101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8:C98"/>
    <mergeCell ref="D98:E98"/>
    <mergeCell ref="G98:H98"/>
    <mergeCell ref="I98:J98"/>
    <mergeCell ref="A99:E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86:C86"/>
    <mergeCell ref="D86:E86"/>
    <mergeCell ref="G86:H86"/>
    <mergeCell ref="I86:J86"/>
    <mergeCell ref="A87:C87"/>
    <mergeCell ref="D87:E87"/>
    <mergeCell ref="G87:H87"/>
    <mergeCell ref="I87:J87"/>
    <mergeCell ref="A84:C84"/>
    <mergeCell ref="D84:E84"/>
    <mergeCell ref="G84:H84"/>
    <mergeCell ref="I84:J84"/>
    <mergeCell ref="A85:C85"/>
    <mergeCell ref="D85:E85"/>
    <mergeCell ref="G85:H85"/>
    <mergeCell ref="I85:J85"/>
    <mergeCell ref="A82:C82"/>
    <mergeCell ref="D82:E82"/>
    <mergeCell ref="G82:H82"/>
    <mergeCell ref="I82:J82"/>
    <mergeCell ref="A83:C83"/>
    <mergeCell ref="D83:E83"/>
    <mergeCell ref="G83:H83"/>
    <mergeCell ref="I83:J83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72:E72"/>
    <mergeCell ref="I72:J72"/>
    <mergeCell ref="A74:E74"/>
    <mergeCell ref="I74:J74"/>
    <mergeCell ref="A75:C75"/>
    <mergeCell ref="D75:E75"/>
    <mergeCell ref="G75:H75"/>
    <mergeCell ref="I75:J75"/>
    <mergeCell ref="A70:C70"/>
    <mergeCell ref="D70:E70"/>
    <mergeCell ref="G70:H70"/>
    <mergeCell ref="I70:J70"/>
    <mergeCell ref="A71:C71"/>
    <mergeCell ref="D71:E71"/>
    <mergeCell ref="G71:H71"/>
    <mergeCell ref="I71:J71"/>
    <mergeCell ref="A68:C68"/>
    <mergeCell ref="D68:E68"/>
    <mergeCell ref="G68:H68"/>
    <mergeCell ref="I68:J68"/>
    <mergeCell ref="A69:C69"/>
    <mergeCell ref="D69:E69"/>
    <mergeCell ref="G69:H69"/>
    <mergeCell ref="I69:J69"/>
    <mergeCell ref="A66:C66"/>
    <mergeCell ref="D66:E66"/>
    <mergeCell ref="G66:H66"/>
    <mergeCell ref="I66:J66"/>
    <mergeCell ref="A67:C67"/>
    <mergeCell ref="D67:E67"/>
    <mergeCell ref="G67:H67"/>
    <mergeCell ref="I67:J67"/>
    <mergeCell ref="A64:C64"/>
    <mergeCell ref="D64:E64"/>
    <mergeCell ref="G64:H64"/>
    <mergeCell ref="I64:J64"/>
    <mergeCell ref="A65:C65"/>
    <mergeCell ref="D65:E65"/>
    <mergeCell ref="G65:H65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56:C56"/>
    <mergeCell ref="D56:E56"/>
    <mergeCell ref="G56:H56"/>
    <mergeCell ref="I56:J56"/>
    <mergeCell ref="A57:C57"/>
    <mergeCell ref="D57:E57"/>
    <mergeCell ref="G57:H57"/>
    <mergeCell ref="I57:J57"/>
    <mergeCell ref="A54:C54"/>
    <mergeCell ref="D54:E54"/>
    <mergeCell ref="G54:H54"/>
    <mergeCell ref="I54:J54"/>
    <mergeCell ref="A55:C55"/>
    <mergeCell ref="D55:E55"/>
    <mergeCell ref="G55:H55"/>
    <mergeCell ref="I55:J55"/>
    <mergeCell ref="A52:C52"/>
    <mergeCell ref="D52:E52"/>
    <mergeCell ref="G52:H52"/>
    <mergeCell ref="I52:J52"/>
    <mergeCell ref="A53:C53"/>
    <mergeCell ref="D53:E53"/>
    <mergeCell ref="G53:H53"/>
    <mergeCell ref="I53:J53"/>
    <mergeCell ref="A50:C50"/>
    <mergeCell ref="D50:E50"/>
    <mergeCell ref="G50:H50"/>
    <mergeCell ref="I50:J50"/>
    <mergeCell ref="A51:C51"/>
    <mergeCell ref="D51:E51"/>
    <mergeCell ref="G51:H51"/>
    <mergeCell ref="I51:J51"/>
    <mergeCell ref="A48:C48"/>
    <mergeCell ref="D48:E48"/>
    <mergeCell ref="G48:H48"/>
    <mergeCell ref="I48:J48"/>
    <mergeCell ref="A49:C49"/>
    <mergeCell ref="D49:E49"/>
    <mergeCell ref="G49:H49"/>
    <mergeCell ref="I49:J49"/>
    <mergeCell ref="A46:C46"/>
    <mergeCell ref="D46:E46"/>
    <mergeCell ref="G46:H46"/>
    <mergeCell ref="I46:J46"/>
    <mergeCell ref="A47:C47"/>
    <mergeCell ref="D47:E47"/>
    <mergeCell ref="G47:H47"/>
    <mergeCell ref="I47:J47"/>
    <mergeCell ref="A44:C44"/>
    <mergeCell ref="D44:E44"/>
    <mergeCell ref="G44:H44"/>
    <mergeCell ref="I44:J44"/>
    <mergeCell ref="A45:C45"/>
    <mergeCell ref="D45:E45"/>
    <mergeCell ref="G45:H45"/>
    <mergeCell ref="I45:J45"/>
    <mergeCell ref="A42:C42"/>
    <mergeCell ref="D42:E42"/>
    <mergeCell ref="G42:H42"/>
    <mergeCell ref="I42:J42"/>
    <mergeCell ref="A43:C43"/>
    <mergeCell ref="D43:E43"/>
    <mergeCell ref="G43:H43"/>
    <mergeCell ref="I43:J43"/>
    <mergeCell ref="A40:C40"/>
    <mergeCell ref="D40:E40"/>
    <mergeCell ref="G40:H40"/>
    <mergeCell ref="I40:J40"/>
    <mergeCell ref="A41:C41"/>
    <mergeCell ref="D41:E41"/>
    <mergeCell ref="G41:H41"/>
    <mergeCell ref="I41:J41"/>
    <mergeCell ref="A38:C38"/>
    <mergeCell ref="D38:E38"/>
    <mergeCell ref="G38:H38"/>
    <mergeCell ref="I38:J38"/>
    <mergeCell ref="A39:C39"/>
    <mergeCell ref="D39:E39"/>
    <mergeCell ref="G39:H39"/>
    <mergeCell ref="I39:J39"/>
    <mergeCell ref="A36:C36"/>
    <mergeCell ref="D36:E36"/>
    <mergeCell ref="G36:H36"/>
    <mergeCell ref="I36:J36"/>
    <mergeCell ref="A37:C37"/>
    <mergeCell ref="D37:E37"/>
    <mergeCell ref="G37:H37"/>
    <mergeCell ref="I37:J37"/>
    <mergeCell ref="A34:C34"/>
    <mergeCell ref="D34:E34"/>
    <mergeCell ref="G34:H34"/>
    <mergeCell ref="I34:J34"/>
    <mergeCell ref="A35:C35"/>
    <mergeCell ref="D35:E35"/>
    <mergeCell ref="G35:H35"/>
    <mergeCell ref="I35:J35"/>
    <mergeCell ref="A32:C32"/>
    <mergeCell ref="D32:E32"/>
    <mergeCell ref="G32:H32"/>
    <mergeCell ref="I32:J32"/>
    <mergeCell ref="A33:C33"/>
    <mergeCell ref="D33:E33"/>
    <mergeCell ref="G33:H33"/>
    <mergeCell ref="I33:J33"/>
    <mergeCell ref="F27:H27"/>
    <mergeCell ref="I27:J27"/>
    <mergeCell ref="F28:H28"/>
    <mergeCell ref="I28:J28"/>
    <mergeCell ref="A31:E31"/>
    <mergeCell ref="I31:J31"/>
    <mergeCell ref="A24:E24"/>
    <mergeCell ref="F24:H24"/>
    <mergeCell ref="I24:J24"/>
    <mergeCell ref="F25:H25"/>
    <mergeCell ref="I25:J25"/>
    <mergeCell ref="F26:H26"/>
    <mergeCell ref="I26:J26"/>
    <mergeCell ref="A22:E22"/>
    <mergeCell ref="F22:H22"/>
    <mergeCell ref="I22:J22"/>
    <mergeCell ref="A23:E23"/>
    <mergeCell ref="F23:H23"/>
    <mergeCell ref="I23:J23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F10:J10"/>
    <mergeCell ref="C13:E13"/>
    <mergeCell ref="A14:B14"/>
    <mergeCell ref="C14:E14"/>
    <mergeCell ref="A16:E16"/>
    <mergeCell ref="A17:E17"/>
    <mergeCell ref="F17:H17"/>
    <mergeCell ref="I17:J17"/>
    <mergeCell ref="G1:K1"/>
    <mergeCell ref="A3:K3"/>
    <mergeCell ref="F6:G6"/>
    <mergeCell ref="F7:J7"/>
    <mergeCell ref="F8:J8"/>
    <mergeCell ref="F9:J9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</vt:lpstr>
      <vt:lpstr>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Katsumi Maekawa</cp:lastModifiedBy>
  <dcterms:created xsi:type="dcterms:W3CDTF">2024-08-17T04:41:43Z</dcterms:created>
  <dcterms:modified xsi:type="dcterms:W3CDTF">2025-10-01T01:25:44Z</dcterms:modified>
</cp:coreProperties>
</file>