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5ec66ae0b4c5bc/"/>
    </mc:Choice>
  </mc:AlternateContent>
  <xr:revisionPtr revIDLastSave="53" documentId="8_{5FD101A9-4512-435F-A29A-7F5BA30E76E4}" xr6:coauthVersionLast="47" xr6:coauthVersionMax="47" xr10:uidLastSave="{0A675C3A-429E-47F5-A276-27B222FD70C8}"/>
  <bookViews>
    <workbookView xWindow="-110" yWindow="-110" windowWidth="19420" windowHeight="10300" xr2:uid="{7EF3AC84-D121-4B65-B7F5-6E4AD840712A}"/>
  </bookViews>
  <sheets>
    <sheet name="Sheet1" sheetId="1" r:id="rId1"/>
  </sheets>
  <definedNames>
    <definedName name="_xlnm.Print_Area" localSheetId="0">Sheet1!$A$1:$Q$41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6" i="1" l="1"/>
  <c r="C36" i="1"/>
  <c r="C6" i="1"/>
  <c r="F25" i="1" l="1"/>
  <c r="C25" i="1" s="1"/>
  <c r="F18" i="1"/>
  <c r="C18" i="1" s="1"/>
  <c r="M38" i="1" l="1"/>
  <c r="F14" i="1" l="1"/>
  <c r="F31" i="1"/>
  <c r="C31" i="1" s="1"/>
  <c r="F35" i="1"/>
  <c r="F15" i="1"/>
  <c r="Q38" i="1"/>
  <c r="P38" i="1"/>
  <c r="O38" i="1"/>
  <c r="N38" i="1"/>
  <c r="L38" i="1"/>
  <c r="K38" i="1"/>
  <c r="J38" i="1"/>
  <c r="I38" i="1"/>
  <c r="H38" i="1"/>
  <c r="G38" i="1"/>
  <c r="F37" i="1"/>
  <c r="F34" i="1"/>
  <c r="C34" i="1" s="1"/>
  <c r="F33" i="1"/>
  <c r="F32" i="1"/>
  <c r="C32" i="1" s="1"/>
  <c r="F30" i="1"/>
  <c r="C30" i="1" s="1"/>
  <c r="F29" i="1"/>
  <c r="C29" i="1" s="1"/>
  <c r="F28" i="1"/>
  <c r="C28" i="1" s="1"/>
  <c r="F27" i="1"/>
  <c r="C27" i="1" s="1"/>
  <c r="F24" i="1"/>
  <c r="C24" i="1" s="1"/>
  <c r="F23" i="1"/>
  <c r="C23" i="1" s="1"/>
  <c r="F22" i="1"/>
  <c r="F21" i="1"/>
  <c r="C21" i="1" s="1"/>
  <c r="F20" i="1"/>
  <c r="C20" i="1" s="1"/>
  <c r="F19" i="1"/>
  <c r="C19" i="1" s="1"/>
  <c r="F17" i="1"/>
  <c r="C17" i="1" s="1"/>
  <c r="F16" i="1"/>
  <c r="J7" i="1"/>
  <c r="I7" i="1"/>
  <c r="K6" i="1"/>
  <c r="M6" i="1" s="1"/>
  <c r="K5" i="1"/>
  <c r="M5" i="1" s="1"/>
  <c r="K4" i="1"/>
  <c r="M4" i="1" s="1"/>
  <c r="C5" i="1" s="1"/>
  <c r="C13" i="1" s="1"/>
  <c r="F38" i="1" l="1"/>
  <c r="M7" i="1"/>
  <c r="M8" i="1" s="1"/>
  <c r="M9" i="1" s="1"/>
  <c r="R38" i="1"/>
  <c r="K7" i="1"/>
  <c r="C15" i="1"/>
  <c r="C38" i="1" l="1"/>
  <c r="C39" i="1" s="1"/>
  <c r="C41" i="1" s="1"/>
</calcChain>
</file>

<file path=xl/sharedStrings.xml><?xml version="1.0" encoding="utf-8"?>
<sst xmlns="http://schemas.openxmlformats.org/spreadsheetml/2006/main" count="94" uniqueCount="93">
  <si>
    <t>予　算　書</t>
    <rPh sb="0" eb="1">
      <t>ヨ</t>
    </rPh>
    <rPh sb="2" eb="3">
      <t>ザン</t>
    </rPh>
    <rPh sb="4" eb="5">
      <t>ショ</t>
    </rPh>
    <phoneticPr fontId="5"/>
  </si>
  <si>
    <t>店舗関係</t>
    <rPh sb="0" eb="4">
      <t>テンポカンケイ</t>
    </rPh>
    <phoneticPr fontId="5"/>
  </si>
  <si>
    <t>出店数</t>
    <rPh sb="0" eb="3">
      <t>シュッテンスウ</t>
    </rPh>
    <phoneticPr fontId="5"/>
  </si>
  <si>
    <t>免除</t>
    <rPh sb="0" eb="2">
      <t>メンジョ</t>
    </rPh>
    <phoneticPr fontId="5"/>
  </si>
  <si>
    <t>計</t>
    <rPh sb="0" eb="1">
      <t>ケイ</t>
    </rPh>
    <phoneticPr fontId="5"/>
  </si>
  <si>
    <t>単価</t>
    <rPh sb="0" eb="2">
      <t>タンカ</t>
    </rPh>
    <phoneticPr fontId="5"/>
  </si>
  <si>
    <t>出店費計</t>
    <rPh sb="0" eb="2">
      <t>シュッテン</t>
    </rPh>
    <rPh sb="2" eb="3">
      <t>ヒヨウ</t>
    </rPh>
    <rPh sb="3" eb="4">
      <t>ケイ</t>
    </rPh>
    <phoneticPr fontId="5"/>
  </si>
  <si>
    <t>水道開閉栓手続き</t>
    <rPh sb="0" eb="5">
      <t>スイドウカイヘイセン</t>
    </rPh>
    <rPh sb="5" eb="7">
      <t>テツヅ</t>
    </rPh>
    <phoneticPr fontId="5"/>
  </si>
  <si>
    <t>項目</t>
    <rPh sb="0" eb="2">
      <t>コウモク</t>
    </rPh>
    <phoneticPr fontId="5"/>
  </si>
  <si>
    <t>予算額</t>
    <rPh sb="0" eb="3">
      <t>ヨサンガク</t>
    </rPh>
    <phoneticPr fontId="5"/>
  </si>
  <si>
    <t>摘要</t>
    <rPh sb="0" eb="2">
      <t>テキヨウ</t>
    </rPh>
    <phoneticPr fontId="5"/>
  </si>
  <si>
    <t>実行額</t>
    <rPh sb="0" eb="3">
      <t>ジッコウガク</t>
    </rPh>
    <phoneticPr fontId="5"/>
  </si>
  <si>
    <t>標準</t>
    <rPh sb="0" eb="2">
      <t>ヒョウジュン</t>
    </rPh>
    <phoneticPr fontId="5"/>
  </si>
  <si>
    <t>水道番号</t>
    <rPh sb="0" eb="4">
      <t>スイドウバンゴウ</t>
    </rPh>
    <phoneticPr fontId="5"/>
  </si>
  <si>
    <t>702-149</t>
    <phoneticPr fontId="5"/>
  </si>
  <si>
    <t>収入の部</t>
    <rPh sb="0" eb="2">
      <t>シュウニュウ</t>
    </rPh>
    <rPh sb="3" eb="4">
      <t>ブ</t>
    </rPh>
    <phoneticPr fontId="5"/>
  </si>
  <si>
    <t>分担寄付金（標準型）</t>
    <rPh sb="0" eb="5">
      <t>ブンタンキフキン</t>
    </rPh>
    <rPh sb="6" eb="8">
      <t>ヒョウジュン</t>
    </rPh>
    <rPh sb="8" eb="9">
      <t>ガタ</t>
    </rPh>
    <phoneticPr fontId="5"/>
  </si>
  <si>
    <t>702-198</t>
    <phoneticPr fontId="5"/>
  </si>
  <si>
    <t>702-137</t>
    <phoneticPr fontId="5"/>
  </si>
  <si>
    <t>計</t>
  </si>
  <si>
    <t>設計数</t>
    <rPh sb="0" eb="3">
      <t>セッケイスウ</t>
    </rPh>
    <phoneticPr fontId="5"/>
  </si>
  <si>
    <t>702-140</t>
    <phoneticPr fontId="5"/>
  </si>
  <si>
    <t>実数</t>
    <rPh sb="0" eb="2">
      <t>ジッスウ</t>
    </rPh>
    <phoneticPr fontId="5"/>
  </si>
  <si>
    <t>水道使用日</t>
    <rPh sb="0" eb="5">
      <t>スイドウシヨウビ</t>
    </rPh>
    <phoneticPr fontId="5"/>
  </si>
  <si>
    <t>差異</t>
    <rPh sb="0" eb="2">
      <t>サイ</t>
    </rPh>
    <phoneticPr fontId="5"/>
  </si>
  <si>
    <t>支　出　先　</t>
    <rPh sb="0" eb="5">
      <t>シシュツサキ</t>
    </rPh>
    <phoneticPr fontId="5"/>
  </si>
  <si>
    <t>収　入　合　計</t>
    <rPh sb="0" eb="1">
      <t>オサム</t>
    </rPh>
    <rPh sb="2" eb="3">
      <t>イリ</t>
    </rPh>
    <rPh sb="4" eb="5">
      <t>ゴウ</t>
    </rPh>
    <rPh sb="6" eb="7">
      <t>ケイ</t>
    </rPh>
    <phoneticPr fontId="5"/>
  </si>
  <si>
    <t>神社</t>
    <rPh sb="0" eb="2">
      <t>ジンジャ</t>
    </rPh>
    <phoneticPr fontId="5"/>
  </si>
  <si>
    <t>国恩祭積立</t>
    <rPh sb="0" eb="2">
      <t>コクオン</t>
    </rPh>
    <rPh sb="2" eb="3">
      <t>マツリ</t>
    </rPh>
    <rPh sb="3" eb="5">
      <t>ツミタテ</t>
    </rPh>
    <phoneticPr fontId="5"/>
  </si>
  <si>
    <t>野村町</t>
    <rPh sb="0" eb="2">
      <t>ノムラ</t>
    </rPh>
    <rPh sb="2" eb="3">
      <t>チョウ</t>
    </rPh>
    <phoneticPr fontId="5"/>
  </si>
  <si>
    <t>宗佐町</t>
    <rPh sb="0" eb="2">
      <t>ソウサ</t>
    </rPh>
    <rPh sb="2" eb="3">
      <t>チョウ</t>
    </rPh>
    <phoneticPr fontId="5"/>
  </si>
  <si>
    <t>下村町</t>
    <rPh sb="0" eb="2">
      <t>シモムラ</t>
    </rPh>
    <rPh sb="2" eb="3">
      <t>チョウ</t>
    </rPh>
    <phoneticPr fontId="5"/>
  </si>
  <si>
    <t>前川立替</t>
    <rPh sb="0" eb="2">
      <t>マエカワ</t>
    </rPh>
    <rPh sb="2" eb="4">
      <t>タテカエ</t>
    </rPh>
    <phoneticPr fontId="5"/>
  </si>
  <si>
    <t>前川</t>
    <rPh sb="0" eb="2">
      <t>マエカワ</t>
    </rPh>
    <phoneticPr fontId="5"/>
  </si>
  <si>
    <t>杉本</t>
    <rPh sb="0" eb="2">
      <t>スギモト</t>
    </rPh>
    <phoneticPr fontId="5"/>
  </si>
  <si>
    <t>井上</t>
    <rPh sb="0" eb="2">
      <t>イノウエ</t>
    </rPh>
    <phoneticPr fontId="5"/>
  </si>
  <si>
    <t>ダスキン</t>
    <phoneticPr fontId="5"/>
  </si>
  <si>
    <t>水道料</t>
    <rPh sb="0" eb="3">
      <t>スイドウリョウ</t>
    </rPh>
    <phoneticPr fontId="5"/>
  </si>
  <si>
    <t>支出の部</t>
    <rPh sb="0" eb="2">
      <t>シシュツ</t>
    </rPh>
    <rPh sb="3" eb="4">
      <t>ブ</t>
    </rPh>
    <phoneticPr fontId="5"/>
  </si>
  <si>
    <t>申請書記録整理費用</t>
    <rPh sb="0" eb="3">
      <t>シンセイショ</t>
    </rPh>
    <rPh sb="3" eb="5">
      <t>キロク</t>
    </rPh>
    <rPh sb="5" eb="7">
      <t>セイリ</t>
    </rPh>
    <rPh sb="7" eb="9">
      <t>ヒヨウ</t>
    </rPh>
    <phoneticPr fontId="5"/>
  </si>
  <si>
    <t>申請内容のデータ化にかかる費用並びに許可証発行に掛かる費用</t>
    <rPh sb="0" eb="2">
      <t>シンセイ</t>
    </rPh>
    <rPh sb="2" eb="4">
      <t>ナイヨウ</t>
    </rPh>
    <rPh sb="8" eb="9">
      <t>カ</t>
    </rPh>
    <rPh sb="13" eb="15">
      <t>ヒヨウ</t>
    </rPh>
    <rPh sb="15" eb="16">
      <t>ナラ</t>
    </rPh>
    <rPh sb="18" eb="21">
      <t>キョカショウ</t>
    </rPh>
    <rPh sb="21" eb="23">
      <t>ハッコウ</t>
    </rPh>
    <rPh sb="24" eb="25">
      <t>カ</t>
    </rPh>
    <rPh sb="27" eb="29">
      <t>ヒヨウ</t>
    </rPh>
    <phoneticPr fontId="5"/>
  </si>
  <si>
    <t>図面上出店場所の決定</t>
    <rPh sb="0" eb="2">
      <t>ズメン</t>
    </rPh>
    <rPh sb="2" eb="3">
      <t>ジョウ</t>
    </rPh>
    <rPh sb="3" eb="7">
      <t>シュッテンバショ</t>
    </rPh>
    <rPh sb="8" eb="10">
      <t>ケッテイ</t>
    </rPh>
    <phoneticPr fontId="5"/>
  </si>
  <si>
    <t>図面上での割当作業</t>
    <rPh sb="0" eb="3">
      <t>ズメンジョウ</t>
    </rPh>
    <rPh sb="5" eb="9">
      <t>ワリアテサギョウ</t>
    </rPh>
    <phoneticPr fontId="5"/>
  </si>
  <si>
    <t>書類発送、受付作業費</t>
    <rPh sb="0" eb="4">
      <t>ショルイハッソウ</t>
    </rPh>
    <rPh sb="5" eb="7">
      <t>ウケツケ</t>
    </rPh>
    <rPh sb="7" eb="10">
      <t>サギョウヒ</t>
    </rPh>
    <phoneticPr fontId="5"/>
  </si>
  <si>
    <t>文書まとめ、封書詰め、発送。受領・不備個所確認・修正依頼等</t>
    <rPh sb="0" eb="2">
      <t>ブンショ</t>
    </rPh>
    <rPh sb="6" eb="9">
      <t>フウショツ</t>
    </rPh>
    <rPh sb="11" eb="13">
      <t>ハッソウ</t>
    </rPh>
    <rPh sb="14" eb="16">
      <t>ジュリョウ</t>
    </rPh>
    <rPh sb="17" eb="21">
      <t>フビカショ</t>
    </rPh>
    <rPh sb="21" eb="23">
      <t>カクニン</t>
    </rPh>
    <rPh sb="24" eb="26">
      <t>シュウセイ</t>
    </rPh>
    <rPh sb="26" eb="28">
      <t>イライ</t>
    </rPh>
    <rPh sb="28" eb="29">
      <t>ナド</t>
    </rPh>
    <phoneticPr fontId="5"/>
  </si>
  <si>
    <t>現場での事前場所割り</t>
    <rPh sb="0" eb="2">
      <t>ゲンバ</t>
    </rPh>
    <rPh sb="4" eb="9">
      <t>ジゼンバショワ</t>
    </rPh>
    <phoneticPr fontId="5"/>
  </si>
  <si>
    <t>受付、許可証発行、出店場所の確認。</t>
    <rPh sb="0" eb="2">
      <t>ウケツケ</t>
    </rPh>
    <rPh sb="3" eb="6">
      <t>キョカショウ</t>
    </rPh>
    <rPh sb="6" eb="8">
      <t>ハッコウ</t>
    </rPh>
    <rPh sb="9" eb="13">
      <t>シュッテンバショ</t>
    </rPh>
    <rPh sb="14" eb="16">
      <t>カクニン</t>
    </rPh>
    <phoneticPr fontId="5"/>
  </si>
  <si>
    <t>井上、杉本は店舗に入らず協議会補助者として活動</t>
    <rPh sb="0" eb="2">
      <t>イノウエ</t>
    </rPh>
    <rPh sb="3" eb="5">
      <t>スギモト</t>
    </rPh>
    <rPh sb="6" eb="8">
      <t>テンポ</t>
    </rPh>
    <rPh sb="9" eb="10">
      <t>ハイ</t>
    </rPh>
    <rPh sb="12" eb="15">
      <t>キョウギカイ</t>
    </rPh>
    <rPh sb="15" eb="17">
      <t>ホジョ</t>
    </rPh>
    <rPh sb="17" eb="18">
      <t>シャ</t>
    </rPh>
    <rPh sb="21" eb="23">
      <t>カツドウ</t>
    </rPh>
    <phoneticPr fontId="5"/>
  </si>
  <si>
    <t>井上、杉本は店舗に入らず協議会補助者として活動</t>
    <phoneticPr fontId="5"/>
  </si>
  <si>
    <t>宅地前出店迷惑料</t>
    <rPh sb="0" eb="3">
      <t>タクチマエ</t>
    </rPh>
    <rPh sb="3" eb="5">
      <t>シュッテン</t>
    </rPh>
    <rPh sb="5" eb="7">
      <t>メイワク</t>
    </rPh>
    <rPh sb="7" eb="8">
      <t>リョウ</t>
    </rPh>
    <phoneticPr fontId="5"/>
  </si>
  <si>
    <t>打合せ費用</t>
    <rPh sb="0" eb="2">
      <t>ウチアワ</t>
    </rPh>
    <rPh sb="3" eb="5">
      <t>ヒヨウ</t>
    </rPh>
    <phoneticPr fontId="5"/>
  </si>
  <si>
    <t>聞き取り、打合せ等</t>
    <rPh sb="0" eb="1">
      <t>キ</t>
    </rPh>
    <rPh sb="2" eb="3">
      <t>ト</t>
    </rPh>
    <rPh sb="5" eb="7">
      <t>ウチアワ</t>
    </rPh>
    <rPh sb="8" eb="9">
      <t>ナド</t>
    </rPh>
    <phoneticPr fontId="5"/>
  </si>
  <si>
    <t>打合せに掛かる日当等</t>
    <rPh sb="0" eb="2">
      <t>ウチアワ</t>
    </rPh>
    <rPh sb="4" eb="5">
      <t>カ</t>
    </rPh>
    <rPh sb="7" eb="10">
      <t>ニットウトウ</t>
    </rPh>
    <phoneticPr fontId="5"/>
  </si>
  <si>
    <t>保険料</t>
    <rPh sb="0" eb="3">
      <t>ホケンリョウ</t>
    </rPh>
    <phoneticPr fontId="5"/>
  </si>
  <si>
    <t>賠償責任保険</t>
    <rPh sb="0" eb="6">
      <t>バイショウセキニンホケン</t>
    </rPh>
    <phoneticPr fontId="5"/>
  </si>
  <si>
    <t>通信費、事務備品費</t>
    <rPh sb="0" eb="3">
      <t>ツウシンヒ</t>
    </rPh>
    <rPh sb="4" eb="6">
      <t>ジム</t>
    </rPh>
    <rPh sb="6" eb="8">
      <t>ビヒン</t>
    </rPh>
    <rPh sb="8" eb="9">
      <t>ヒ</t>
    </rPh>
    <phoneticPr fontId="5"/>
  </si>
  <si>
    <t>封筒購入、郵送費、確認用通信費。（郵便、メール便、電話料金）</t>
    <rPh sb="0" eb="2">
      <t>フウトウ</t>
    </rPh>
    <rPh sb="2" eb="4">
      <t>コウニュウ</t>
    </rPh>
    <rPh sb="5" eb="8">
      <t>ユウソウヒ</t>
    </rPh>
    <rPh sb="9" eb="12">
      <t>カクニンヨウ</t>
    </rPh>
    <rPh sb="12" eb="15">
      <t>ツウシンヒ</t>
    </rPh>
    <rPh sb="17" eb="19">
      <t>〒</t>
    </rPh>
    <rPh sb="23" eb="24">
      <t>ビン</t>
    </rPh>
    <rPh sb="25" eb="29">
      <t>デンワリョウキン</t>
    </rPh>
    <phoneticPr fontId="5"/>
  </si>
  <si>
    <t>図書印刷費</t>
    <rPh sb="0" eb="5">
      <t>トショインサツヒ</t>
    </rPh>
    <phoneticPr fontId="5"/>
  </si>
  <si>
    <t>出店関係申請書関係印刷、許可証、身分証明</t>
    <rPh sb="0" eb="4">
      <t>シュッテンカンケイ</t>
    </rPh>
    <rPh sb="4" eb="9">
      <t>シンセイショカンケイ</t>
    </rPh>
    <rPh sb="9" eb="11">
      <t>インサツ</t>
    </rPh>
    <rPh sb="12" eb="15">
      <t>キョカショウ</t>
    </rPh>
    <rPh sb="16" eb="19">
      <t>ミブンショウ</t>
    </rPh>
    <rPh sb="19" eb="20">
      <t>メイ</t>
    </rPh>
    <phoneticPr fontId="5"/>
  </si>
  <si>
    <t>地元協力費</t>
    <rPh sb="0" eb="5">
      <t>ジモトキョウリョクヒ</t>
    </rPh>
    <phoneticPr fontId="5"/>
  </si>
  <si>
    <t>野村、宗佐、下村（３町×50,000円）</t>
    <rPh sb="0" eb="2">
      <t>ノムラチョウ</t>
    </rPh>
    <rPh sb="3" eb="5">
      <t>ソウサ</t>
    </rPh>
    <rPh sb="6" eb="8">
      <t>シモムラ</t>
    </rPh>
    <rPh sb="10" eb="11">
      <t>チョウ</t>
    </rPh>
    <rPh sb="18" eb="19">
      <t>エン</t>
    </rPh>
    <phoneticPr fontId="5"/>
  </si>
  <si>
    <t>仮設トイレ</t>
    <rPh sb="0" eb="2">
      <t>カセツ</t>
    </rPh>
    <phoneticPr fontId="5"/>
  </si>
  <si>
    <t>仮設トイレ４基、設置・撤去、汲み取り</t>
    <rPh sb="0" eb="2">
      <t>カセツ</t>
    </rPh>
    <rPh sb="6" eb="7">
      <t>キ</t>
    </rPh>
    <rPh sb="8" eb="10">
      <t>セッチ</t>
    </rPh>
    <rPh sb="11" eb="13">
      <t>テッキョ</t>
    </rPh>
    <rPh sb="14" eb="15">
      <t>ク</t>
    </rPh>
    <rPh sb="16" eb="17">
      <t>ト</t>
    </rPh>
    <phoneticPr fontId="5"/>
  </si>
  <si>
    <t>仮設水道等料金</t>
    <rPh sb="0" eb="7">
      <t>カセツスイドウリョウキン</t>
    </rPh>
    <phoneticPr fontId="5"/>
  </si>
  <si>
    <t>仮設水道４ヵ所</t>
    <rPh sb="0" eb="4">
      <t>カセツスイドウ</t>
    </rPh>
    <rPh sb="6" eb="7">
      <t>ショ</t>
    </rPh>
    <phoneticPr fontId="5"/>
  </si>
  <si>
    <t>ゴミ処理費用</t>
    <rPh sb="2" eb="4">
      <t>ショリ</t>
    </rPh>
    <rPh sb="4" eb="6">
      <t>ヒヨウ</t>
    </rPh>
    <phoneticPr fontId="5"/>
  </si>
  <si>
    <t>収集運搬、処分費用。事前渡しゴミ袋など</t>
    <rPh sb="0" eb="4">
      <t>シュウシュウウンパン</t>
    </rPh>
    <rPh sb="5" eb="7">
      <t>ショブン</t>
    </rPh>
    <rPh sb="7" eb="9">
      <t>ヒヨウ</t>
    </rPh>
    <rPh sb="10" eb="13">
      <t>ジゼンワタ</t>
    </rPh>
    <rPh sb="16" eb="17">
      <t>ブクロ</t>
    </rPh>
    <phoneticPr fontId="5"/>
  </si>
  <si>
    <t>神社奉納</t>
  </si>
  <si>
    <t>国恩祭積立金</t>
    <rPh sb="0" eb="1">
      <t>コク</t>
    </rPh>
    <rPh sb="1" eb="2">
      <t>オン</t>
    </rPh>
    <rPh sb="2" eb="3">
      <t>サイ</t>
    </rPh>
    <rPh sb="3" eb="5">
      <t>ツミタテ</t>
    </rPh>
    <rPh sb="5" eb="6">
      <t>キン</t>
    </rPh>
    <phoneticPr fontId="5"/>
  </si>
  <si>
    <t>合計</t>
  </si>
  <si>
    <t>支　出　合　計</t>
    <rPh sb="0" eb="1">
      <t>ササ</t>
    </rPh>
    <rPh sb="2" eb="3">
      <t>デ</t>
    </rPh>
    <rPh sb="4" eb="5">
      <t>ゴウ</t>
    </rPh>
    <rPh sb="6" eb="7">
      <t>ケイ</t>
    </rPh>
    <phoneticPr fontId="5"/>
  </si>
  <si>
    <t>当　期　収　支</t>
    <rPh sb="0" eb="1">
      <t>トウ</t>
    </rPh>
    <rPh sb="2" eb="3">
      <t>キ</t>
    </rPh>
    <rPh sb="4" eb="5">
      <t>オサム</t>
    </rPh>
    <rPh sb="6" eb="7">
      <t>ササ</t>
    </rPh>
    <phoneticPr fontId="5"/>
  </si>
  <si>
    <t>前　期　繰　越</t>
    <rPh sb="0" eb="1">
      <t>マエ</t>
    </rPh>
    <rPh sb="2" eb="3">
      <t>キ</t>
    </rPh>
    <rPh sb="4" eb="5">
      <t>クリ</t>
    </rPh>
    <rPh sb="6" eb="7">
      <t>コシ</t>
    </rPh>
    <phoneticPr fontId="5"/>
  </si>
  <si>
    <t>次　期　繰　越</t>
    <rPh sb="0" eb="1">
      <t>ツギ</t>
    </rPh>
    <rPh sb="2" eb="3">
      <t>キ</t>
    </rPh>
    <rPh sb="4" eb="5">
      <t>クリ</t>
    </rPh>
    <rPh sb="6" eb="7">
      <t>コシ</t>
    </rPh>
    <phoneticPr fontId="5"/>
  </si>
  <si>
    <t>予備費</t>
    <rPh sb="0" eb="3">
      <t>ヨビヒ</t>
    </rPh>
    <phoneticPr fontId="2"/>
  </si>
  <si>
    <t>計測、マーキング、番号振り分け。境内・周辺3日間</t>
    <rPh sb="0" eb="2">
      <t>ケイソク</t>
    </rPh>
    <rPh sb="9" eb="12">
      <t>バンゴウフ</t>
    </rPh>
    <rPh sb="13" eb="14">
      <t>ワ</t>
    </rPh>
    <rPh sb="16" eb="18">
      <t>ケイダイ</t>
    </rPh>
    <rPh sb="19" eb="21">
      <t>シュウヘン</t>
    </rPh>
    <rPh sb="22" eb="23">
      <t>ヒ</t>
    </rPh>
    <rPh sb="23" eb="24">
      <t>カン</t>
    </rPh>
    <phoneticPr fontId="5"/>
  </si>
  <si>
    <t>茶店</t>
    <rPh sb="0" eb="2">
      <t>チャミセ</t>
    </rPh>
    <phoneticPr fontId="5"/>
  </si>
  <si>
    <t>協議会事務所等借用費</t>
    <rPh sb="0" eb="3">
      <t>キョウギカイ</t>
    </rPh>
    <rPh sb="3" eb="6">
      <t>ジムショ</t>
    </rPh>
    <rPh sb="6" eb="7">
      <t>ナド</t>
    </rPh>
    <rPh sb="7" eb="10">
      <t>シャクヨウヒ</t>
    </rPh>
    <phoneticPr fontId="2"/>
  </si>
  <si>
    <t>2月14日〜20日</t>
    <rPh sb="1" eb="2">
      <t>ガツ</t>
    </rPh>
    <rPh sb="4" eb="5">
      <t>ヒ</t>
    </rPh>
    <rPh sb="8" eb="9">
      <t>ヒ</t>
    </rPh>
    <phoneticPr fontId="5"/>
  </si>
  <si>
    <t>警察等、消防等打合せ並びに地元露店商との協議等</t>
    <rPh sb="0" eb="2">
      <t>ケイサツ</t>
    </rPh>
    <rPh sb="2" eb="3">
      <t>トウ</t>
    </rPh>
    <rPh sb="4" eb="6">
      <t>ショウボウ</t>
    </rPh>
    <rPh sb="6" eb="7">
      <t>ナド</t>
    </rPh>
    <rPh sb="7" eb="9">
      <t>ウチアワ</t>
    </rPh>
    <rPh sb="10" eb="11">
      <t>ナラ</t>
    </rPh>
    <rPh sb="13" eb="15">
      <t>ジモト</t>
    </rPh>
    <rPh sb="15" eb="18">
      <t>ロテンショウ</t>
    </rPh>
    <rPh sb="20" eb="22">
      <t>キョウギ</t>
    </rPh>
    <rPh sb="22" eb="23">
      <t>ナド</t>
    </rPh>
    <phoneticPr fontId="5"/>
  </si>
  <si>
    <t>事務局備品レンタル</t>
    <rPh sb="0" eb="3">
      <t>ジムキョク</t>
    </rPh>
    <rPh sb="3" eb="5">
      <t>ビヒン</t>
    </rPh>
    <phoneticPr fontId="5"/>
  </si>
  <si>
    <t>初詣</t>
    <rPh sb="0" eb="2">
      <t>ハツモウデ</t>
    </rPh>
    <phoneticPr fontId="2"/>
  </si>
  <si>
    <t>初詣出店分</t>
    <rPh sb="0" eb="2">
      <t>ハツモウデ</t>
    </rPh>
    <rPh sb="2" eb="5">
      <t>シュッテンブン</t>
    </rPh>
    <phoneticPr fontId="2"/>
  </si>
  <si>
    <t>（自令和6年12月1日～至令和7年2月20日）</t>
    <rPh sb="1" eb="2">
      <t>ジ</t>
    </rPh>
    <rPh sb="2" eb="4">
      <t>レイワ</t>
    </rPh>
    <rPh sb="5" eb="6">
      <t>ネン</t>
    </rPh>
    <rPh sb="8" eb="9">
      <t>ガツ</t>
    </rPh>
    <rPh sb="9" eb="11">
      <t>ツイタチ</t>
    </rPh>
    <rPh sb="12" eb="13">
      <t>イタル</t>
    </rPh>
    <rPh sb="13" eb="15">
      <t>レイワ</t>
    </rPh>
    <rPh sb="16" eb="17">
      <t>ネン</t>
    </rPh>
    <rPh sb="18" eb="19">
      <t>ガツ</t>
    </rPh>
    <rPh sb="21" eb="22">
      <t>ヒ</t>
    </rPh>
    <phoneticPr fontId="5"/>
  </si>
  <si>
    <t>１５日巡回、監視作業</t>
    <rPh sb="2" eb="3">
      <t>ヒ</t>
    </rPh>
    <rPh sb="3" eb="5">
      <t>ジュンカイ</t>
    </rPh>
    <rPh sb="6" eb="8">
      <t>カンシ</t>
    </rPh>
    <rPh sb="8" eb="10">
      <t>サギョウ</t>
    </rPh>
    <phoneticPr fontId="5"/>
  </si>
  <si>
    <t>イス・テーブル、備品、AED、消火器等</t>
    <rPh sb="8" eb="10">
      <t>ビヒン</t>
    </rPh>
    <rPh sb="15" eb="18">
      <t>ショウカキ</t>
    </rPh>
    <rPh sb="18" eb="19">
      <t>トウ</t>
    </rPh>
    <phoneticPr fontId="5"/>
  </si>
  <si>
    <t>5件分</t>
    <rPh sb="1" eb="3">
      <t>ケンブン</t>
    </rPh>
    <phoneticPr fontId="5"/>
  </si>
  <si>
    <t>場所割り用材料費</t>
    <rPh sb="0" eb="3">
      <t>バショワ</t>
    </rPh>
    <rPh sb="4" eb="5">
      <t>ヨウ</t>
    </rPh>
    <rPh sb="5" eb="8">
      <t>ザイリョウヒ</t>
    </rPh>
    <phoneticPr fontId="2"/>
  </si>
  <si>
    <t>１３日受付等</t>
    <rPh sb="2" eb="3">
      <t>ヒ</t>
    </rPh>
    <rPh sb="3" eb="5">
      <t>ウケツケ</t>
    </rPh>
    <rPh sb="5" eb="6">
      <t>トウ</t>
    </rPh>
    <phoneticPr fontId="5"/>
  </si>
  <si>
    <t>１４日巡回、監視作業</t>
    <rPh sb="2" eb="3">
      <t>ヒ</t>
    </rPh>
    <rPh sb="3" eb="5">
      <t>ジュンカイ</t>
    </rPh>
    <rPh sb="6" eb="8">
      <t>カンシ</t>
    </rPh>
    <rPh sb="8" eb="10">
      <t>サギョウ</t>
    </rPh>
    <phoneticPr fontId="5"/>
  </si>
  <si>
    <t>標準112店－免除店6店＝108店（厄除大祭分）（中型34,000×2）</t>
    <rPh sb="0" eb="2">
      <t>ヒョウジュン</t>
    </rPh>
    <rPh sb="18" eb="22">
      <t>ヤクヨケタイサイ</t>
    </rPh>
    <rPh sb="22" eb="23">
      <t>ブン</t>
    </rPh>
    <rPh sb="25" eb="27">
      <t>チュウガタ</t>
    </rPh>
    <phoneticPr fontId="5"/>
  </si>
  <si>
    <t>受取利子</t>
    <rPh sb="0" eb="4">
      <t>ウケトリリシ</t>
    </rPh>
    <phoneticPr fontId="2"/>
  </si>
  <si>
    <t>JA BANK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</si>
</sst>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38" fontId="3" fillId="0" borderId="0" xfId="1" applyFont="1" applyFill="1" applyAlignment="1">
      <alignment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0" xfId="1" applyFont="1" applyFill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38" fontId="3" fillId="0" borderId="4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5" xfId="1" applyFont="1" applyFill="1" applyBorder="1" applyAlignment="1">
      <alignment vertical="center"/>
    </xf>
    <xf numFmtId="38" fontId="3" fillId="0" borderId="2" xfId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vertical="center"/>
    </xf>
    <xf numFmtId="38" fontId="3" fillId="0" borderId="3" xfId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vertical="center"/>
    </xf>
    <xf numFmtId="38" fontId="3" fillId="0" borderId="7" xfId="1" applyFont="1" applyFill="1" applyBorder="1" applyAlignment="1">
      <alignment vertical="center"/>
    </xf>
    <xf numFmtId="38" fontId="3" fillId="0" borderId="8" xfId="1" applyFont="1" applyFill="1" applyBorder="1" applyAlignment="1">
      <alignment horizontal="center" vertical="center"/>
    </xf>
    <xf numFmtId="38" fontId="3" fillId="0" borderId="9" xfId="1" applyFont="1" applyFill="1" applyBorder="1" applyAlignment="1">
      <alignment vertical="center"/>
    </xf>
    <xf numFmtId="38" fontId="3" fillId="0" borderId="4" xfId="1" applyFont="1" applyFill="1" applyBorder="1" applyAlignment="1">
      <alignment vertical="center"/>
    </xf>
    <xf numFmtId="38" fontId="3" fillId="0" borderId="12" xfId="1" applyFont="1" applyFill="1" applyBorder="1" applyAlignment="1">
      <alignment horizontal="center" vertical="center"/>
    </xf>
    <xf numFmtId="38" fontId="3" fillId="0" borderId="12" xfId="1" applyFont="1" applyFill="1" applyBorder="1" applyAlignment="1">
      <alignment vertical="center"/>
    </xf>
    <xf numFmtId="38" fontId="3" fillId="0" borderId="12" xfId="1" applyFont="1" applyFill="1" applyBorder="1" applyAlignment="1">
      <alignment horizontal="left" vertical="center"/>
    </xf>
    <xf numFmtId="38" fontId="3" fillId="0" borderId="2" xfId="1" applyFont="1" applyFill="1" applyBorder="1" applyAlignment="1">
      <alignment horizontal="left" vertical="center"/>
    </xf>
    <xf numFmtId="38" fontId="3" fillId="0" borderId="2" xfId="1" applyFont="1" applyFill="1" applyBorder="1" applyAlignment="1">
      <alignment horizontal="center" vertical="center" shrinkToFit="1"/>
    </xf>
    <xf numFmtId="38" fontId="3" fillId="0" borderId="13" xfId="1" applyFont="1" applyFill="1" applyBorder="1" applyAlignment="1">
      <alignment vertical="center"/>
    </xf>
    <xf numFmtId="38" fontId="3" fillId="0" borderId="14" xfId="1" applyFont="1" applyFill="1" applyBorder="1" applyAlignment="1">
      <alignment vertical="center"/>
    </xf>
    <xf numFmtId="38" fontId="3" fillId="0" borderId="5" xfId="0" applyNumberFormat="1" applyFont="1" applyBorder="1">
      <alignment vertical="center"/>
    </xf>
    <xf numFmtId="38" fontId="3" fillId="0" borderId="2" xfId="0" applyNumberFormat="1" applyFont="1" applyBorder="1">
      <alignment vertical="center"/>
    </xf>
    <xf numFmtId="38" fontId="3" fillId="0" borderId="2" xfId="1" applyFont="1" applyFill="1" applyBorder="1" applyAlignment="1">
      <alignment vertical="center" wrapText="1"/>
    </xf>
    <xf numFmtId="38" fontId="3" fillId="0" borderId="0" xfId="1" applyFont="1" applyFill="1" applyAlignment="1">
      <alignment horizontal="center" vertical="center"/>
    </xf>
    <xf numFmtId="38" fontId="3" fillId="0" borderId="15" xfId="1" applyFont="1" applyFill="1" applyBorder="1" applyAlignment="1">
      <alignment vertical="center"/>
    </xf>
    <xf numFmtId="38" fontId="3" fillId="0" borderId="16" xfId="1" applyFont="1" applyFill="1" applyBorder="1" applyAlignment="1">
      <alignment vertical="center"/>
    </xf>
    <xf numFmtId="38" fontId="3" fillId="0" borderId="17" xfId="1" applyFont="1" applyFill="1" applyBorder="1" applyAlignment="1">
      <alignment vertical="center"/>
    </xf>
    <xf numFmtId="38" fontId="3" fillId="0" borderId="0" xfId="1" applyFont="1" applyFill="1" applyBorder="1" applyAlignment="1">
      <alignment horizontal="left" vertical="center"/>
    </xf>
    <xf numFmtId="38" fontId="3" fillId="0" borderId="0" xfId="1" applyFont="1" applyFill="1" applyAlignment="1">
      <alignment horizontal="left" vertical="center"/>
    </xf>
    <xf numFmtId="38" fontId="3" fillId="0" borderId="0" xfId="1" applyFont="1" applyFill="1" applyAlignment="1">
      <alignment vertical="center" wrapText="1"/>
    </xf>
    <xf numFmtId="38" fontId="3" fillId="0" borderId="0" xfId="1" applyFont="1" applyFill="1" applyAlignment="1">
      <alignment horizontal="left" vertical="center" wrapText="1"/>
    </xf>
    <xf numFmtId="38" fontId="3" fillId="0" borderId="0" xfId="1" applyFont="1" applyFill="1" applyAlignment="1">
      <alignment horizontal="left" vertical="center" wrapText="1"/>
    </xf>
    <xf numFmtId="38" fontId="3" fillId="0" borderId="2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left" vertical="center"/>
    </xf>
    <xf numFmtId="38" fontId="3" fillId="0" borderId="0" xfId="1" applyFont="1" applyFill="1" applyAlignment="1">
      <alignment horizontal="left" vertical="center"/>
    </xf>
    <xf numFmtId="38" fontId="3" fillId="0" borderId="2" xfId="1" applyFont="1" applyFill="1" applyBorder="1" applyAlignment="1">
      <alignment horizontal="center" vertical="center" textRotation="255"/>
    </xf>
    <xf numFmtId="38" fontId="4" fillId="0" borderId="0" xfId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38" fontId="3" fillId="0" borderId="10" xfId="1" applyFont="1" applyFill="1" applyBorder="1" applyAlignment="1">
      <alignment horizontal="center" vertical="center"/>
    </xf>
    <xf numFmtId="38" fontId="3" fillId="0" borderId="11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83176-BE2C-41B4-B24F-9DC7F5C28E8A}">
  <sheetPr>
    <pageSetUpPr fitToPage="1"/>
  </sheetPr>
  <dimension ref="A1:T59"/>
  <sheetViews>
    <sheetView tabSelected="1" view="pageBreakPreview" topLeftCell="A5" zoomScale="132" zoomScaleNormal="100" zoomScaleSheetLayoutView="132" workbookViewId="0">
      <selection activeCell="G37" sqref="G37"/>
    </sheetView>
  </sheetViews>
  <sheetFormatPr defaultColWidth="13" defaultRowHeight="12" x14ac:dyDescent="0.55000000000000004"/>
  <cols>
    <col min="1" max="1" width="2.33203125" style="1" customWidth="1"/>
    <col min="2" max="2" width="20.5" style="1" customWidth="1"/>
    <col min="3" max="3" width="10.1640625" style="1" customWidth="1"/>
    <col min="4" max="4" width="55.5" style="1" customWidth="1"/>
    <col min="5" max="5" width="0.58203125" style="1" customWidth="1"/>
    <col min="6" max="6" width="10.08203125" style="1" customWidth="1"/>
    <col min="7" max="12" width="8.08203125" style="1" customWidth="1"/>
    <col min="13" max="13" width="10.33203125" style="1" customWidth="1"/>
    <col min="14" max="17" width="8.08203125" style="1" customWidth="1"/>
    <col min="18" max="16384" width="13" style="1"/>
  </cols>
  <sheetData>
    <row r="1" spans="1:20" ht="11.25" customHeight="1" x14ac:dyDescent="0.55000000000000004">
      <c r="A1" s="2"/>
      <c r="B1" s="2"/>
      <c r="C1" s="2"/>
      <c r="D1" s="2"/>
      <c r="E1" s="2"/>
      <c r="F1" s="3"/>
      <c r="G1" s="3"/>
    </row>
    <row r="2" spans="1:20" ht="15.75" customHeight="1" x14ac:dyDescent="0.55000000000000004">
      <c r="A2" s="45" t="s">
        <v>0</v>
      </c>
      <c r="B2" s="45"/>
      <c r="C2" s="45"/>
      <c r="D2" s="45"/>
      <c r="E2" s="2"/>
      <c r="F2" s="3"/>
      <c r="G2" s="3"/>
      <c r="H2" s="4"/>
      <c r="I2" s="41" t="s">
        <v>1</v>
      </c>
      <c r="J2" s="41"/>
      <c r="K2" s="41"/>
      <c r="L2" s="41"/>
      <c r="M2" s="41"/>
      <c r="N2" s="46"/>
      <c r="O2" s="47"/>
    </row>
    <row r="3" spans="1:20" ht="15.75" customHeight="1" x14ac:dyDescent="0.55000000000000004">
      <c r="A3" s="5"/>
      <c r="B3" s="5"/>
      <c r="C3" s="5"/>
      <c r="D3" s="6" t="s">
        <v>83</v>
      </c>
      <c r="E3" s="7"/>
      <c r="H3" s="8"/>
      <c r="I3" s="9" t="s">
        <v>2</v>
      </c>
      <c r="J3" s="9" t="s">
        <v>3</v>
      </c>
      <c r="K3" s="9" t="s">
        <v>4</v>
      </c>
      <c r="L3" s="9" t="s">
        <v>5</v>
      </c>
      <c r="M3" s="9" t="s">
        <v>6</v>
      </c>
      <c r="N3" s="10"/>
      <c r="O3" s="11"/>
      <c r="P3" s="1" t="s">
        <v>7</v>
      </c>
    </row>
    <row r="4" spans="1:20" ht="15.75" customHeight="1" x14ac:dyDescent="0.55000000000000004">
      <c r="A4" s="12"/>
      <c r="B4" s="9" t="s">
        <v>8</v>
      </c>
      <c r="C4" s="9" t="s">
        <v>9</v>
      </c>
      <c r="D4" s="9" t="s">
        <v>10</v>
      </c>
      <c r="E4" s="9"/>
      <c r="F4" s="9" t="s">
        <v>11</v>
      </c>
      <c r="G4" s="13"/>
      <c r="H4" s="9" t="s">
        <v>12</v>
      </c>
      <c r="I4" s="12">
        <v>110</v>
      </c>
      <c r="J4" s="12">
        <v>6</v>
      </c>
      <c r="K4" s="12">
        <f>I4-J4</f>
        <v>104</v>
      </c>
      <c r="L4" s="12">
        <v>17000</v>
      </c>
      <c r="M4" s="12">
        <f>L4*K4</f>
        <v>1768000</v>
      </c>
      <c r="N4" s="13"/>
      <c r="O4" s="14"/>
      <c r="P4" s="1" t="s">
        <v>13</v>
      </c>
      <c r="Q4" s="14" t="s">
        <v>14</v>
      </c>
      <c r="R4" s="14"/>
      <c r="S4" s="14"/>
      <c r="T4" s="14"/>
    </row>
    <row r="5" spans="1:20" ht="15.75" customHeight="1" x14ac:dyDescent="0.55000000000000004">
      <c r="A5" s="44" t="s">
        <v>15</v>
      </c>
      <c r="B5" s="12" t="s">
        <v>16</v>
      </c>
      <c r="C5" s="12">
        <f>M4+M5</f>
        <v>1836000</v>
      </c>
      <c r="D5" s="12" t="s">
        <v>90</v>
      </c>
      <c r="E5" s="12"/>
      <c r="F5" s="12"/>
      <c r="G5" s="10"/>
      <c r="H5" s="9" t="s">
        <v>76</v>
      </c>
      <c r="I5" s="12">
        <v>2</v>
      </c>
      <c r="J5" s="12"/>
      <c r="K5" s="12">
        <f>I5-J5</f>
        <v>2</v>
      </c>
      <c r="L5" s="12">
        <v>34000</v>
      </c>
      <c r="M5" s="12">
        <f>L5*K5</f>
        <v>68000</v>
      </c>
      <c r="N5" s="13"/>
      <c r="O5" s="14"/>
      <c r="Q5" s="14" t="s">
        <v>17</v>
      </c>
      <c r="S5" s="14"/>
      <c r="T5" s="14"/>
    </row>
    <row r="6" spans="1:20" ht="15.75" customHeight="1" x14ac:dyDescent="0.55000000000000004">
      <c r="A6" s="44"/>
      <c r="B6" s="12" t="s">
        <v>82</v>
      </c>
      <c r="C6" s="12">
        <f>M6</f>
        <v>72000</v>
      </c>
      <c r="D6" s="12" t="s">
        <v>81</v>
      </c>
      <c r="E6" s="12"/>
      <c r="F6" s="12"/>
      <c r="G6" s="13"/>
      <c r="H6" s="15" t="s">
        <v>81</v>
      </c>
      <c r="I6" s="4">
        <v>6</v>
      </c>
      <c r="J6" s="4"/>
      <c r="K6" s="4">
        <f>I6-J6</f>
        <v>6</v>
      </c>
      <c r="L6" s="12">
        <v>12000</v>
      </c>
      <c r="M6" s="12">
        <f>L6*K6</f>
        <v>72000</v>
      </c>
      <c r="N6" s="13"/>
      <c r="O6" s="14"/>
      <c r="Q6" s="14" t="s">
        <v>18</v>
      </c>
      <c r="S6" s="14"/>
      <c r="T6" s="14"/>
    </row>
    <row r="7" spans="1:20" ht="15.75" customHeight="1" x14ac:dyDescent="0.55000000000000004">
      <c r="A7" s="44"/>
      <c r="B7" s="12" t="s">
        <v>91</v>
      </c>
      <c r="C7" s="12">
        <v>31</v>
      </c>
      <c r="D7" s="12" t="s">
        <v>92</v>
      </c>
      <c r="E7" s="12"/>
      <c r="F7" s="12"/>
      <c r="G7" s="10"/>
      <c r="H7" s="16" t="s">
        <v>19</v>
      </c>
      <c r="I7" s="17">
        <f>SUM(I4:I6)</f>
        <v>118</v>
      </c>
      <c r="J7" s="17">
        <f>SUM(J4:J6)</f>
        <v>6</v>
      </c>
      <c r="K7" s="18">
        <f>SUM(K4:K6)</f>
        <v>112</v>
      </c>
      <c r="L7" s="19" t="s">
        <v>20</v>
      </c>
      <c r="M7" s="12">
        <f>SUM(M4:M6)</f>
        <v>1908000</v>
      </c>
      <c r="N7" s="10"/>
      <c r="O7" s="14"/>
      <c r="Q7" s="14" t="s">
        <v>21</v>
      </c>
      <c r="S7" s="14"/>
      <c r="T7" s="14"/>
    </row>
    <row r="8" spans="1:20" ht="15.75" customHeight="1" x14ac:dyDescent="0.55000000000000004">
      <c r="A8" s="44"/>
      <c r="B8" s="12"/>
      <c r="C8" s="12"/>
      <c r="D8" s="12"/>
      <c r="E8" s="12"/>
      <c r="F8" s="12"/>
      <c r="G8" s="13"/>
      <c r="H8" s="14"/>
      <c r="I8" s="14"/>
      <c r="J8" s="14"/>
      <c r="K8" s="14"/>
      <c r="L8" s="9" t="s">
        <v>22</v>
      </c>
      <c r="M8" s="12">
        <f>M7</f>
        <v>1908000</v>
      </c>
      <c r="N8" s="10"/>
      <c r="O8" s="14"/>
      <c r="P8" s="1" t="s">
        <v>23</v>
      </c>
      <c r="S8" s="14"/>
      <c r="T8" s="14"/>
    </row>
    <row r="9" spans="1:20" ht="15.75" customHeight="1" x14ac:dyDescent="0.55000000000000004">
      <c r="A9" s="44"/>
      <c r="B9" s="12"/>
      <c r="C9" s="12"/>
      <c r="D9" s="12"/>
      <c r="E9" s="12"/>
      <c r="F9" s="12"/>
      <c r="G9" s="13"/>
      <c r="H9" s="14"/>
      <c r="I9" s="14"/>
      <c r="J9" s="14"/>
      <c r="K9" s="14"/>
      <c r="L9" s="9" t="s">
        <v>24</v>
      </c>
      <c r="M9" s="12">
        <f>M8-M7</f>
        <v>0</v>
      </c>
      <c r="N9" s="10"/>
      <c r="O9" s="14"/>
      <c r="P9" s="1" t="s">
        <v>78</v>
      </c>
    </row>
    <row r="10" spans="1:20" ht="15.75" customHeight="1" x14ac:dyDescent="0.55000000000000004">
      <c r="A10" s="44"/>
      <c r="B10" s="12"/>
      <c r="C10" s="12"/>
      <c r="D10" s="12"/>
      <c r="E10" s="12"/>
      <c r="F10" s="12"/>
      <c r="G10" s="13"/>
      <c r="H10" s="14"/>
      <c r="I10" s="14"/>
      <c r="J10" s="14"/>
      <c r="K10" s="14"/>
      <c r="L10" s="14"/>
      <c r="M10" s="35"/>
      <c r="N10" s="14"/>
      <c r="O10" s="14"/>
    </row>
    <row r="11" spans="1:20" ht="15.75" customHeight="1" x14ac:dyDescent="0.55000000000000004">
      <c r="A11" s="44"/>
      <c r="B11" s="12"/>
      <c r="C11" s="12"/>
      <c r="D11" s="12"/>
      <c r="E11" s="12"/>
      <c r="F11" s="12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20" ht="15.75" customHeight="1" x14ac:dyDescent="0.55000000000000004">
      <c r="A12" s="44"/>
      <c r="B12" s="12"/>
      <c r="C12" s="12"/>
      <c r="D12" s="12"/>
      <c r="E12" s="12"/>
      <c r="F12" s="12"/>
      <c r="G12" s="48" t="s">
        <v>25</v>
      </c>
      <c r="H12" s="49"/>
      <c r="I12" s="49"/>
      <c r="J12" s="49"/>
      <c r="K12" s="49"/>
      <c r="L12" s="49"/>
      <c r="M12" s="49"/>
      <c r="N12" s="49"/>
      <c r="O12" s="49"/>
      <c r="P12" s="49"/>
      <c r="Q12" s="50"/>
    </row>
    <row r="13" spans="1:20" ht="15.75" customHeight="1" thickBot="1" x14ac:dyDescent="0.6">
      <c r="A13" s="44"/>
      <c r="B13" s="22" t="s">
        <v>26</v>
      </c>
      <c r="C13" s="23">
        <f>SUM(C5:C12)</f>
        <v>1908031</v>
      </c>
      <c r="D13" s="24"/>
      <c r="E13" s="25"/>
      <c r="F13" s="12"/>
      <c r="G13" s="9" t="s">
        <v>27</v>
      </c>
      <c r="H13" s="26" t="s">
        <v>28</v>
      </c>
      <c r="I13" s="9" t="s">
        <v>29</v>
      </c>
      <c r="J13" s="9" t="s">
        <v>30</v>
      </c>
      <c r="K13" s="9" t="s">
        <v>31</v>
      </c>
      <c r="L13" s="9" t="s">
        <v>32</v>
      </c>
      <c r="M13" s="9" t="s">
        <v>33</v>
      </c>
      <c r="N13" s="9" t="s">
        <v>34</v>
      </c>
      <c r="O13" s="9" t="s">
        <v>35</v>
      </c>
      <c r="P13" s="9" t="s">
        <v>36</v>
      </c>
      <c r="Q13" s="9" t="s">
        <v>37</v>
      </c>
    </row>
    <row r="14" spans="1:20" ht="15.75" customHeight="1" thickTop="1" x14ac:dyDescent="0.55000000000000004">
      <c r="A14" s="44" t="s">
        <v>38</v>
      </c>
      <c r="B14" s="8" t="s">
        <v>39</v>
      </c>
      <c r="C14" s="8">
        <v>60000</v>
      </c>
      <c r="D14" s="8" t="s">
        <v>40</v>
      </c>
      <c r="E14" s="12"/>
      <c r="F14" s="27">
        <f t="shared" ref="F14:F37" si="0">SUM(G14:Q14)</f>
        <v>60000</v>
      </c>
      <c r="G14" s="12"/>
      <c r="H14" s="28"/>
      <c r="I14" s="12"/>
      <c r="J14" s="12"/>
      <c r="K14" s="12"/>
      <c r="L14" s="12"/>
      <c r="M14" s="12">
        <v>60000</v>
      </c>
      <c r="N14" s="12"/>
      <c r="O14" s="12"/>
      <c r="P14" s="12"/>
      <c r="Q14" s="12"/>
    </row>
    <row r="15" spans="1:20" ht="15.75" customHeight="1" x14ac:dyDescent="0.55000000000000004">
      <c r="A15" s="44"/>
      <c r="B15" s="12" t="s">
        <v>41</v>
      </c>
      <c r="C15" s="8">
        <f t="shared" ref="C15:C34" si="1">F15</f>
        <v>40000</v>
      </c>
      <c r="D15" s="12" t="s">
        <v>42</v>
      </c>
      <c r="E15" s="12"/>
      <c r="F15" s="27">
        <f t="shared" si="0"/>
        <v>40000</v>
      </c>
      <c r="G15" s="12"/>
      <c r="H15" s="12"/>
      <c r="I15" s="12"/>
      <c r="J15" s="12"/>
      <c r="K15" s="12"/>
      <c r="L15" s="12"/>
      <c r="M15" s="12">
        <v>30000</v>
      </c>
      <c r="N15" s="12">
        <v>10000</v>
      </c>
      <c r="O15" s="12"/>
      <c r="P15" s="12"/>
      <c r="Q15" s="12"/>
    </row>
    <row r="16" spans="1:20" ht="15.75" customHeight="1" x14ac:dyDescent="0.55000000000000004">
      <c r="A16" s="44"/>
      <c r="B16" s="12" t="s">
        <v>43</v>
      </c>
      <c r="C16" s="8">
        <v>50000</v>
      </c>
      <c r="D16" s="12" t="s">
        <v>44</v>
      </c>
      <c r="E16" s="12"/>
      <c r="F16" s="27">
        <f t="shared" si="0"/>
        <v>60000</v>
      </c>
      <c r="G16" s="12"/>
      <c r="H16" s="12"/>
      <c r="I16" s="12"/>
      <c r="J16" s="12"/>
      <c r="K16" s="12"/>
      <c r="L16" s="12"/>
      <c r="M16" s="12">
        <v>60000</v>
      </c>
      <c r="N16" s="12"/>
      <c r="O16" s="12"/>
      <c r="P16" s="12"/>
      <c r="Q16" s="12"/>
    </row>
    <row r="17" spans="1:17" ht="15.75" customHeight="1" x14ac:dyDescent="0.55000000000000004">
      <c r="A17" s="44"/>
      <c r="B17" s="12" t="s">
        <v>45</v>
      </c>
      <c r="C17" s="8">
        <f t="shared" si="1"/>
        <v>94000</v>
      </c>
      <c r="D17" s="12" t="s">
        <v>75</v>
      </c>
      <c r="E17" s="12"/>
      <c r="F17" s="27">
        <f t="shared" si="0"/>
        <v>94000</v>
      </c>
      <c r="G17" s="12"/>
      <c r="H17" s="12"/>
      <c r="I17" s="12"/>
      <c r="J17" s="12"/>
      <c r="K17" s="12"/>
      <c r="L17" s="12"/>
      <c r="M17" s="12">
        <v>50000</v>
      </c>
      <c r="N17" s="12">
        <v>44000</v>
      </c>
      <c r="O17" s="12"/>
      <c r="P17" s="12"/>
      <c r="Q17" s="12"/>
    </row>
    <row r="18" spans="1:17" ht="15.75" customHeight="1" x14ac:dyDescent="0.55000000000000004">
      <c r="A18" s="44"/>
      <c r="B18" s="12" t="s">
        <v>87</v>
      </c>
      <c r="C18" s="8">
        <f t="shared" si="1"/>
        <v>26123</v>
      </c>
      <c r="D18" s="12"/>
      <c r="E18" s="12"/>
      <c r="F18" s="27">
        <f t="shared" si="0"/>
        <v>26123</v>
      </c>
      <c r="G18" s="12"/>
      <c r="H18" s="12"/>
      <c r="I18" s="12"/>
      <c r="J18" s="12"/>
      <c r="K18" s="12"/>
      <c r="L18" s="12"/>
      <c r="M18" s="12">
        <v>26123</v>
      </c>
      <c r="N18" s="12"/>
      <c r="O18" s="12"/>
      <c r="P18" s="12"/>
      <c r="Q18" s="12"/>
    </row>
    <row r="19" spans="1:17" ht="15.75" customHeight="1" x14ac:dyDescent="0.55000000000000004">
      <c r="A19" s="44"/>
      <c r="B19" s="12" t="s">
        <v>88</v>
      </c>
      <c r="C19" s="8">
        <f t="shared" si="1"/>
        <v>60000</v>
      </c>
      <c r="D19" s="12" t="s">
        <v>46</v>
      </c>
      <c r="E19" s="12"/>
      <c r="F19" s="27">
        <f t="shared" si="0"/>
        <v>60000</v>
      </c>
      <c r="G19" s="12"/>
      <c r="H19" s="12"/>
      <c r="I19" s="12"/>
      <c r="J19" s="12"/>
      <c r="K19" s="12"/>
      <c r="L19" s="12"/>
      <c r="M19" s="12">
        <v>40000</v>
      </c>
      <c r="N19" s="12">
        <v>20000</v>
      </c>
      <c r="O19" s="12"/>
      <c r="P19" s="12"/>
      <c r="Q19" s="12"/>
    </row>
    <row r="20" spans="1:17" ht="15.75" customHeight="1" x14ac:dyDescent="0.55000000000000004">
      <c r="A20" s="44"/>
      <c r="B20" s="12" t="s">
        <v>89</v>
      </c>
      <c r="C20" s="8">
        <f t="shared" si="1"/>
        <v>80000</v>
      </c>
      <c r="D20" s="12" t="s">
        <v>47</v>
      </c>
      <c r="E20" s="12"/>
      <c r="F20" s="27">
        <f t="shared" si="0"/>
        <v>80000</v>
      </c>
      <c r="G20" s="12"/>
      <c r="H20" s="12"/>
      <c r="I20" s="12"/>
      <c r="J20" s="12"/>
      <c r="K20" s="12"/>
      <c r="L20" s="12"/>
      <c r="M20" s="12">
        <v>40000</v>
      </c>
      <c r="N20" s="12">
        <v>20000</v>
      </c>
      <c r="O20" s="12">
        <v>20000</v>
      </c>
      <c r="P20" s="12"/>
      <c r="Q20" s="12"/>
    </row>
    <row r="21" spans="1:17" ht="15.75" customHeight="1" x14ac:dyDescent="0.55000000000000004">
      <c r="A21" s="44"/>
      <c r="B21" s="12" t="s">
        <v>84</v>
      </c>
      <c r="C21" s="8">
        <f t="shared" si="1"/>
        <v>80000</v>
      </c>
      <c r="D21" s="12" t="s">
        <v>48</v>
      </c>
      <c r="E21" s="12"/>
      <c r="F21" s="27">
        <f t="shared" si="0"/>
        <v>80000</v>
      </c>
      <c r="G21" s="12"/>
      <c r="H21" s="12"/>
      <c r="I21" s="12"/>
      <c r="J21" s="12"/>
      <c r="K21" s="12"/>
      <c r="L21" s="12"/>
      <c r="M21" s="12">
        <v>40000</v>
      </c>
      <c r="N21" s="12">
        <v>20000</v>
      </c>
      <c r="O21" s="12">
        <v>20000</v>
      </c>
      <c r="P21" s="12"/>
      <c r="Q21" s="12"/>
    </row>
    <row r="22" spans="1:17" ht="15.75" customHeight="1" x14ac:dyDescent="0.55000000000000004">
      <c r="A22" s="44"/>
      <c r="B22" s="12" t="s">
        <v>49</v>
      </c>
      <c r="C22" s="8">
        <v>25000</v>
      </c>
      <c r="D22" s="12" t="s">
        <v>86</v>
      </c>
      <c r="E22" s="12"/>
      <c r="F22" s="27">
        <f t="shared" si="0"/>
        <v>25000</v>
      </c>
      <c r="G22" s="12"/>
      <c r="H22" s="12"/>
      <c r="I22" s="12"/>
      <c r="J22" s="12"/>
      <c r="K22" s="12"/>
      <c r="L22" s="12">
        <v>25000</v>
      </c>
      <c r="M22" s="12"/>
      <c r="N22" s="12"/>
      <c r="O22" s="12"/>
      <c r="P22" s="12"/>
      <c r="Q22" s="12"/>
    </row>
    <row r="23" spans="1:17" ht="15.75" customHeight="1" x14ac:dyDescent="0.55000000000000004">
      <c r="A23" s="44"/>
      <c r="B23" s="12" t="s">
        <v>50</v>
      </c>
      <c r="C23" s="8">
        <f t="shared" si="1"/>
        <v>5000</v>
      </c>
      <c r="D23" s="12" t="s">
        <v>51</v>
      </c>
      <c r="E23" s="12"/>
      <c r="F23" s="27">
        <f t="shared" si="0"/>
        <v>5000</v>
      </c>
      <c r="G23" s="12"/>
      <c r="H23" s="12"/>
      <c r="I23" s="12"/>
      <c r="J23" s="12"/>
      <c r="K23" s="12"/>
      <c r="L23" s="12"/>
      <c r="M23" s="12">
        <v>5000</v>
      </c>
      <c r="N23" s="12"/>
      <c r="O23" s="12"/>
      <c r="P23" s="12"/>
      <c r="Q23" s="12"/>
    </row>
    <row r="24" spans="1:17" ht="15.75" customHeight="1" x14ac:dyDescent="0.55000000000000004">
      <c r="A24" s="44"/>
      <c r="B24" s="12" t="s">
        <v>52</v>
      </c>
      <c r="C24" s="8">
        <f t="shared" si="1"/>
        <v>45000</v>
      </c>
      <c r="D24" s="12" t="s">
        <v>79</v>
      </c>
      <c r="E24" s="12"/>
      <c r="F24" s="27">
        <f t="shared" si="0"/>
        <v>45000</v>
      </c>
      <c r="G24" s="12"/>
      <c r="H24" s="12"/>
      <c r="I24" s="12"/>
      <c r="J24" s="12"/>
      <c r="K24" s="12"/>
      <c r="L24" s="12"/>
      <c r="M24" s="12">
        <v>45000</v>
      </c>
      <c r="N24" s="12"/>
      <c r="O24" s="12"/>
      <c r="P24" s="12"/>
      <c r="Q24" s="12"/>
    </row>
    <row r="25" spans="1:17" ht="15.75" customHeight="1" x14ac:dyDescent="0.55000000000000004">
      <c r="A25" s="44"/>
      <c r="B25" s="12" t="s">
        <v>53</v>
      </c>
      <c r="C25" s="8">
        <f t="shared" si="1"/>
        <v>75980</v>
      </c>
      <c r="D25" s="12" t="s">
        <v>54</v>
      </c>
      <c r="E25" s="12"/>
      <c r="F25" s="27">
        <f t="shared" si="0"/>
        <v>75980</v>
      </c>
      <c r="G25" s="12"/>
      <c r="H25" s="12"/>
      <c r="I25" s="12"/>
      <c r="J25" s="12"/>
      <c r="K25" s="12"/>
      <c r="L25" s="12">
        <v>75980</v>
      </c>
      <c r="M25" s="12"/>
      <c r="N25" s="12"/>
      <c r="O25" s="12"/>
      <c r="P25" s="12"/>
      <c r="Q25" s="12"/>
    </row>
    <row r="26" spans="1:17" ht="15.75" customHeight="1" x14ac:dyDescent="0.55000000000000004">
      <c r="A26" s="44"/>
      <c r="B26" s="12" t="s">
        <v>55</v>
      </c>
      <c r="C26" s="8">
        <v>50000</v>
      </c>
      <c r="D26" s="12" t="s">
        <v>56</v>
      </c>
      <c r="E26" s="12"/>
      <c r="F26" s="27">
        <v>50000</v>
      </c>
      <c r="G26" s="12"/>
      <c r="H26" s="12"/>
      <c r="I26" s="12"/>
      <c r="J26" s="12"/>
      <c r="K26" s="12"/>
      <c r="L26" s="12"/>
      <c r="M26" s="12">
        <v>50000</v>
      </c>
      <c r="N26" s="12"/>
      <c r="O26" s="12"/>
      <c r="P26" s="12"/>
      <c r="Q26" s="12"/>
    </row>
    <row r="27" spans="1:17" ht="15.75" customHeight="1" x14ac:dyDescent="0.55000000000000004">
      <c r="A27" s="44"/>
      <c r="B27" s="12" t="s">
        <v>57</v>
      </c>
      <c r="C27" s="8">
        <f t="shared" si="1"/>
        <v>80000</v>
      </c>
      <c r="D27" s="12" t="s">
        <v>58</v>
      </c>
      <c r="E27" s="12"/>
      <c r="F27" s="27">
        <f t="shared" si="0"/>
        <v>80000</v>
      </c>
      <c r="G27" s="12"/>
      <c r="H27" s="12"/>
      <c r="I27" s="12"/>
      <c r="J27" s="12"/>
      <c r="K27" s="12"/>
      <c r="L27" s="12"/>
      <c r="M27" s="12">
        <v>80000</v>
      </c>
      <c r="N27" s="12"/>
      <c r="O27" s="12"/>
      <c r="P27" s="12"/>
      <c r="Q27" s="12"/>
    </row>
    <row r="28" spans="1:17" ht="15.75" customHeight="1" x14ac:dyDescent="0.55000000000000004">
      <c r="A28" s="44"/>
      <c r="B28" s="12" t="s">
        <v>59</v>
      </c>
      <c r="C28" s="8">
        <f t="shared" si="1"/>
        <v>150000</v>
      </c>
      <c r="D28" s="12" t="s">
        <v>60</v>
      </c>
      <c r="E28" s="12"/>
      <c r="F28" s="27">
        <f t="shared" si="0"/>
        <v>150000</v>
      </c>
      <c r="G28" s="12"/>
      <c r="H28" s="12"/>
      <c r="I28" s="12">
        <v>50000</v>
      </c>
      <c r="J28" s="12">
        <v>50000</v>
      </c>
      <c r="K28" s="12">
        <v>50000</v>
      </c>
      <c r="L28" s="12"/>
      <c r="M28" s="12"/>
      <c r="N28" s="12"/>
      <c r="O28" s="12"/>
      <c r="P28" s="12"/>
      <c r="Q28" s="12"/>
    </row>
    <row r="29" spans="1:17" ht="15.75" customHeight="1" x14ac:dyDescent="0.55000000000000004">
      <c r="A29" s="44"/>
      <c r="B29" s="12" t="s">
        <v>61</v>
      </c>
      <c r="C29" s="8">
        <f t="shared" si="1"/>
        <v>120000</v>
      </c>
      <c r="D29" s="12" t="s">
        <v>62</v>
      </c>
      <c r="E29" s="12"/>
      <c r="F29" s="27">
        <f t="shared" si="0"/>
        <v>120000</v>
      </c>
      <c r="G29" s="12"/>
      <c r="H29" s="12"/>
      <c r="I29" s="12"/>
      <c r="J29" s="12"/>
      <c r="K29" s="12"/>
      <c r="L29" s="12"/>
      <c r="M29" s="12"/>
      <c r="N29" s="12">
        <v>120000</v>
      </c>
      <c r="O29" s="12"/>
      <c r="P29" s="12"/>
      <c r="Q29" s="12"/>
    </row>
    <row r="30" spans="1:17" ht="15.75" customHeight="1" x14ac:dyDescent="0.55000000000000004">
      <c r="A30" s="44"/>
      <c r="B30" s="12" t="s">
        <v>63</v>
      </c>
      <c r="C30" s="8">
        <f t="shared" si="1"/>
        <v>10000</v>
      </c>
      <c r="D30" s="12" t="s">
        <v>64</v>
      </c>
      <c r="E30" s="12"/>
      <c r="F30" s="27">
        <f t="shared" si="0"/>
        <v>10000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>
        <v>10000</v>
      </c>
    </row>
    <row r="31" spans="1:17" ht="15.75" customHeight="1" x14ac:dyDescent="0.55000000000000004">
      <c r="A31" s="44"/>
      <c r="B31" s="12" t="s">
        <v>65</v>
      </c>
      <c r="C31" s="8">
        <f t="shared" si="1"/>
        <v>140000</v>
      </c>
      <c r="D31" s="12" t="s">
        <v>66</v>
      </c>
      <c r="E31" s="12"/>
      <c r="F31" s="27">
        <f t="shared" si="0"/>
        <v>140000</v>
      </c>
      <c r="G31" s="12">
        <v>120000</v>
      </c>
      <c r="H31" s="12"/>
      <c r="I31" s="12"/>
      <c r="J31" s="12"/>
      <c r="K31" s="12"/>
      <c r="L31" s="12"/>
      <c r="M31" s="12">
        <v>20000</v>
      </c>
      <c r="N31" s="12"/>
      <c r="O31" s="12"/>
      <c r="P31" s="12"/>
      <c r="Q31" s="12"/>
    </row>
    <row r="32" spans="1:17" ht="15.75" customHeight="1" x14ac:dyDescent="0.55000000000000004">
      <c r="A32" s="44"/>
      <c r="B32" s="12" t="s">
        <v>80</v>
      </c>
      <c r="C32" s="8">
        <f t="shared" si="1"/>
        <v>62150</v>
      </c>
      <c r="D32" s="12" t="s">
        <v>85</v>
      </c>
      <c r="E32" s="12"/>
      <c r="F32" s="27">
        <f t="shared" si="0"/>
        <v>62150</v>
      </c>
      <c r="G32" s="12"/>
      <c r="H32" s="12"/>
      <c r="I32" s="12"/>
      <c r="J32" s="12"/>
      <c r="K32" s="12"/>
      <c r="L32" s="12"/>
      <c r="M32" s="12"/>
      <c r="N32" s="12"/>
      <c r="O32" s="12"/>
      <c r="P32" s="12">
        <v>62150</v>
      </c>
      <c r="Q32" s="12"/>
    </row>
    <row r="33" spans="1:18" ht="15.75" customHeight="1" x14ac:dyDescent="0.55000000000000004">
      <c r="A33" s="44"/>
      <c r="B33" s="29" t="s">
        <v>67</v>
      </c>
      <c r="C33" s="8">
        <v>500000</v>
      </c>
      <c r="D33" s="12"/>
      <c r="E33" s="12"/>
      <c r="F33" s="27">
        <f t="shared" si="0"/>
        <v>500000</v>
      </c>
      <c r="G33" s="12">
        <v>500000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8" ht="15.75" customHeight="1" x14ac:dyDescent="0.55000000000000004">
      <c r="A34" s="44"/>
      <c r="B34" s="30" t="s">
        <v>68</v>
      </c>
      <c r="C34" s="8">
        <f t="shared" si="1"/>
        <v>100000</v>
      </c>
      <c r="D34" s="12"/>
      <c r="E34" s="12"/>
      <c r="F34" s="27">
        <f t="shared" si="0"/>
        <v>100000</v>
      </c>
      <c r="G34" s="12"/>
      <c r="H34" s="12">
        <v>100000</v>
      </c>
      <c r="I34" s="12"/>
      <c r="J34" s="12"/>
      <c r="K34" s="12"/>
      <c r="L34" s="12"/>
      <c r="M34" s="12"/>
      <c r="N34" s="12"/>
      <c r="O34" s="12"/>
      <c r="P34" s="12"/>
      <c r="Q34" s="12"/>
    </row>
    <row r="35" spans="1:18" ht="15.75" customHeight="1" x14ac:dyDescent="0.55000000000000004">
      <c r="A35" s="44"/>
      <c r="B35" s="30" t="s">
        <v>77</v>
      </c>
      <c r="C35" s="8">
        <v>50000</v>
      </c>
      <c r="E35" s="31"/>
      <c r="F35" s="27">
        <f t="shared" si="0"/>
        <v>50000</v>
      </c>
      <c r="G35" s="12">
        <v>50000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8" ht="15.75" customHeight="1" x14ac:dyDescent="0.55000000000000004">
      <c r="A36" s="44"/>
      <c r="B36" s="12" t="s">
        <v>74</v>
      </c>
      <c r="C36" s="12">
        <f>F36</f>
        <v>4778</v>
      </c>
      <c r="D36" s="12"/>
      <c r="E36" s="12"/>
      <c r="F36" s="27">
        <f t="shared" si="0"/>
        <v>4778</v>
      </c>
      <c r="G36" s="12">
        <v>4778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8" ht="15.75" customHeight="1" x14ac:dyDescent="0.55000000000000004">
      <c r="A37" s="44"/>
      <c r="B37" s="12"/>
      <c r="C37" s="12"/>
      <c r="D37" s="12"/>
      <c r="E37" s="12"/>
      <c r="F37" s="12">
        <f t="shared" si="0"/>
        <v>0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32" t="s">
        <v>69</v>
      </c>
    </row>
    <row r="38" spans="1:18" ht="15.75" customHeight="1" x14ac:dyDescent="0.55000000000000004">
      <c r="A38" s="44"/>
      <c r="B38" s="9" t="s">
        <v>70</v>
      </c>
      <c r="C38" s="12">
        <f>SUM(C14:C36)</f>
        <v>1908031</v>
      </c>
      <c r="D38" s="12"/>
      <c r="E38" s="4"/>
      <c r="F38" s="33">
        <f>SUM(F14:F37)</f>
        <v>1918031</v>
      </c>
      <c r="G38" s="34">
        <f t="shared" ref="G38:Q38" si="2">SUM(G14:G37)</f>
        <v>674778</v>
      </c>
      <c r="H38" s="34">
        <f t="shared" si="2"/>
        <v>100000</v>
      </c>
      <c r="I38" s="34">
        <f t="shared" si="2"/>
        <v>50000</v>
      </c>
      <c r="J38" s="34">
        <f t="shared" si="2"/>
        <v>50000</v>
      </c>
      <c r="K38" s="34">
        <f t="shared" si="2"/>
        <v>50000</v>
      </c>
      <c r="L38" s="34">
        <f t="shared" si="2"/>
        <v>100980</v>
      </c>
      <c r="M38" s="34">
        <f>SUM(M14:M37)</f>
        <v>546123</v>
      </c>
      <c r="N38" s="34">
        <f t="shared" si="2"/>
        <v>234000</v>
      </c>
      <c r="O38" s="34">
        <f t="shared" si="2"/>
        <v>40000</v>
      </c>
      <c r="P38" s="34">
        <f t="shared" si="2"/>
        <v>62150</v>
      </c>
      <c r="Q38" s="12">
        <f t="shared" si="2"/>
        <v>10000</v>
      </c>
      <c r="R38" s="32">
        <f>SUM(G38:Q38)</f>
        <v>1918031</v>
      </c>
    </row>
    <row r="39" spans="1:18" ht="15.75" customHeight="1" x14ac:dyDescent="0.55000000000000004">
      <c r="A39" s="41" t="s">
        <v>71</v>
      </c>
      <c r="B39" s="41"/>
      <c r="C39" s="12">
        <f>C13-C38</f>
        <v>0</v>
      </c>
      <c r="D39" s="12"/>
      <c r="E39" s="14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</row>
    <row r="40" spans="1:18" ht="15.75" customHeight="1" x14ac:dyDescent="0.55000000000000004">
      <c r="A40" s="41" t="s">
        <v>72</v>
      </c>
      <c r="B40" s="41"/>
      <c r="C40" s="12"/>
      <c r="D40" s="12"/>
      <c r="E40" s="14"/>
      <c r="F40" s="14"/>
      <c r="O40" s="14"/>
      <c r="P40" s="14"/>
      <c r="Q40" s="14"/>
    </row>
    <row r="41" spans="1:18" ht="15.75" customHeight="1" x14ac:dyDescent="0.55000000000000004">
      <c r="A41" s="41" t="s">
        <v>73</v>
      </c>
      <c r="B41" s="41"/>
      <c r="C41" s="12">
        <f>C39+C40</f>
        <v>0</v>
      </c>
      <c r="D41" s="12"/>
      <c r="E41" s="14"/>
      <c r="F41" s="14"/>
      <c r="O41" s="14"/>
      <c r="P41" s="14"/>
      <c r="Q41" s="14"/>
    </row>
    <row r="42" spans="1:18" ht="15.75" customHeight="1" x14ac:dyDescent="0.55000000000000004">
      <c r="A42" s="11"/>
      <c r="B42" s="11"/>
      <c r="C42" s="14"/>
      <c r="D42" s="14"/>
      <c r="E42" s="14"/>
      <c r="F42" s="11"/>
      <c r="O42" s="14"/>
      <c r="P42" s="14"/>
      <c r="Q42" s="14"/>
    </row>
    <row r="43" spans="1:18" ht="15.75" customHeight="1" x14ac:dyDescent="0.55000000000000004">
      <c r="A43" s="11"/>
      <c r="B43" s="42"/>
      <c r="C43" s="42"/>
      <c r="D43" s="42"/>
      <c r="E43" s="14"/>
      <c r="F43" s="14"/>
      <c r="O43" s="14"/>
      <c r="P43" s="14"/>
      <c r="Q43" s="14"/>
    </row>
    <row r="44" spans="1:18" ht="15.75" customHeight="1" x14ac:dyDescent="0.55000000000000004">
      <c r="A44" s="11"/>
      <c r="B44" s="43"/>
      <c r="C44" s="43"/>
      <c r="D44" s="43"/>
      <c r="E44" s="14"/>
      <c r="F44" s="14"/>
      <c r="P44" s="14"/>
      <c r="Q44" s="14"/>
    </row>
    <row r="45" spans="1:18" ht="15.75" customHeight="1" x14ac:dyDescent="0.55000000000000004">
      <c r="B45" s="43"/>
      <c r="C45" s="43"/>
      <c r="D45" s="43"/>
      <c r="E45" s="36"/>
      <c r="F45" s="14"/>
      <c r="P45" s="14"/>
      <c r="Q45" s="14"/>
    </row>
    <row r="46" spans="1:18" ht="15.75" customHeight="1" x14ac:dyDescent="0.55000000000000004">
      <c r="B46" s="40"/>
      <c r="C46" s="40"/>
      <c r="D46" s="40"/>
      <c r="E46" s="37"/>
      <c r="F46" s="14"/>
      <c r="P46" s="14"/>
      <c r="Q46" s="14"/>
    </row>
    <row r="47" spans="1:18" ht="15.75" customHeight="1" x14ac:dyDescent="0.55000000000000004">
      <c r="D47" s="38"/>
      <c r="E47" s="37"/>
      <c r="F47" s="14"/>
      <c r="P47" s="14"/>
      <c r="Q47" s="14"/>
    </row>
    <row r="48" spans="1:18" ht="15.75" customHeight="1" x14ac:dyDescent="0.55000000000000004">
      <c r="E48" s="39"/>
      <c r="F48" s="14"/>
      <c r="P48" s="14"/>
      <c r="Q48" s="14"/>
    </row>
    <row r="49" spans="5:17" ht="15.75" customHeight="1" x14ac:dyDescent="0.55000000000000004">
      <c r="E49" s="38"/>
      <c r="F49" s="14"/>
      <c r="P49" s="14"/>
      <c r="Q49" s="14"/>
    </row>
    <row r="50" spans="5:17" ht="15.75" customHeight="1" x14ac:dyDescent="0.55000000000000004">
      <c r="F50" s="14"/>
      <c r="P50" s="14"/>
      <c r="Q50" s="14"/>
    </row>
    <row r="51" spans="5:17" ht="15.75" customHeight="1" x14ac:dyDescent="0.55000000000000004">
      <c r="F51" s="14"/>
      <c r="P51" s="14"/>
      <c r="Q51" s="14"/>
    </row>
    <row r="52" spans="5:17" ht="15.75" customHeight="1" x14ac:dyDescent="0.55000000000000004">
      <c r="F52" s="14"/>
      <c r="O52" s="14"/>
      <c r="P52" s="14"/>
      <c r="Q52" s="14"/>
    </row>
    <row r="53" spans="5:17" ht="18" customHeight="1" x14ac:dyDescent="0.55000000000000004">
      <c r="F53" s="14"/>
      <c r="O53" s="14"/>
      <c r="P53" s="14"/>
      <c r="Q53" s="14"/>
    </row>
    <row r="54" spans="5:17" ht="18" customHeight="1" x14ac:dyDescent="0.55000000000000004">
      <c r="F54" s="14"/>
      <c r="O54" s="14"/>
      <c r="P54" s="14"/>
      <c r="Q54" s="14"/>
    </row>
    <row r="55" spans="5:17" ht="18" customHeight="1" x14ac:dyDescent="0.55000000000000004">
      <c r="F55" s="14"/>
      <c r="O55" s="14"/>
      <c r="P55" s="14"/>
      <c r="Q55" s="14"/>
    </row>
    <row r="56" spans="5:17" ht="18" customHeight="1" x14ac:dyDescent="0.55000000000000004"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spans="5:17" ht="18" customHeight="1" x14ac:dyDescent="0.55000000000000004"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5:17" ht="18" customHeight="1" x14ac:dyDescent="0.55000000000000004">
      <c r="F58" s="14"/>
      <c r="O58" s="14"/>
      <c r="P58" s="14"/>
      <c r="Q58" s="14"/>
    </row>
    <row r="59" spans="5:17" ht="18" customHeight="1" x14ac:dyDescent="0.55000000000000004">
      <c r="F59" s="14"/>
      <c r="O59" s="14"/>
      <c r="P59" s="14"/>
      <c r="Q59" s="14"/>
    </row>
  </sheetData>
  <mergeCells count="13">
    <mergeCell ref="A14:A38"/>
    <mergeCell ref="A2:D2"/>
    <mergeCell ref="I2:M2"/>
    <mergeCell ref="N2:O2"/>
    <mergeCell ref="A5:A13"/>
    <mergeCell ref="G12:Q12"/>
    <mergeCell ref="B46:D46"/>
    <mergeCell ref="A39:B39"/>
    <mergeCell ref="A40:B40"/>
    <mergeCell ref="A41:B41"/>
    <mergeCell ref="B43:D43"/>
    <mergeCell ref="B44:D44"/>
    <mergeCell ref="B45:D45"/>
  </mergeCells>
  <phoneticPr fontId="2"/>
  <dataValidations count="1">
    <dataValidation imeMode="off" allowBlank="1" showInputMessage="1" showErrorMessage="1" sqref="C38:C42 C5:C35" xr:uid="{2D69F84B-45A3-4367-A6F1-7C2B1863D5F1}"/>
  </dataValidations>
  <pageMargins left="0.43307086614173229" right="3.937007874015748E-2" top="1.1417322834645669" bottom="0.74803149606299213" header="0.31496062992125984" footer="0.31496062992125984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前川勝己</dc:creator>
  <cp:lastModifiedBy>Katsumi Maekawa</cp:lastModifiedBy>
  <cp:lastPrinted>2024-02-25T10:32:59Z</cp:lastPrinted>
  <dcterms:created xsi:type="dcterms:W3CDTF">2022-02-22T01:21:35Z</dcterms:created>
  <dcterms:modified xsi:type="dcterms:W3CDTF">2026-02-17T02:22:26Z</dcterms:modified>
</cp:coreProperties>
</file>